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670" yWindow="210" windowWidth="24915" windowHeight="11835" tabRatio="861" firstSheet="6" activeTab="18"/>
  </bookViews>
  <sheets>
    <sheet name="cat_macropera-pos" sheetId="8" r:id="rId1"/>
    <sheet name="subCampo_perforacion" sheetId="9" r:id="rId2"/>
    <sheet name="mac-lalo" sheetId="10" r:id="rId3"/>
    <sheet name="pozos_lalos" sheetId="11" r:id="rId4"/>
    <sheet name="pozoz en seguim" sheetId="12" r:id="rId5"/>
    <sheet name="generales_lalo" sheetId="13" r:id="rId6"/>
    <sheet name="sucampos_seg" sheetId="14" r:id="rId7"/>
    <sheet name="Hoja1" sheetId="1" r:id="rId8"/>
    <sheet name="tr telescopica" sheetId="2" r:id="rId9"/>
    <sheet name="grados tr" sheetId="3" r:id="rId10"/>
    <sheet name="td_operacions" sheetId="5" r:id="rId11"/>
    <sheet name="data_operaciones" sheetId="4" r:id="rId12"/>
    <sheet name="Hoja6" sheetId="6" r:id="rId13"/>
    <sheet name="Hoja3" sheetId="17" r:id="rId14"/>
    <sheet name="seg_car_opera" sheetId="19" r:id="rId15"/>
    <sheet name="idGen_549" sheetId="20" r:id="rId16"/>
    <sheet name="Hoja2" sheetId="21" r:id="rId17"/>
    <sheet name="idGen_551" sheetId="22" r:id="rId18"/>
    <sheet name="idGen_575" sheetId="26" r:id="rId19"/>
    <sheet name="Hoja5" sheetId="23" r:id="rId20"/>
    <sheet name="Hoja4" sheetId="24" r:id="rId21"/>
    <sheet name="Hoja7" sheetId="25" r:id="rId22"/>
  </sheets>
  <definedNames>
    <definedName name="_xlnm._FilterDatabase" localSheetId="0" hidden="1">'cat_macropera-pos'!$A$1:$E$1468</definedName>
    <definedName name="_xlnm._FilterDatabase" localSheetId="11" hidden="1">data_operaciones!$H$2:$H$102</definedName>
    <definedName name="_xlnm._FilterDatabase" localSheetId="5" hidden="1">generales_lalo!$A$1:$AL$576</definedName>
    <definedName name="_xlnm._FilterDatabase" localSheetId="16" hidden="1">Hoja2!$B$3:$B$184</definedName>
    <definedName name="_xlnm._FilterDatabase" localSheetId="20" hidden="1">Hoja4!$B$5:$H$256</definedName>
    <definedName name="_xlnm._FilterDatabase" localSheetId="19" hidden="1">Hoja5!$A$1:$I$423</definedName>
    <definedName name="_xlnm._FilterDatabase" localSheetId="15" hidden="1">idGen_549!$A$3:$L$656</definedName>
    <definedName name="_xlnm._FilterDatabase" localSheetId="17" hidden="1">idGen_551!$A$3:$U$425</definedName>
    <definedName name="_xlnm._FilterDatabase" localSheetId="18" hidden="1">idGen_575!$A$3:$V$262</definedName>
  </definedNames>
  <calcPr calcId="145621"/>
  <pivotCaches>
    <pivotCache cacheId="0" r:id="rId23"/>
  </pivotCaches>
</workbook>
</file>

<file path=xl/calcChain.xml><?xml version="1.0" encoding="utf-8"?>
<calcChain xmlns="http://schemas.openxmlformats.org/spreadsheetml/2006/main">
  <c r="V5" i="26" l="1"/>
  <c r="R5" i="26" s="1"/>
  <c r="V6" i="26"/>
  <c r="R6" i="26" s="1"/>
  <c r="V7" i="26"/>
  <c r="R7" i="26" s="1"/>
  <c r="V8" i="26"/>
  <c r="R8" i="26" s="1"/>
  <c r="V9" i="26"/>
  <c r="R9" i="26" s="1"/>
  <c r="V10" i="26"/>
  <c r="R10" i="26" s="1"/>
  <c r="V11" i="26"/>
  <c r="R11" i="26" s="1"/>
  <c r="V12" i="26"/>
  <c r="R12" i="26" s="1"/>
  <c r="V13" i="26"/>
  <c r="R13" i="26" s="1"/>
  <c r="V14" i="26"/>
  <c r="R14" i="26" s="1"/>
  <c r="V15" i="26"/>
  <c r="R15" i="26" s="1"/>
  <c r="V16" i="26"/>
  <c r="R16" i="26" s="1"/>
  <c r="V17" i="26"/>
  <c r="R17" i="26" s="1"/>
  <c r="V18" i="26"/>
  <c r="R18" i="26" s="1"/>
  <c r="V19" i="26"/>
  <c r="R19" i="26" s="1"/>
  <c r="V20" i="26"/>
  <c r="R20" i="26" s="1"/>
  <c r="V21" i="26"/>
  <c r="R21" i="26" s="1"/>
  <c r="V22" i="26"/>
  <c r="R22" i="26" s="1"/>
  <c r="V23" i="26"/>
  <c r="R23" i="26" s="1"/>
  <c r="V24" i="26"/>
  <c r="R24" i="26" s="1"/>
  <c r="V25" i="26"/>
  <c r="R25" i="26" s="1"/>
  <c r="V26" i="26"/>
  <c r="R26" i="26" s="1"/>
  <c r="V27" i="26"/>
  <c r="R27" i="26" s="1"/>
  <c r="V28" i="26"/>
  <c r="R28" i="26" s="1"/>
  <c r="V29" i="26"/>
  <c r="R29" i="26" s="1"/>
  <c r="V30" i="26"/>
  <c r="R30" i="26" s="1"/>
  <c r="V31" i="26"/>
  <c r="R31" i="26" s="1"/>
  <c r="V32" i="26"/>
  <c r="R32" i="26" s="1"/>
  <c r="V33" i="26"/>
  <c r="R33" i="26" s="1"/>
  <c r="V34" i="26"/>
  <c r="R34" i="26" s="1"/>
  <c r="V35" i="26"/>
  <c r="R35" i="26" s="1"/>
  <c r="V36" i="26"/>
  <c r="R36" i="26" s="1"/>
  <c r="V37" i="26"/>
  <c r="R37" i="26" s="1"/>
  <c r="V38" i="26"/>
  <c r="R38" i="26" s="1"/>
  <c r="V39" i="26"/>
  <c r="R39" i="26" s="1"/>
  <c r="V40" i="26"/>
  <c r="R40" i="26" s="1"/>
  <c r="V41" i="26"/>
  <c r="R41" i="26" s="1"/>
  <c r="V42" i="26"/>
  <c r="R42" i="26" s="1"/>
  <c r="V43" i="26"/>
  <c r="R43" i="26" s="1"/>
  <c r="V44" i="26"/>
  <c r="R44" i="26" s="1"/>
  <c r="V45" i="26"/>
  <c r="R45" i="26" s="1"/>
  <c r="V46" i="26"/>
  <c r="R46" i="26" s="1"/>
  <c r="V47" i="26"/>
  <c r="R47" i="26" s="1"/>
  <c r="V48" i="26"/>
  <c r="R48" i="26" s="1"/>
  <c r="V49" i="26"/>
  <c r="R49" i="26" s="1"/>
  <c r="V50" i="26"/>
  <c r="R50" i="26" s="1"/>
  <c r="V51" i="26"/>
  <c r="R51" i="26" s="1"/>
  <c r="V52" i="26"/>
  <c r="R52" i="26" s="1"/>
  <c r="V53" i="26"/>
  <c r="R53" i="26" s="1"/>
  <c r="V54" i="26"/>
  <c r="R54" i="26" s="1"/>
  <c r="V55" i="26"/>
  <c r="R55" i="26" s="1"/>
  <c r="V56" i="26"/>
  <c r="R56" i="26" s="1"/>
  <c r="V57" i="26"/>
  <c r="R57" i="26" s="1"/>
  <c r="V58" i="26"/>
  <c r="R58" i="26" s="1"/>
  <c r="V59" i="26"/>
  <c r="R59" i="26" s="1"/>
  <c r="V60" i="26"/>
  <c r="R60" i="26" s="1"/>
  <c r="V61" i="26"/>
  <c r="R61" i="26" s="1"/>
  <c r="V62" i="26"/>
  <c r="R62" i="26" s="1"/>
  <c r="V63" i="26"/>
  <c r="R63" i="26" s="1"/>
  <c r="V64" i="26"/>
  <c r="R64" i="26" s="1"/>
  <c r="V65" i="26"/>
  <c r="R65" i="26" s="1"/>
  <c r="V66" i="26"/>
  <c r="R66" i="26" s="1"/>
  <c r="V67" i="26"/>
  <c r="R67" i="26" s="1"/>
  <c r="V68" i="26"/>
  <c r="R68" i="26" s="1"/>
  <c r="V69" i="26"/>
  <c r="R69" i="26" s="1"/>
  <c r="V70" i="26"/>
  <c r="R70" i="26" s="1"/>
  <c r="V71" i="26"/>
  <c r="R71" i="26" s="1"/>
  <c r="V72" i="26"/>
  <c r="R72" i="26" s="1"/>
  <c r="V73" i="26"/>
  <c r="R73" i="26" s="1"/>
  <c r="V74" i="26"/>
  <c r="R74" i="26" s="1"/>
  <c r="V75" i="26"/>
  <c r="R75" i="26" s="1"/>
  <c r="V76" i="26"/>
  <c r="R76" i="26" s="1"/>
  <c r="V77" i="26"/>
  <c r="R77" i="26" s="1"/>
  <c r="V78" i="26"/>
  <c r="R78" i="26" s="1"/>
  <c r="V79" i="26"/>
  <c r="R79" i="26" s="1"/>
  <c r="V80" i="26"/>
  <c r="R80" i="26" s="1"/>
  <c r="V81" i="26"/>
  <c r="R81" i="26" s="1"/>
  <c r="V82" i="26"/>
  <c r="R82" i="26" s="1"/>
  <c r="V83" i="26"/>
  <c r="R83" i="26" s="1"/>
  <c r="V84" i="26"/>
  <c r="R84" i="26" s="1"/>
  <c r="V85" i="26"/>
  <c r="R85" i="26" s="1"/>
  <c r="V86" i="26"/>
  <c r="R86" i="26" s="1"/>
  <c r="V87" i="26"/>
  <c r="R87" i="26" s="1"/>
  <c r="V88" i="26"/>
  <c r="R88" i="26" s="1"/>
  <c r="V89" i="26"/>
  <c r="R89" i="26" s="1"/>
  <c r="V90" i="26"/>
  <c r="R90" i="26" s="1"/>
  <c r="V91" i="26"/>
  <c r="R91" i="26" s="1"/>
  <c r="V92" i="26"/>
  <c r="R92" i="26" s="1"/>
  <c r="V93" i="26"/>
  <c r="R93" i="26" s="1"/>
  <c r="V94" i="26"/>
  <c r="R94" i="26" s="1"/>
  <c r="V95" i="26"/>
  <c r="R95" i="26" s="1"/>
  <c r="V96" i="26"/>
  <c r="R96" i="26" s="1"/>
  <c r="V97" i="26"/>
  <c r="R97" i="26" s="1"/>
  <c r="V98" i="26"/>
  <c r="R98" i="26" s="1"/>
  <c r="V99" i="26"/>
  <c r="R99" i="26" s="1"/>
  <c r="V100" i="26"/>
  <c r="R100" i="26" s="1"/>
  <c r="V101" i="26"/>
  <c r="R101" i="26" s="1"/>
  <c r="V102" i="26"/>
  <c r="R102" i="26" s="1"/>
  <c r="V103" i="26"/>
  <c r="R103" i="26" s="1"/>
  <c r="V104" i="26"/>
  <c r="R104" i="26" s="1"/>
  <c r="V105" i="26"/>
  <c r="R105" i="26" s="1"/>
  <c r="V106" i="26"/>
  <c r="R106" i="26" s="1"/>
  <c r="V107" i="26"/>
  <c r="R107" i="26" s="1"/>
  <c r="V108" i="26"/>
  <c r="R108" i="26" s="1"/>
  <c r="V109" i="26"/>
  <c r="R109" i="26" s="1"/>
  <c r="V110" i="26"/>
  <c r="R110" i="26" s="1"/>
  <c r="V111" i="26"/>
  <c r="R111" i="26" s="1"/>
  <c r="V112" i="26"/>
  <c r="R112" i="26" s="1"/>
  <c r="V113" i="26"/>
  <c r="R113" i="26" s="1"/>
  <c r="V114" i="26"/>
  <c r="R114" i="26" s="1"/>
  <c r="V115" i="26"/>
  <c r="R115" i="26" s="1"/>
  <c r="V116" i="26"/>
  <c r="R116" i="26" s="1"/>
  <c r="V117" i="26"/>
  <c r="R117" i="26" s="1"/>
  <c r="V118" i="26"/>
  <c r="R118" i="26" s="1"/>
  <c r="V119" i="26"/>
  <c r="R119" i="26" s="1"/>
  <c r="V120" i="26"/>
  <c r="R120" i="26" s="1"/>
  <c r="V121" i="26"/>
  <c r="R121" i="26" s="1"/>
  <c r="V122" i="26"/>
  <c r="R122" i="26" s="1"/>
  <c r="V123" i="26"/>
  <c r="R123" i="26" s="1"/>
  <c r="V124" i="26"/>
  <c r="R124" i="26" s="1"/>
  <c r="V125" i="26"/>
  <c r="R125" i="26" s="1"/>
  <c r="V126" i="26"/>
  <c r="R126" i="26" s="1"/>
  <c r="V127" i="26"/>
  <c r="R127" i="26" s="1"/>
  <c r="V128" i="26"/>
  <c r="R128" i="26" s="1"/>
  <c r="V129" i="26"/>
  <c r="R129" i="26" s="1"/>
  <c r="V130" i="26"/>
  <c r="R130" i="26" s="1"/>
  <c r="V131" i="26"/>
  <c r="R131" i="26" s="1"/>
  <c r="V132" i="26"/>
  <c r="R132" i="26" s="1"/>
  <c r="V133" i="26"/>
  <c r="R133" i="26" s="1"/>
  <c r="V134" i="26"/>
  <c r="R134" i="26" s="1"/>
  <c r="V135" i="26"/>
  <c r="R135" i="26" s="1"/>
  <c r="V136" i="26"/>
  <c r="R136" i="26" s="1"/>
  <c r="V137" i="26"/>
  <c r="R137" i="26" s="1"/>
  <c r="V138" i="26"/>
  <c r="R138" i="26" s="1"/>
  <c r="V139" i="26"/>
  <c r="R139" i="26" s="1"/>
  <c r="V140" i="26"/>
  <c r="R140" i="26" s="1"/>
  <c r="V141" i="26"/>
  <c r="R141" i="26" s="1"/>
  <c r="V142" i="26"/>
  <c r="R142" i="26" s="1"/>
  <c r="V143" i="26"/>
  <c r="R143" i="26" s="1"/>
  <c r="V144" i="26"/>
  <c r="R144" i="26" s="1"/>
  <c r="V145" i="26"/>
  <c r="R145" i="26" s="1"/>
  <c r="V146" i="26"/>
  <c r="R146" i="26" s="1"/>
  <c r="V147" i="26"/>
  <c r="R147" i="26" s="1"/>
  <c r="V148" i="26"/>
  <c r="R148" i="26" s="1"/>
  <c r="V149" i="26"/>
  <c r="R149" i="26" s="1"/>
  <c r="V150" i="26"/>
  <c r="R150" i="26" s="1"/>
  <c r="V151" i="26"/>
  <c r="R151" i="26" s="1"/>
  <c r="V152" i="26"/>
  <c r="R152" i="26" s="1"/>
  <c r="V153" i="26"/>
  <c r="R153" i="26" s="1"/>
  <c r="V154" i="26"/>
  <c r="R154" i="26" s="1"/>
  <c r="V155" i="26"/>
  <c r="R155" i="26" s="1"/>
  <c r="V156" i="26"/>
  <c r="R156" i="26" s="1"/>
  <c r="V157" i="26"/>
  <c r="R157" i="26" s="1"/>
  <c r="V158" i="26"/>
  <c r="R158" i="26" s="1"/>
  <c r="V159" i="26"/>
  <c r="R159" i="26" s="1"/>
  <c r="V160" i="26"/>
  <c r="R160" i="26" s="1"/>
  <c r="V161" i="26"/>
  <c r="R161" i="26" s="1"/>
  <c r="V162" i="26"/>
  <c r="R162" i="26" s="1"/>
  <c r="V163" i="26"/>
  <c r="R163" i="26" s="1"/>
  <c r="V164" i="26"/>
  <c r="R164" i="26" s="1"/>
  <c r="V165" i="26"/>
  <c r="R165" i="26" s="1"/>
  <c r="V166" i="26"/>
  <c r="R166" i="26" s="1"/>
  <c r="V167" i="26"/>
  <c r="R167" i="26" s="1"/>
  <c r="V168" i="26"/>
  <c r="R168" i="26" s="1"/>
  <c r="V169" i="26"/>
  <c r="R169" i="26" s="1"/>
  <c r="V170" i="26"/>
  <c r="R170" i="26" s="1"/>
  <c r="V171" i="26"/>
  <c r="R171" i="26" s="1"/>
  <c r="V172" i="26"/>
  <c r="R172" i="26" s="1"/>
  <c r="V173" i="26"/>
  <c r="R173" i="26" s="1"/>
  <c r="V174" i="26"/>
  <c r="R174" i="26" s="1"/>
  <c r="V175" i="26"/>
  <c r="R175" i="26" s="1"/>
  <c r="V176" i="26"/>
  <c r="R176" i="26" s="1"/>
  <c r="V177" i="26"/>
  <c r="R177" i="26" s="1"/>
  <c r="V178" i="26"/>
  <c r="R178" i="26" s="1"/>
  <c r="V179" i="26"/>
  <c r="R179" i="26" s="1"/>
  <c r="V180" i="26"/>
  <c r="R180" i="26" s="1"/>
  <c r="V181" i="26"/>
  <c r="R181" i="26" s="1"/>
  <c r="V182" i="26"/>
  <c r="R182" i="26" s="1"/>
  <c r="V183" i="26"/>
  <c r="R183" i="26" s="1"/>
  <c r="V184" i="26"/>
  <c r="R184" i="26" s="1"/>
  <c r="V185" i="26"/>
  <c r="R185" i="26" s="1"/>
  <c r="V186" i="26"/>
  <c r="R186" i="26" s="1"/>
  <c r="V187" i="26"/>
  <c r="R187" i="26" s="1"/>
  <c r="V188" i="26"/>
  <c r="R188" i="26" s="1"/>
  <c r="V189" i="26"/>
  <c r="R189" i="26" s="1"/>
  <c r="V190" i="26"/>
  <c r="R190" i="26" s="1"/>
  <c r="V191" i="26"/>
  <c r="R191" i="26" s="1"/>
  <c r="V192" i="26"/>
  <c r="R192" i="26" s="1"/>
  <c r="V193" i="26"/>
  <c r="R193" i="26" s="1"/>
  <c r="V194" i="26"/>
  <c r="R194" i="26" s="1"/>
  <c r="V195" i="26"/>
  <c r="R195" i="26" s="1"/>
  <c r="V196" i="26"/>
  <c r="R196" i="26" s="1"/>
  <c r="V197" i="26"/>
  <c r="R197" i="26" s="1"/>
  <c r="V198" i="26"/>
  <c r="R198" i="26" s="1"/>
  <c r="V199" i="26"/>
  <c r="R199" i="26" s="1"/>
  <c r="V200" i="26"/>
  <c r="R200" i="26" s="1"/>
  <c r="V201" i="26"/>
  <c r="R201" i="26" s="1"/>
  <c r="V202" i="26"/>
  <c r="R202" i="26" s="1"/>
  <c r="V203" i="26"/>
  <c r="R203" i="26" s="1"/>
  <c r="V204" i="26"/>
  <c r="R204" i="26" s="1"/>
  <c r="V205" i="26"/>
  <c r="R205" i="26" s="1"/>
  <c r="V206" i="26"/>
  <c r="R206" i="26" s="1"/>
  <c r="V207" i="26"/>
  <c r="R207" i="26" s="1"/>
  <c r="V208" i="26"/>
  <c r="R208" i="26" s="1"/>
  <c r="V209" i="26"/>
  <c r="R209" i="26" s="1"/>
  <c r="V210" i="26"/>
  <c r="R210" i="26" s="1"/>
  <c r="V211" i="26"/>
  <c r="R211" i="26" s="1"/>
  <c r="V212" i="26"/>
  <c r="R212" i="26" s="1"/>
  <c r="V213" i="26"/>
  <c r="R213" i="26" s="1"/>
  <c r="V214" i="26"/>
  <c r="R214" i="26" s="1"/>
  <c r="V215" i="26"/>
  <c r="R215" i="26" s="1"/>
  <c r="V216" i="26"/>
  <c r="R216" i="26" s="1"/>
  <c r="V217" i="26"/>
  <c r="R217" i="26" s="1"/>
  <c r="V218" i="26"/>
  <c r="R218" i="26" s="1"/>
  <c r="V219" i="26"/>
  <c r="R219" i="26" s="1"/>
  <c r="V220" i="26"/>
  <c r="R220" i="26" s="1"/>
  <c r="V221" i="26"/>
  <c r="R221" i="26" s="1"/>
  <c r="V222" i="26"/>
  <c r="R222" i="26" s="1"/>
  <c r="V223" i="26"/>
  <c r="R223" i="26" s="1"/>
  <c r="V224" i="26"/>
  <c r="R224" i="26" s="1"/>
  <c r="V225" i="26"/>
  <c r="R225" i="26" s="1"/>
  <c r="V226" i="26"/>
  <c r="R226" i="26" s="1"/>
  <c r="V227" i="26"/>
  <c r="R227" i="26" s="1"/>
  <c r="V228" i="26"/>
  <c r="R228" i="26" s="1"/>
  <c r="V229" i="26"/>
  <c r="R229" i="26" s="1"/>
  <c r="V230" i="26"/>
  <c r="R230" i="26" s="1"/>
  <c r="V231" i="26"/>
  <c r="R231" i="26" s="1"/>
  <c r="V232" i="26"/>
  <c r="R232" i="26" s="1"/>
  <c r="V233" i="26"/>
  <c r="R233" i="26" s="1"/>
  <c r="V234" i="26"/>
  <c r="R234" i="26" s="1"/>
  <c r="V235" i="26"/>
  <c r="R235" i="26" s="1"/>
  <c r="V236" i="26"/>
  <c r="R236" i="26" s="1"/>
  <c r="V237" i="26"/>
  <c r="R237" i="26" s="1"/>
  <c r="V238" i="26"/>
  <c r="R238" i="26" s="1"/>
  <c r="V239" i="26"/>
  <c r="R239" i="26" s="1"/>
  <c r="V240" i="26"/>
  <c r="R240" i="26" s="1"/>
  <c r="V241" i="26"/>
  <c r="R241" i="26" s="1"/>
  <c r="V242" i="26"/>
  <c r="R242" i="26" s="1"/>
  <c r="V243" i="26"/>
  <c r="R243" i="26" s="1"/>
  <c r="V244" i="26"/>
  <c r="R244" i="26" s="1"/>
  <c r="V245" i="26"/>
  <c r="R245" i="26" s="1"/>
  <c r="V246" i="26"/>
  <c r="R246" i="26" s="1"/>
  <c r="V247" i="26"/>
  <c r="R247" i="26" s="1"/>
  <c r="V248" i="26"/>
  <c r="R248" i="26" s="1"/>
  <c r="V249" i="26"/>
  <c r="R249" i="26" s="1"/>
  <c r="V250" i="26"/>
  <c r="R250" i="26" s="1"/>
  <c r="V251" i="26"/>
  <c r="R251" i="26" s="1"/>
  <c r="V252" i="26"/>
  <c r="R252" i="26" s="1"/>
  <c r="V253" i="26"/>
  <c r="R253" i="26" s="1"/>
  <c r="V254" i="26"/>
  <c r="R254" i="26" s="1"/>
  <c r="V255" i="26"/>
  <c r="R255" i="26" s="1"/>
  <c r="V256" i="26"/>
  <c r="R256" i="26" s="1"/>
  <c r="V257" i="26"/>
  <c r="R257" i="26" s="1"/>
  <c r="V258" i="26"/>
  <c r="R258" i="26" s="1"/>
  <c r="V259" i="26"/>
  <c r="R259" i="26" s="1"/>
  <c r="V260" i="26"/>
  <c r="R260" i="26" s="1"/>
  <c r="V261" i="26"/>
  <c r="R261" i="26" s="1"/>
  <c r="V262" i="26"/>
  <c r="R262" i="26" s="1"/>
  <c r="V4" i="26"/>
  <c r="R4" i="26" s="1"/>
  <c r="Q5" i="26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Q36" i="26" s="1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 s="1"/>
  <c r="Q85" i="26" s="1"/>
  <c r="Q86" i="26" s="1"/>
  <c r="Q87" i="26" s="1"/>
  <c r="Q88" i="26" s="1"/>
  <c r="Q89" i="26" s="1"/>
  <c r="Q90" i="26" s="1"/>
  <c r="Q91" i="26" s="1"/>
  <c r="Q92" i="26" s="1"/>
  <c r="Q93" i="26" s="1"/>
  <c r="Q94" i="26" s="1"/>
  <c r="Q95" i="26" s="1"/>
  <c r="Q96" i="26" s="1"/>
  <c r="Q97" i="26" s="1"/>
  <c r="Q98" i="26" s="1"/>
  <c r="Q99" i="26" s="1"/>
  <c r="Q100" i="26" s="1"/>
  <c r="Q101" i="26" s="1"/>
  <c r="Q102" i="26" s="1"/>
  <c r="Q103" i="26" s="1"/>
  <c r="Q104" i="26" s="1"/>
  <c r="Q105" i="26" s="1"/>
  <c r="Q106" i="26" s="1"/>
  <c r="Q107" i="26" s="1"/>
  <c r="Q108" i="26" s="1"/>
  <c r="Q109" i="26" s="1"/>
  <c r="Q110" i="26" s="1"/>
  <c r="Q111" i="26" s="1"/>
  <c r="Q112" i="26" s="1"/>
  <c r="Q113" i="26" s="1"/>
  <c r="Q114" i="26" s="1"/>
  <c r="Q115" i="26" s="1"/>
  <c r="Q116" i="26" s="1"/>
  <c r="Q117" i="26" s="1"/>
  <c r="Q118" i="26" s="1"/>
  <c r="Q119" i="26" s="1"/>
  <c r="Q120" i="26" s="1"/>
  <c r="Q121" i="26" s="1"/>
  <c r="Q122" i="26" s="1"/>
  <c r="Q123" i="26" s="1"/>
  <c r="Q124" i="26" s="1"/>
  <c r="Q125" i="26" s="1"/>
  <c r="Q126" i="26" s="1"/>
  <c r="Q127" i="26" s="1"/>
  <c r="Q128" i="26" s="1"/>
  <c r="Q129" i="26" s="1"/>
  <c r="Q130" i="26" s="1"/>
  <c r="Q131" i="26" s="1"/>
  <c r="Q132" i="26" s="1"/>
  <c r="Q133" i="26" s="1"/>
  <c r="Q134" i="26" s="1"/>
  <c r="Q135" i="26" s="1"/>
  <c r="Q136" i="26" s="1"/>
  <c r="Q137" i="26" s="1"/>
  <c r="Q138" i="26" s="1"/>
  <c r="Q139" i="26" s="1"/>
  <c r="Q140" i="26" s="1"/>
  <c r="Q141" i="26" s="1"/>
  <c r="Q142" i="26" s="1"/>
  <c r="Q143" i="26" s="1"/>
  <c r="Q144" i="26" s="1"/>
  <c r="Q145" i="26" s="1"/>
  <c r="Q146" i="26" s="1"/>
  <c r="Q147" i="26" s="1"/>
  <c r="Q148" i="26" s="1"/>
  <c r="Q149" i="26" s="1"/>
  <c r="Q150" i="26" s="1"/>
  <c r="Q151" i="26" s="1"/>
  <c r="Q152" i="26" s="1"/>
  <c r="Q153" i="26" s="1"/>
  <c r="Q154" i="26" s="1"/>
  <c r="Q155" i="26" s="1"/>
  <c r="Q156" i="26" s="1"/>
  <c r="Q157" i="26" s="1"/>
  <c r="Q158" i="26" s="1"/>
  <c r="Q159" i="26" s="1"/>
  <c r="Q160" i="26" s="1"/>
  <c r="Q161" i="26" s="1"/>
  <c r="Q162" i="26" s="1"/>
  <c r="Q163" i="26" s="1"/>
  <c r="Q164" i="26" s="1"/>
  <c r="Q165" i="26" s="1"/>
  <c r="Q166" i="26" s="1"/>
  <c r="Q167" i="26" s="1"/>
  <c r="Q168" i="26" s="1"/>
  <c r="Q169" i="26" s="1"/>
  <c r="Q170" i="26" s="1"/>
  <c r="Q171" i="26" s="1"/>
  <c r="Q172" i="26" s="1"/>
  <c r="Q173" i="26" s="1"/>
  <c r="Q174" i="26" s="1"/>
  <c r="Q175" i="26" s="1"/>
  <c r="Q176" i="26" s="1"/>
  <c r="Q177" i="26" s="1"/>
  <c r="Q178" i="26" s="1"/>
  <c r="Q179" i="26" s="1"/>
  <c r="Q180" i="26" s="1"/>
  <c r="Q181" i="26" s="1"/>
  <c r="Q182" i="26" s="1"/>
  <c r="Q183" i="26" s="1"/>
  <c r="Q184" i="26" s="1"/>
  <c r="Q185" i="26" s="1"/>
  <c r="Q186" i="26" s="1"/>
  <c r="Q187" i="26" s="1"/>
  <c r="Q188" i="26" s="1"/>
  <c r="Q189" i="26" s="1"/>
  <c r="Q190" i="26" s="1"/>
  <c r="Q191" i="26" s="1"/>
  <c r="Q192" i="26" s="1"/>
  <c r="Q193" i="26" s="1"/>
  <c r="Q194" i="26" s="1"/>
  <c r="Q195" i="26" s="1"/>
  <c r="Q196" i="26" s="1"/>
  <c r="Q197" i="26" s="1"/>
  <c r="Q198" i="26" s="1"/>
  <c r="Q199" i="26" s="1"/>
  <c r="Q200" i="26" s="1"/>
  <c r="Q201" i="26" s="1"/>
  <c r="Q202" i="26" s="1"/>
  <c r="Q203" i="26" s="1"/>
  <c r="Q204" i="26" s="1"/>
  <c r="Q205" i="26" s="1"/>
  <c r="Q206" i="26" s="1"/>
  <c r="Q207" i="26" s="1"/>
  <c r="Q208" i="26" s="1"/>
  <c r="Q209" i="26" s="1"/>
  <c r="Q210" i="26" s="1"/>
  <c r="Q211" i="26" s="1"/>
  <c r="Q212" i="26" s="1"/>
  <c r="Q213" i="26" s="1"/>
  <c r="Q214" i="26" s="1"/>
  <c r="Q215" i="26" s="1"/>
  <c r="Q216" i="26" s="1"/>
  <c r="Q217" i="26" s="1"/>
  <c r="Q218" i="26" s="1"/>
  <c r="Q219" i="26" s="1"/>
  <c r="Q220" i="26" s="1"/>
  <c r="Q221" i="26" s="1"/>
  <c r="Q222" i="26" s="1"/>
  <c r="Q223" i="26" s="1"/>
  <c r="Q224" i="26" s="1"/>
  <c r="Q225" i="26" s="1"/>
  <c r="Q226" i="26" s="1"/>
  <c r="Q227" i="26" s="1"/>
  <c r="Q228" i="26" s="1"/>
  <c r="Q229" i="26" s="1"/>
  <c r="Q230" i="26" s="1"/>
  <c r="Q231" i="26" s="1"/>
  <c r="Q232" i="26" s="1"/>
  <c r="Q233" i="26" s="1"/>
  <c r="Q234" i="26" s="1"/>
  <c r="Q235" i="26" s="1"/>
  <c r="Q236" i="26" s="1"/>
  <c r="Q237" i="26" s="1"/>
  <c r="Q238" i="26" s="1"/>
  <c r="Q239" i="26" s="1"/>
  <c r="Q240" i="26" s="1"/>
  <c r="Q241" i="26" s="1"/>
  <c r="Q242" i="26" s="1"/>
  <c r="Q243" i="26" s="1"/>
  <c r="Q244" i="26" s="1"/>
  <c r="Q245" i="26" s="1"/>
  <c r="Q246" i="26" s="1"/>
  <c r="Q247" i="26" s="1"/>
  <c r="Q248" i="26" s="1"/>
  <c r="Q249" i="26" s="1"/>
  <c r="Q250" i="26" s="1"/>
  <c r="Q251" i="26" s="1"/>
  <c r="Q252" i="26" s="1"/>
  <c r="Q253" i="26" s="1"/>
  <c r="Q254" i="26" s="1"/>
  <c r="Q255" i="26" s="1"/>
  <c r="Q256" i="26" s="1"/>
  <c r="Q257" i="26" s="1"/>
  <c r="Q258" i="26" s="1"/>
  <c r="Q259" i="26" s="1"/>
  <c r="Q260" i="26" s="1"/>
  <c r="Q261" i="26" s="1"/>
  <c r="Q262" i="26" s="1"/>
  <c r="L4" i="26"/>
  <c r="M4" i="26"/>
  <c r="N4" i="26"/>
  <c r="O4" i="26"/>
  <c r="P4" i="26"/>
  <c r="U4" i="26"/>
  <c r="U262" i="26"/>
  <c r="P262" i="26"/>
  <c r="O262" i="26"/>
  <c r="N262" i="26"/>
  <c r="M262" i="26"/>
  <c r="L262" i="26"/>
  <c r="U261" i="26"/>
  <c r="P261" i="26"/>
  <c r="O261" i="26"/>
  <c r="N261" i="26"/>
  <c r="M261" i="26"/>
  <c r="L261" i="26"/>
  <c r="U260" i="26"/>
  <c r="P260" i="26"/>
  <c r="O260" i="26"/>
  <c r="N260" i="26"/>
  <c r="M260" i="26"/>
  <c r="L260" i="26"/>
  <c r="U259" i="26"/>
  <c r="P259" i="26"/>
  <c r="O259" i="26"/>
  <c r="N259" i="26"/>
  <c r="M259" i="26"/>
  <c r="L259" i="26"/>
  <c r="U258" i="26"/>
  <c r="P258" i="26"/>
  <c r="O258" i="26"/>
  <c r="N258" i="26"/>
  <c r="M258" i="26"/>
  <c r="L258" i="26"/>
  <c r="U257" i="26"/>
  <c r="P257" i="26"/>
  <c r="O257" i="26"/>
  <c r="N257" i="26"/>
  <c r="M257" i="26"/>
  <c r="L257" i="26"/>
  <c r="U256" i="26"/>
  <c r="P256" i="26"/>
  <c r="O256" i="26"/>
  <c r="N256" i="26"/>
  <c r="M256" i="26"/>
  <c r="L256" i="26"/>
  <c r="U255" i="26"/>
  <c r="P255" i="26"/>
  <c r="O255" i="26"/>
  <c r="N255" i="26"/>
  <c r="M255" i="26"/>
  <c r="L255" i="26"/>
  <c r="U254" i="26"/>
  <c r="P254" i="26"/>
  <c r="O254" i="26"/>
  <c r="N254" i="26"/>
  <c r="M254" i="26"/>
  <c r="L254" i="26"/>
  <c r="U253" i="26"/>
  <c r="P253" i="26"/>
  <c r="O253" i="26"/>
  <c r="N253" i="26"/>
  <c r="M253" i="26"/>
  <c r="L253" i="26"/>
  <c r="U252" i="26"/>
  <c r="P252" i="26"/>
  <c r="O252" i="26"/>
  <c r="N252" i="26"/>
  <c r="M252" i="26"/>
  <c r="L252" i="26"/>
  <c r="U251" i="26"/>
  <c r="P251" i="26"/>
  <c r="O251" i="26"/>
  <c r="N251" i="26"/>
  <c r="M251" i="26"/>
  <c r="L251" i="26"/>
  <c r="U250" i="26"/>
  <c r="P250" i="26"/>
  <c r="O250" i="26"/>
  <c r="N250" i="26"/>
  <c r="M250" i="26"/>
  <c r="L250" i="26"/>
  <c r="U249" i="26"/>
  <c r="P249" i="26"/>
  <c r="O249" i="26"/>
  <c r="N249" i="26"/>
  <c r="M249" i="26"/>
  <c r="L249" i="26"/>
  <c r="U248" i="26"/>
  <c r="P248" i="26"/>
  <c r="O248" i="26"/>
  <c r="N248" i="26"/>
  <c r="M248" i="26"/>
  <c r="L248" i="26"/>
  <c r="U247" i="26"/>
  <c r="P247" i="26"/>
  <c r="O247" i="26"/>
  <c r="N247" i="26"/>
  <c r="M247" i="26"/>
  <c r="L247" i="26"/>
  <c r="U246" i="26"/>
  <c r="P246" i="26"/>
  <c r="O246" i="26"/>
  <c r="N246" i="26"/>
  <c r="M246" i="26"/>
  <c r="L246" i="26"/>
  <c r="U245" i="26"/>
  <c r="P245" i="26"/>
  <c r="O245" i="26"/>
  <c r="N245" i="26"/>
  <c r="M245" i="26"/>
  <c r="L245" i="26"/>
  <c r="U244" i="26"/>
  <c r="P244" i="26"/>
  <c r="O244" i="26"/>
  <c r="N244" i="26"/>
  <c r="M244" i="26"/>
  <c r="L244" i="26"/>
  <c r="U243" i="26"/>
  <c r="P243" i="26"/>
  <c r="O243" i="26"/>
  <c r="N243" i="26"/>
  <c r="M243" i="26"/>
  <c r="L243" i="26"/>
  <c r="U242" i="26"/>
  <c r="P242" i="26"/>
  <c r="O242" i="26"/>
  <c r="N242" i="26"/>
  <c r="M242" i="26"/>
  <c r="L242" i="26"/>
  <c r="U241" i="26"/>
  <c r="P241" i="26"/>
  <c r="O241" i="26"/>
  <c r="N241" i="26"/>
  <c r="M241" i="26"/>
  <c r="L241" i="26"/>
  <c r="U240" i="26"/>
  <c r="P240" i="26"/>
  <c r="O240" i="26"/>
  <c r="N240" i="26"/>
  <c r="M240" i="26"/>
  <c r="L240" i="26"/>
  <c r="U239" i="26"/>
  <c r="P239" i="26"/>
  <c r="O239" i="26"/>
  <c r="N239" i="26"/>
  <c r="M239" i="26"/>
  <c r="L239" i="26"/>
  <c r="U238" i="26"/>
  <c r="P238" i="26"/>
  <c r="O238" i="26"/>
  <c r="N238" i="26"/>
  <c r="M238" i="26"/>
  <c r="L238" i="26"/>
  <c r="U237" i="26"/>
  <c r="P237" i="26"/>
  <c r="O237" i="26"/>
  <c r="N237" i="26"/>
  <c r="M237" i="26"/>
  <c r="L237" i="26"/>
  <c r="U236" i="26"/>
  <c r="P236" i="26"/>
  <c r="O236" i="26"/>
  <c r="N236" i="26"/>
  <c r="M236" i="26"/>
  <c r="L236" i="26"/>
  <c r="U235" i="26"/>
  <c r="P235" i="26"/>
  <c r="O235" i="26"/>
  <c r="N235" i="26"/>
  <c r="M235" i="26"/>
  <c r="L235" i="26"/>
  <c r="U234" i="26"/>
  <c r="P234" i="26"/>
  <c r="O234" i="26"/>
  <c r="N234" i="26"/>
  <c r="M234" i="26"/>
  <c r="L234" i="26"/>
  <c r="U233" i="26"/>
  <c r="P233" i="26"/>
  <c r="O233" i="26"/>
  <c r="N233" i="26"/>
  <c r="M233" i="26"/>
  <c r="L233" i="26"/>
  <c r="U232" i="26"/>
  <c r="P232" i="26"/>
  <c r="O232" i="26"/>
  <c r="N232" i="26"/>
  <c r="M232" i="26"/>
  <c r="L232" i="26"/>
  <c r="U231" i="26"/>
  <c r="P231" i="26"/>
  <c r="O231" i="26"/>
  <c r="N231" i="26"/>
  <c r="M231" i="26"/>
  <c r="L231" i="26"/>
  <c r="U230" i="26"/>
  <c r="P230" i="26"/>
  <c r="O230" i="26"/>
  <c r="N230" i="26"/>
  <c r="M230" i="26"/>
  <c r="L230" i="26"/>
  <c r="U229" i="26"/>
  <c r="P229" i="26"/>
  <c r="O229" i="26"/>
  <c r="N229" i="26"/>
  <c r="M229" i="26"/>
  <c r="L229" i="26"/>
  <c r="U228" i="26"/>
  <c r="P228" i="26"/>
  <c r="O228" i="26"/>
  <c r="N228" i="26"/>
  <c r="M228" i="26"/>
  <c r="L228" i="26"/>
  <c r="U227" i="26"/>
  <c r="P227" i="26"/>
  <c r="O227" i="26"/>
  <c r="N227" i="26"/>
  <c r="M227" i="26"/>
  <c r="L227" i="26"/>
  <c r="U226" i="26"/>
  <c r="P226" i="26"/>
  <c r="O226" i="26"/>
  <c r="N226" i="26"/>
  <c r="M226" i="26"/>
  <c r="L226" i="26"/>
  <c r="U225" i="26"/>
  <c r="P225" i="26"/>
  <c r="O225" i="26"/>
  <c r="N225" i="26"/>
  <c r="M225" i="26"/>
  <c r="L225" i="26"/>
  <c r="U224" i="26"/>
  <c r="P224" i="26"/>
  <c r="O224" i="26"/>
  <c r="N224" i="26"/>
  <c r="M224" i="26"/>
  <c r="L224" i="26"/>
  <c r="U223" i="26"/>
  <c r="P223" i="26"/>
  <c r="O223" i="26"/>
  <c r="N223" i="26"/>
  <c r="M223" i="26"/>
  <c r="L223" i="26"/>
  <c r="U222" i="26"/>
  <c r="P222" i="26"/>
  <c r="O222" i="26"/>
  <c r="N222" i="26"/>
  <c r="M222" i="26"/>
  <c r="L222" i="26"/>
  <c r="U221" i="26"/>
  <c r="P221" i="26"/>
  <c r="O221" i="26"/>
  <c r="N221" i="26"/>
  <c r="M221" i="26"/>
  <c r="L221" i="26"/>
  <c r="U220" i="26"/>
  <c r="P220" i="26"/>
  <c r="O220" i="26"/>
  <c r="N220" i="26"/>
  <c r="M220" i="26"/>
  <c r="L220" i="26"/>
  <c r="U219" i="26"/>
  <c r="P219" i="26"/>
  <c r="O219" i="26"/>
  <c r="N219" i="26"/>
  <c r="M219" i="26"/>
  <c r="L219" i="26"/>
  <c r="U218" i="26"/>
  <c r="P218" i="26"/>
  <c r="O218" i="26"/>
  <c r="N218" i="26"/>
  <c r="M218" i="26"/>
  <c r="L218" i="26"/>
  <c r="U217" i="26"/>
  <c r="P217" i="26"/>
  <c r="O217" i="26"/>
  <c r="N217" i="26"/>
  <c r="M217" i="26"/>
  <c r="L217" i="26"/>
  <c r="U216" i="26"/>
  <c r="P216" i="26"/>
  <c r="O216" i="26"/>
  <c r="N216" i="26"/>
  <c r="M216" i="26"/>
  <c r="L216" i="26"/>
  <c r="U215" i="26"/>
  <c r="P215" i="26"/>
  <c r="O215" i="26"/>
  <c r="N215" i="26"/>
  <c r="M215" i="26"/>
  <c r="L215" i="26"/>
  <c r="U214" i="26"/>
  <c r="P214" i="26"/>
  <c r="O214" i="26"/>
  <c r="N214" i="26"/>
  <c r="M214" i="26"/>
  <c r="L214" i="26"/>
  <c r="U213" i="26"/>
  <c r="P213" i="26"/>
  <c r="O213" i="26"/>
  <c r="N213" i="26"/>
  <c r="M213" i="26"/>
  <c r="L213" i="26"/>
  <c r="U212" i="26"/>
  <c r="P212" i="26"/>
  <c r="O212" i="26"/>
  <c r="N212" i="26"/>
  <c r="M212" i="26"/>
  <c r="L212" i="26"/>
  <c r="U211" i="26"/>
  <c r="P211" i="26"/>
  <c r="O211" i="26"/>
  <c r="N211" i="26"/>
  <c r="M211" i="26"/>
  <c r="L211" i="26"/>
  <c r="U210" i="26"/>
  <c r="P210" i="26"/>
  <c r="O210" i="26"/>
  <c r="N210" i="26"/>
  <c r="M210" i="26"/>
  <c r="L210" i="26"/>
  <c r="U209" i="26"/>
  <c r="P209" i="26"/>
  <c r="O209" i="26"/>
  <c r="N209" i="26"/>
  <c r="M209" i="26"/>
  <c r="L209" i="26"/>
  <c r="U208" i="26"/>
  <c r="P208" i="26"/>
  <c r="O208" i="26"/>
  <c r="N208" i="26"/>
  <c r="M208" i="26"/>
  <c r="L208" i="26"/>
  <c r="U207" i="26"/>
  <c r="P207" i="26"/>
  <c r="O207" i="26"/>
  <c r="N207" i="26"/>
  <c r="M207" i="26"/>
  <c r="L207" i="26"/>
  <c r="U206" i="26"/>
  <c r="P206" i="26"/>
  <c r="O206" i="26"/>
  <c r="N206" i="26"/>
  <c r="M206" i="26"/>
  <c r="L206" i="26"/>
  <c r="U205" i="26"/>
  <c r="P205" i="26"/>
  <c r="O205" i="26"/>
  <c r="N205" i="26"/>
  <c r="M205" i="26"/>
  <c r="L205" i="26"/>
  <c r="U204" i="26"/>
  <c r="P204" i="26"/>
  <c r="O204" i="26"/>
  <c r="N204" i="26"/>
  <c r="M204" i="26"/>
  <c r="L204" i="26"/>
  <c r="U203" i="26"/>
  <c r="P203" i="26"/>
  <c r="O203" i="26"/>
  <c r="N203" i="26"/>
  <c r="M203" i="26"/>
  <c r="L203" i="26"/>
  <c r="U202" i="26"/>
  <c r="P202" i="26"/>
  <c r="O202" i="26"/>
  <c r="N202" i="26"/>
  <c r="M202" i="26"/>
  <c r="L202" i="26"/>
  <c r="U201" i="26"/>
  <c r="P201" i="26"/>
  <c r="O201" i="26"/>
  <c r="N201" i="26"/>
  <c r="M201" i="26"/>
  <c r="L201" i="26"/>
  <c r="U200" i="26"/>
  <c r="P200" i="26"/>
  <c r="O200" i="26"/>
  <c r="N200" i="26"/>
  <c r="M200" i="26"/>
  <c r="L200" i="26"/>
  <c r="U199" i="26"/>
  <c r="P199" i="26"/>
  <c r="O199" i="26"/>
  <c r="N199" i="26"/>
  <c r="M199" i="26"/>
  <c r="L199" i="26"/>
  <c r="U198" i="26"/>
  <c r="P198" i="26"/>
  <c r="O198" i="26"/>
  <c r="N198" i="26"/>
  <c r="M198" i="26"/>
  <c r="L198" i="26"/>
  <c r="U197" i="26"/>
  <c r="P197" i="26"/>
  <c r="O197" i="26"/>
  <c r="N197" i="26"/>
  <c r="M197" i="26"/>
  <c r="L197" i="26"/>
  <c r="U196" i="26"/>
  <c r="P196" i="26"/>
  <c r="O196" i="26"/>
  <c r="N196" i="26"/>
  <c r="M196" i="26"/>
  <c r="L196" i="26"/>
  <c r="U195" i="26"/>
  <c r="P195" i="26"/>
  <c r="O195" i="26"/>
  <c r="N195" i="26"/>
  <c r="M195" i="26"/>
  <c r="L195" i="26"/>
  <c r="U194" i="26"/>
  <c r="P194" i="26"/>
  <c r="O194" i="26"/>
  <c r="N194" i="26"/>
  <c r="M194" i="26"/>
  <c r="L194" i="26"/>
  <c r="U193" i="26"/>
  <c r="P193" i="26"/>
  <c r="O193" i="26"/>
  <c r="N193" i="26"/>
  <c r="M193" i="26"/>
  <c r="L193" i="26"/>
  <c r="U192" i="26"/>
  <c r="P192" i="26"/>
  <c r="O192" i="26"/>
  <c r="N192" i="26"/>
  <c r="M192" i="26"/>
  <c r="L192" i="26"/>
  <c r="U191" i="26"/>
  <c r="P191" i="26"/>
  <c r="O191" i="26"/>
  <c r="N191" i="26"/>
  <c r="M191" i="26"/>
  <c r="L191" i="26"/>
  <c r="U190" i="26"/>
  <c r="P190" i="26"/>
  <c r="O190" i="26"/>
  <c r="N190" i="26"/>
  <c r="M190" i="26"/>
  <c r="L190" i="26"/>
  <c r="U189" i="26"/>
  <c r="P189" i="26"/>
  <c r="O189" i="26"/>
  <c r="N189" i="26"/>
  <c r="M189" i="26"/>
  <c r="L189" i="26"/>
  <c r="U188" i="26"/>
  <c r="P188" i="26"/>
  <c r="O188" i="26"/>
  <c r="N188" i="26"/>
  <c r="M188" i="26"/>
  <c r="L188" i="26"/>
  <c r="U187" i="26"/>
  <c r="P187" i="26"/>
  <c r="O187" i="26"/>
  <c r="N187" i="26"/>
  <c r="M187" i="26"/>
  <c r="L187" i="26"/>
  <c r="U186" i="26"/>
  <c r="P186" i="26"/>
  <c r="O186" i="26"/>
  <c r="N186" i="26"/>
  <c r="M186" i="26"/>
  <c r="L186" i="26"/>
  <c r="U185" i="26"/>
  <c r="P185" i="26"/>
  <c r="O185" i="26"/>
  <c r="N185" i="26"/>
  <c r="M185" i="26"/>
  <c r="L185" i="26"/>
  <c r="U184" i="26"/>
  <c r="P184" i="26"/>
  <c r="O184" i="26"/>
  <c r="N184" i="26"/>
  <c r="M184" i="26"/>
  <c r="L184" i="26"/>
  <c r="U183" i="26"/>
  <c r="P183" i="26"/>
  <c r="O183" i="26"/>
  <c r="N183" i="26"/>
  <c r="M183" i="26"/>
  <c r="L183" i="26"/>
  <c r="U182" i="26"/>
  <c r="P182" i="26"/>
  <c r="O182" i="26"/>
  <c r="N182" i="26"/>
  <c r="M182" i="26"/>
  <c r="L182" i="26"/>
  <c r="U181" i="26"/>
  <c r="P181" i="26"/>
  <c r="O181" i="26"/>
  <c r="N181" i="26"/>
  <c r="M181" i="26"/>
  <c r="L181" i="26"/>
  <c r="U180" i="26"/>
  <c r="P180" i="26"/>
  <c r="O180" i="26"/>
  <c r="N180" i="26"/>
  <c r="M180" i="26"/>
  <c r="L180" i="26"/>
  <c r="U179" i="26"/>
  <c r="P179" i="26"/>
  <c r="O179" i="26"/>
  <c r="N179" i="26"/>
  <c r="M179" i="26"/>
  <c r="L179" i="26"/>
  <c r="U178" i="26"/>
  <c r="P178" i="26"/>
  <c r="O178" i="26"/>
  <c r="N178" i="26"/>
  <c r="M178" i="26"/>
  <c r="L178" i="26"/>
  <c r="U177" i="26"/>
  <c r="P177" i="26"/>
  <c r="O177" i="26"/>
  <c r="N177" i="26"/>
  <c r="M177" i="26"/>
  <c r="L177" i="26"/>
  <c r="U176" i="26"/>
  <c r="P176" i="26"/>
  <c r="O176" i="26"/>
  <c r="N176" i="26"/>
  <c r="M176" i="26"/>
  <c r="L176" i="26"/>
  <c r="U175" i="26"/>
  <c r="P175" i="26"/>
  <c r="O175" i="26"/>
  <c r="N175" i="26"/>
  <c r="M175" i="26"/>
  <c r="L175" i="26"/>
  <c r="U174" i="26"/>
  <c r="P174" i="26"/>
  <c r="O174" i="26"/>
  <c r="N174" i="26"/>
  <c r="M174" i="26"/>
  <c r="L174" i="26"/>
  <c r="U173" i="26"/>
  <c r="P173" i="26"/>
  <c r="O173" i="26"/>
  <c r="N173" i="26"/>
  <c r="M173" i="26"/>
  <c r="L173" i="26"/>
  <c r="U172" i="26"/>
  <c r="P172" i="26"/>
  <c r="O172" i="26"/>
  <c r="N172" i="26"/>
  <c r="M172" i="26"/>
  <c r="L172" i="26"/>
  <c r="U171" i="26"/>
  <c r="P171" i="26"/>
  <c r="O171" i="26"/>
  <c r="N171" i="26"/>
  <c r="M171" i="26"/>
  <c r="L171" i="26"/>
  <c r="U170" i="26"/>
  <c r="P170" i="26"/>
  <c r="O170" i="26"/>
  <c r="N170" i="26"/>
  <c r="M170" i="26"/>
  <c r="L170" i="26"/>
  <c r="U169" i="26"/>
  <c r="P169" i="26"/>
  <c r="O169" i="26"/>
  <c r="N169" i="26"/>
  <c r="M169" i="26"/>
  <c r="L169" i="26"/>
  <c r="U168" i="26"/>
  <c r="P168" i="26"/>
  <c r="O168" i="26"/>
  <c r="N168" i="26"/>
  <c r="M168" i="26"/>
  <c r="L168" i="26"/>
  <c r="U167" i="26"/>
  <c r="P167" i="26"/>
  <c r="O167" i="26"/>
  <c r="N167" i="26"/>
  <c r="M167" i="26"/>
  <c r="L167" i="26"/>
  <c r="U166" i="26"/>
  <c r="P166" i="26"/>
  <c r="O166" i="26"/>
  <c r="N166" i="26"/>
  <c r="M166" i="26"/>
  <c r="L166" i="26"/>
  <c r="U165" i="26"/>
  <c r="P165" i="26"/>
  <c r="O165" i="26"/>
  <c r="N165" i="26"/>
  <c r="M165" i="26"/>
  <c r="L165" i="26"/>
  <c r="U164" i="26"/>
  <c r="P164" i="26"/>
  <c r="O164" i="26"/>
  <c r="N164" i="26"/>
  <c r="M164" i="26"/>
  <c r="L164" i="26"/>
  <c r="U163" i="26"/>
  <c r="P163" i="26"/>
  <c r="O163" i="26"/>
  <c r="N163" i="26"/>
  <c r="M163" i="26"/>
  <c r="L163" i="26"/>
  <c r="U162" i="26"/>
  <c r="P162" i="26"/>
  <c r="O162" i="26"/>
  <c r="N162" i="26"/>
  <c r="M162" i="26"/>
  <c r="L162" i="26"/>
  <c r="U161" i="26"/>
  <c r="P161" i="26"/>
  <c r="O161" i="26"/>
  <c r="N161" i="26"/>
  <c r="M161" i="26"/>
  <c r="L161" i="26"/>
  <c r="U160" i="26"/>
  <c r="P160" i="26"/>
  <c r="O160" i="26"/>
  <c r="N160" i="26"/>
  <c r="M160" i="26"/>
  <c r="L160" i="26"/>
  <c r="U159" i="26"/>
  <c r="P159" i="26"/>
  <c r="O159" i="26"/>
  <c r="N159" i="26"/>
  <c r="M159" i="26"/>
  <c r="L159" i="26"/>
  <c r="U158" i="26"/>
  <c r="P158" i="26"/>
  <c r="O158" i="26"/>
  <c r="N158" i="26"/>
  <c r="M158" i="26"/>
  <c r="L158" i="26"/>
  <c r="U157" i="26"/>
  <c r="P157" i="26"/>
  <c r="O157" i="26"/>
  <c r="N157" i="26"/>
  <c r="M157" i="26"/>
  <c r="L157" i="26"/>
  <c r="U156" i="26"/>
  <c r="P156" i="26"/>
  <c r="O156" i="26"/>
  <c r="N156" i="26"/>
  <c r="M156" i="26"/>
  <c r="L156" i="26"/>
  <c r="U155" i="26"/>
  <c r="P155" i="26"/>
  <c r="O155" i="26"/>
  <c r="N155" i="26"/>
  <c r="M155" i="26"/>
  <c r="L155" i="26"/>
  <c r="U154" i="26"/>
  <c r="P154" i="26"/>
  <c r="O154" i="26"/>
  <c r="N154" i="26"/>
  <c r="M154" i="26"/>
  <c r="L154" i="26"/>
  <c r="U153" i="26"/>
  <c r="P153" i="26"/>
  <c r="O153" i="26"/>
  <c r="N153" i="26"/>
  <c r="M153" i="26"/>
  <c r="L153" i="26"/>
  <c r="U152" i="26"/>
  <c r="P152" i="26"/>
  <c r="O152" i="26"/>
  <c r="N152" i="26"/>
  <c r="M152" i="26"/>
  <c r="L152" i="26"/>
  <c r="U151" i="26"/>
  <c r="P151" i="26"/>
  <c r="O151" i="26"/>
  <c r="N151" i="26"/>
  <c r="M151" i="26"/>
  <c r="L151" i="26"/>
  <c r="U150" i="26"/>
  <c r="P150" i="26"/>
  <c r="O150" i="26"/>
  <c r="N150" i="26"/>
  <c r="M150" i="26"/>
  <c r="L150" i="26"/>
  <c r="U149" i="26"/>
  <c r="P149" i="26"/>
  <c r="O149" i="26"/>
  <c r="N149" i="26"/>
  <c r="M149" i="26"/>
  <c r="L149" i="26"/>
  <c r="U148" i="26"/>
  <c r="P148" i="26"/>
  <c r="O148" i="26"/>
  <c r="N148" i="26"/>
  <c r="M148" i="26"/>
  <c r="L148" i="26"/>
  <c r="U147" i="26"/>
  <c r="P147" i="26"/>
  <c r="O147" i="26"/>
  <c r="N147" i="26"/>
  <c r="M147" i="26"/>
  <c r="L147" i="26"/>
  <c r="U146" i="26"/>
  <c r="P146" i="26"/>
  <c r="O146" i="26"/>
  <c r="N146" i="26"/>
  <c r="M146" i="26"/>
  <c r="L146" i="26"/>
  <c r="U145" i="26"/>
  <c r="P145" i="26"/>
  <c r="O145" i="26"/>
  <c r="N145" i="26"/>
  <c r="M145" i="26"/>
  <c r="L145" i="26"/>
  <c r="U144" i="26"/>
  <c r="P144" i="26"/>
  <c r="O144" i="26"/>
  <c r="N144" i="26"/>
  <c r="M144" i="26"/>
  <c r="L144" i="26"/>
  <c r="U143" i="26"/>
  <c r="P143" i="26"/>
  <c r="O143" i="26"/>
  <c r="N143" i="26"/>
  <c r="M143" i="26"/>
  <c r="L143" i="26"/>
  <c r="U142" i="26"/>
  <c r="P142" i="26"/>
  <c r="O142" i="26"/>
  <c r="N142" i="26"/>
  <c r="M142" i="26"/>
  <c r="L142" i="26"/>
  <c r="U141" i="26"/>
  <c r="P141" i="26"/>
  <c r="O141" i="26"/>
  <c r="N141" i="26"/>
  <c r="M141" i="26"/>
  <c r="L141" i="26"/>
  <c r="U140" i="26"/>
  <c r="P140" i="26"/>
  <c r="O140" i="26"/>
  <c r="N140" i="26"/>
  <c r="M140" i="26"/>
  <c r="L140" i="26"/>
  <c r="U139" i="26"/>
  <c r="P139" i="26"/>
  <c r="O139" i="26"/>
  <c r="N139" i="26"/>
  <c r="M139" i="26"/>
  <c r="L139" i="26"/>
  <c r="U138" i="26"/>
  <c r="P138" i="26"/>
  <c r="O138" i="26"/>
  <c r="N138" i="26"/>
  <c r="M138" i="26"/>
  <c r="L138" i="26"/>
  <c r="U137" i="26"/>
  <c r="P137" i="26"/>
  <c r="O137" i="26"/>
  <c r="N137" i="26"/>
  <c r="M137" i="26"/>
  <c r="L137" i="26"/>
  <c r="U136" i="26"/>
  <c r="P136" i="26"/>
  <c r="O136" i="26"/>
  <c r="N136" i="26"/>
  <c r="M136" i="26"/>
  <c r="L136" i="26"/>
  <c r="U135" i="26"/>
  <c r="P135" i="26"/>
  <c r="O135" i="26"/>
  <c r="N135" i="26"/>
  <c r="M135" i="26"/>
  <c r="L135" i="26"/>
  <c r="U134" i="26"/>
  <c r="P134" i="26"/>
  <c r="O134" i="26"/>
  <c r="N134" i="26"/>
  <c r="M134" i="26"/>
  <c r="L134" i="26"/>
  <c r="U133" i="26"/>
  <c r="P133" i="26"/>
  <c r="O133" i="26"/>
  <c r="N133" i="26"/>
  <c r="M133" i="26"/>
  <c r="L133" i="26"/>
  <c r="U132" i="26"/>
  <c r="P132" i="26"/>
  <c r="O132" i="26"/>
  <c r="N132" i="26"/>
  <c r="M132" i="26"/>
  <c r="L132" i="26"/>
  <c r="U131" i="26"/>
  <c r="P131" i="26"/>
  <c r="O131" i="26"/>
  <c r="N131" i="26"/>
  <c r="M131" i="26"/>
  <c r="L131" i="26"/>
  <c r="U130" i="26"/>
  <c r="P130" i="26"/>
  <c r="O130" i="26"/>
  <c r="N130" i="26"/>
  <c r="M130" i="26"/>
  <c r="L130" i="26"/>
  <c r="U129" i="26"/>
  <c r="P129" i="26"/>
  <c r="O129" i="26"/>
  <c r="N129" i="26"/>
  <c r="M129" i="26"/>
  <c r="L129" i="26"/>
  <c r="U128" i="26"/>
  <c r="P128" i="26"/>
  <c r="O128" i="26"/>
  <c r="N128" i="26"/>
  <c r="M128" i="26"/>
  <c r="L128" i="26"/>
  <c r="U127" i="26"/>
  <c r="P127" i="26"/>
  <c r="O127" i="26"/>
  <c r="N127" i="26"/>
  <c r="M127" i="26"/>
  <c r="L127" i="26"/>
  <c r="U126" i="26"/>
  <c r="P126" i="26"/>
  <c r="O126" i="26"/>
  <c r="N126" i="26"/>
  <c r="M126" i="26"/>
  <c r="L126" i="26"/>
  <c r="U125" i="26"/>
  <c r="P125" i="26"/>
  <c r="O125" i="26"/>
  <c r="N125" i="26"/>
  <c r="M125" i="26"/>
  <c r="L125" i="26"/>
  <c r="U124" i="26"/>
  <c r="P124" i="26"/>
  <c r="O124" i="26"/>
  <c r="N124" i="26"/>
  <c r="M124" i="26"/>
  <c r="L124" i="26"/>
  <c r="U123" i="26"/>
  <c r="P123" i="26"/>
  <c r="O123" i="26"/>
  <c r="N123" i="26"/>
  <c r="M123" i="26"/>
  <c r="L123" i="26"/>
  <c r="U122" i="26"/>
  <c r="P122" i="26"/>
  <c r="O122" i="26"/>
  <c r="N122" i="26"/>
  <c r="M122" i="26"/>
  <c r="L122" i="26"/>
  <c r="U121" i="26"/>
  <c r="P121" i="26"/>
  <c r="O121" i="26"/>
  <c r="N121" i="26"/>
  <c r="M121" i="26"/>
  <c r="L121" i="26"/>
  <c r="U120" i="26"/>
  <c r="P120" i="26"/>
  <c r="O120" i="26"/>
  <c r="N120" i="26"/>
  <c r="M120" i="26"/>
  <c r="L120" i="26"/>
  <c r="U119" i="26"/>
  <c r="P119" i="26"/>
  <c r="O119" i="26"/>
  <c r="N119" i="26"/>
  <c r="M119" i="26"/>
  <c r="L119" i="26"/>
  <c r="U118" i="26"/>
  <c r="P118" i="26"/>
  <c r="O118" i="26"/>
  <c r="N118" i="26"/>
  <c r="M118" i="26"/>
  <c r="L118" i="26"/>
  <c r="U117" i="26"/>
  <c r="P117" i="26"/>
  <c r="O117" i="26"/>
  <c r="N117" i="26"/>
  <c r="M117" i="26"/>
  <c r="L117" i="26"/>
  <c r="U116" i="26"/>
  <c r="P116" i="26"/>
  <c r="O116" i="26"/>
  <c r="N116" i="26"/>
  <c r="M116" i="26"/>
  <c r="L116" i="26"/>
  <c r="U115" i="26"/>
  <c r="P115" i="26"/>
  <c r="O115" i="26"/>
  <c r="N115" i="26"/>
  <c r="M115" i="26"/>
  <c r="L115" i="26"/>
  <c r="U114" i="26"/>
  <c r="P114" i="26"/>
  <c r="O114" i="26"/>
  <c r="N114" i="26"/>
  <c r="M114" i="26"/>
  <c r="L114" i="26"/>
  <c r="U113" i="26"/>
  <c r="P113" i="26"/>
  <c r="O113" i="26"/>
  <c r="N113" i="26"/>
  <c r="M113" i="26"/>
  <c r="L113" i="26"/>
  <c r="U112" i="26"/>
  <c r="P112" i="26"/>
  <c r="O112" i="26"/>
  <c r="N112" i="26"/>
  <c r="M112" i="26"/>
  <c r="L112" i="26"/>
  <c r="U111" i="26"/>
  <c r="P111" i="26"/>
  <c r="O111" i="26"/>
  <c r="N111" i="26"/>
  <c r="M111" i="26"/>
  <c r="L111" i="26"/>
  <c r="U110" i="26"/>
  <c r="P110" i="26"/>
  <c r="O110" i="26"/>
  <c r="N110" i="26"/>
  <c r="M110" i="26"/>
  <c r="L110" i="26"/>
  <c r="U109" i="26"/>
  <c r="P109" i="26"/>
  <c r="O109" i="26"/>
  <c r="N109" i="26"/>
  <c r="M109" i="26"/>
  <c r="L109" i="26"/>
  <c r="U108" i="26"/>
  <c r="P108" i="26"/>
  <c r="O108" i="26"/>
  <c r="N108" i="26"/>
  <c r="M108" i="26"/>
  <c r="L108" i="26"/>
  <c r="U107" i="26"/>
  <c r="P107" i="26"/>
  <c r="O107" i="26"/>
  <c r="N107" i="26"/>
  <c r="M107" i="26"/>
  <c r="L107" i="26"/>
  <c r="U106" i="26"/>
  <c r="P106" i="26"/>
  <c r="O106" i="26"/>
  <c r="N106" i="26"/>
  <c r="M106" i="26"/>
  <c r="L106" i="26"/>
  <c r="U105" i="26"/>
  <c r="P105" i="26"/>
  <c r="O105" i="26"/>
  <c r="N105" i="26"/>
  <c r="M105" i="26"/>
  <c r="L105" i="26"/>
  <c r="U104" i="26"/>
  <c r="P104" i="26"/>
  <c r="O104" i="26"/>
  <c r="N104" i="26"/>
  <c r="M104" i="26"/>
  <c r="L104" i="26"/>
  <c r="U103" i="26"/>
  <c r="P103" i="26"/>
  <c r="O103" i="26"/>
  <c r="N103" i="26"/>
  <c r="M103" i="26"/>
  <c r="L103" i="26"/>
  <c r="U102" i="26"/>
  <c r="P102" i="26"/>
  <c r="O102" i="26"/>
  <c r="N102" i="26"/>
  <c r="M102" i="26"/>
  <c r="L102" i="26"/>
  <c r="U101" i="26"/>
  <c r="P101" i="26"/>
  <c r="O101" i="26"/>
  <c r="N101" i="26"/>
  <c r="M101" i="26"/>
  <c r="L101" i="26"/>
  <c r="U100" i="26"/>
  <c r="P100" i="26"/>
  <c r="O100" i="26"/>
  <c r="N100" i="26"/>
  <c r="M100" i="26"/>
  <c r="L100" i="26"/>
  <c r="U99" i="26"/>
  <c r="P99" i="26"/>
  <c r="O99" i="26"/>
  <c r="N99" i="26"/>
  <c r="M99" i="26"/>
  <c r="L99" i="26"/>
  <c r="U98" i="26"/>
  <c r="P98" i="26"/>
  <c r="O98" i="26"/>
  <c r="N98" i="26"/>
  <c r="M98" i="26"/>
  <c r="L98" i="26"/>
  <c r="U97" i="26"/>
  <c r="P97" i="26"/>
  <c r="O97" i="26"/>
  <c r="N97" i="26"/>
  <c r="M97" i="26"/>
  <c r="L97" i="26"/>
  <c r="U96" i="26"/>
  <c r="P96" i="26"/>
  <c r="O96" i="26"/>
  <c r="N96" i="26"/>
  <c r="M96" i="26"/>
  <c r="L96" i="26"/>
  <c r="U95" i="26"/>
  <c r="P95" i="26"/>
  <c r="O95" i="26"/>
  <c r="N95" i="26"/>
  <c r="M95" i="26"/>
  <c r="L95" i="26"/>
  <c r="U94" i="26"/>
  <c r="P94" i="26"/>
  <c r="O94" i="26"/>
  <c r="N94" i="26"/>
  <c r="M94" i="26"/>
  <c r="L94" i="26"/>
  <c r="U93" i="26"/>
  <c r="P93" i="26"/>
  <c r="O93" i="26"/>
  <c r="N93" i="26"/>
  <c r="M93" i="26"/>
  <c r="L93" i="26"/>
  <c r="U92" i="26"/>
  <c r="P92" i="26"/>
  <c r="O92" i="26"/>
  <c r="N92" i="26"/>
  <c r="M92" i="26"/>
  <c r="L92" i="26"/>
  <c r="U91" i="26"/>
  <c r="P91" i="26"/>
  <c r="O91" i="26"/>
  <c r="N91" i="26"/>
  <c r="M91" i="26"/>
  <c r="L91" i="26"/>
  <c r="U90" i="26"/>
  <c r="P90" i="26"/>
  <c r="O90" i="26"/>
  <c r="N90" i="26"/>
  <c r="M90" i="26"/>
  <c r="L90" i="26"/>
  <c r="U89" i="26"/>
  <c r="P89" i="26"/>
  <c r="O89" i="26"/>
  <c r="N89" i="26"/>
  <c r="M89" i="26"/>
  <c r="L89" i="26"/>
  <c r="U88" i="26"/>
  <c r="P88" i="26"/>
  <c r="O88" i="26"/>
  <c r="N88" i="26"/>
  <c r="M88" i="26"/>
  <c r="L88" i="26"/>
  <c r="U87" i="26"/>
  <c r="P87" i="26"/>
  <c r="O87" i="26"/>
  <c r="N87" i="26"/>
  <c r="M87" i="26"/>
  <c r="L87" i="26"/>
  <c r="U86" i="26"/>
  <c r="P86" i="26"/>
  <c r="O86" i="26"/>
  <c r="N86" i="26"/>
  <c r="M86" i="26"/>
  <c r="L86" i="26"/>
  <c r="U85" i="26"/>
  <c r="P85" i="26"/>
  <c r="O85" i="26"/>
  <c r="N85" i="26"/>
  <c r="M85" i="26"/>
  <c r="L85" i="26"/>
  <c r="U84" i="26"/>
  <c r="P84" i="26"/>
  <c r="O84" i="26"/>
  <c r="N84" i="26"/>
  <c r="M84" i="26"/>
  <c r="L84" i="26"/>
  <c r="U83" i="26"/>
  <c r="P83" i="26"/>
  <c r="O83" i="26"/>
  <c r="N83" i="26"/>
  <c r="M83" i="26"/>
  <c r="L83" i="26"/>
  <c r="U82" i="26"/>
  <c r="P82" i="26"/>
  <c r="O82" i="26"/>
  <c r="N82" i="26"/>
  <c r="M82" i="26"/>
  <c r="L82" i="26"/>
  <c r="U81" i="26"/>
  <c r="P81" i="26"/>
  <c r="O81" i="26"/>
  <c r="N81" i="26"/>
  <c r="M81" i="26"/>
  <c r="L81" i="26"/>
  <c r="U80" i="26"/>
  <c r="P80" i="26"/>
  <c r="O80" i="26"/>
  <c r="N80" i="26"/>
  <c r="M80" i="26"/>
  <c r="L80" i="26"/>
  <c r="U79" i="26"/>
  <c r="P79" i="26"/>
  <c r="O79" i="26"/>
  <c r="N79" i="26"/>
  <c r="M79" i="26"/>
  <c r="L79" i="26"/>
  <c r="U78" i="26"/>
  <c r="P78" i="26"/>
  <c r="O78" i="26"/>
  <c r="N78" i="26"/>
  <c r="M78" i="26"/>
  <c r="L78" i="26"/>
  <c r="U77" i="26"/>
  <c r="P77" i="26"/>
  <c r="O77" i="26"/>
  <c r="N77" i="26"/>
  <c r="M77" i="26"/>
  <c r="L77" i="26"/>
  <c r="U76" i="26"/>
  <c r="P76" i="26"/>
  <c r="O76" i="26"/>
  <c r="N76" i="26"/>
  <c r="M76" i="26"/>
  <c r="L76" i="26"/>
  <c r="U75" i="26"/>
  <c r="P75" i="26"/>
  <c r="O75" i="26"/>
  <c r="N75" i="26"/>
  <c r="M75" i="26"/>
  <c r="L75" i="26"/>
  <c r="U74" i="26"/>
  <c r="P74" i="26"/>
  <c r="O74" i="26"/>
  <c r="N74" i="26"/>
  <c r="M74" i="26"/>
  <c r="L74" i="26"/>
  <c r="U73" i="26"/>
  <c r="P73" i="26"/>
  <c r="O73" i="26"/>
  <c r="N73" i="26"/>
  <c r="M73" i="26"/>
  <c r="L73" i="26"/>
  <c r="U72" i="26"/>
  <c r="P72" i="26"/>
  <c r="O72" i="26"/>
  <c r="N72" i="26"/>
  <c r="M72" i="26"/>
  <c r="L72" i="26"/>
  <c r="U71" i="26"/>
  <c r="P71" i="26"/>
  <c r="O71" i="26"/>
  <c r="N71" i="26"/>
  <c r="M71" i="26"/>
  <c r="L71" i="26"/>
  <c r="U70" i="26"/>
  <c r="P70" i="26"/>
  <c r="O70" i="26"/>
  <c r="N70" i="26"/>
  <c r="M70" i="26"/>
  <c r="L70" i="26"/>
  <c r="U69" i="26"/>
  <c r="P69" i="26"/>
  <c r="O69" i="26"/>
  <c r="N69" i="26"/>
  <c r="M69" i="26"/>
  <c r="L69" i="26"/>
  <c r="U68" i="26"/>
  <c r="P68" i="26"/>
  <c r="O68" i="26"/>
  <c r="N68" i="26"/>
  <c r="M68" i="26"/>
  <c r="L68" i="26"/>
  <c r="U67" i="26"/>
  <c r="P67" i="26"/>
  <c r="O67" i="26"/>
  <c r="N67" i="26"/>
  <c r="M67" i="26"/>
  <c r="L67" i="26"/>
  <c r="U66" i="26"/>
  <c r="P66" i="26"/>
  <c r="O66" i="26"/>
  <c r="N66" i="26"/>
  <c r="M66" i="26"/>
  <c r="L66" i="26"/>
  <c r="U65" i="26"/>
  <c r="P65" i="26"/>
  <c r="O65" i="26"/>
  <c r="N65" i="26"/>
  <c r="M65" i="26"/>
  <c r="L65" i="26"/>
  <c r="U64" i="26"/>
  <c r="P64" i="26"/>
  <c r="O64" i="26"/>
  <c r="N64" i="26"/>
  <c r="M64" i="26"/>
  <c r="L64" i="26"/>
  <c r="U63" i="26"/>
  <c r="P63" i="26"/>
  <c r="O63" i="26"/>
  <c r="N63" i="26"/>
  <c r="M63" i="26"/>
  <c r="L63" i="26"/>
  <c r="U62" i="26"/>
  <c r="P62" i="26"/>
  <c r="O62" i="26"/>
  <c r="N62" i="26"/>
  <c r="M62" i="26"/>
  <c r="L62" i="26"/>
  <c r="U61" i="26"/>
  <c r="P61" i="26"/>
  <c r="O61" i="26"/>
  <c r="N61" i="26"/>
  <c r="M61" i="26"/>
  <c r="L61" i="26"/>
  <c r="U60" i="26"/>
  <c r="P60" i="26"/>
  <c r="O60" i="26"/>
  <c r="N60" i="26"/>
  <c r="M60" i="26"/>
  <c r="L60" i="26"/>
  <c r="U59" i="26"/>
  <c r="P59" i="26"/>
  <c r="O59" i="26"/>
  <c r="N59" i="26"/>
  <c r="M59" i="26"/>
  <c r="L59" i="26"/>
  <c r="U58" i="26"/>
  <c r="P58" i="26"/>
  <c r="O58" i="26"/>
  <c r="N58" i="26"/>
  <c r="M58" i="26"/>
  <c r="L58" i="26"/>
  <c r="U57" i="26"/>
  <c r="P57" i="26"/>
  <c r="O57" i="26"/>
  <c r="N57" i="26"/>
  <c r="M57" i="26"/>
  <c r="L57" i="26"/>
  <c r="U56" i="26"/>
  <c r="P56" i="26"/>
  <c r="O56" i="26"/>
  <c r="N56" i="26"/>
  <c r="M56" i="26"/>
  <c r="L56" i="26"/>
  <c r="U55" i="26"/>
  <c r="P55" i="26"/>
  <c r="O55" i="26"/>
  <c r="N55" i="26"/>
  <c r="M55" i="26"/>
  <c r="L55" i="26"/>
  <c r="U54" i="26"/>
  <c r="P54" i="26"/>
  <c r="O54" i="26"/>
  <c r="N54" i="26"/>
  <c r="M54" i="26"/>
  <c r="L54" i="26"/>
  <c r="U53" i="26"/>
  <c r="P53" i="26"/>
  <c r="O53" i="26"/>
  <c r="N53" i="26"/>
  <c r="M53" i="26"/>
  <c r="L53" i="26"/>
  <c r="U52" i="26"/>
  <c r="P52" i="26"/>
  <c r="O52" i="26"/>
  <c r="N52" i="26"/>
  <c r="M52" i="26"/>
  <c r="L52" i="26"/>
  <c r="U51" i="26"/>
  <c r="P51" i="26"/>
  <c r="O51" i="26"/>
  <c r="N51" i="26"/>
  <c r="M51" i="26"/>
  <c r="L51" i="26"/>
  <c r="U50" i="26"/>
  <c r="P50" i="26"/>
  <c r="O50" i="26"/>
  <c r="N50" i="26"/>
  <c r="M50" i="26"/>
  <c r="L50" i="26"/>
  <c r="U49" i="26"/>
  <c r="P49" i="26"/>
  <c r="O49" i="26"/>
  <c r="N49" i="26"/>
  <c r="M49" i="26"/>
  <c r="L49" i="26"/>
  <c r="U48" i="26"/>
  <c r="P48" i="26"/>
  <c r="O48" i="26"/>
  <c r="N48" i="26"/>
  <c r="M48" i="26"/>
  <c r="L48" i="26"/>
  <c r="U47" i="26"/>
  <c r="P47" i="26"/>
  <c r="O47" i="26"/>
  <c r="N47" i="26"/>
  <c r="M47" i="26"/>
  <c r="L47" i="26"/>
  <c r="U46" i="26"/>
  <c r="P46" i="26"/>
  <c r="O46" i="26"/>
  <c r="N46" i="26"/>
  <c r="M46" i="26"/>
  <c r="L46" i="26"/>
  <c r="U45" i="26"/>
  <c r="P45" i="26"/>
  <c r="O45" i="26"/>
  <c r="N45" i="26"/>
  <c r="M45" i="26"/>
  <c r="L45" i="26"/>
  <c r="U44" i="26"/>
  <c r="P44" i="26"/>
  <c r="O44" i="26"/>
  <c r="N44" i="26"/>
  <c r="M44" i="26"/>
  <c r="L44" i="26"/>
  <c r="U43" i="26"/>
  <c r="P43" i="26"/>
  <c r="O43" i="26"/>
  <c r="N43" i="26"/>
  <c r="M43" i="26"/>
  <c r="L43" i="26"/>
  <c r="U42" i="26"/>
  <c r="P42" i="26"/>
  <c r="O42" i="26"/>
  <c r="N42" i="26"/>
  <c r="M42" i="26"/>
  <c r="L42" i="26"/>
  <c r="U41" i="26"/>
  <c r="P41" i="26"/>
  <c r="O41" i="26"/>
  <c r="N41" i="26"/>
  <c r="M41" i="26"/>
  <c r="L41" i="26"/>
  <c r="U40" i="26"/>
  <c r="P40" i="26"/>
  <c r="O40" i="26"/>
  <c r="N40" i="26"/>
  <c r="M40" i="26"/>
  <c r="L40" i="26"/>
  <c r="U39" i="26"/>
  <c r="P39" i="26"/>
  <c r="O39" i="26"/>
  <c r="N39" i="26"/>
  <c r="M39" i="26"/>
  <c r="L39" i="26"/>
  <c r="U38" i="26"/>
  <c r="P38" i="26"/>
  <c r="O38" i="26"/>
  <c r="N38" i="26"/>
  <c r="M38" i="26"/>
  <c r="L38" i="26"/>
  <c r="U37" i="26"/>
  <c r="P37" i="26"/>
  <c r="O37" i="26"/>
  <c r="N37" i="26"/>
  <c r="M37" i="26"/>
  <c r="L37" i="26"/>
  <c r="U36" i="26"/>
  <c r="P36" i="26"/>
  <c r="O36" i="26"/>
  <c r="N36" i="26"/>
  <c r="M36" i="26"/>
  <c r="L36" i="26"/>
  <c r="U35" i="26"/>
  <c r="P35" i="26"/>
  <c r="O35" i="26"/>
  <c r="N35" i="26"/>
  <c r="M35" i="26"/>
  <c r="L35" i="26"/>
  <c r="U34" i="26"/>
  <c r="P34" i="26"/>
  <c r="O34" i="26"/>
  <c r="N34" i="26"/>
  <c r="M34" i="26"/>
  <c r="L34" i="26"/>
  <c r="U33" i="26"/>
  <c r="P33" i="26"/>
  <c r="O33" i="26"/>
  <c r="N33" i="26"/>
  <c r="M33" i="26"/>
  <c r="L33" i="26"/>
  <c r="U32" i="26"/>
  <c r="P32" i="26"/>
  <c r="O32" i="26"/>
  <c r="N32" i="26"/>
  <c r="M32" i="26"/>
  <c r="L32" i="26"/>
  <c r="U31" i="26"/>
  <c r="P31" i="26"/>
  <c r="O31" i="26"/>
  <c r="N31" i="26"/>
  <c r="M31" i="26"/>
  <c r="L31" i="26"/>
  <c r="U30" i="26"/>
  <c r="P30" i="26"/>
  <c r="O30" i="26"/>
  <c r="N30" i="26"/>
  <c r="M30" i="26"/>
  <c r="L30" i="26"/>
  <c r="U29" i="26"/>
  <c r="P29" i="26"/>
  <c r="O29" i="26"/>
  <c r="N29" i="26"/>
  <c r="M29" i="26"/>
  <c r="L29" i="26"/>
  <c r="U28" i="26"/>
  <c r="P28" i="26"/>
  <c r="O28" i="26"/>
  <c r="N28" i="26"/>
  <c r="M28" i="26"/>
  <c r="L28" i="26"/>
  <c r="U27" i="26"/>
  <c r="P27" i="26"/>
  <c r="O27" i="26"/>
  <c r="N27" i="26"/>
  <c r="M27" i="26"/>
  <c r="L27" i="26"/>
  <c r="U26" i="26"/>
  <c r="P26" i="26"/>
  <c r="O26" i="26"/>
  <c r="N26" i="26"/>
  <c r="M26" i="26"/>
  <c r="L26" i="26"/>
  <c r="U25" i="26"/>
  <c r="P25" i="26"/>
  <c r="O25" i="26"/>
  <c r="N25" i="26"/>
  <c r="M25" i="26"/>
  <c r="L25" i="26"/>
  <c r="U24" i="26"/>
  <c r="P24" i="26"/>
  <c r="O24" i="26"/>
  <c r="N24" i="26"/>
  <c r="M24" i="26"/>
  <c r="L24" i="26"/>
  <c r="U23" i="26"/>
  <c r="P23" i="26"/>
  <c r="O23" i="26"/>
  <c r="N23" i="26"/>
  <c r="M23" i="26"/>
  <c r="L23" i="26"/>
  <c r="U22" i="26"/>
  <c r="P22" i="26"/>
  <c r="O22" i="26"/>
  <c r="N22" i="26"/>
  <c r="M22" i="26"/>
  <c r="L22" i="26"/>
  <c r="U21" i="26"/>
  <c r="P21" i="26"/>
  <c r="O21" i="26"/>
  <c r="N21" i="26"/>
  <c r="M21" i="26"/>
  <c r="L21" i="26"/>
  <c r="U20" i="26"/>
  <c r="P20" i="26"/>
  <c r="O20" i="26"/>
  <c r="N20" i="26"/>
  <c r="M20" i="26"/>
  <c r="L20" i="26"/>
  <c r="U19" i="26"/>
  <c r="P19" i="26"/>
  <c r="O19" i="26"/>
  <c r="N19" i="26"/>
  <c r="M19" i="26"/>
  <c r="L19" i="26"/>
  <c r="U18" i="26"/>
  <c r="P18" i="26"/>
  <c r="O18" i="26"/>
  <c r="N18" i="26"/>
  <c r="M18" i="26"/>
  <c r="L18" i="26"/>
  <c r="U17" i="26"/>
  <c r="P17" i="26"/>
  <c r="O17" i="26"/>
  <c r="N17" i="26"/>
  <c r="M17" i="26"/>
  <c r="L17" i="26"/>
  <c r="U16" i="26"/>
  <c r="P16" i="26"/>
  <c r="O16" i="26"/>
  <c r="N16" i="26"/>
  <c r="M16" i="26"/>
  <c r="L16" i="26"/>
  <c r="U15" i="26"/>
  <c r="P15" i="26"/>
  <c r="O15" i="26"/>
  <c r="N15" i="26"/>
  <c r="M15" i="26"/>
  <c r="L15" i="26"/>
  <c r="U14" i="26"/>
  <c r="P14" i="26"/>
  <c r="O14" i="26"/>
  <c r="N14" i="26"/>
  <c r="M14" i="26"/>
  <c r="L14" i="26"/>
  <c r="U13" i="26"/>
  <c r="P13" i="26"/>
  <c r="O13" i="26"/>
  <c r="N13" i="26"/>
  <c r="M13" i="26"/>
  <c r="L13" i="26"/>
  <c r="U12" i="26"/>
  <c r="P12" i="26"/>
  <c r="O12" i="26"/>
  <c r="N12" i="26"/>
  <c r="M12" i="26"/>
  <c r="L12" i="26"/>
  <c r="U11" i="26"/>
  <c r="P11" i="26"/>
  <c r="O11" i="26"/>
  <c r="N11" i="26"/>
  <c r="M11" i="26"/>
  <c r="L11" i="26"/>
  <c r="U10" i="26"/>
  <c r="P10" i="26"/>
  <c r="O10" i="26"/>
  <c r="N10" i="26"/>
  <c r="M10" i="26"/>
  <c r="L10" i="26"/>
  <c r="U9" i="26"/>
  <c r="P9" i="26"/>
  <c r="O9" i="26"/>
  <c r="N9" i="26"/>
  <c r="M9" i="26"/>
  <c r="L9" i="26"/>
  <c r="U8" i="26"/>
  <c r="P8" i="26"/>
  <c r="O8" i="26"/>
  <c r="N8" i="26"/>
  <c r="M8" i="26"/>
  <c r="L8" i="26"/>
  <c r="U7" i="26"/>
  <c r="P7" i="26"/>
  <c r="O7" i="26"/>
  <c r="N7" i="26"/>
  <c r="M7" i="26"/>
  <c r="L7" i="26"/>
  <c r="U6" i="26"/>
  <c r="P6" i="26"/>
  <c r="O6" i="26"/>
  <c r="N6" i="26"/>
  <c r="M6" i="26"/>
  <c r="L6" i="26"/>
  <c r="U5" i="26"/>
  <c r="P5" i="26"/>
  <c r="O5" i="26"/>
  <c r="N5" i="26"/>
  <c r="M5" i="26"/>
  <c r="L5" i="26"/>
  <c r="N5" i="22" l="1"/>
  <c r="O5" i="22"/>
  <c r="P5" i="22"/>
  <c r="N6" i="22"/>
  <c r="O6" i="22"/>
  <c r="P6" i="22"/>
  <c r="N7" i="22"/>
  <c r="O7" i="22"/>
  <c r="P7" i="22"/>
  <c r="N8" i="22"/>
  <c r="O8" i="22"/>
  <c r="P8" i="22"/>
  <c r="N9" i="22"/>
  <c r="O9" i="22"/>
  <c r="P9" i="22"/>
  <c r="N10" i="22"/>
  <c r="O10" i="22"/>
  <c r="P10" i="22"/>
  <c r="N11" i="22"/>
  <c r="O11" i="22"/>
  <c r="P11" i="22"/>
  <c r="N12" i="22"/>
  <c r="O12" i="22"/>
  <c r="P12" i="22"/>
  <c r="N13" i="22"/>
  <c r="O13" i="22"/>
  <c r="P13" i="22"/>
  <c r="N14" i="22"/>
  <c r="O14" i="22"/>
  <c r="P14" i="22"/>
  <c r="N15" i="22"/>
  <c r="O15" i="22"/>
  <c r="P15" i="22"/>
  <c r="N16" i="22"/>
  <c r="O16" i="22"/>
  <c r="P16" i="22"/>
  <c r="N17" i="22"/>
  <c r="O17" i="22"/>
  <c r="P17" i="22"/>
  <c r="N18" i="22"/>
  <c r="O18" i="22"/>
  <c r="P18" i="22"/>
  <c r="N19" i="22"/>
  <c r="O19" i="22"/>
  <c r="P19" i="22"/>
  <c r="N20" i="22"/>
  <c r="O20" i="22"/>
  <c r="P20" i="22"/>
  <c r="N21" i="22"/>
  <c r="O21" i="22"/>
  <c r="P21" i="22"/>
  <c r="N22" i="22"/>
  <c r="O22" i="22"/>
  <c r="P22" i="22"/>
  <c r="N23" i="22"/>
  <c r="O23" i="22"/>
  <c r="P23" i="22"/>
  <c r="N24" i="22"/>
  <c r="O24" i="22"/>
  <c r="P24" i="22"/>
  <c r="N25" i="22"/>
  <c r="O25" i="22"/>
  <c r="P25" i="22"/>
  <c r="N26" i="22"/>
  <c r="O26" i="22"/>
  <c r="P26" i="22"/>
  <c r="N27" i="22"/>
  <c r="O27" i="22"/>
  <c r="P27" i="22"/>
  <c r="N28" i="22"/>
  <c r="O28" i="22"/>
  <c r="P28" i="22"/>
  <c r="N29" i="22"/>
  <c r="O29" i="22"/>
  <c r="P29" i="22"/>
  <c r="N30" i="22"/>
  <c r="O30" i="22"/>
  <c r="P30" i="22"/>
  <c r="N31" i="22"/>
  <c r="O31" i="22"/>
  <c r="P31" i="22"/>
  <c r="N32" i="22"/>
  <c r="O32" i="22"/>
  <c r="P32" i="22"/>
  <c r="N33" i="22"/>
  <c r="O33" i="22"/>
  <c r="P33" i="22"/>
  <c r="N34" i="22"/>
  <c r="O34" i="22"/>
  <c r="P34" i="22"/>
  <c r="N35" i="22"/>
  <c r="O35" i="22"/>
  <c r="P35" i="22"/>
  <c r="N36" i="22"/>
  <c r="O36" i="22"/>
  <c r="P36" i="22"/>
  <c r="N37" i="22"/>
  <c r="O37" i="22"/>
  <c r="P37" i="22"/>
  <c r="N38" i="22"/>
  <c r="O38" i="22"/>
  <c r="P38" i="22"/>
  <c r="N39" i="22"/>
  <c r="O39" i="22"/>
  <c r="P39" i="22"/>
  <c r="N40" i="22"/>
  <c r="O40" i="22"/>
  <c r="P40" i="22"/>
  <c r="N41" i="22"/>
  <c r="O41" i="22"/>
  <c r="P41" i="22"/>
  <c r="N42" i="22"/>
  <c r="O42" i="22"/>
  <c r="P42" i="22"/>
  <c r="N43" i="22"/>
  <c r="O43" i="22"/>
  <c r="P43" i="22"/>
  <c r="N44" i="22"/>
  <c r="O44" i="22"/>
  <c r="P44" i="22"/>
  <c r="N45" i="22"/>
  <c r="O45" i="22"/>
  <c r="P45" i="22"/>
  <c r="N46" i="22"/>
  <c r="O46" i="22"/>
  <c r="P46" i="22"/>
  <c r="N47" i="22"/>
  <c r="O47" i="22"/>
  <c r="P47" i="22"/>
  <c r="N48" i="22"/>
  <c r="O48" i="22"/>
  <c r="P48" i="22"/>
  <c r="N49" i="22"/>
  <c r="O49" i="22"/>
  <c r="P49" i="22"/>
  <c r="N50" i="22"/>
  <c r="O50" i="22"/>
  <c r="P50" i="22"/>
  <c r="N51" i="22"/>
  <c r="O51" i="22"/>
  <c r="P51" i="22"/>
  <c r="N52" i="22"/>
  <c r="O52" i="22"/>
  <c r="P52" i="22"/>
  <c r="N53" i="22"/>
  <c r="O53" i="22"/>
  <c r="P53" i="22"/>
  <c r="N54" i="22"/>
  <c r="O54" i="22"/>
  <c r="P54" i="22"/>
  <c r="N55" i="22"/>
  <c r="O55" i="22"/>
  <c r="P55" i="22"/>
  <c r="N56" i="22"/>
  <c r="O56" i="22"/>
  <c r="P56" i="22"/>
  <c r="N57" i="22"/>
  <c r="O57" i="22"/>
  <c r="P57" i="22"/>
  <c r="N58" i="22"/>
  <c r="O58" i="22"/>
  <c r="P58" i="22"/>
  <c r="N59" i="22"/>
  <c r="O59" i="22"/>
  <c r="P59" i="22"/>
  <c r="N60" i="22"/>
  <c r="O60" i="22"/>
  <c r="P60" i="22"/>
  <c r="N61" i="22"/>
  <c r="O61" i="22"/>
  <c r="P61" i="22"/>
  <c r="N62" i="22"/>
  <c r="O62" i="22"/>
  <c r="P62" i="22"/>
  <c r="N63" i="22"/>
  <c r="O63" i="22"/>
  <c r="P63" i="22"/>
  <c r="N64" i="22"/>
  <c r="O64" i="22"/>
  <c r="P64" i="22"/>
  <c r="N65" i="22"/>
  <c r="O65" i="22"/>
  <c r="P65" i="22"/>
  <c r="N66" i="22"/>
  <c r="O66" i="22"/>
  <c r="P66" i="22"/>
  <c r="N67" i="22"/>
  <c r="O67" i="22"/>
  <c r="P67" i="22"/>
  <c r="N68" i="22"/>
  <c r="O68" i="22"/>
  <c r="P68" i="22"/>
  <c r="N69" i="22"/>
  <c r="O69" i="22"/>
  <c r="P69" i="22"/>
  <c r="N70" i="22"/>
  <c r="O70" i="22"/>
  <c r="P70" i="22"/>
  <c r="N71" i="22"/>
  <c r="O71" i="22"/>
  <c r="P71" i="22"/>
  <c r="N72" i="22"/>
  <c r="O72" i="22"/>
  <c r="P72" i="22"/>
  <c r="N73" i="22"/>
  <c r="O73" i="22"/>
  <c r="P73" i="22"/>
  <c r="N74" i="22"/>
  <c r="O74" i="22"/>
  <c r="P74" i="22"/>
  <c r="N75" i="22"/>
  <c r="O75" i="22"/>
  <c r="P75" i="22"/>
  <c r="N76" i="22"/>
  <c r="O76" i="22"/>
  <c r="P76" i="22"/>
  <c r="N77" i="22"/>
  <c r="O77" i="22"/>
  <c r="P77" i="22"/>
  <c r="N78" i="22"/>
  <c r="O78" i="22"/>
  <c r="P78" i="22"/>
  <c r="N79" i="22"/>
  <c r="O79" i="22"/>
  <c r="P79" i="22"/>
  <c r="N80" i="22"/>
  <c r="O80" i="22"/>
  <c r="P80" i="22"/>
  <c r="N81" i="22"/>
  <c r="O81" i="22"/>
  <c r="P81" i="22"/>
  <c r="N82" i="22"/>
  <c r="O82" i="22"/>
  <c r="P82" i="22"/>
  <c r="N83" i="22"/>
  <c r="O83" i="22"/>
  <c r="P83" i="22"/>
  <c r="N84" i="22"/>
  <c r="O84" i="22"/>
  <c r="P84" i="22"/>
  <c r="N85" i="22"/>
  <c r="O85" i="22"/>
  <c r="P85" i="22"/>
  <c r="N86" i="22"/>
  <c r="O86" i="22"/>
  <c r="P86" i="22"/>
  <c r="N87" i="22"/>
  <c r="O87" i="22"/>
  <c r="P87" i="22"/>
  <c r="N88" i="22"/>
  <c r="O88" i="22"/>
  <c r="P88" i="22"/>
  <c r="N89" i="22"/>
  <c r="O89" i="22"/>
  <c r="P89" i="22"/>
  <c r="N90" i="22"/>
  <c r="O90" i="22"/>
  <c r="P90" i="22"/>
  <c r="N91" i="22"/>
  <c r="O91" i="22"/>
  <c r="P91" i="22"/>
  <c r="N92" i="22"/>
  <c r="O92" i="22"/>
  <c r="P92" i="22"/>
  <c r="N93" i="22"/>
  <c r="O93" i="22"/>
  <c r="P93" i="22"/>
  <c r="N94" i="22"/>
  <c r="O94" i="22"/>
  <c r="P94" i="22"/>
  <c r="N95" i="22"/>
  <c r="O95" i="22"/>
  <c r="P95" i="22"/>
  <c r="N96" i="22"/>
  <c r="O96" i="22"/>
  <c r="P96" i="22"/>
  <c r="N97" i="22"/>
  <c r="O97" i="22"/>
  <c r="P97" i="22"/>
  <c r="N98" i="22"/>
  <c r="O98" i="22"/>
  <c r="P98" i="22"/>
  <c r="N99" i="22"/>
  <c r="O99" i="22"/>
  <c r="P99" i="22"/>
  <c r="N100" i="22"/>
  <c r="O100" i="22"/>
  <c r="P100" i="22"/>
  <c r="N101" i="22"/>
  <c r="O101" i="22"/>
  <c r="P101" i="22"/>
  <c r="N102" i="22"/>
  <c r="O102" i="22"/>
  <c r="P102" i="22"/>
  <c r="N103" i="22"/>
  <c r="O103" i="22"/>
  <c r="P103" i="22"/>
  <c r="N104" i="22"/>
  <c r="O104" i="22"/>
  <c r="P104" i="22"/>
  <c r="N105" i="22"/>
  <c r="O105" i="22"/>
  <c r="P105" i="22"/>
  <c r="N106" i="22"/>
  <c r="O106" i="22"/>
  <c r="P106" i="22"/>
  <c r="N107" i="22"/>
  <c r="O107" i="22"/>
  <c r="P107" i="22"/>
  <c r="N108" i="22"/>
  <c r="O108" i="22"/>
  <c r="P108" i="22"/>
  <c r="N109" i="22"/>
  <c r="O109" i="22"/>
  <c r="P109" i="22"/>
  <c r="N110" i="22"/>
  <c r="O110" i="22"/>
  <c r="P110" i="22"/>
  <c r="N111" i="22"/>
  <c r="O111" i="22"/>
  <c r="P111" i="22"/>
  <c r="N112" i="22"/>
  <c r="O112" i="22"/>
  <c r="P112" i="22"/>
  <c r="N113" i="22"/>
  <c r="O113" i="22"/>
  <c r="P113" i="22"/>
  <c r="N114" i="22"/>
  <c r="O114" i="22"/>
  <c r="P114" i="22"/>
  <c r="N115" i="22"/>
  <c r="O115" i="22"/>
  <c r="P115" i="22"/>
  <c r="N116" i="22"/>
  <c r="O116" i="22"/>
  <c r="P116" i="22"/>
  <c r="N117" i="22"/>
  <c r="O117" i="22"/>
  <c r="P117" i="22"/>
  <c r="N118" i="22"/>
  <c r="O118" i="22"/>
  <c r="P118" i="22"/>
  <c r="N119" i="22"/>
  <c r="O119" i="22"/>
  <c r="P119" i="22"/>
  <c r="N120" i="22"/>
  <c r="O120" i="22"/>
  <c r="P120" i="22"/>
  <c r="N121" i="22"/>
  <c r="O121" i="22"/>
  <c r="P121" i="22"/>
  <c r="N122" i="22"/>
  <c r="O122" i="22"/>
  <c r="P122" i="22"/>
  <c r="N123" i="22"/>
  <c r="O123" i="22"/>
  <c r="P123" i="22"/>
  <c r="N124" i="22"/>
  <c r="O124" i="22"/>
  <c r="P124" i="22"/>
  <c r="N125" i="22"/>
  <c r="O125" i="22"/>
  <c r="P125" i="22"/>
  <c r="N126" i="22"/>
  <c r="O126" i="22"/>
  <c r="P126" i="22"/>
  <c r="N127" i="22"/>
  <c r="O127" i="22"/>
  <c r="P127" i="22"/>
  <c r="N128" i="22"/>
  <c r="O128" i="22"/>
  <c r="P128" i="22"/>
  <c r="N129" i="22"/>
  <c r="O129" i="22"/>
  <c r="P129" i="22"/>
  <c r="N130" i="22"/>
  <c r="O130" i="22"/>
  <c r="P130" i="22"/>
  <c r="N131" i="22"/>
  <c r="O131" i="22"/>
  <c r="P131" i="22"/>
  <c r="N132" i="22"/>
  <c r="O132" i="22"/>
  <c r="P132" i="22"/>
  <c r="N133" i="22"/>
  <c r="O133" i="22"/>
  <c r="P133" i="22"/>
  <c r="N134" i="22"/>
  <c r="O134" i="22"/>
  <c r="P134" i="22"/>
  <c r="N135" i="22"/>
  <c r="O135" i="22"/>
  <c r="P135" i="22"/>
  <c r="N136" i="22"/>
  <c r="O136" i="22"/>
  <c r="P136" i="22"/>
  <c r="N137" i="22"/>
  <c r="O137" i="22"/>
  <c r="P137" i="22"/>
  <c r="N138" i="22"/>
  <c r="O138" i="22"/>
  <c r="P138" i="22"/>
  <c r="N139" i="22"/>
  <c r="O139" i="22"/>
  <c r="P139" i="22"/>
  <c r="N140" i="22"/>
  <c r="O140" i="22"/>
  <c r="P140" i="22"/>
  <c r="N141" i="22"/>
  <c r="O141" i="22"/>
  <c r="P141" i="22"/>
  <c r="N142" i="22"/>
  <c r="O142" i="22"/>
  <c r="P142" i="22"/>
  <c r="N143" i="22"/>
  <c r="O143" i="22"/>
  <c r="P143" i="22"/>
  <c r="N144" i="22"/>
  <c r="O144" i="22"/>
  <c r="P144" i="22"/>
  <c r="N145" i="22"/>
  <c r="O145" i="22"/>
  <c r="P145" i="22"/>
  <c r="N146" i="22"/>
  <c r="O146" i="22"/>
  <c r="P146" i="22"/>
  <c r="N147" i="22"/>
  <c r="O147" i="22"/>
  <c r="P147" i="22"/>
  <c r="N148" i="22"/>
  <c r="O148" i="22"/>
  <c r="P148" i="22"/>
  <c r="N149" i="22"/>
  <c r="O149" i="22"/>
  <c r="P149" i="22"/>
  <c r="N150" i="22"/>
  <c r="O150" i="22"/>
  <c r="P150" i="22"/>
  <c r="N151" i="22"/>
  <c r="O151" i="22"/>
  <c r="P151" i="22"/>
  <c r="N152" i="22"/>
  <c r="O152" i="22"/>
  <c r="P152" i="22"/>
  <c r="N153" i="22"/>
  <c r="O153" i="22"/>
  <c r="P153" i="22"/>
  <c r="N154" i="22"/>
  <c r="O154" i="22"/>
  <c r="P154" i="22"/>
  <c r="N155" i="22"/>
  <c r="O155" i="22"/>
  <c r="P155" i="22"/>
  <c r="N156" i="22"/>
  <c r="O156" i="22"/>
  <c r="P156" i="22"/>
  <c r="N157" i="22"/>
  <c r="O157" i="22"/>
  <c r="P157" i="22"/>
  <c r="N158" i="22"/>
  <c r="O158" i="22"/>
  <c r="P158" i="22"/>
  <c r="N159" i="22"/>
  <c r="O159" i="22"/>
  <c r="P159" i="22"/>
  <c r="N160" i="22"/>
  <c r="O160" i="22"/>
  <c r="P160" i="22"/>
  <c r="N161" i="22"/>
  <c r="O161" i="22"/>
  <c r="P161" i="22"/>
  <c r="N162" i="22"/>
  <c r="O162" i="22"/>
  <c r="P162" i="22"/>
  <c r="N163" i="22"/>
  <c r="O163" i="22"/>
  <c r="P163" i="22"/>
  <c r="N164" i="22"/>
  <c r="O164" i="22"/>
  <c r="P164" i="22"/>
  <c r="N165" i="22"/>
  <c r="O165" i="22"/>
  <c r="P165" i="22"/>
  <c r="N166" i="22"/>
  <c r="O166" i="22"/>
  <c r="P166" i="22"/>
  <c r="N167" i="22"/>
  <c r="O167" i="22"/>
  <c r="P167" i="22"/>
  <c r="N168" i="22"/>
  <c r="O168" i="22"/>
  <c r="P168" i="22"/>
  <c r="N169" i="22"/>
  <c r="O169" i="22"/>
  <c r="P169" i="22"/>
  <c r="N170" i="22"/>
  <c r="O170" i="22"/>
  <c r="P170" i="22"/>
  <c r="N171" i="22"/>
  <c r="O171" i="22"/>
  <c r="P171" i="22"/>
  <c r="N172" i="22"/>
  <c r="O172" i="22"/>
  <c r="P172" i="22"/>
  <c r="N173" i="22"/>
  <c r="O173" i="22"/>
  <c r="P173" i="22"/>
  <c r="N174" i="22"/>
  <c r="O174" i="22"/>
  <c r="P174" i="22"/>
  <c r="N175" i="22"/>
  <c r="O175" i="22"/>
  <c r="P175" i="22"/>
  <c r="N176" i="22"/>
  <c r="O176" i="22"/>
  <c r="P176" i="22"/>
  <c r="N177" i="22"/>
  <c r="O177" i="22"/>
  <c r="P177" i="22"/>
  <c r="N178" i="22"/>
  <c r="O178" i="22"/>
  <c r="P178" i="22"/>
  <c r="N179" i="22"/>
  <c r="O179" i="22"/>
  <c r="P179" i="22"/>
  <c r="N180" i="22"/>
  <c r="O180" i="22"/>
  <c r="P180" i="22"/>
  <c r="N181" i="22"/>
  <c r="O181" i="22"/>
  <c r="P181" i="22"/>
  <c r="N182" i="22"/>
  <c r="O182" i="22"/>
  <c r="P182" i="22"/>
  <c r="N183" i="22"/>
  <c r="O183" i="22"/>
  <c r="P183" i="22"/>
  <c r="N184" i="22"/>
  <c r="O184" i="22"/>
  <c r="P184" i="22"/>
  <c r="N185" i="22"/>
  <c r="O185" i="22"/>
  <c r="P185" i="22"/>
  <c r="N186" i="22"/>
  <c r="O186" i="22"/>
  <c r="P186" i="22"/>
  <c r="N187" i="22"/>
  <c r="O187" i="22"/>
  <c r="P187" i="22"/>
  <c r="N188" i="22"/>
  <c r="O188" i="22"/>
  <c r="P188" i="22"/>
  <c r="N189" i="22"/>
  <c r="O189" i="22"/>
  <c r="P189" i="22"/>
  <c r="N190" i="22"/>
  <c r="O190" i="22"/>
  <c r="P190" i="22"/>
  <c r="N191" i="22"/>
  <c r="O191" i="22"/>
  <c r="P191" i="22"/>
  <c r="N192" i="22"/>
  <c r="O192" i="22"/>
  <c r="P192" i="22"/>
  <c r="N193" i="22"/>
  <c r="O193" i="22"/>
  <c r="P193" i="22"/>
  <c r="N194" i="22"/>
  <c r="O194" i="22"/>
  <c r="P194" i="22"/>
  <c r="N195" i="22"/>
  <c r="O195" i="22"/>
  <c r="P195" i="22"/>
  <c r="N196" i="22"/>
  <c r="O196" i="22"/>
  <c r="P196" i="22"/>
  <c r="N197" i="22"/>
  <c r="O197" i="22"/>
  <c r="P197" i="22"/>
  <c r="N198" i="22"/>
  <c r="O198" i="22"/>
  <c r="P198" i="22"/>
  <c r="N199" i="22"/>
  <c r="O199" i="22"/>
  <c r="P199" i="22"/>
  <c r="N200" i="22"/>
  <c r="O200" i="22"/>
  <c r="P200" i="22"/>
  <c r="N201" i="22"/>
  <c r="O201" i="22"/>
  <c r="P201" i="22"/>
  <c r="N202" i="22"/>
  <c r="O202" i="22"/>
  <c r="P202" i="22"/>
  <c r="N203" i="22"/>
  <c r="O203" i="22"/>
  <c r="P203" i="22"/>
  <c r="N204" i="22"/>
  <c r="O204" i="22"/>
  <c r="P204" i="22"/>
  <c r="N205" i="22"/>
  <c r="O205" i="22"/>
  <c r="P205" i="22"/>
  <c r="N206" i="22"/>
  <c r="O206" i="22"/>
  <c r="P206" i="22"/>
  <c r="N207" i="22"/>
  <c r="O207" i="22"/>
  <c r="P207" i="22"/>
  <c r="N208" i="22"/>
  <c r="O208" i="22"/>
  <c r="P208" i="22"/>
  <c r="N209" i="22"/>
  <c r="O209" i="22"/>
  <c r="P209" i="22"/>
  <c r="N210" i="22"/>
  <c r="O210" i="22"/>
  <c r="P210" i="22"/>
  <c r="N211" i="22"/>
  <c r="O211" i="22"/>
  <c r="P211" i="22"/>
  <c r="N212" i="22"/>
  <c r="O212" i="22"/>
  <c r="P212" i="22"/>
  <c r="N213" i="22"/>
  <c r="O213" i="22"/>
  <c r="P213" i="22"/>
  <c r="N214" i="22"/>
  <c r="O214" i="22"/>
  <c r="P214" i="22"/>
  <c r="N215" i="22"/>
  <c r="O215" i="22"/>
  <c r="P215" i="22"/>
  <c r="N216" i="22"/>
  <c r="O216" i="22"/>
  <c r="P216" i="22"/>
  <c r="N217" i="22"/>
  <c r="O217" i="22"/>
  <c r="P217" i="22"/>
  <c r="N218" i="22"/>
  <c r="O218" i="22"/>
  <c r="P218" i="22"/>
  <c r="N219" i="22"/>
  <c r="O219" i="22"/>
  <c r="P219" i="22"/>
  <c r="N220" i="22"/>
  <c r="O220" i="22"/>
  <c r="P220" i="22"/>
  <c r="N221" i="22"/>
  <c r="O221" i="22"/>
  <c r="P221" i="22"/>
  <c r="N222" i="22"/>
  <c r="O222" i="22"/>
  <c r="P222" i="22"/>
  <c r="N223" i="22"/>
  <c r="O223" i="22"/>
  <c r="P223" i="22"/>
  <c r="N224" i="22"/>
  <c r="O224" i="22"/>
  <c r="P224" i="22"/>
  <c r="N225" i="22"/>
  <c r="O225" i="22"/>
  <c r="P225" i="22"/>
  <c r="N226" i="22"/>
  <c r="O226" i="22"/>
  <c r="P226" i="22"/>
  <c r="N227" i="22"/>
  <c r="O227" i="22"/>
  <c r="P227" i="22"/>
  <c r="N228" i="22"/>
  <c r="O228" i="22"/>
  <c r="P228" i="22"/>
  <c r="N229" i="22"/>
  <c r="O229" i="22"/>
  <c r="P229" i="22"/>
  <c r="N230" i="22"/>
  <c r="O230" i="22"/>
  <c r="P230" i="22"/>
  <c r="N231" i="22"/>
  <c r="O231" i="22"/>
  <c r="P231" i="22"/>
  <c r="N232" i="22"/>
  <c r="O232" i="22"/>
  <c r="P232" i="22"/>
  <c r="N233" i="22"/>
  <c r="O233" i="22"/>
  <c r="P233" i="22"/>
  <c r="N234" i="22"/>
  <c r="O234" i="22"/>
  <c r="P234" i="22"/>
  <c r="N235" i="22"/>
  <c r="O235" i="22"/>
  <c r="P235" i="22"/>
  <c r="N236" i="22"/>
  <c r="O236" i="22"/>
  <c r="P236" i="22"/>
  <c r="N237" i="22"/>
  <c r="O237" i="22"/>
  <c r="P237" i="22"/>
  <c r="N238" i="22"/>
  <c r="O238" i="22"/>
  <c r="P238" i="22"/>
  <c r="N239" i="22"/>
  <c r="O239" i="22"/>
  <c r="P239" i="22"/>
  <c r="N240" i="22"/>
  <c r="O240" i="22"/>
  <c r="P240" i="22"/>
  <c r="N241" i="22"/>
  <c r="O241" i="22"/>
  <c r="P241" i="22"/>
  <c r="N242" i="22"/>
  <c r="O242" i="22"/>
  <c r="P242" i="22"/>
  <c r="N243" i="22"/>
  <c r="O243" i="22"/>
  <c r="P243" i="22"/>
  <c r="N244" i="22"/>
  <c r="O244" i="22"/>
  <c r="P244" i="22"/>
  <c r="N245" i="22"/>
  <c r="O245" i="22"/>
  <c r="P245" i="22"/>
  <c r="N246" i="22"/>
  <c r="O246" i="22"/>
  <c r="P246" i="22"/>
  <c r="N247" i="22"/>
  <c r="O247" i="22"/>
  <c r="P247" i="22"/>
  <c r="N248" i="22"/>
  <c r="O248" i="22"/>
  <c r="P248" i="22"/>
  <c r="N249" i="22"/>
  <c r="O249" i="22"/>
  <c r="P249" i="22"/>
  <c r="N250" i="22"/>
  <c r="O250" i="22"/>
  <c r="P250" i="22"/>
  <c r="N251" i="22"/>
  <c r="O251" i="22"/>
  <c r="P251" i="22"/>
  <c r="N252" i="22"/>
  <c r="O252" i="22"/>
  <c r="P252" i="22"/>
  <c r="N253" i="22"/>
  <c r="O253" i="22"/>
  <c r="P253" i="22"/>
  <c r="N254" i="22"/>
  <c r="O254" i="22"/>
  <c r="P254" i="22"/>
  <c r="N255" i="22"/>
  <c r="O255" i="22"/>
  <c r="P255" i="22"/>
  <c r="N256" i="22"/>
  <c r="O256" i="22"/>
  <c r="P256" i="22"/>
  <c r="N257" i="22"/>
  <c r="O257" i="22"/>
  <c r="P257" i="22"/>
  <c r="N258" i="22"/>
  <c r="O258" i="22"/>
  <c r="P258" i="22"/>
  <c r="N259" i="22"/>
  <c r="O259" i="22"/>
  <c r="P259" i="22"/>
  <c r="N260" i="22"/>
  <c r="O260" i="22"/>
  <c r="P260" i="22"/>
  <c r="N261" i="22"/>
  <c r="O261" i="22"/>
  <c r="P261" i="22"/>
  <c r="N262" i="22"/>
  <c r="O262" i="22"/>
  <c r="P262" i="22"/>
  <c r="N263" i="22"/>
  <c r="O263" i="22"/>
  <c r="P263" i="22"/>
  <c r="N264" i="22"/>
  <c r="O264" i="22"/>
  <c r="P264" i="22"/>
  <c r="N265" i="22"/>
  <c r="O265" i="22"/>
  <c r="P265" i="22"/>
  <c r="N266" i="22"/>
  <c r="O266" i="22"/>
  <c r="P266" i="22"/>
  <c r="N267" i="22"/>
  <c r="O267" i="22"/>
  <c r="P267" i="22"/>
  <c r="N268" i="22"/>
  <c r="O268" i="22"/>
  <c r="P268" i="22"/>
  <c r="N269" i="22"/>
  <c r="O269" i="22"/>
  <c r="P269" i="22"/>
  <c r="N270" i="22"/>
  <c r="O270" i="22"/>
  <c r="P270" i="22"/>
  <c r="N271" i="22"/>
  <c r="O271" i="22"/>
  <c r="P271" i="22"/>
  <c r="N272" i="22"/>
  <c r="O272" i="22"/>
  <c r="P272" i="22"/>
  <c r="N273" i="22"/>
  <c r="O273" i="22"/>
  <c r="P273" i="22"/>
  <c r="N274" i="22"/>
  <c r="O274" i="22"/>
  <c r="P274" i="22"/>
  <c r="N275" i="22"/>
  <c r="O275" i="22"/>
  <c r="P275" i="22"/>
  <c r="N276" i="22"/>
  <c r="O276" i="22"/>
  <c r="P276" i="22"/>
  <c r="N277" i="22"/>
  <c r="O277" i="22"/>
  <c r="P277" i="22"/>
  <c r="N278" i="22"/>
  <c r="O278" i="22"/>
  <c r="P278" i="22"/>
  <c r="N279" i="22"/>
  <c r="O279" i="22"/>
  <c r="P279" i="22"/>
  <c r="N280" i="22"/>
  <c r="O280" i="22"/>
  <c r="P280" i="22"/>
  <c r="N281" i="22"/>
  <c r="O281" i="22"/>
  <c r="P281" i="22"/>
  <c r="N282" i="22"/>
  <c r="O282" i="22"/>
  <c r="P282" i="22"/>
  <c r="N283" i="22"/>
  <c r="O283" i="22"/>
  <c r="P283" i="22"/>
  <c r="N284" i="22"/>
  <c r="O284" i="22"/>
  <c r="P284" i="22"/>
  <c r="N285" i="22"/>
  <c r="O285" i="22"/>
  <c r="P285" i="22"/>
  <c r="N286" i="22"/>
  <c r="O286" i="22"/>
  <c r="P286" i="22"/>
  <c r="N287" i="22"/>
  <c r="O287" i="22"/>
  <c r="P287" i="22"/>
  <c r="N288" i="22"/>
  <c r="O288" i="22"/>
  <c r="P288" i="22"/>
  <c r="N289" i="22"/>
  <c r="O289" i="22"/>
  <c r="P289" i="22"/>
  <c r="N290" i="22"/>
  <c r="O290" i="22"/>
  <c r="P290" i="22"/>
  <c r="N291" i="22"/>
  <c r="O291" i="22"/>
  <c r="P291" i="22"/>
  <c r="N292" i="22"/>
  <c r="O292" i="22"/>
  <c r="P292" i="22"/>
  <c r="N293" i="22"/>
  <c r="O293" i="22"/>
  <c r="P293" i="22"/>
  <c r="N294" i="22"/>
  <c r="O294" i="22"/>
  <c r="P294" i="22"/>
  <c r="N295" i="22"/>
  <c r="O295" i="22"/>
  <c r="P295" i="22"/>
  <c r="N296" i="22"/>
  <c r="O296" i="22"/>
  <c r="P296" i="22"/>
  <c r="N297" i="22"/>
  <c r="O297" i="22"/>
  <c r="P297" i="22"/>
  <c r="N298" i="22"/>
  <c r="O298" i="22"/>
  <c r="P298" i="22"/>
  <c r="N299" i="22"/>
  <c r="O299" i="22"/>
  <c r="P299" i="22"/>
  <c r="N300" i="22"/>
  <c r="O300" i="22"/>
  <c r="P300" i="22"/>
  <c r="N301" i="22"/>
  <c r="O301" i="22"/>
  <c r="P301" i="22"/>
  <c r="N302" i="22"/>
  <c r="O302" i="22"/>
  <c r="P302" i="22"/>
  <c r="N303" i="22"/>
  <c r="O303" i="22"/>
  <c r="P303" i="22"/>
  <c r="N304" i="22"/>
  <c r="O304" i="22"/>
  <c r="P304" i="22"/>
  <c r="N305" i="22"/>
  <c r="O305" i="22"/>
  <c r="P305" i="22"/>
  <c r="N306" i="22"/>
  <c r="O306" i="22"/>
  <c r="P306" i="22"/>
  <c r="N307" i="22"/>
  <c r="O307" i="22"/>
  <c r="P307" i="22"/>
  <c r="N308" i="22"/>
  <c r="O308" i="22"/>
  <c r="P308" i="22"/>
  <c r="N309" i="22"/>
  <c r="O309" i="22"/>
  <c r="P309" i="22"/>
  <c r="N310" i="22"/>
  <c r="O310" i="22"/>
  <c r="P310" i="22"/>
  <c r="N311" i="22"/>
  <c r="O311" i="22"/>
  <c r="P311" i="22"/>
  <c r="N312" i="22"/>
  <c r="O312" i="22"/>
  <c r="P312" i="22"/>
  <c r="N313" i="22"/>
  <c r="O313" i="22"/>
  <c r="P313" i="22"/>
  <c r="N314" i="22"/>
  <c r="O314" i="22"/>
  <c r="P314" i="22"/>
  <c r="N315" i="22"/>
  <c r="O315" i="22"/>
  <c r="P315" i="22"/>
  <c r="N316" i="22"/>
  <c r="O316" i="22"/>
  <c r="P316" i="22"/>
  <c r="N317" i="22"/>
  <c r="O317" i="22"/>
  <c r="P317" i="22"/>
  <c r="N318" i="22"/>
  <c r="O318" i="22"/>
  <c r="P318" i="22"/>
  <c r="N319" i="22"/>
  <c r="O319" i="22"/>
  <c r="P319" i="22"/>
  <c r="N320" i="22"/>
  <c r="O320" i="22"/>
  <c r="P320" i="22"/>
  <c r="N321" i="22"/>
  <c r="O321" i="22"/>
  <c r="P321" i="22"/>
  <c r="N322" i="22"/>
  <c r="O322" i="22"/>
  <c r="P322" i="22"/>
  <c r="N323" i="22"/>
  <c r="O323" i="22"/>
  <c r="P323" i="22"/>
  <c r="N324" i="22"/>
  <c r="O324" i="22"/>
  <c r="P324" i="22"/>
  <c r="N325" i="22"/>
  <c r="O325" i="22"/>
  <c r="P325" i="22"/>
  <c r="N326" i="22"/>
  <c r="O326" i="22"/>
  <c r="P326" i="22"/>
  <c r="N327" i="22"/>
  <c r="O327" i="22"/>
  <c r="P327" i="22"/>
  <c r="N328" i="22"/>
  <c r="O328" i="22"/>
  <c r="P328" i="22"/>
  <c r="N329" i="22"/>
  <c r="O329" i="22"/>
  <c r="P329" i="22"/>
  <c r="N330" i="22"/>
  <c r="O330" i="22"/>
  <c r="P330" i="22"/>
  <c r="N331" i="22"/>
  <c r="O331" i="22"/>
  <c r="P331" i="22"/>
  <c r="N332" i="22"/>
  <c r="O332" i="22"/>
  <c r="P332" i="22"/>
  <c r="N333" i="22"/>
  <c r="O333" i="22"/>
  <c r="P333" i="22"/>
  <c r="N334" i="22"/>
  <c r="O334" i="22"/>
  <c r="P334" i="22"/>
  <c r="N335" i="22"/>
  <c r="O335" i="22"/>
  <c r="P335" i="22"/>
  <c r="N336" i="22"/>
  <c r="O336" i="22"/>
  <c r="P336" i="22"/>
  <c r="N337" i="22"/>
  <c r="O337" i="22"/>
  <c r="P337" i="22"/>
  <c r="N338" i="22"/>
  <c r="O338" i="22"/>
  <c r="P338" i="22"/>
  <c r="N339" i="22"/>
  <c r="O339" i="22"/>
  <c r="P339" i="22"/>
  <c r="N340" i="22"/>
  <c r="O340" i="22"/>
  <c r="P340" i="22"/>
  <c r="N341" i="22"/>
  <c r="O341" i="22"/>
  <c r="P341" i="22"/>
  <c r="N342" i="22"/>
  <c r="O342" i="22"/>
  <c r="P342" i="22"/>
  <c r="N343" i="22"/>
  <c r="O343" i="22"/>
  <c r="P343" i="22"/>
  <c r="N344" i="22"/>
  <c r="O344" i="22"/>
  <c r="P344" i="22"/>
  <c r="N345" i="22"/>
  <c r="O345" i="22"/>
  <c r="P345" i="22"/>
  <c r="N346" i="22"/>
  <c r="O346" i="22"/>
  <c r="P346" i="22"/>
  <c r="N347" i="22"/>
  <c r="O347" i="22"/>
  <c r="P347" i="22"/>
  <c r="N348" i="22"/>
  <c r="O348" i="22"/>
  <c r="P348" i="22"/>
  <c r="N349" i="22"/>
  <c r="O349" i="22"/>
  <c r="P349" i="22"/>
  <c r="N350" i="22"/>
  <c r="O350" i="22"/>
  <c r="P350" i="22"/>
  <c r="N351" i="22"/>
  <c r="O351" i="22"/>
  <c r="P351" i="22"/>
  <c r="N352" i="22"/>
  <c r="O352" i="22"/>
  <c r="P352" i="22"/>
  <c r="N353" i="22"/>
  <c r="O353" i="22"/>
  <c r="P353" i="22"/>
  <c r="N354" i="22"/>
  <c r="O354" i="22"/>
  <c r="P354" i="22"/>
  <c r="N355" i="22"/>
  <c r="O355" i="22"/>
  <c r="P355" i="22"/>
  <c r="N356" i="22"/>
  <c r="O356" i="22"/>
  <c r="P356" i="22"/>
  <c r="N357" i="22"/>
  <c r="O357" i="22"/>
  <c r="P357" i="22"/>
  <c r="N358" i="22"/>
  <c r="O358" i="22"/>
  <c r="P358" i="22"/>
  <c r="N359" i="22"/>
  <c r="O359" i="22"/>
  <c r="P359" i="22"/>
  <c r="N360" i="22"/>
  <c r="O360" i="22"/>
  <c r="P360" i="22"/>
  <c r="N361" i="22"/>
  <c r="O361" i="22"/>
  <c r="P361" i="22"/>
  <c r="N362" i="22"/>
  <c r="O362" i="22"/>
  <c r="P362" i="22"/>
  <c r="N363" i="22"/>
  <c r="O363" i="22"/>
  <c r="P363" i="22"/>
  <c r="N364" i="22"/>
  <c r="O364" i="22"/>
  <c r="P364" i="22"/>
  <c r="N365" i="22"/>
  <c r="O365" i="22"/>
  <c r="P365" i="22"/>
  <c r="N366" i="22"/>
  <c r="O366" i="22"/>
  <c r="P366" i="22"/>
  <c r="N367" i="22"/>
  <c r="O367" i="22"/>
  <c r="P367" i="22"/>
  <c r="N368" i="22"/>
  <c r="O368" i="22"/>
  <c r="P368" i="22"/>
  <c r="N369" i="22"/>
  <c r="O369" i="22"/>
  <c r="P369" i="22"/>
  <c r="N370" i="22"/>
  <c r="O370" i="22"/>
  <c r="P370" i="22"/>
  <c r="N371" i="22"/>
  <c r="O371" i="22"/>
  <c r="P371" i="22"/>
  <c r="N372" i="22"/>
  <c r="O372" i="22"/>
  <c r="P372" i="22"/>
  <c r="N373" i="22"/>
  <c r="O373" i="22"/>
  <c r="P373" i="22"/>
  <c r="N374" i="22"/>
  <c r="O374" i="22"/>
  <c r="P374" i="22"/>
  <c r="N375" i="22"/>
  <c r="O375" i="22"/>
  <c r="P375" i="22"/>
  <c r="N376" i="22"/>
  <c r="O376" i="22"/>
  <c r="P376" i="22"/>
  <c r="N377" i="22"/>
  <c r="O377" i="22"/>
  <c r="P377" i="22"/>
  <c r="N378" i="22"/>
  <c r="O378" i="22"/>
  <c r="P378" i="22"/>
  <c r="N379" i="22"/>
  <c r="O379" i="22"/>
  <c r="P379" i="22"/>
  <c r="N380" i="22"/>
  <c r="O380" i="22"/>
  <c r="P380" i="22"/>
  <c r="N381" i="22"/>
  <c r="O381" i="22"/>
  <c r="P381" i="22"/>
  <c r="N382" i="22"/>
  <c r="O382" i="22"/>
  <c r="P382" i="22"/>
  <c r="N383" i="22"/>
  <c r="O383" i="22"/>
  <c r="P383" i="22"/>
  <c r="N384" i="22"/>
  <c r="O384" i="22"/>
  <c r="P384" i="22"/>
  <c r="N385" i="22"/>
  <c r="O385" i="22"/>
  <c r="P385" i="22"/>
  <c r="N386" i="22"/>
  <c r="O386" i="22"/>
  <c r="P386" i="22"/>
  <c r="N387" i="22"/>
  <c r="O387" i="22"/>
  <c r="P387" i="22"/>
  <c r="N388" i="22"/>
  <c r="O388" i="22"/>
  <c r="P388" i="22"/>
  <c r="N389" i="22"/>
  <c r="O389" i="22"/>
  <c r="P389" i="22"/>
  <c r="N390" i="22"/>
  <c r="O390" i="22"/>
  <c r="P390" i="22"/>
  <c r="N391" i="22"/>
  <c r="O391" i="22"/>
  <c r="P391" i="22"/>
  <c r="N392" i="22"/>
  <c r="O392" i="22"/>
  <c r="P392" i="22"/>
  <c r="N393" i="22"/>
  <c r="O393" i="22"/>
  <c r="P393" i="22"/>
  <c r="N394" i="22"/>
  <c r="O394" i="22"/>
  <c r="P394" i="22"/>
  <c r="N395" i="22"/>
  <c r="O395" i="22"/>
  <c r="P395" i="22"/>
  <c r="N396" i="22"/>
  <c r="O396" i="22"/>
  <c r="P396" i="22"/>
  <c r="N397" i="22"/>
  <c r="O397" i="22"/>
  <c r="P397" i="22"/>
  <c r="N398" i="22"/>
  <c r="O398" i="22"/>
  <c r="P398" i="22"/>
  <c r="N399" i="22"/>
  <c r="O399" i="22"/>
  <c r="P399" i="22"/>
  <c r="N400" i="22"/>
  <c r="O400" i="22"/>
  <c r="P400" i="22"/>
  <c r="N401" i="22"/>
  <c r="O401" i="22"/>
  <c r="P401" i="22"/>
  <c r="N402" i="22"/>
  <c r="O402" i="22"/>
  <c r="P402" i="22"/>
  <c r="N403" i="22"/>
  <c r="O403" i="22"/>
  <c r="P403" i="22"/>
  <c r="N404" i="22"/>
  <c r="O404" i="22"/>
  <c r="P404" i="22"/>
  <c r="N405" i="22"/>
  <c r="O405" i="22"/>
  <c r="P405" i="22"/>
  <c r="N406" i="22"/>
  <c r="O406" i="22"/>
  <c r="P406" i="22"/>
  <c r="N407" i="22"/>
  <c r="O407" i="22"/>
  <c r="P407" i="22"/>
  <c r="N408" i="22"/>
  <c r="O408" i="22"/>
  <c r="P408" i="22"/>
  <c r="N409" i="22"/>
  <c r="O409" i="22"/>
  <c r="P409" i="22"/>
  <c r="N410" i="22"/>
  <c r="O410" i="22"/>
  <c r="P410" i="22"/>
  <c r="N411" i="22"/>
  <c r="O411" i="22"/>
  <c r="P411" i="22"/>
  <c r="N412" i="22"/>
  <c r="O412" i="22"/>
  <c r="P412" i="22"/>
  <c r="N413" i="22"/>
  <c r="O413" i="22"/>
  <c r="P413" i="22"/>
  <c r="N414" i="22"/>
  <c r="O414" i="22"/>
  <c r="P414" i="22"/>
  <c r="N415" i="22"/>
  <c r="O415" i="22"/>
  <c r="P415" i="22"/>
  <c r="N416" i="22"/>
  <c r="O416" i="22"/>
  <c r="P416" i="22"/>
  <c r="N417" i="22"/>
  <c r="O417" i="22"/>
  <c r="P417" i="22"/>
  <c r="N418" i="22"/>
  <c r="O418" i="22"/>
  <c r="P418" i="22"/>
  <c r="N419" i="22"/>
  <c r="O419" i="22"/>
  <c r="P419" i="22"/>
  <c r="N420" i="22"/>
  <c r="O420" i="22"/>
  <c r="P420" i="22"/>
  <c r="N421" i="22"/>
  <c r="O421" i="22"/>
  <c r="P421" i="22"/>
  <c r="N422" i="22"/>
  <c r="O422" i="22"/>
  <c r="P422" i="22"/>
  <c r="N423" i="22"/>
  <c r="O423" i="22"/>
  <c r="P423" i="22"/>
  <c r="N424" i="22"/>
  <c r="O424" i="22"/>
  <c r="P424" i="22"/>
  <c r="N425" i="22"/>
  <c r="O425" i="22"/>
  <c r="P425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" i="22"/>
  <c r="Q5" i="22"/>
  <c r="Q6" i="22" s="1"/>
  <c r="Q7" i="22" s="1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Q84" i="22" s="1"/>
  <c r="Q85" i="22" s="1"/>
  <c r="Q86" i="22" s="1"/>
  <c r="Q87" i="22" s="1"/>
  <c r="Q88" i="22" s="1"/>
  <c r="Q89" i="22" s="1"/>
  <c r="Q90" i="22" s="1"/>
  <c r="Q91" i="22" s="1"/>
  <c r="Q92" i="22" s="1"/>
  <c r="Q93" i="22" s="1"/>
  <c r="Q94" i="22" s="1"/>
  <c r="Q95" i="22" s="1"/>
  <c r="Q96" i="22" s="1"/>
  <c r="Q97" i="22" s="1"/>
  <c r="Q98" i="22" s="1"/>
  <c r="Q99" i="22" s="1"/>
  <c r="Q100" i="22" s="1"/>
  <c r="Q101" i="22" s="1"/>
  <c r="Q102" i="22" s="1"/>
  <c r="Q103" i="22" s="1"/>
  <c r="Q104" i="22" s="1"/>
  <c r="Q105" i="22" s="1"/>
  <c r="Q106" i="22" s="1"/>
  <c r="Q107" i="22" s="1"/>
  <c r="Q108" i="22" s="1"/>
  <c r="Q109" i="22" s="1"/>
  <c r="Q110" i="22" s="1"/>
  <c r="Q111" i="22" s="1"/>
  <c r="Q112" i="22" s="1"/>
  <c r="Q113" i="22" s="1"/>
  <c r="Q114" i="22" s="1"/>
  <c r="Q115" i="22" s="1"/>
  <c r="Q116" i="22" s="1"/>
  <c r="Q117" i="22" s="1"/>
  <c r="Q118" i="22" s="1"/>
  <c r="Q119" i="22" s="1"/>
  <c r="Q120" i="22" s="1"/>
  <c r="Q121" i="22" s="1"/>
  <c r="Q122" i="22" s="1"/>
  <c r="Q123" i="22" s="1"/>
  <c r="Q124" i="22" s="1"/>
  <c r="Q125" i="22" s="1"/>
  <c r="Q126" i="22" s="1"/>
  <c r="Q127" i="22" s="1"/>
  <c r="Q128" i="22" s="1"/>
  <c r="Q129" i="22" s="1"/>
  <c r="Q130" i="22" s="1"/>
  <c r="Q131" i="22" s="1"/>
  <c r="Q132" i="22" s="1"/>
  <c r="Q133" i="22" s="1"/>
  <c r="Q134" i="22" s="1"/>
  <c r="Q135" i="22" s="1"/>
  <c r="Q136" i="22" s="1"/>
  <c r="Q137" i="22" s="1"/>
  <c r="Q138" i="22" s="1"/>
  <c r="Q139" i="22" s="1"/>
  <c r="Q140" i="22" s="1"/>
  <c r="Q141" i="22" s="1"/>
  <c r="Q142" i="22" s="1"/>
  <c r="Q143" i="22" s="1"/>
  <c r="Q144" i="22" s="1"/>
  <c r="Q145" i="22" s="1"/>
  <c r="Q146" i="22" s="1"/>
  <c r="Q147" i="22" s="1"/>
  <c r="Q148" i="22" s="1"/>
  <c r="Q149" i="22" s="1"/>
  <c r="Q150" i="22" s="1"/>
  <c r="Q151" i="22" s="1"/>
  <c r="Q152" i="22" s="1"/>
  <c r="Q153" i="22" s="1"/>
  <c r="Q154" i="22" s="1"/>
  <c r="Q155" i="22" s="1"/>
  <c r="Q156" i="22" s="1"/>
  <c r="Q157" i="22" s="1"/>
  <c r="Q158" i="22" s="1"/>
  <c r="Q159" i="22" s="1"/>
  <c r="Q160" i="22" s="1"/>
  <c r="Q161" i="22" s="1"/>
  <c r="Q162" i="22" s="1"/>
  <c r="Q163" i="22" s="1"/>
  <c r="Q164" i="22" s="1"/>
  <c r="Q165" i="22" s="1"/>
  <c r="Q166" i="22" s="1"/>
  <c r="Q167" i="22" s="1"/>
  <c r="Q168" i="22" s="1"/>
  <c r="Q169" i="22" s="1"/>
  <c r="Q170" i="22" s="1"/>
  <c r="Q171" i="22" s="1"/>
  <c r="Q172" i="22" s="1"/>
  <c r="Q173" i="22" s="1"/>
  <c r="Q174" i="22" s="1"/>
  <c r="Q175" i="22" s="1"/>
  <c r="Q176" i="22" s="1"/>
  <c r="Q177" i="22" s="1"/>
  <c r="Q178" i="22" s="1"/>
  <c r="Q179" i="22" s="1"/>
  <c r="Q180" i="22" s="1"/>
  <c r="Q181" i="22" s="1"/>
  <c r="Q182" i="22" s="1"/>
  <c r="Q183" i="22" s="1"/>
  <c r="Q184" i="22" s="1"/>
  <c r="Q185" i="22" s="1"/>
  <c r="Q186" i="22" s="1"/>
  <c r="Q187" i="22" s="1"/>
  <c r="Q188" i="22" s="1"/>
  <c r="Q189" i="22" s="1"/>
  <c r="Q190" i="22" s="1"/>
  <c r="Q191" i="22" s="1"/>
  <c r="Q192" i="22" s="1"/>
  <c r="Q193" i="22" s="1"/>
  <c r="Q194" i="22" s="1"/>
  <c r="Q195" i="22" s="1"/>
  <c r="Q196" i="22" s="1"/>
  <c r="Q197" i="22" s="1"/>
  <c r="Q198" i="22" s="1"/>
  <c r="Q199" i="22" s="1"/>
  <c r="Q200" i="22" s="1"/>
  <c r="Q201" i="22" s="1"/>
  <c r="Q202" i="22" s="1"/>
  <c r="Q203" i="22" s="1"/>
  <c r="Q204" i="22" s="1"/>
  <c r="Q205" i="22" s="1"/>
  <c r="Q206" i="22" s="1"/>
  <c r="Q207" i="22" s="1"/>
  <c r="Q208" i="22" s="1"/>
  <c r="Q209" i="22" s="1"/>
  <c r="Q210" i="22" s="1"/>
  <c r="Q211" i="22" s="1"/>
  <c r="Q212" i="22" s="1"/>
  <c r="Q213" i="22" s="1"/>
  <c r="Q214" i="22" s="1"/>
  <c r="Q215" i="22" s="1"/>
  <c r="Q216" i="22" s="1"/>
  <c r="Q217" i="22" s="1"/>
  <c r="Q218" i="22" s="1"/>
  <c r="Q219" i="22" s="1"/>
  <c r="Q220" i="22" s="1"/>
  <c r="Q221" i="22" s="1"/>
  <c r="Q222" i="22" s="1"/>
  <c r="Q223" i="22" s="1"/>
  <c r="Q224" i="22" s="1"/>
  <c r="Q225" i="22" s="1"/>
  <c r="Q226" i="22" s="1"/>
  <c r="Q227" i="22" s="1"/>
  <c r="Q228" i="22" s="1"/>
  <c r="Q229" i="22" s="1"/>
  <c r="Q230" i="22" s="1"/>
  <c r="Q231" i="22" s="1"/>
  <c r="Q232" i="22" s="1"/>
  <c r="Q233" i="22" s="1"/>
  <c r="Q234" i="22" s="1"/>
  <c r="Q235" i="22" s="1"/>
  <c r="Q236" i="22" s="1"/>
  <c r="Q237" i="22" s="1"/>
  <c r="Q238" i="22" s="1"/>
  <c r="Q239" i="22" s="1"/>
  <c r="Q240" i="22" s="1"/>
  <c r="Q241" i="22" s="1"/>
  <c r="Q242" i="22" s="1"/>
  <c r="Q243" i="22" s="1"/>
  <c r="Q244" i="22" s="1"/>
  <c r="Q245" i="22" s="1"/>
  <c r="Q246" i="22" s="1"/>
  <c r="Q247" i="22" s="1"/>
  <c r="Q248" i="22" s="1"/>
  <c r="Q249" i="22" s="1"/>
  <c r="Q250" i="22" s="1"/>
  <c r="Q251" i="22" s="1"/>
  <c r="Q252" i="22" s="1"/>
  <c r="Q253" i="22" s="1"/>
  <c r="Q254" i="22" s="1"/>
  <c r="Q255" i="22" s="1"/>
  <c r="Q256" i="22" s="1"/>
  <c r="Q257" i="22" s="1"/>
  <c r="Q258" i="22" s="1"/>
  <c r="Q259" i="22" s="1"/>
  <c r="Q260" i="22" s="1"/>
  <c r="Q261" i="22" s="1"/>
  <c r="Q262" i="22" s="1"/>
  <c r="Q263" i="22" s="1"/>
  <c r="Q264" i="22" s="1"/>
  <c r="Q265" i="22" s="1"/>
  <c r="Q266" i="22" s="1"/>
  <c r="Q267" i="22" s="1"/>
  <c r="Q268" i="22" s="1"/>
  <c r="Q269" i="22" s="1"/>
  <c r="Q270" i="22" s="1"/>
  <c r="Q271" i="22" s="1"/>
  <c r="Q272" i="22" s="1"/>
  <c r="Q273" i="22" s="1"/>
  <c r="Q274" i="22" s="1"/>
  <c r="Q275" i="22" s="1"/>
  <c r="Q276" i="22" s="1"/>
  <c r="Q277" i="22" s="1"/>
  <c r="Q278" i="22" s="1"/>
  <c r="Q279" i="22" s="1"/>
  <c r="Q280" i="22" s="1"/>
  <c r="Q281" i="22" s="1"/>
  <c r="Q282" i="22" s="1"/>
  <c r="Q283" i="22" s="1"/>
  <c r="Q284" i="22" s="1"/>
  <c r="Q285" i="22" s="1"/>
  <c r="Q286" i="22" s="1"/>
  <c r="Q287" i="22" s="1"/>
  <c r="Q288" i="22" s="1"/>
  <c r="Q289" i="22" s="1"/>
  <c r="Q290" i="22" s="1"/>
  <c r="Q291" i="22" s="1"/>
  <c r="Q292" i="22" s="1"/>
  <c r="Q293" i="22" s="1"/>
  <c r="Q294" i="22" s="1"/>
  <c r="Q295" i="22" s="1"/>
  <c r="Q296" i="22" s="1"/>
  <c r="Q297" i="22" s="1"/>
  <c r="Q298" i="22" s="1"/>
  <c r="Q299" i="22" s="1"/>
  <c r="Q300" i="22" s="1"/>
  <c r="Q301" i="22" s="1"/>
  <c r="Q302" i="22" s="1"/>
  <c r="Q303" i="22" s="1"/>
  <c r="Q304" i="22" s="1"/>
  <c r="Q305" i="22" s="1"/>
  <c r="Q306" i="22" s="1"/>
  <c r="Q307" i="22" s="1"/>
  <c r="Q308" i="22" s="1"/>
  <c r="Q309" i="22" s="1"/>
  <c r="Q310" i="22" s="1"/>
  <c r="Q311" i="22" s="1"/>
  <c r="Q312" i="22" s="1"/>
  <c r="Q313" i="22" s="1"/>
  <c r="Q314" i="22" s="1"/>
  <c r="Q315" i="22" s="1"/>
  <c r="Q316" i="22" s="1"/>
  <c r="Q317" i="22" s="1"/>
  <c r="Q318" i="22" s="1"/>
  <c r="Q319" i="22" s="1"/>
  <c r="Q320" i="22" s="1"/>
  <c r="Q321" i="22" s="1"/>
  <c r="Q322" i="22" s="1"/>
  <c r="Q323" i="22" s="1"/>
  <c r="Q324" i="22" s="1"/>
  <c r="Q325" i="22" s="1"/>
  <c r="Q326" i="22" s="1"/>
  <c r="Q327" i="22" s="1"/>
  <c r="Q328" i="22" s="1"/>
  <c r="Q329" i="22" s="1"/>
  <c r="Q330" i="22" s="1"/>
  <c r="Q331" i="22" s="1"/>
  <c r="Q332" i="22" s="1"/>
  <c r="Q333" i="22" s="1"/>
  <c r="Q334" i="22" s="1"/>
  <c r="Q335" i="22" s="1"/>
  <c r="Q336" i="22" s="1"/>
  <c r="Q337" i="22" s="1"/>
  <c r="Q338" i="22" s="1"/>
  <c r="Q339" i="22" s="1"/>
  <c r="Q340" i="22" s="1"/>
  <c r="Q341" i="22" s="1"/>
  <c r="Q342" i="22" s="1"/>
  <c r="Q343" i="22" s="1"/>
  <c r="Q344" i="22" s="1"/>
  <c r="Q345" i="22" s="1"/>
  <c r="Q346" i="22" s="1"/>
  <c r="Q347" i="22" s="1"/>
  <c r="Q348" i="22" s="1"/>
  <c r="Q349" i="22" s="1"/>
  <c r="Q350" i="22" s="1"/>
  <c r="Q351" i="22" s="1"/>
  <c r="Q352" i="22" s="1"/>
  <c r="Q353" i="22" s="1"/>
  <c r="Q354" i="22" s="1"/>
  <c r="Q355" i="22" s="1"/>
  <c r="Q356" i="22" s="1"/>
  <c r="Q357" i="22" s="1"/>
  <c r="Q358" i="22" s="1"/>
  <c r="Q359" i="22" s="1"/>
  <c r="Q360" i="22" s="1"/>
  <c r="Q361" i="22" s="1"/>
  <c r="Q362" i="22" s="1"/>
  <c r="Q363" i="22" s="1"/>
  <c r="Q364" i="22" s="1"/>
  <c r="Q365" i="22" s="1"/>
  <c r="Q366" i="22" s="1"/>
  <c r="Q367" i="22" s="1"/>
  <c r="Q368" i="22" s="1"/>
  <c r="Q369" i="22" s="1"/>
  <c r="Q370" i="22" s="1"/>
  <c r="Q371" i="22" s="1"/>
  <c r="Q372" i="22" s="1"/>
  <c r="Q373" i="22" s="1"/>
  <c r="Q374" i="22" s="1"/>
  <c r="Q375" i="22" s="1"/>
  <c r="Q376" i="22" s="1"/>
  <c r="Q377" i="22" s="1"/>
  <c r="Q378" i="22" s="1"/>
  <c r="Q379" i="22" s="1"/>
  <c r="Q380" i="22" s="1"/>
  <c r="Q381" i="22" s="1"/>
  <c r="Q382" i="22" s="1"/>
  <c r="Q383" i="22" s="1"/>
  <c r="Q384" i="22" s="1"/>
  <c r="Q385" i="22" s="1"/>
  <c r="Q386" i="22" s="1"/>
  <c r="Q387" i="22" s="1"/>
  <c r="Q388" i="22" s="1"/>
  <c r="Q389" i="22" s="1"/>
  <c r="Q390" i="22" s="1"/>
  <c r="Q391" i="22" s="1"/>
  <c r="Q392" i="22" s="1"/>
  <c r="Q393" i="22" s="1"/>
  <c r="Q394" i="22" s="1"/>
  <c r="Q395" i="22" s="1"/>
  <c r="Q396" i="22" s="1"/>
  <c r="Q397" i="22" s="1"/>
  <c r="Q398" i="22" s="1"/>
  <c r="Q399" i="22" s="1"/>
  <c r="Q400" i="22" s="1"/>
  <c r="Q401" i="22" s="1"/>
  <c r="Q402" i="22" s="1"/>
  <c r="Q403" i="22" s="1"/>
  <c r="Q404" i="22" s="1"/>
  <c r="Q405" i="22" s="1"/>
  <c r="Q406" i="22" s="1"/>
  <c r="Q407" i="22" s="1"/>
  <c r="Q408" i="22" s="1"/>
  <c r="Q409" i="22" s="1"/>
  <c r="Q410" i="22" s="1"/>
  <c r="Q411" i="22" s="1"/>
  <c r="Q412" i="22" s="1"/>
  <c r="Q413" i="22" s="1"/>
  <c r="Q414" i="22" s="1"/>
  <c r="Q415" i="22" s="1"/>
  <c r="Q416" i="22" s="1"/>
  <c r="Q417" i="22" s="1"/>
  <c r="Q418" i="22" s="1"/>
  <c r="Q419" i="22" s="1"/>
  <c r="Q420" i="22" s="1"/>
  <c r="Q421" i="22" s="1"/>
  <c r="Q422" i="22" s="1"/>
  <c r="Q423" i="22" s="1"/>
  <c r="Q424" i="22" s="1"/>
  <c r="Q425" i="22" s="1"/>
  <c r="P4" i="22"/>
  <c r="O4" i="22"/>
  <c r="N4" i="22"/>
  <c r="L425" i="22"/>
  <c r="L424" i="22"/>
  <c r="L423" i="22"/>
  <c r="L422" i="22"/>
  <c r="L421" i="22"/>
  <c r="L420" i="22"/>
  <c r="L419" i="22"/>
  <c r="L418" i="22"/>
  <c r="L417" i="22"/>
  <c r="L416" i="22"/>
  <c r="L415" i="22"/>
  <c r="L414" i="22"/>
  <c r="L413" i="22"/>
  <c r="L412" i="22"/>
  <c r="L411" i="22"/>
  <c r="L410" i="22"/>
  <c r="L409" i="22"/>
  <c r="L408" i="22"/>
  <c r="L407" i="22"/>
  <c r="L406" i="22"/>
  <c r="L405" i="22"/>
  <c r="L404" i="22"/>
  <c r="L403" i="22"/>
  <c r="L402" i="22"/>
  <c r="L401" i="22"/>
  <c r="L400" i="22"/>
  <c r="L399" i="22"/>
  <c r="L398" i="22"/>
  <c r="L397" i="22"/>
  <c r="L396" i="22"/>
  <c r="L395" i="22"/>
  <c r="L394" i="22"/>
  <c r="L393" i="22"/>
  <c r="L392" i="22"/>
  <c r="L391" i="22"/>
  <c r="L390" i="22"/>
  <c r="L389" i="22"/>
  <c r="L388" i="22"/>
  <c r="L387" i="22"/>
  <c r="L386" i="22"/>
  <c r="L385" i="22"/>
  <c r="L384" i="22"/>
  <c r="L383" i="22"/>
  <c r="L382" i="22"/>
  <c r="L381" i="22"/>
  <c r="L380" i="22"/>
  <c r="L379" i="22"/>
  <c r="L378" i="22"/>
  <c r="L377" i="22"/>
  <c r="L376" i="22"/>
  <c r="L375" i="22"/>
  <c r="L374" i="22"/>
  <c r="L373" i="22"/>
  <c r="L372" i="22"/>
  <c r="L371" i="22"/>
  <c r="L370" i="22"/>
  <c r="L369" i="22"/>
  <c r="L368" i="22"/>
  <c r="L367" i="22"/>
  <c r="L366" i="22"/>
  <c r="L365" i="22"/>
  <c r="L364" i="22"/>
  <c r="L363" i="22"/>
  <c r="L362" i="22"/>
  <c r="L361" i="22"/>
  <c r="L360" i="22"/>
  <c r="L359" i="22"/>
  <c r="L358" i="22"/>
  <c r="L357" i="22"/>
  <c r="L356" i="22"/>
  <c r="L355" i="22"/>
  <c r="L354" i="22"/>
  <c r="L353" i="22"/>
  <c r="L352" i="22"/>
  <c r="L351" i="22"/>
  <c r="L350" i="22"/>
  <c r="L349" i="22"/>
  <c r="L348" i="22"/>
  <c r="L347" i="22"/>
  <c r="L346" i="22"/>
  <c r="L345" i="22"/>
  <c r="L344" i="22"/>
  <c r="L343" i="22"/>
  <c r="L342" i="22"/>
  <c r="L341" i="22"/>
  <c r="L340" i="22"/>
  <c r="L339" i="22"/>
  <c r="L338" i="22"/>
  <c r="L337" i="22"/>
  <c r="L336" i="22"/>
  <c r="L335" i="22"/>
  <c r="L334" i="22"/>
  <c r="L333" i="22"/>
  <c r="L332" i="22"/>
  <c r="L331" i="22"/>
  <c r="L330" i="22"/>
  <c r="L329" i="22"/>
  <c r="L328" i="22"/>
  <c r="L327" i="22"/>
  <c r="L326" i="22"/>
  <c r="L325" i="22"/>
  <c r="L324" i="22"/>
  <c r="L323" i="22"/>
  <c r="L322" i="22"/>
  <c r="L321" i="22"/>
  <c r="L320" i="22"/>
  <c r="L319" i="22"/>
  <c r="L318" i="22"/>
  <c r="L317" i="22"/>
  <c r="L316" i="22"/>
  <c r="L315" i="22"/>
  <c r="L314" i="22"/>
  <c r="L313" i="22"/>
  <c r="L312" i="22"/>
  <c r="L311" i="22"/>
  <c r="L310" i="22"/>
  <c r="L309" i="22"/>
  <c r="L308" i="22"/>
  <c r="L307" i="22"/>
  <c r="L306" i="22"/>
  <c r="L305" i="22"/>
  <c r="L304" i="22"/>
  <c r="L303" i="22"/>
  <c r="L302" i="22"/>
  <c r="L301" i="22"/>
  <c r="L300" i="22"/>
  <c r="L299" i="22"/>
  <c r="L298" i="22"/>
  <c r="L297" i="22"/>
  <c r="L296" i="22"/>
  <c r="L295" i="22"/>
  <c r="L294" i="22"/>
  <c r="L293" i="22"/>
  <c r="L292" i="22"/>
  <c r="L291" i="22"/>
  <c r="L290" i="22"/>
  <c r="L289" i="22"/>
  <c r="L288" i="22"/>
  <c r="L287" i="22"/>
  <c r="L286" i="22"/>
  <c r="L285" i="22"/>
  <c r="L284" i="22"/>
  <c r="L283" i="22"/>
  <c r="L282" i="22"/>
  <c r="L281" i="22"/>
  <c r="L280" i="22"/>
  <c r="L279" i="22"/>
  <c r="L278" i="22"/>
  <c r="L277" i="22"/>
  <c r="L276" i="22"/>
  <c r="L275" i="22"/>
  <c r="L274" i="22"/>
  <c r="L273" i="22"/>
  <c r="L272" i="22"/>
  <c r="L271" i="22"/>
  <c r="L270" i="22"/>
  <c r="L269" i="22"/>
  <c r="L268" i="22"/>
  <c r="L267" i="22"/>
  <c r="L266" i="22"/>
  <c r="L265" i="22"/>
  <c r="L264" i="22"/>
  <c r="L263" i="22"/>
  <c r="L262" i="22"/>
  <c r="L261" i="22"/>
  <c r="L260" i="22"/>
  <c r="L259" i="22"/>
  <c r="L258" i="22"/>
  <c r="L257" i="22"/>
  <c r="L256" i="22"/>
  <c r="L255" i="22"/>
  <c r="L254" i="22"/>
  <c r="L253" i="22"/>
  <c r="L252" i="22"/>
  <c r="L251" i="22"/>
  <c r="L250" i="22"/>
  <c r="L249" i="22"/>
  <c r="L248" i="22"/>
  <c r="L247" i="22"/>
  <c r="L246" i="22"/>
  <c r="L245" i="22"/>
  <c r="L244" i="22"/>
  <c r="L243" i="22"/>
  <c r="L242" i="22"/>
  <c r="L241" i="22"/>
  <c r="L240" i="22"/>
  <c r="L239" i="22"/>
  <c r="L238" i="22"/>
  <c r="L237" i="22"/>
  <c r="L236" i="22"/>
  <c r="L235" i="22"/>
  <c r="L234" i="22"/>
  <c r="L233" i="22"/>
  <c r="L232" i="22"/>
  <c r="L231" i="22"/>
  <c r="L230" i="22"/>
  <c r="L229" i="22"/>
  <c r="L228" i="22"/>
  <c r="L227" i="22"/>
  <c r="L226" i="22"/>
  <c r="L225" i="22"/>
  <c r="L224" i="22"/>
  <c r="L223" i="22"/>
  <c r="L222" i="22"/>
  <c r="L221" i="22"/>
  <c r="L220" i="22"/>
  <c r="L219" i="22"/>
  <c r="L218" i="22"/>
  <c r="L217" i="22"/>
  <c r="L216" i="22"/>
  <c r="L215" i="22"/>
  <c r="L214" i="22"/>
  <c r="L213" i="22"/>
  <c r="L212" i="22"/>
  <c r="L211" i="22"/>
  <c r="L210" i="22"/>
  <c r="L209" i="22"/>
  <c r="L208" i="22"/>
  <c r="L207" i="22"/>
  <c r="L206" i="22"/>
  <c r="L205" i="22"/>
  <c r="L204" i="22"/>
  <c r="L203" i="22"/>
  <c r="L202" i="22"/>
  <c r="L201" i="22"/>
  <c r="L200" i="22"/>
  <c r="L199" i="22"/>
  <c r="L198" i="22"/>
  <c r="L197" i="22"/>
  <c r="L196" i="22"/>
  <c r="L195" i="22"/>
  <c r="L194" i="22"/>
  <c r="L193" i="22"/>
  <c r="L192" i="22"/>
  <c r="L191" i="22"/>
  <c r="L190" i="22"/>
  <c r="L189" i="22"/>
  <c r="L188" i="22"/>
  <c r="L187" i="22"/>
  <c r="L186" i="22"/>
  <c r="L185" i="22"/>
  <c r="L184" i="22"/>
  <c r="L183" i="22"/>
  <c r="L182" i="22"/>
  <c r="L181" i="22"/>
  <c r="L180" i="22"/>
  <c r="L179" i="22"/>
  <c r="L178" i="22"/>
  <c r="L177" i="22"/>
  <c r="L176" i="22"/>
  <c r="L175" i="22"/>
  <c r="L174" i="22"/>
  <c r="L173" i="22"/>
  <c r="L172" i="22"/>
  <c r="L171" i="22"/>
  <c r="L170" i="22"/>
  <c r="L169" i="22"/>
  <c r="L168" i="22"/>
  <c r="L167" i="22"/>
  <c r="L166" i="22"/>
  <c r="L165" i="22"/>
  <c r="L164" i="22"/>
  <c r="L163" i="22"/>
  <c r="L162" i="22"/>
  <c r="L161" i="22"/>
  <c r="L160" i="22"/>
  <c r="L159" i="22"/>
  <c r="L158" i="22"/>
  <c r="L157" i="22"/>
  <c r="L156" i="22"/>
  <c r="L155" i="22"/>
  <c r="L154" i="22"/>
  <c r="L153" i="22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R5" i="20" l="1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254" i="20"/>
  <c r="R255" i="20"/>
  <c r="R256" i="20"/>
  <c r="R257" i="20"/>
  <c r="R258" i="20"/>
  <c r="R259" i="20"/>
  <c r="R260" i="20"/>
  <c r="R261" i="20"/>
  <c r="R262" i="20"/>
  <c r="R263" i="20"/>
  <c r="R264" i="20"/>
  <c r="R265" i="20"/>
  <c r="R266" i="20"/>
  <c r="R267" i="20"/>
  <c r="R268" i="20"/>
  <c r="R269" i="20"/>
  <c r="R270" i="20"/>
  <c r="R271" i="20"/>
  <c r="R272" i="20"/>
  <c r="R273" i="20"/>
  <c r="R274" i="20"/>
  <c r="R275" i="20"/>
  <c r="R276" i="20"/>
  <c r="R277" i="20"/>
  <c r="R278" i="20"/>
  <c r="R279" i="20"/>
  <c r="R280" i="20"/>
  <c r="R281" i="20"/>
  <c r="R282" i="20"/>
  <c r="R283" i="20"/>
  <c r="R284" i="20"/>
  <c r="R285" i="20"/>
  <c r="R286" i="20"/>
  <c r="R287" i="20"/>
  <c r="R288" i="20"/>
  <c r="R289" i="20"/>
  <c r="R290" i="20"/>
  <c r="R291" i="20"/>
  <c r="R292" i="20"/>
  <c r="R293" i="20"/>
  <c r="R294" i="20"/>
  <c r="R295" i="20"/>
  <c r="R296" i="20"/>
  <c r="R297" i="20"/>
  <c r="R298" i="20"/>
  <c r="R299" i="20"/>
  <c r="R300" i="20"/>
  <c r="R301" i="20"/>
  <c r="R302" i="20"/>
  <c r="R303" i="20"/>
  <c r="R304" i="20"/>
  <c r="R305" i="20"/>
  <c r="R306" i="20"/>
  <c r="R307" i="20"/>
  <c r="R308" i="20"/>
  <c r="R309" i="20"/>
  <c r="R310" i="20"/>
  <c r="R311" i="20"/>
  <c r="R312" i="20"/>
  <c r="R313" i="20"/>
  <c r="R314" i="20"/>
  <c r="R315" i="20"/>
  <c r="R316" i="20"/>
  <c r="R317" i="20"/>
  <c r="R318" i="20"/>
  <c r="R319" i="20"/>
  <c r="R320" i="20"/>
  <c r="R321" i="20"/>
  <c r="R322" i="20"/>
  <c r="R323" i="20"/>
  <c r="R324" i="20"/>
  <c r="R325" i="20"/>
  <c r="R326" i="20"/>
  <c r="R327" i="20"/>
  <c r="R328" i="20"/>
  <c r="R329" i="20"/>
  <c r="R330" i="20"/>
  <c r="R331" i="20"/>
  <c r="R332" i="20"/>
  <c r="R333" i="20"/>
  <c r="R334" i="20"/>
  <c r="R335" i="20"/>
  <c r="R336" i="20"/>
  <c r="R337" i="20"/>
  <c r="R338" i="20"/>
  <c r="R339" i="20"/>
  <c r="R340" i="20"/>
  <c r="R341" i="20"/>
  <c r="R342" i="20"/>
  <c r="R343" i="20"/>
  <c r="R344" i="20"/>
  <c r="R345" i="20"/>
  <c r="R346" i="20"/>
  <c r="R347" i="20"/>
  <c r="R348" i="20"/>
  <c r="R349" i="20"/>
  <c r="R350" i="20"/>
  <c r="R351" i="20"/>
  <c r="R352" i="20"/>
  <c r="R353" i="20"/>
  <c r="R354" i="20"/>
  <c r="R355" i="20"/>
  <c r="R356" i="20"/>
  <c r="R357" i="20"/>
  <c r="R358" i="20"/>
  <c r="R359" i="20"/>
  <c r="R360" i="20"/>
  <c r="R361" i="20"/>
  <c r="R362" i="20"/>
  <c r="R363" i="20"/>
  <c r="R364" i="20"/>
  <c r="R365" i="20"/>
  <c r="R366" i="20"/>
  <c r="R367" i="20"/>
  <c r="R368" i="20"/>
  <c r="R369" i="20"/>
  <c r="R370" i="20"/>
  <c r="R371" i="20"/>
  <c r="R372" i="20"/>
  <c r="R373" i="20"/>
  <c r="R374" i="20"/>
  <c r="R375" i="20"/>
  <c r="R376" i="20"/>
  <c r="R377" i="20"/>
  <c r="R378" i="20"/>
  <c r="R379" i="20"/>
  <c r="R380" i="20"/>
  <c r="R381" i="20"/>
  <c r="R382" i="20"/>
  <c r="R383" i="20"/>
  <c r="R384" i="20"/>
  <c r="R385" i="20"/>
  <c r="R386" i="20"/>
  <c r="R387" i="20"/>
  <c r="R388" i="20"/>
  <c r="R389" i="20"/>
  <c r="R390" i="20"/>
  <c r="R391" i="20"/>
  <c r="R392" i="20"/>
  <c r="R393" i="20"/>
  <c r="R394" i="20"/>
  <c r="R395" i="20"/>
  <c r="R396" i="20"/>
  <c r="R397" i="20"/>
  <c r="R398" i="20"/>
  <c r="R399" i="20"/>
  <c r="R400" i="20"/>
  <c r="R401" i="20"/>
  <c r="R402" i="20"/>
  <c r="R403" i="20"/>
  <c r="R404" i="20"/>
  <c r="R405" i="20"/>
  <c r="R406" i="20"/>
  <c r="R407" i="20"/>
  <c r="R408" i="20"/>
  <c r="R409" i="20"/>
  <c r="R410" i="20"/>
  <c r="R411" i="20"/>
  <c r="R412" i="20"/>
  <c r="R413" i="20"/>
  <c r="R414" i="20"/>
  <c r="R415" i="20"/>
  <c r="R416" i="20"/>
  <c r="R417" i="20"/>
  <c r="R418" i="20"/>
  <c r="R419" i="20"/>
  <c r="R420" i="20"/>
  <c r="R421" i="20"/>
  <c r="R422" i="20"/>
  <c r="R423" i="20"/>
  <c r="R424" i="20"/>
  <c r="R425" i="20"/>
  <c r="R426" i="20"/>
  <c r="R427" i="20"/>
  <c r="R428" i="20"/>
  <c r="R429" i="20"/>
  <c r="R430" i="20"/>
  <c r="R431" i="20"/>
  <c r="R432" i="20"/>
  <c r="R433" i="20"/>
  <c r="R434" i="20"/>
  <c r="R435" i="20"/>
  <c r="R436" i="20"/>
  <c r="R437" i="20"/>
  <c r="R438" i="20"/>
  <c r="R439" i="20"/>
  <c r="R440" i="20"/>
  <c r="R441" i="20"/>
  <c r="R442" i="20"/>
  <c r="R443" i="20"/>
  <c r="R444" i="20"/>
  <c r="R445" i="20"/>
  <c r="R446" i="20"/>
  <c r="R447" i="20"/>
  <c r="R448" i="20"/>
  <c r="R449" i="20"/>
  <c r="R450" i="20"/>
  <c r="R451" i="20"/>
  <c r="R452" i="20"/>
  <c r="R453" i="20"/>
  <c r="R454" i="20"/>
  <c r="R455" i="20"/>
  <c r="R456" i="20"/>
  <c r="R457" i="20"/>
  <c r="R458" i="20"/>
  <c r="R459" i="20"/>
  <c r="R460" i="20"/>
  <c r="R461" i="20"/>
  <c r="R462" i="20"/>
  <c r="R463" i="20"/>
  <c r="R464" i="20"/>
  <c r="R465" i="20"/>
  <c r="R466" i="20"/>
  <c r="R467" i="20"/>
  <c r="R468" i="20"/>
  <c r="R469" i="20"/>
  <c r="R470" i="20"/>
  <c r="R471" i="20"/>
  <c r="R472" i="20"/>
  <c r="R473" i="20"/>
  <c r="R474" i="20"/>
  <c r="R475" i="20"/>
  <c r="R476" i="20"/>
  <c r="R477" i="20"/>
  <c r="R478" i="20"/>
  <c r="R479" i="20"/>
  <c r="R480" i="20"/>
  <c r="R481" i="20"/>
  <c r="R482" i="20"/>
  <c r="R483" i="20"/>
  <c r="R484" i="20"/>
  <c r="R485" i="20"/>
  <c r="R486" i="20"/>
  <c r="R487" i="20"/>
  <c r="R488" i="20"/>
  <c r="R489" i="20"/>
  <c r="R490" i="20"/>
  <c r="R491" i="20"/>
  <c r="R492" i="20"/>
  <c r="R493" i="20"/>
  <c r="R494" i="20"/>
  <c r="R495" i="20"/>
  <c r="R496" i="20"/>
  <c r="R497" i="20"/>
  <c r="R498" i="20"/>
  <c r="R499" i="20"/>
  <c r="R500" i="20"/>
  <c r="R501" i="20"/>
  <c r="R502" i="20"/>
  <c r="R503" i="20"/>
  <c r="R504" i="20"/>
  <c r="R505" i="20"/>
  <c r="R506" i="20"/>
  <c r="R507" i="20"/>
  <c r="R508" i="20"/>
  <c r="R509" i="20"/>
  <c r="R510" i="20"/>
  <c r="R511" i="20"/>
  <c r="R512" i="20"/>
  <c r="R513" i="20"/>
  <c r="R514" i="20"/>
  <c r="R515" i="20"/>
  <c r="R516" i="20"/>
  <c r="R517" i="20"/>
  <c r="R518" i="20"/>
  <c r="R519" i="20"/>
  <c r="R520" i="20"/>
  <c r="R521" i="20"/>
  <c r="R522" i="20"/>
  <c r="R523" i="20"/>
  <c r="R524" i="20"/>
  <c r="R525" i="20"/>
  <c r="R526" i="20"/>
  <c r="R527" i="20"/>
  <c r="R528" i="20"/>
  <c r="R529" i="20"/>
  <c r="R530" i="20"/>
  <c r="R531" i="20"/>
  <c r="R532" i="20"/>
  <c r="R533" i="20"/>
  <c r="R534" i="20"/>
  <c r="R535" i="20"/>
  <c r="R536" i="20"/>
  <c r="R537" i="20"/>
  <c r="R538" i="20"/>
  <c r="R539" i="20"/>
  <c r="R540" i="20"/>
  <c r="R541" i="20"/>
  <c r="R542" i="20"/>
  <c r="R543" i="20"/>
  <c r="R544" i="20"/>
  <c r="R545" i="20"/>
  <c r="R546" i="20"/>
  <c r="R547" i="20"/>
  <c r="R548" i="20"/>
  <c r="R549" i="20"/>
  <c r="R550" i="20"/>
  <c r="R551" i="20"/>
  <c r="R552" i="20"/>
  <c r="R553" i="20"/>
  <c r="R554" i="20"/>
  <c r="R555" i="20"/>
  <c r="R556" i="20"/>
  <c r="R557" i="20"/>
  <c r="R558" i="20"/>
  <c r="R559" i="20"/>
  <c r="R560" i="20"/>
  <c r="R561" i="20"/>
  <c r="R562" i="20"/>
  <c r="R563" i="20"/>
  <c r="R564" i="20"/>
  <c r="R565" i="20"/>
  <c r="R566" i="20"/>
  <c r="R567" i="20"/>
  <c r="R568" i="20"/>
  <c r="R569" i="20"/>
  <c r="R570" i="20"/>
  <c r="R571" i="20"/>
  <c r="R572" i="20"/>
  <c r="R573" i="20"/>
  <c r="R574" i="20"/>
  <c r="R575" i="20"/>
  <c r="R576" i="20"/>
  <c r="R577" i="20"/>
  <c r="R578" i="20"/>
  <c r="R579" i="20"/>
  <c r="R580" i="20"/>
  <c r="R581" i="20"/>
  <c r="R582" i="20"/>
  <c r="R583" i="20"/>
  <c r="R584" i="20"/>
  <c r="R585" i="20"/>
  <c r="R586" i="20"/>
  <c r="R587" i="20"/>
  <c r="R588" i="20"/>
  <c r="R589" i="20"/>
  <c r="R590" i="20"/>
  <c r="R591" i="20"/>
  <c r="R592" i="20"/>
  <c r="R593" i="20"/>
  <c r="R594" i="20"/>
  <c r="R595" i="20"/>
  <c r="R596" i="20"/>
  <c r="R597" i="20"/>
  <c r="R598" i="20"/>
  <c r="R599" i="20"/>
  <c r="R600" i="20"/>
  <c r="R601" i="20"/>
  <c r="R602" i="20"/>
  <c r="R603" i="20"/>
  <c r="R604" i="20"/>
  <c r="R605" i="20"/>
  <c r="R606" i="20"/>
  <c r="R607" i="20"/>
  <c r="R608" i="20"/>
  <c r="R609" i="20"/>
  <c r="R610" i="20"/>
  <c r="R611" i="20"/>
  <c r="R612" i="20"/>
  <c r="R613" i="20"/>
  <c r="R614" i="20"/>
  <c r="R615" i="20"/>
  <c r="R616" i="20"/>
  <c r="R617" i="20"/>
  <c r="R618" i="20"/>
  <c r="R619" i="20"/>
  <c r="R620" i="20"/>
  <c r="R621" i="20"/>
  <c r="R622" i="20"/>
  <c r="R623" i="20"/>
  <c r="R624" i="20"/>
  <c r="R625" i="20"/>
  <c r="R626" i="20"/>
  <c r="R627" i="20"/>
  <c r="R628" i="20"/>
  <c r="R629" i="20"/>
  <c r="R630" i="20"/>
  <c r="R631" i="20"/>
  <c r="R632" i="20"/>
  <c r="R633" i="20"/>
  <c r="R634" i="20"/>
  <c r="R635" i="20"/>
  <c r="R636" i="20"/>
  <c r="R637" i="20"/>
  <c r="R638" i="20"/>
  <c r="R639" i="20"/>
  <c r="R640" i="20"/>
  <c r="R641" i="20"/>
  <c r="R642" i="20"/>
  <c r="R643" i="20"/>
  <c r="R644" i="20"/>
  <c r="R645" i="20"/>
  <c r="R646" i="20"/>
  <c r="R647" i="20"/>
  <c r="R648" i="20"/>
  <c r="R649" i="20"/>
  <c r="R650" i="20"/>
  <c r="R651" i="20"/>
  <c r="R652" i="20"/>
  <c r="R653" i="20"/>
  <c r="R654" i="20"/>
  <c r="R655" i="20"/>
  <c r="R656" i="20"/>
  <c r="R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637" i="20"/>
  <c r="L638" i="20"/>
  <c r="L639" i="20"/>
  <c r="L640" i="20"/>
  <c r="L641" i="20"/>
  <c r="L642" i="20"/>
  <c r="L643" i="20"/>
  <c r="L644" i="20"/>
  <c r="L645" i="20"/>
  <c r="L646" i="20"/>
  <c r="L647" i="20"/>
  <c r="L648" i="20"/>
  <c r="L649" i="20"/>
  <c r="L650" i="20"/>
  <c r="L651" i="20"/>
  <c r="L652" i="20"/>
  <c r="L653" i="20"/>
  <c r="L654" i="20"/>
  <c r="L655" i="20"/>
  <c r="L656" i="20"/>
  <c r="L4" i="20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M68" i="22" s="1"/>
  <c r="J30" i="4"/>
  <c r="J31" i="4"/>
  <c r="J32" i="4"/>
  <c r="J33" i="4"/>
  <c r="J34" i="4"/>
  <c r="J35" i="4"/>
  <c r="J36" i="4"/>
  <c r="J37" i="4"/>
  <c r="J38" i="4"/>
  <c r="J39" i="4"/>
  <c r="M93" i="22" s="1"/>
  <c r="J40" i="4"/>
  <c r="J41" i="4"/>
  <c r="J42" i="4"/>
  <c r="J43" i="4"/>
  <c r="J44" i="4"/>
  <c r="M39" i="20" s="1"/>
  <c r="J45" i="4"/>
  <c r="J46" i="4"/>
  <c r="J47" i="4"/>
  <c r="J48" i="4"/>
  <c r="M48" i="22" s="1"/>
  <c r="J49" i="4"/>
  <c r="J50" i="4"/>
  <c r="J51" i="4"/>
  <c r="J52" i="4"/>
  <c r="J53" i="4"/>
  <c r="J54" i="4"/>
  <c r="M482" i="20" s="1"/>
  <c r="J55" i="4"/>
  <c r="M40" i="22" s="1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M306" i="22" s="1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3" i="4"/>
  <c r="M209" i="22" s="1"/>
  <c r="M397" i="22" l="1"/>
  <c r="M420" i="22"/>
  <c r="M396" i="22"/>
  <c r="M398" i="22"/>
  <c r="M332" i="20"/>
  <c r="M393" i="22"/>
  <c r="M249" i="22"/>
  <c r="M245" i="22"/>
  <c r="M241" i="22"/>
  <c r="M424" i="22"/>
  <c r="M244" i="22"/>
  <c r="M240" i="22"/>
  <c r="M395" i="22"/>
  <c r="M251" i="22"/>
  <c r="M247" i="22"/>
  <c r="M243" i="22"/>
  <c r="M239" i="22"/>
  <c r="M250" i="22"/>
  <c r="M246" i="22"/>
  <c r="M242" i="22"/>
  <c r="M91" i="20"/>
  <c r="M133" i="22"/>
  <c r="M134" i="22"/>
  <c r="M109" i="22"/>
  <c r="M105" i="22"/>
  <c r="M97" i="22"/>
  <c r="M104" i="22"/>
  <c r="M100" i="22"/>
  <c r="M96" i="22"/>
  <c r="M138" i="22"/>
  <c r="M110" i="22"/>
  <c r="M98" i="22"/>
  <c r="M94" i="22"/>
  <c r="M99" i="22"/>
  <c r="M95" i="22"/>
  <c r="M346" i="22"/>
  <c r="M73" i="22"/>
  <c r="M16" i="22"/>
  <c r="M376" i="22"/>
  <c r="M375" i="22"/>
  <c r="M378" i="22"/>
  <c r="M81" i="22"/>
  <c r="M23" i="22"/>
  <c r="M360" i="20"/>
  <c r="M329" i="22"/>
  <c r="M181" i="22"/>
  <c r="M200" i="22"/>
  <c r="M164" i="22"/>
  <c r="M112" i="22"/>
  <c r="M108" i="22"/>
  <c r="M92" i="22"/>
  <c r="M88" i="22"/>
  <c r="M423" i="22"/>
  <c r="M407" i="22"/>
  <c r="M359" i="22"/>
  <c r="M339" i="22"/>
  <c r="M295" i="22"/>
  <c r="M394" i="22"/>
  <c r="M286" i="22"/>
  <c r="M258" i="22"/>
  <c r="M254" i="22"/>
  <c r="M238" i="22"/>
  <c r="M158" i="22"/>
  <c r="M126" i="22"/>
  <c r="M70" i="22"/>
  <c r="M26" i="22"/>
  <c r="M14" i="22"/>
  <c r="M77" i="22"/>
  <c r="M103" i="22"/>
  <c r="M64" i="22"/>
  <c r="M43" i="22"/>
  <c r="M10" i="22"/>
  <c r="M156" i="22"/>
  <c r="M379" i="22"/>
  <c r="M326" i="22"/>
  <c r="M82" i="22"/>
  <c r="M4" i="20"/>
  <c r="M189" i="22"/>
  <c r="M185" i="22"/>
  <c r="M177" i="22"/>
  <c r="M145" i="22"/>
  <c r="M141" i="22"/>
  <c r="M137" i="22"/>
  <c r="M129" i="22"/>
  <c r="M125" i="22"/>
  <c r="M228" i="22"/>
  <c r="M224" i="22"/>
  <c r="M220" i="22"/>
  <c r="M196" i="22"/>
  <c r="M192" i="22"/>
  <c r="M188" i="22"/>
  <c r="M184" i="22"/>
  <c r="M180" i="22"/>
  <c r="M144" i="22"/>
  <c r="M140" i="22"/>
  <c r="M136" i="22"/>
  <c r="M132" i="22"/>
  <c r="M128" i="22"/>
  <c r="M124" i="22"/>
  <c r="M227" i="22"/>
  <c r="M223" i="22"/>
  <c r="M219" i="22"/>
  <c r="M191" i="22"/>
  <c r="M187" i="22"/>
  <c r="M183" i="22"/>
  <c r="M179" i="22"/>
  <c r="M143" i="22"/>
  <c r="M139" i="22"/>
  <c r="M135" i="22"/>
  <c r="M131" i="22"/>
  <c r="M127" i="22"/>
  <c r="M123" i="22"/>
  <c r="M226" i="22"/>
  <c r="M222" i="22"/>
  <c r="M218" i="22"/>
  <c r="M194" i="22"/>
  <c r="M190" i="22"/>
  <c r="M186" i="22"/>
  <c r="M182" i="22"/>
  <c r="M178" i="22"/>
  <c r="M146" i="22"/>
  <c r="M142" i="22"/>
  <c r="M130" i="22"/>
  <c r="M50" i="22"/>
  <c r="M42" i="22"/>
  <c r="M34" i="22"/>
  <c r="M41" i="22"/>
  <c r="M33" i="22"/>
  <c r="M45" i="22"/>
  <c r="M5" i="22"/>
  <c r="M52" i="22"/>
  <c r="M44" i="22"/>
  <c r="M32" i="22"/>
  <c r="M4" i="22"/>
  <c r="M51" i="22"/>
  <c r="M47" i="22"/>
  <c r="M35" i="22"/>
  <c r="M49" i="22"/>
  <c r="M6" i="22"/>
  <c r="M346" i="20"/>
  <c r="M58" i="22"/>
  <c r="M57" i="22"/>
  <c r="M56" i="22"/>
  <c r="M59" i="22"/>
  <c r="M39" i="22"/>
  <c r="M341" i="22"/>
  <c r="M166" i="22"/>
  <c r="M380" i="22"/>
  <c r="M374" i="22"/>
  <c r="M78" i="22"/>
  <c r="M80" i="22"/>
  <c r="M79" i="22"/>
  <c r="M22" i="22"/>
  <c r="M183" i="20"/>
  <c r="M84" i="22"/>
  <c r="M348" i="22"/>
  <c r="M176" i="22"/>
  <c r="M120" i="22"/>
  <c r="M174" i="22"/>
  <c r="M122" i="22"/>
  <c r="M31" i="22"/>
  <c r="M317" i="22"/>
  <c r="M313" i="22"/>
  <c r="M309" i="22"/>
  <c r="M320" i="22"/>
  <c r="M316" i="22"/>
  <c r="M312" i="22"/>
  <c r="M308" i="22"/>
  <c r="M319" i="22"/>
  <c r="M315" i="22"/>
  <c r="M311" i="22"/>
  <c r="M307" i="22"/>
  <c r="M318" i="22"/>
  <c r="M314" i="22"/>
  <c r="M310" i="22"/>
  <c r="M165" i="22"/>
  <c r="M340" i="22"/>
  <c r="M71" i="22"/>
  <c r="M15" i="22"/>
  <c r="M32" i="20"/>
  <c r="M425" i="22"/>
  <c r="M21" i="22"/>
  <c r="M76" i="22"/>
  <c r="M20" i="22"/>
  <c r="M19" i="22"/>
  <c r="M18" i="22"/>
  <c r="M361" i="20"/>
  <c r="M213" i="22"/>
  <c r="M113" i="22"/>
  <c r="M212" i="22"/>
  <c r="M203" i="22"/>
  <c r="M170" i="22"/>
  <c r="M27" i="22"/>
  <c r="M344" i="22"/>
  <c r="M252" i="22"/>
  <c r="M371" i="22"/>
  <c r="M155" i="22"/>
  <c r="M354" i="22"/>
  <c r="M72" i="22"/>
  <c r="M61" i="22"/>
  <c r="M25" i="22"/>
  <c r="M333" i="22"/>
  <c r="M161" i="22"/>
  <c r="M17" i="22"/>
  <c r="M88" i="20"/>
  <c r="M421" i="22"/>
  <c r="M417" i="22"/>
  <c r="M413" i="22"/>
  <c r="M409" i="22"/>
  <c r="M401" i="22"/>
  <c r="M225" i="22"/>
  <c r="M221" i="22"/>
  <c r="M101" i="22"/>
  <c r="M416" i="22"/>
  <c r="M412" i="22"/>
  <c r="M408" i="22"/>
  <c r="M404" i="22"/>
  <c r="M400" i="22"/>
  <c r="M419" i="22"/>
  <c r="M415" i="22"/>
  <c r="M411" i="22"/>
  <c r="M403" i="22"/>
  <c r="M399" i="22"/>
  <c r="M111" i="22"/>
  <c r="M107" i="22"/>
  <c r="M422" i="22"/>
  <c r="M418" i="22"/>
  <c r="M414" i="22"/>
  <c r="M410" i="22"/>
  <c r="M406" i="22"/>
  <c r="M402" i="22"/>
  <c r="M106" i="22"/>
  <c r="M102" i="22"/>
  <c r="M149" i="22"/>
  <c r="M232" i="22"/>
  <c r="M148" i="22"/>
  <c r="M231" i="22"/>
  <c r="M230" i="22"/>
  <c r="M150" i="22"/>
  <c r="M365" i="20"/>
  <c r="M332" i="22"/>
  <c r="M160" i="22"/>
  <c r="M331" i="22"/>
  <c r="M159" i="22"/>
  <c r="M330" i="22"/>
  <c r="M66" i="22"/>
  <c r="M65" i="22"/>
  <c r="M11" i="22"/>
  <c r="M336" i="20"/>
  <c r="M385" i="22"/>
  <c r="M349" i="22"/>
  <c r="M337" i="22"/>
  <c r="M301" i="22"/>
  <c r="M281" i="22"/>
  <c r="M233" i="22"/>
  <c r="M229" i="22"/>
  <c r="M197" i="22"/>
  <c r="M193" i="22"/>
  <c r="M304" i="22"/>
  <c r="M248" i="22"/>
  <c r="M323" i="22"/>
  <c r="M267" i="22"/>
  <c r="M207" i="22"/>
  <c r="M195" i="22"/>
  <c r="M151" i="22"/>
  <c r="M147" i="22"/>
  <c r="M119" i="22"/>
  <c r="M386" i="22"/>
  <c r="M294" i="22"/>
  <c r="M162" i="22"/>
  <c r="M12" i="22"/>
  <c r="M7" i="22"/>
  <c r="M53" i="22"/>
  <c r="M336" i="22"/>
  <c r="M163" i="22"/>
  <c r="M69" i="22"/>
  <c r="M13" i="22"/>
  <c r="M67" i="22"/>
  <c r="M654" i="20"/>
  <c r="M373" i="22"/>
  <c r="M356" i="22"/>
  <c r="M355" i="22"/>
  <c r="M390" i="22"/>
  <c r="M297" i="22"/>
  <c r="M293" i="22"/>
  <c r="M289" i="22"/>
  <c r="M285" i="22"/>
  <c r="M277" i="22"/>
  <c r="M273" i="22"/>
  <c r="M269" i="22"/>
  <c r="M265" i="22"/>
  <c r="M261" i="22"/>
  <c r="M257" i="22"/>
  <c r="M296" i="22"/>
  <c r="M292" i="22"/>
  <c r="M288" i="22"/>
  <c r="M284" i="22"/>
  <c r="M280" i="22"/>
  <c r="M276" i="22"/>
  <c r="M272" i="22"/>
  <c r="M264" i="22"/>
  <c r="M260" i="22"/>
  <c r="M256" i="22"/>
  <c r="M291" i="22"/>
  <c r="M287" i="22"/>
  <c r="M283" i="22"/>
  <c r="M279" i="22"/>
  <c r="M275" i="22"/>
  <c r="M271" i="22"/>
  <c r="M263" i="22"/>
  <c r="M255" i="22"/>
  <c r="M298" i="22"/>
  <c r="M290" i="22"/>
  <c r="M282" i="22"/>
  <c r="M278" i="22"/>
  <c r="M274" i="22"/>
  <c r="M270" i="22"/>
  <c r="M266" i="22"/>
  <c r="M262" i="22"/>
  <c r="M340" i="20"/>
  <c r="M353" i="22"/>
  <c r="M325" i="22"/>
  <c r="M305" i="22"/>
  <c r="M201" i="22"/>
  <c r="M153" i="22"/>
  <c r="M352" i="22"/>
  <c r="M324" i="22"/>
  <c r="M236" i="22"/>
  <c r="M152" i="22"/>
  <c r="M351" i="22"/>
  <c r="M343" i="22"/>
  <c r="M235" i="22"/>
  <c r="M211" i="22"/>
  <c r="M199" i="22"/>
  <c r="M342" i="22"/>
  <c r="M234" i="22"/>
  <c r="M210" i="22"/>
  <c r="M198" i="22"/>
  <c r="M154" i="22"/>
  <c r="M54" i="22"/>
  <c r="M8" i="22"/>
  <c r="M60" i="22"/>
  <c r="M55" i="22"/>
  <c r="M121" i="22"/>
  <c r="M175" i="22"/>
  <c r="M366" i="22"/>
  <c r="M350" i="22"/>
  <c r="M29" i="22"/>
  <c r="M157" i="22"/>
  <c r="M62" i="22"/>
  <c r="M9" i="22"/>
  <c r="M63" i="22"/>
  <c r="M46" i="22"/>
  <c r="M38" i="22"/>
  <c r="M36" i="22"/>
  <c r="M37" i="22"/>
  <c r="M392" i="22"/>
  <c r="M168" i="22"/>
  <c r="M352" i="20"/>
  <c r="M345" i="22"/>
  <c r="M321" i="22"/>
  <c r="M205" i="22"/>
  <c r="M173" i="22"/>
  <c r="M300" i="22"/>
  <c r="M216" i="22"/>
  <c r="M208" i="22"/>
  <c r="M204" i="22"/>
  <c r="M172" i="22"/>
  <c r="M347" i="22"/>
  <c r="M303" i="22"/>
  <c r="M299" i="22"/>
  <c r="M215" i="22"/>
  <c r="M171" i="22"/>
  <c r="M115" i="22"/>
  <c r="M322" i="22"/>
  <c r="M302" i="22"/>
  <c r="M214" i="22"/>
  <c r="M206" i="22"/>
  <c r="M118" i="22"/>
  <c r="M28" i="22"/>
  <c r="M30" i="22"/>
  <c r="M650" i="20"/>
  <c r="M74" i="22"/>
  <c r="M24" i="22"/>
  <c r="M83" i="22"/>
  <c r="M75" i="22"/>
  <c r="M356" i="20"/>
  <c r="M389" i="22"/>
  <c r="M381" i="22"/>
  <c r="M377" i="22"/>
  <c r="M369" i="22"/>
  <c r="M365" i="22"/>
  <c r="M361" i="22"/>
  <c r="M357" i="22"/>
  <c r="M253" i="22"/>
  <c r="M237" i="22"/>
  <c r="M217" i="22"/>
  <c r="M169" i="22"/>
  <c r="M117" i="22"/>
  <c r="M89" i="22"/>
  <c r="M388" i="22"/>
  <c r="M384" i="22"/>
  <c r="M372" i="22"/>
  <c r="M368" i="22"/>
  <c r="M364" i="22"/>
  <c r="M360" i="22"/>
  <c r="M268" i="22"/>
  <c r="M116" i="22"/>
  <c r="M391" i="22"/>
  <c r="M387" i="22"/>
  <c r="M383" i="22"/>
  <c r="M367" i="22"/>
  <c r="M363" i="22"/>
  <c r="M335" i="22"/>
  <c r="M259" i="22"/>
  <c r="M167" i="22"/>
  <c r="M382" i="22"/>
  <c r="M370" i="22"/>
  <c r="M362" i="22"/>
  <c r="M358" i="22"/>
  <c r="M338" i="22"/>
  <c r="M334" i="22"/>
  <c r="M202" i="22"/>
  <c r="M114" i="22"/>
  <c r="M90" i="22"/>
  <c r="M86" i="22"/>
  <c r="M91" i="22"/>
  <c r="M85" i="22"/>
  <c r="M87" i="22"/>
  <c r="M48" i="20"/>
  <c r="M405" i="22"/>
  <c r="M328" i="22"/>
  <c r="M327" i="22"/>
  <c r="M21" i="20"/>
  <c r="M277" i="20"/>
  <c r="M22" i="20"/>
  <c r="M158" i="20"/>
  <c r="M190" i="20"/>
  <c r="M228" i="20"/>
  <c r="M77" i="20"/>
  <c r="M26" i="20"/>
  <c r="M202" i="20"/>
  <c r="M653" i="20"/>
  <c r="M649" i="20"/>
  <c r="M645" i="20"/>
  <c r="M641" i="20"/>
  <c r="M637" i="20"/>
  <c r="M633" i="20"/>
  <c r="M629" i="20"/>
  <c r="M625" i="20"/>
  <c r="M621" i="20"/>
  <c r="M617" i="20"/>
  <c r="M613" i="20"/>
  <c r="M609" i="20"/>
  <c r="M605" i="20"/>
  <c r="M601" i="20"/>
  <c r="M597" i="20"/>
  <c r="M593" i="20"/>
  <c r="M589" i="20"/>
  <c r="M585" i="20"/>
  <c r="M581" i="20"/>
  <c r="M577" i="20"/>
  <c r="M573" i="20"/>
  <c r="M569" i="20"/>
  <c r="M565" i="20"/>
  <c r="M561" i="20"/>
  <c r="M557" i="20"/>
  <c r="M553" i="20"/>
  <c r="M549" i="20"/>
  <c r="M545" i="20"/>
  <c r="M541" i="20"/>
  <c r="M537" i="20"/>
  <c r="M533" i="20"/>
  <c r="M529" i="20"/>
  <c r="M525" i="20"/>
  <c r="M521" i="20"/>
  <c r="M517" i="20"/>
  <c r="M513" i="20"/>
  <c r="M509" i="20"/>
  <c r="M505" i="20"/>
  <c r="M501" i="20"/>
  <c r="M497" i="20"/>
  <c r="M493" i="20"/>
  <c r="M489" i="20"/>
  <c r="M485" i="20"/>
  <c r="M481" i="20"/>
  <c r="M477" i="20"/>
  <c r="M473" i="20"/>
  <c r="M469" i="20"/>
  <c r="M465" i="20"/>
  <c r="M461" i="20"/>
  <c r="M457" i="20"/>
  <c r="M453" i="20"/>
  <c r="M449" i="20"/>
  <c r="M445" i="20"/>
  <c r="M441" i="20"/>
  <c r="M437" i="20"/>
  <c r="M433" i="20"/>
  <c r="M429" i="20"/>
  <c r="M425" i="20"/>
  <c r="M421" i="20"/>
  <c r="M417" i="20"/>
  <c r="M413" i="20"/>
  <c r="M409" i="20"/>
  <c r="M405" i="20"/>
  <c r="M401" i="20"/>
  <c r="M397" i="20"/>
  <c r="M393" i="20"/>
  <c r="M389" i="20"/>
  <c r="M385" i="20"/>
  <c r="M381" i="20"/>
  <c r="M377" i="20"/>
  <c r="M373" i="20"/>
  <c r="M369" i="20"/>
  <c r="M357" i="20"/>
  <c r="M353" i="20"/>
  <c r="M349" i="20"/>
  <c r="M345" i="20"/>
  <c r="M330" i="20"/>
  <c r="M45" i="20"/>
  <c r="M149" i="20"/>
  <c r="M269" i="20"/>
  <c r="M214" i="20"/>
  <c r="M87" i="20"/>
  <c r="M215" i="20"/>
  <c r="M148" i="20"/>
  <c r="M184" i="20"/>
  <c r="M25" i="20"/>
  <c r="M197" i="20"/>
  <c r="M201" i="20"/>
  <c r="M198" i="20"/>
  <c r="M199" i="20"/>
  <c r="M76" i="20"/>
  <c r="M200" i="20"/>
  <c r="M61" i="20"/>
  <c r="M133" i="20"/>
  <c r="M225" i="20"/>
  <c r="M265" i="20"/>
  <c r="M273" i="20"/>
  <c r="M337" i="20"/>
  <c r="M78" i="20"/>
  <c r="M186" i="20"/>
  <c r="M19" i="20"/>
  <c r="M27" i="20"/>
  <c r="M95" i="20"/>
  <c r="M99" i="20"/>
  <c r="M143" i="20"/>
  <c r="M151" i="20"/>
  <c r="M187" i="20"/>
  <c r="M203" i="20"/>
  <c r="M223" i="20"/>
  <c r="M271" i="20"/>
  <c r="M16" i="20"/>
  <c r="M152" i="20"/>
  <c r="M180" i="20"/>
  <c r="M264" i="20"/>
  <c r="M272" i="20"/>
  <c r="M29" i="20"/>
  <c r="M205" i="20"/>
  <c r="M80" i="20"/>
  <c r="M17" i="20"/>
  <c r="M157" i="20"/>
  <c r="M189" i="20"/>
  <c r="M62" i="20"/>
  <c r="M146" i="20"/>
  <c r="M226" i="20"/>
  <c r="M266" i="20"/>
  <c r="M274" i="20"/>
  <c r="M63" i="20"/>
  <c r="M67" i="20"/>
  <c r="M147" i="20"/>
  <c r="M227" i="20"/>
  <c r="M267" i="20"/>
  <c r="M20" i="20"/>
  <c r="M64" i="20"/>
  <c r="M68" i="20"/>
  <c r="M268" i="20"/>
  <c r="M276" i="20"/>
  <c r="M75" i="20"/>
  <c r="M24" i="20"/>
  <c r="M196" i="20"/>
  <c r="M13" i="20"/>
  <c r="M10" i="20"/>
  <c r="M86" i="20"/>
  <c r="M127" i="20"/>
  <c r="M131" i="20"/>
  <c r="M124" i="20"/>
  <c r="M209" i="20"/>
  <c r="M83" i="20"/>
  <c r="M656" i="20"/>
  <c r="M652" i="20"/>
  <c r="M648" i="20"/>
  <c r="M644" i="20"/>
  <c r="M640" i="20"/>
  <c r="M636" i="20"/>
  <c r="M632" i="20"/>
  <c r="M628" i="20"/>
  <c r="M624" i="20"/>
  <c r="M620" i="20"/>
  <c r="M616" i="20"/>
  <c r="M612" i="20"/>
  <c r="M608" i="20"/>
  <c r="M604" i="20"/>
  <c r="M600" i="20"/>
  <c r="M596" i="20"/>
  <c r="M592" i="20"/>
  <c r="M588" i="20"/>
  <c r="M584" i="20"/>
  <c r="M580" i="20"/>
  <c r="M576" i="20"/>
  <c r="M572" i="20"/>
  <c r="M568" i="20"/>
  <c r="M564" i="20"/>
  <c r="M560" i="20"/>
  <c r="M556" i="20"/>
  <c r="M552" i="20"/>
  <c r="M548" i="20"/>
  <c r="M544" i="20"/>
  <c r="M540" i="20"/>
  <c r="M536" i="20"/>
  <c r="M532" i="20"/>
  <c r="M528" i="20"/>
  <c r="M524" i="20"/>
  <c r="M520" i="20"/>
  <c r="M516" i="20"/>
  <c r="M512" i="20"/>
  <c r="M508" i="20"/>
  <c r="M504" i="20"/>
  <c r="M500" i="20"/>
  <c r="M496" i="20"/>
  <c r="M492" i="20"/>
  <c r="M488" i="20"/>
  <c r="M484" i="20"/>
  <c r="M480" i="20"/>
  <c r="M476" i="20"/>
  <c r="M472" i="20"/>
  <c r="M468" i="20"/>
  <c r="M464" i="20"/>
  <c r="M460" i="20"/>
  <c r="M456" i="20"/>
  <c r="M452" i="20"/>
  <c r="M448" i="20"/>
  <c r="M444" i="20"/>
  <c r="M440" i="20"/>
  <c r="M436" i="20"/>
  <c r="M432" i="20"/>
  <c r="M428" i="20"/>
  <c r="M424" i="20"/>
  <c r="M420" i="20"/>
  <c r="M416" i="20"/>
  <c r="M412" i="20"/>
  <c r="M408" i="20"/>
  <c r="M404" i="20"/>
  <c r="M400" i="20"/>
  <c r="M396" i="20"/>
  <c r="M392" i="20"/>
  <c r="M388" i="20"/>
  <c r="M384" i="20"/>
  <c r="M380" i="20"/>
  <c r="M376" i="20"/>
  <c r="M372" i="20"/>
  <c r="M368" i="20"/>
  <c r="M364" i="20"/>
  <c r="M348" i="20"/>
  <c r="M344" i="20"/>
  <c r="M334" i="20"/>
  <c r="M137" i="20"/>
  <c r="M145" i="20"/>
  <c r="M153" i="20"/>
  <c r="M134" i="20"/>
  <c r="M138" i="20"/>
  <c r="M154" i="20"/>
  <c r="M135" i="20"/>
  <c r="M139" i="20"/>
  <c r="M136" i="20"/>
  <c r="M140" i="20"/>
  <c r="M144" i="20"/>
  <c r="M188" i="20"/>
  <c r="M224" i="20"/>
  <c r="M65" i="20"/>
  <c r="M93" i="20"/>
  <c r="M141" i="20"/>
  <c r="M185" i="20"/>
  <c r="M18" i="20"/>
  <c r="M46" i="20"/>
  <c r="M66" i="20"/>
  <c r="M90" i="20"/>
  <c r="M142" i="20"/>
  <c r="M150" i="20"/>
  <c r="M270" i="20"/>
  <c r="M47" i="20"/>
  <c r="M51" i="20"/>
  <c r="M335" i="20"/>
  <c r="M216" i="20"/>
  <c r="M49" i="20"/>
  <c r="M50" i="20"/>
  <c r="M191" i="20"/>
  <c r="M279" i="20"/>
  <c r="M339" i="20"/>
  <c r="M92" i="20"/>
  <c r="M208" i="20"/>
  <c r="M212" i="20"/>
  <c r="M280" i="20"/>
  <c r="M193" i="20"/>
  <c r="M38" i="20"/>
  <c r="M194" i="20"/>
  <c r="M210" i="20"/>
  <c r="M211" i="20"/>
  <c r="M328" i="20"/>
  <c r="M33" i="20"/>
  <c r="M37" i="20"/>
  <c r="M69" i="20"/>
  <c r="M85" i="20"/>
  <c r="M213" i="20"/>
  <c r="M309" i="20"/>
  <c r="M333" i="20"/>
  <c r="M341" i="20"/>
  <c r="M74" i="20"/>
  <c r="M170" i="20"/>
  <c r="M174" i="20"/>
  <c r="M182" i="20"/>
  <c r="M278" i="20"/>
  <c r="M294" i="20"/>
  <c r="M302" i="20"/>
  <c r="M7" i="20"/>
  <c r="M23" i="20"/>
  <c r="M59" i="20"/>
  <c r="M79" i="20"/>
  <c r="M107" i="20"/>
  <c r="M159" i="20"/>
  <c r="M195" i="20"/>
  <c r="M255" i="20"/>
  <c r="M275" i="20"/>
  <c r="M283" i="20"/>
  <c r="M291" i="20"/>
  <c r="M28" i="20"/>
  <c r="M44" i="20"/>
  <c r="M116" i="20"/>
  <c r="M164" i="20"/>
  <c r="M204" i="20"/>
  <c r="M236" i="20"/>
  <c r="M316" i="20"/>
  <c r="M324" i="20"/>
  <c r="M169" i="20"/>
  <c r="M285" i="20"/>
  <c r="M289" i="20"/>
  <c r="M293" i="20"/>
  <c r="M162" i="20"/>
  <c r="M286" i="20"/>
  <c r="M290" i="20"/>
  <c r="M155" i="20"/>
  <c r="M287" i="20"/>
  <c r="M299" i="20"/>
  <c r="M156" i="20"/>
  <c r="M288" i="20"/>
  <c r="M292" i="20"/>
  <c r="M73" i="20"/>
  <c r="M43" i="20"/>
  <c r="M84" i="20"/>
  <c r="M192" i="20"/>
  <c r="M655" i="20"/>
  <c r="M651" i="20"/>
  <c r="M647" i="20"/>
  <c r="M643" i="20"/>
  <c r="M639" i="20"/>
  <c r="M635" i="20"/>
  <c r="M631" i="20"/>
  <c r="M627" i="20"/>
  <c r="M623" i="20"/>
  <c r="M619" i="20"/>
  <c r="M615" i="20"/>
  <c r="M611" i="20"/>
  <c r="M607" i="20"/>
  <c r="M603" i="20"/>
  <c r="M599" i="20"/>
  <c r="M595" i="20"/>
  <c r="M591" i="20"/>
  <c r="M587" i="20"/>
  <c r="M583" i="20"/>
  <c r="M579" i="20"/>
  <c r="M575" i="20"/>
  <c r="M571" i="20"/>
  <c r="M567" i="20"/>
  <c r="M563" i="20"/>
  <c r="M559" i="20"/>
  <c r="M555" i="20"/>
  <c r="M551" i="20"/>
  <c r="M547" i="20"/>
  <c r="M543" i="20"/>
  <c r="M539" i="20"/>
  <c r="M535" i="20"/>
  <c r="M531" i="20"/>
  <c r="M527" i="20"/>
  <c r="M523" i="20"/>
  <c r="M519" i="20"/>
  <c r="M515" i="20"/>
  <c r="M511" i="20"/>
  <c r="M507" i="20"/>
  <c r="M503" i="20"/>
  <c r="M499" i="20"/>
  <c r="M495" i="20"/>
  <c r="M491" i="20"/>
  <c r="M487" i="20"/>
  <c r="M483" i="20"/>
  <c r="M479" i="20"/>
  <c r="M475" i="20"/>
  <c r="M471" i="20"/>
  <c r="M467" i="20"/>
  <c r="M463" i="20"/>
  <c r="M459" i="20"/>
  <c r="M455" i="20"/>
  <c r="M451" i="20"/>
  <c r="M447" i="20"/>
  <c r="M443" i="20"/>
  <c r="M439" i="20"/>
  <c r="M435" i="20"/>
  <c r="M431" i="20"/>
  <c r="M427" i="20"/>
  <c r="M423" i="20"/>
  <c r="M419" i="20"/>
  <c r="M415" i="20"/>
  <c r="M411" i="20"/>
  <c r="M407" i="20"/>
  <c r="M403" i="20"/>
  <c r="M399" i="20"/>
  <c r="M395" i="20"/>
  <c r="M391" i="20"/>
  <c r="M387" i="20"/>
  <c r="M383" i="20"/>
  <c r="M379" i="20"/>
  <c r="M375" i="20"/>
  <c r="M371" i="20"/>
  <c r="M367" i="20"/>
  <c r="M363" i="20"/>
  <c r="M359" i="20"/>
  <c r="M355" i="20"/>
  <c r="M351" i="20"/>
  <c r="M347" i="20"/>
  <c r="M343" i="20"/>
  <c r="M338" i="20"/>
  <c r="M53" i="20"/>
  <c r="M97" i="20"/>
  <c r="M217" i="20"/>
  <c r="M94" i="20"/>
  <c r="M219" i="20"/>
  <c r="M113" i="20"/>
  <c r="M104" i="20"/>
  <c r="M5" i="20"/>
  <c r="M9" i="20"/>
  <c r="M6" i="20"/>
  <c r="M8" i="20"/>
  <c r="M12" i="20"/>
  <c r="M41" i="20"/>
  <c r="M42" i="20"/>
  <c r="M81" i="20"/>
  <c r="M30" i="20"/>
  <c r="M206" i="20"/>
  <c r="M161" i="20"/>
  <c r="M165" i="20"/>
  <c r="M173" i="20"/>
  <c r="M177" i="20"/>
  <c r="M181" i="20"/>
  <c r="M281" i="20"/>
  <c r="M297" i="20"/>
  <c r="M301" i="20"/>
  <c r="M305" i="20"/>
  <c r="M317" i="20"/>
  <c r="M321" i="20"/>
  <c r="M325" i="20"/>
  <c r="M329" i="20"/>
  <c r="M70" i="20"/>
  <c r="M166" i="20"/>
  <c r="M178" i="20"/>
  <c r="M282" i="20"/>
  <c r="M298" i="20"/>
  <c r="M306" i="20"/>
  <c r="M310" i="20"/>
  <c r="M314" i="20"/>
  <c r="M318" i="20"/>
  <c r="M322" i="20"/>
  <c r="M326" i="20"/>
  <c r="M71" i="20"/>
  <c r="M163" i="20"/>
  <c r="M167" i="20"/>
  <c r="M171" i="20"/>
  <c r="M175" i="20"/>
  <c r="M179" i="20"/>
  <c r="M295" i="20"/>
  <c r="M303" i="20"/>
  <c r="M307" i="20"/>
  <c r="M311" i="20"/>
  <c r="M315" i="20"/>
  <c r="M319" i="20"/>
  <c r="M323" i="20"/>
  <c r="M327" i="20"/>
  <c r="M331" i="20"/>
  <c r="M72" i="20"/>
  <c r="M160" i="20"/>
  <c r="M172" i="20"/>
  <c r="M176" i="20"/>
  <c r="M284" i="20"/>
  <c r="M296" i="20"/>
  <c r="M300" i="20"/>
  <c r="M304" i="20"/>
  <c r="M308" i="20"/>
  <c r="M312" i="20"/>
  <c r="M320" i="20"/>
  <c r="M89" i="20"/>
  <c r="M313" i="20"/>
  <c r="M168" i="20"/>
  <c r="M248" i="20"/>
  <c r="M229" i="20"/>
  <c r="M233" i="20"/>
  <c r="M237" i="20"/>
  <c r="M241" i="20"/>
  <c r="M245" i="20"/>
  <c r="M249" i="20"/>
  <c r="M230" i="20"/>
  <c r="M234" i="20"/>
  <c r="M238" i="20"/>
  <c r="M242" i="20"/>
  <c r="M246" i="20"/>
  <c r="M250" i="20"/>
  <c r="M231" i="20"/>
  <c r="M235" i="20"/>
  <c r="M239" i="20"/>
  <c r="M243" i="20"/>
  <c r="M247" i="20"/>
  <c r="M251" i="20"/>
  <c r="M232" i="20"/>
  <c r="M240" i="20"/>
  <c r="M244" i="20"/>
  <c r="M218" i="20"/>
  <c r="M55" i="20"/>
  <c r="M52" i="20"/>
  <c r="M96" i="20"/>
  <c r="M100" i="20"/>
  <c r="M57" i="20"/>
  <c r="M101" i="20"/>
  <c r="M105" i="20"/>
  <c r="M109" i="20"/>
  <c r="M117" i="20"/>
  <c r="M121" i="20"/>
  <c r="M125" i="20"/>
  <c r="M129" i="20"/>
  <c r="M221" i="20"/>
  <c r="M253" i="20"/>
  <c r="M257" i="20"/>
  <c r="M261" i="20"/>
  <c r="M14" i="20"/>
  <c r="M54" i="20"/>
  <c r="M58" i="20"/>
  <c r="M98" i="20"/>
  <c r="M102" i="20"/>
  <c r="M106" i="20"/>
  <c r="M110" i="20"/>
  <c r="M114" i="20"/>
  <c r="M118" i="20"/>
  <c r="M122" i="20"/>
  <c r="M126" i="20"/>
  <c r="M130" i="20"/>
  <c r="M222" i="20"/>
  <c r="M254" i="20"/>
  <c r="M258" i="20"/>
  <c r="M262" i="20"/>
  <c r="M11" i="20"/>
  <c r="M15" i="20"/>
  <c r="M103" i="20"/>
  <c r="M111" i="20"/>
  <c r="M115" i="20"/>
  <c r="M119" i="20"/>
  <c r="M123" i="20"/>
  <c r="M259" i="20"/>
  <c r="M263" i="20"/>
  <c r="M56" i="20"/>
  <c r="M60" i="20"/>
  <c r="M108" i="20"/>
  <c r="M112" i="20"/>
  <c r="M120" i="20"/>
  <c r="M128" i="20"/>
  <c r="M132" i="20"/>
  <c r="M220" i="20"/>
  <c r="M252" i="20"/>
  <c r="M256" i="20"/>
  <c r="M260" i="20"/>
  <c r="M82" i="20"/>
  <c r="M31" i="20"/>
  <c r="M207" i="20"/>
  <c r="M34" i="20"/>
  <c r="M35" i="20"/>
  <c r="M36" i="20"/>
  <c r="M40" i="20"/>
  <c r="M646" i="20"/>
  <c r="M642" i="20"/>
  <c r="M638" i="20"/>
  <c r="M634" i="20"/>
  <c r="M630" i="20"/>
  <c r="M626" i="20"/>
  <c r="M622" i="20"/>
  <c r="M618" i="20"/>
  <c r="M614" i="20"/>
  <c r="M610" i="20"/>
  <c r="M606" i="20"/>
  <c r="M602" i="20"/>
  <c r="M598" i="20"/>
  <c r="M594" i="20"/>
  <c r="M590" i="20"/>
  <c r="M586" i="20"/>
  <c r="M582" i="20"/>
  <c r="M578" i="20"/>
  <c r="M574" i="20"/>
  <c r="M570" i="20"/>
  <c r="M566" i="20"/>
  <c r="M562" i="20"/>
  <c r="M558" i="20"/>
  <c r="M554" i="20"/>
  <c r="M550" i="20"/>
  <c r="M546" i="20"/>
  <c r="M542" i="20"/>
  <c r="M538" i="20"/>
  <c r="M534" i="20"/>
  <c r="M530" i="20"/>
  <c r="M526" i="20"/>
  <c r="M522" i="20"/>
  <c r="M518" i="20"/>
  <c r="M514" i="20"/>
  <c r="M510" i="20"/>
  <c r="M506" i="20"/>
  <c r="M502" i="20"/>
  <c r="M498" i="20"/>
  <c r="M494" i="20"/>
  <c r="M490" i="20"/>
  <c r="M486" i="20"/>
  <c r="M478" i="20"/>
  <c r="M474" i="20"/>
  <c r="M470" i="20"/>
  <c r="M466" i="20"/>
  <c r="M462" i="20"/>
  <c r="M458" i="20"/>
  <c r="M454" i="20"/>
  <c r="M450" i="20"/>
  <c r="M446" i="20"/>
  <c r="M442" i="20"/>
  <c r="M438" i="20"/>
  <c r="M434" i="20"/>
  <c r="M430" i="20"/>
  <c r="M426" i="20"/>
  <c r="M422" i="20"/>
  <c r="M418" i="20"/>
  <c r="M414" i="20"/>
  <c r="M410" i="20"/>
  <c r="M406" i="20"/>
  <c r="M402" i="20"/>
  <c r="M398" i="20"/>
  <c r="M394" i="20"/>
  <c r="M390" i="20"/>
  <c r="M386" i="20"/>
  <c r="M382" i="20"/>
  <c r="M378" i="20"/>
  <c r="M374" i="20"/>
  <c r="M370" i="20"/>
  <c r="M366" i="20"/>
  <c r="M362" i="20"/>
  <c r="M358" i="20"/>
  <c r="M354" i="20"/>
  <c r="M350" i="20"/>
  <c r="M342" i="20"/>
  <c r="I576" i="13"/>
  <c r="I575" i="13"/>
  <c r="I574" i="13"/>
  <c r="I573" i="13"/>
  <c r="I572" i="13"/>
  <c r="I571" i="13"/>
  <c r="I570" i="13"/>
  <c r="I569" i="13"/>
  <c r="I568" i="13"/>
  <c r="I567" i="13"/>
  <c r="I566" i="13"/>
  <c r="I565" i="13"/>
  <c r="I564" i="13"/>
  <c r="I563" i="13"/>
  <c r="I562" i="13"/>
  <c r="I561" i="13"/>
  <c r="I560" i="13"/>
  <c r="I559" i="13"/>
  <c r="I558" i="13"/>
  <c r="I557" i="13"/>
  <c r="I556" i="13"/>
  <c r="I555" i="13"/>
  <c r="I554" i="13"/>
  <c r="I553" i="13"/>
  <c r="I552" i="13"/>
  <c r="I551" i="13"/>
  <c r="I550" i="13"/>
  <c r="I549" i="13"/>
  <c r="I548" i="13"/>
  <c r="I547" i="13"/>
  <c r="I546" i="13"/>
  <c r="I545" i="13"/>
  <c r="I544" i="13"/>
  <c r="I543" i="13"/>
  <c r="I542" i="13"/>
  <c r="I541" i="13"/>
  <c r="I540" i="13"/>
  <c r="I539" i="13"/>
  <c r="I538" i="13"/>
  <c r="I537" i="13"/>
  <c r="I536" i="13"/>
  <c r="I535" i="13"/>
  <c r="I534" i="13"/>
  <c r="I533" i="13"/>
  <c r="I532" i="13"/>
  <c r="I531" i="13"/>
  <c r="I530" i="13"/>
  <c r="I529" i="13"/>
  <c r="I528" i="13"/>
  <c r="I527" i="13"/>
  <c r="I526" i="13"/>
  <c r="I525" i="13"/>
  <c r="I524" i="13"/>
  <c r="I523" i="13"/>
  <c r="I522" i="13"/>
  <c r="I521" i="13"/>
  <c r="I520" i="13"/>
  <c r="I519" i="13"/>
  <c r="I518" i="13"/>
  <c r="I517" i="13"/>
  <c r="I516" i="13"/>
  <c r="I515" i="13"/>
  <c r="I514" i="13"/>
  <c r="I513" i="13"/>
  <c r="I512" i="13"/>
  <c r="I511" i="13"/>
  <c r="I510" i="13"/>
  <c r="I509" i="13"/>
  <c r="I508" i="13"/>
  <c r="I507" i="13"/>
  <c r="I506" i="13"/>
  <c r="I505" i="13"/>
  <c r="I504" i="13"/>
  <c r="I503" i="13"/>
  <c r="I502" i="13"/>
  <c r="I501" i="13"/>
  <c r="I500" i="13"/>
  <c r="I499" i="13"/>
  <c r="I498" i="13"/>
  <c r="I497" i="13"/>
  <c r="I496" i="13"/>
  <c r="I495" i="13"/>
  <c r="I494" i="13"/>
  <c r="I493" i="13"/>
  <c r="I492" i="13"/>
  <c r="I491" i="13"/>
  <c r="I490" i="13"/>
  <c r="I489" i="13"/>
  <c r="I488" i="13"/>
  <c r="I487" i="13"/>
  <c r="I486" i="13"/>
  <c r="I485" i="13"/>
  <c r="I484" i="13"/>
  <c r="I483" i="13"/>
  <c r="I482" i="13"/>
  <c r="I481" i="13"/>
  <c r="I480" i="13"/>
  <c r="I479" i="13"/>
  <c r="I478" i="13"/>
  <c r="I477" i="13"/>
  <c r="I476" i="13"/>
  <c r="I475" i="13"/>
  <c r="I474" i="13"/>
  <c r="I473" i="13"/>
  <c r="I472" i="13"/>
  <c r="I471" i="13"/>
  <c r="I470" i="13"/>
  <c r="I469" i="13"/>
  <c r="I468" i="13"/>
  <c r="I467" i="13"/>
  <c r="I466" i="13"/>
  <c r="I465" i="13"/>
  <c r="I464" i="13"/>
  <c r="I463" i="13"/>
  <c r="I462" i="13"/>
  <c r="I461" i="13"/>
  <c r="I460" i="13"/>
  <c r="I459" i="13"/>
  <c r="I458" i="13"/>
  <c r="I457" i="13"/>
  <c r="I456" i="13"/>
  <c r="I455" i="13"/>
  <c r="I454" i="13"/>
  <c r="I453" i="13"/>
  <c r="I452" i="13"/>
  <c r="I451" i="13"/>
  <c r="I450" i="13"/>
  <c r="I449" i="13"/>
  <c r="I448" i="13"/>
  <c r="I447" i="13"/>
  <c r="I446" i="13"/>
  <c r="I445" i="13"/>
  <c r="I444" i="13"/>
  <c r="I443" i="13"/>
  <c r="I442" i="13"/>
  <c r="I441" i="13"/>
  <c r="I440" i="13"/>
  <c r="I439" i="13"/>
  <c r="I438" i="13"/>
  <c r="I437" i="13"/>
  <c r="I436" i="13"/>
  <c r="I435" i="13"/>
  <c r="I434" i="13"/>
  <c r="I433" i="13"/>
  <c r="I432" i="13"/>
  <c r="I431" i="13"/>
  <c r="I430" i="13"/>
  <c r="I429" i="13"/>
  <c r="I428" i="13"/>
  <c r="I427" i="13"/>
  <c r="I426" i="13"/>
  <c r="I425" i="13"/>
  <c r="I424" i="13"/>
  <c r="I423" i="13"/>
  <c r="I422" i="13"/>
  <c r="I421" i="13"/>
  <c r="I420" i="13"/>
  <c r="I419" i="13"/>
  <c r="I418" i="13"/>
  <c r="I417" i="13"/>
  <c r="I416" i="13"/>
  <c r="I415" i="13"/>
  <c r="I414" i="13"/>
  <c r="I413" i="13"/>
  <c r="I412" i="13"/>
  <c r="I411" i="13"/>
  <c r="I410" i="13"/>
  <c r="I409" i="13"/>
  <c r="I408" i="13"/>
  <c r="I407" i="13"/>
  <c r="I406" i="13"/>
  <c r="I405" i="13"/>
  <c r="I404" i="13"/>
  <c r="I403" i="13"/>
  <c r="I402" i="13"/>
  <c r="I401" i="13"/>
  <c r="I400" i="13"/>
  <c r="I399" i="13"/>
  <c r="I398" i="13"/>
  <c r="I397" i="13"/>
  <c r="I396" i="13"/>
  <c r="I395" i="13"/>
  <c r="I394" i="13"/>
  <c r="I393" i="13"/>
  <c r="I392" i="13"/>
  <c r="I391" i="13"/>
  <c r="I390" i="13"/>
  <c r="I389" i="13"/>
  <c r="I388" i="13"/>
  <c r="I387" i="13"/>
  <c r="I386" i="13"/>
  <c r="I385" i="13"/>
  <c r="I384" i="13"/>
  <c r="I383" i="13"/>
  <c r="I382" i="13"/>
  <c r="I381" i="13"/>
  <c r="I380" i="13"/>
  <c r="I379" i="13"/>
  <c r="I378" i="13"/>
  <c r="I377" i="13"/>
  <c r="I376" i="13"/>
  <c r="I375" i="13"/>
  <c r="I374" i="13"/>
  <c r="I373" i="13"/>
  <c r="I372" i="13"/>
  <c r="I371" i="13"/>
  <c r="I370" i="13"/>
  <c r="I369" i="13"/>
  <c r="I368" i="13"/>
  <c r="I367" i="13"/>
  <c r="I366" i="13"/>
  <c r="I365" i="13"/>
  <c r="I364" i="13"/>
  <c r="I363" i="13"/>
  <c r="I362" i="13"/>
  <c r="I361" i="13"/>
  <c r="I360" i="13"/>
  <c r="I359" i="13"/>
  <c r="I358" i="13"/>
  <c r="I357" i="13"/>
  <c r="I356" i="13"/>
  <c r="I355" i="13"/>
  <c r="I354" i="13"/>
  <c r="I353" i="13"/>
  <c r="I352" i="13"/>
  <c r="I351" i="13"/>
  <c r="I350" i="13"/>
  <c r="I349" i="13"/>
  <c r="I348" i="13"/>
  <c r="I347" i="13"/>
  <c r="I346" i="13"/>
  <c r="I345" i="13"/>
  <c r="I344" i="13"/>
  <c r="I343" i="13"/>
  <c r="I342" i="13"/>
  <c r="I341" i="13"/>
  <c r="I340" i="13"/>
  <c r="I339" i="13"/>
  <c r="I338" i="13"/>
  <c r="I337" i="13"/>
  <c r="I336" i="13"/>
  <c r="I335" i="13"/>
  <c r="I334" i="13"/>
  <c r="I333" i="13"/>
  <c r="I332" i="13"/>
  <c r="I331" i="13"/>
  <c r="I330" i="13"/>
  <c r="I329" i="13"/>
  <c r="I328" i="13"/>
  <c r="I327" i="13"/>
  <c r="I326" i="13"/>
  <c r="I325" i="13"/>
  <c r="I324" i="13"/>
  <c r="I323" i="13"/>
  <c r="I322" i="13"/>
  <c r="I321" i="13"/>
  <c r="I320" i="13"/>
  <c r="I319" i="13"/>
  <c r="I318" i="13"/>
  <c r="I317" i="13"/>
  <c r="I316" i="13"/>
  <c r="I315" i="13"/>
  <c r="I314" i="13"/>
  <c r="I313" i="13"/>
  <c r="I312" i="13"/>
  <c r="I311" i="13"/>
  <c r="I310" i="13"/>
  <c r="I309" i="13"/>
  <c r="I308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3" i="13"/>
  <c r="I292" i="13"/>
  <c r="I291" i="13"/>
  <c r="I290" i="13"/>
  <c r="I289" i="13"/>
  <c r="I288" i="13"/>
  <c r="I287" i="13"/>
  <c r="I286" i="13"/>
  <c r="I285" i="13"/>
  <c r="I284" i="13"/>
  <c r="I283" i="13"/>
  <c r="I282" i="13"/>
  <c r="I281" i="13"/>
  <c r="I280" i="13"/>
  <c r="I279" i="13"/>
  <c r="I278" i="13"/>
  <c r="I277" i="13"/>
  <c r="I276" i="13"/>
  <c r="I275" i="13"/>
  <c r="I274" i="13"/>
  <c r="I273" i="13"/>
  <c r="I272" i="13"/>
  <c r="I271" i="13"/>
  <c r="I270" i="13"/>
  <c r="I269" i="13"/>
  <c r="I268" i="13"/>
  <c r="I267" i="13"/>
  <c r="I266" i="13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G576" i="11"/>
  <c r="A576" i="11"/>
  <c r="G575" i="11"/>
  <c r="A575" i="11"/>
  <c r="G574" i="11"/>
  <c r="A574" i="11"/>
  <c r="G573" i="11"/>
  <c r="A573" i="11"/>
  <c r="G572" i="11"/>
  <c r="A572" i="11"/>
  <c r="G571" i="11"/>
  <c r="A571" i="11"/>
  <c r="G570" i="11"/>
  <c r="A570" i="11"/>
  <c r="G569" i="11"/>
  <c r="A569" i="11"/>
  <c r="G568" i="11"/>
  <c r="A568" i="11"/>
  <c r="G567" i="11"/>
  <c r="A567" i="11"/>
  <c r="G566" i="11"/>
  <c r="A566" i="11"/>
  <c r="G565" i="11"/>
  <c r="A565" i="11"/>
  <c r="G564" i="11"/>
  <c r="A564" i="11"/>
  <c r="G563" i="11"/>
  <c r="A563" i="11"/>
  <c r="G562" i="11"/>
  <c r="A562" i="11"/>
  <c r="G561" i="11"/>
  <c r="A561" i="11"/>
  <c r="G560" i="11"/>
  <c r="A560" i="11"/>
  <c r="G559" i="11"/>
  <c r="A559" i="11"/>
  <c r="G558" i="11"/>
  <c r="A558" i="11"/>
  <c r="G557" i="11"/>
  <c r="A557" i="11"/>
  <c r="G556" i="11"/>
  <c r="A556" i="11"/>
  <c r="G555" i="11"/>
  <c r="A555" i="11"/>
  <c r="G554" i="11"/>
  <c r="A554" i="11"/>
  <c r="G553" i="11"/>
  <c r="A553" i="11"/>
  <c r="G552" i="11"/>
  <c r="A552" i="11"/>
  <c r="G551" i="11"/>
  <c r="A551" i="11"/>
  <c r="G550" i="11"/>
  <c r="A550" i="11"/>
  <c r="G549" i="11"/>
  <c r="A549" i="11"/>
  <c r="G548" i="11"/>
  <c r="A548" i="11"/>
  <c r="G547" i="11"/>
  <c r="A547" i="11"/>
  <c r="G546" i="11"/>
  <c r="A546" i="11"/>
  <c r="G545" i="11"/>
  <c r="A545" i="11"/>
  <c r="G544" i="11"/>
  <c r="A544" i="11"/>
  <c r="G543" i="11"/>
  <c r="A543" i="11"/>
  <c r="G542" i="11"/>
  <c r="A542" i="11"/>
  <c r="G541" i="11"/>
  <c r="A541" i="11"/>
  <c r="G540" i="11"/>
  <c r="A540" i="11"/>
  <c r="G539" i="11"/>
  <c r="A539" i="11"/>
  <c r="G538" i="11"/>
  <c r="A538" i="11"/>
  <c r="G537" i="11"/>
  <c r="A537" i="11"/>
  <c r="G536" i="11"/>
  <c r="A536" i="11"/>
  <c r="G535" i="11"/>
  <c r="A535" i="11"/>
  <c r="G534" i="11"/>
  <c r="A534" i="11"/>
  <c r="G533" i="11"/>
  <c r="A533" i="11"/>
  <c r="G532" i="11"/>
  <c r="A532" i="11"/>
  <c r="G531" i="11"/>
  <c r="A531" i="11"/>
  <c r="G530" i="11"/>
  <c r="A530" i="11"/>
  <c r="G529" i="11"/>
  <c r="A529" i="11"/>
  <c r="G528" i="11"/>
  <c r="A528" i="11"/>
  <c r="G527" i="11"/>
  <c r="A527" i="11"/>
  <c r="G526" i="11"/>
  <c r="A526" i="11"/>
  <c r="G525" i="11"/>
  <c r="A525" i="11"/>
  <c r="G524" i="11"/>
  <c r="A524" i="11"/>
  <c r="G523" i="11"/>
  <c r="A523" i="11"/>
  <c r="G522" i="11"/>
  <c r="A522" i="11"/>
  <c r="G521" i="11"/>
  <c r="A521" i="11"/>
  <c r="G520" i="11"/>
  <c r="A520" i="11"/>
  <c r="G519" i="11"/>
  <c r="A519" i="11"/>
  <c r="G518" i="11"/>
  <c r="A518" i="11"/>
  <c r="G517" i="11"/>
  <c r="A517" i="11"/>
  <c r="G516" i="11"/>
  <c r="A516" i="11"/>
  <c r="G515" i="11"/>
  <c r="A515" i="11"/>
  <c r="G514" i="11"/>
  <c r="A514" i="11"/>
  <c r="G513" i="11"/>
  <c r="A513" i="11"/>
  <c r="G512" i="11"/>
  <c r="A512" i="11"/>
  <c r="G511" i="11"/>
  <c r="A511" i="11"/>
  <c r="G510" i="11"/>
  <c r="A510" i="11"/>
  <c r="G509" i="11"/>
  <c r="A509" i="11"/>
  <c r="G508" i="11"/>
  <c r="A508" i="11"/>
  <c r="G507" i="11"/>
  <c r="A507" i="11"/>
  <c r="G506" i="11"/>
  <c r="A506" i="11"/>
  <c r="G505" i="11"/>
  <c r="A505" i="11"/>
  <c r="G504" i="11"/>
  <c r="A504" i="11"/>
  <c r="G503" i="11"/>
  <c r="A503" i="11"/>
  <c r="G502" i="11"/>
  <c r="A502" i="11"/>
  <c r="G501" i="11"/>
  <c r="A501" i="11"/>
  <c r="G500" i="11"/>
  <c r="A500" i="11"/>
  <c r="G499" i="11"/>
  <c r="A499" i="11"/>
  <c r="G498" i="11"/>
  <c r="A498" i="11"/>
  <c r="G497" i="11"/>
  <c r="A497" i="11"/>
  <c r="G496" i="11"/>
  <c r="A496" i="11"/>
  <c r="G495" i="11"/>
  <c r="A495" i="11"/>
  <c r="G494" i="11"/>
  <c r="A494" i="11"/>
  <c r="G493" i="11"/>
  <c r="A493" i="11"/>
  <c r="G492" i="11"/>
  <c r="A492" i="11"/>
  <c r="G491" i="11"/>
  <c r="A491" i="11"/>
  <c r="G490" i="11"/>
  <c r="A490" i="11"/>
  <c r="G489" i="11"/>
  <c r="A489" i="11"/>
  <c r="G488" i="11"/>
  <c r="A488" i="11"/>
  <c r="G487" i="11"/>
  <c r="A487" i="11"/>
  <c r="G486" i="11"/>
  <c r="A486" i="11"/>
  <c r="G485" i="11"/>
  <c r="A485" i="11"/>
  <c r="G484" i="11"/>
  <c r="A484" i="11"/>
  <c r="G483" i="11"/>
  <c r="A483" i="11"/>
  <c r="G482" i="11"/>
  <c r="A482" i="11"/>
  <c r="G481" i="11"/>
  <c r="A481" i="11"/>
  <c r="G480" i="11"/>
  <c r="A480" i="11"/>
  <c r="G479" i="11"/>
  <c r="A479" i="11"/>
  <c r="G478" i="11"/>
  <c r="A478" i="11"/>
  <c r="G477" i="11"/>
  <c r="A477" i="11"/>
  <c r="G476" i="11"/>
  <c r="A476" i="11"/>
  <c r="G475" i="11"/>
  <c r="A475" i="11"/>
  <c r="G474" i="11"/>
  <c r="A474" i="11"/>
  <c r="G473" i="11"/>
  <c r="A473" i="11"/>
  <c r="G472" i="11"/>
  <c r="A472" i="11"/>
  <c r="G471" i="11"/>
  <c r="A471" i="11"/>
  <c r="G470" i="11"/>
  <c r="A470" i="11"/>
  <c r="G469" i="11"/>
  <c r="A469" i="11"/>
  <c r="G468" i="11"/>
  <c r="A468" i="11"/>
  <c r="G467" i="11"/>
  <c r="A467" i="11"/>
  <c r="G466" i="11"/>
  <c r="A466" i="11"/>
  <c r="G465" i="11"/>
  <c r="A465" i="11"/>
  <c r="G464" i="11"/>
  <c r="A464" i="11"/>
  <c r="G463" i="11"/>
  <c r="A463" i="11"/>
  <c r="G462" i="11"/>
  <c r="A462" i="11"/>
  <c r="G461" i="11"/>
  <c r="A461" i="11"/>
  <c r="G460" i="11"/>
  <c r="A460" i="11"/>
  <c r="G459" i="11"/>
  <c r="A459" i="11"/>
  <c r="G458" i="11"/>
  <c r="A458" i="11"/>
  <c r="G457" i="11"/>
  <c r="A457" i="11"/>
  <c r="G456" i="11"/>
  <c r="A456" i="11"/>
  <c r="G455" i="11"/>
  <c r="A455" i="11"/>
  <c r="G454" i="11"/>
  <c r="A454" i="11"/>
  <c r="G453" i="11"/>
  <c r="A453" i="11"/>
  <c r="G452" i="11"/>
  <c r="A452" i="11"/>
  <c r="G451" i="11"/>
  <c r="A451" i="11"/>
  <c r="G450" i="11"/>
  <c r="A450" i="11"/>
  <c r="G449" i="11"/>
  <c r="A449" i="11"/>
  <c r="G448" i="11"/>
  <c r="A448" i="11"/>
  <c r="G447" i="11"/>
  <c r="A447" i="11"/>
  <c r="G446" i="11"/>
  <c r="A446" i="11"/>
  <c r="G445" i="11"/>
  <c r="A445" i="11"/>
  <c r="G444" i="11"/>
  <c r="A444" i="11"/>
  <c r="G443" i="11"/>
  <c r="A443" i="11"/>
  <c r="G442" i="11"/>
  <c r="A442" i="11"/>
  <c r="G441" i="11"/>
  <c r="A441" i="11"/>
  <c r="G440" i="11"/>
  <c r="A440" i="11"/>
  <c r="G439" i="11"/>
  <c r="A439" i="11"/>
  <c r="G438" i="11"/>
  <c r="A438" i="11"/>
  <c r="G437" i="11"/>
  <c r="A437" i="11"/>
  <c r="G436" i="11"/>
  <c r="A436" i="11"/>
  <c r="G435" i="11"/>
  <c r="A435" i="11"/>
  <c r="G434" i="11"/>
  <c r="A434" i="11"/>
  <c r="G433" i="11"/>
  <c r="A433" i="11"/>
  <c r="G432" i="11"/>
  <c r="A432" i="11"/>
  <c r="G431" i="11"/>
  <c r="A431" i="11"/>
  <c r="G430" i="11"/>
  <c r="A430" i="11"/>
  <c r="G429" i="11"/>
  <c r="A429" i="11"/>
  <c r="G428" i="11"/>
  <c r="A428" i="11"/>
  <c r="G427" i="11"/>
  <c r="A427" i="11"/>
  <c r="G426" i="11"/>
  <c r="A426" i="11"/>
  <c r="G425" i="11"/>
  <c r="A425" i="11"/>
  <c r="G424" i="11"/>
  <c r="A424" i="11"/>
  <c r="G423" i="11"/>
  <c r="A423" i="11"/>
  <c r="G422" i="11"/>
  <c r="A422" i="11"/>
  <c r="G421" i="11"/>
  <c r="A421" i="11"/>
  <c r="G420" i="11"/>
  <c r="A420" i="11"/>
  <c r="G419" i="11"/>
  <c r="A419" i="11"/>
  <c r="G418" i="11"/>
  <c r="A418" i="11"/>
  <c r="G417" i="11"/>
  <c r="A417" i="11"/>
  <c r="G416" i="11"/>
  <c r="A416" i="11"/>
  <c r="G415" i="11"/>
  <c r="A415" i="11"/>
  <c r="G414" i="11"/>
  <c r="A414" i="11"/>
  <c r="G413" i="11"/>
  <c r="A413" i="11"/>
  <c r="G412" i="11"/>
  <c r="A412" i="11"/>
  <c r="G411" i="11"/>
  <c r="A411" i="11"/>
  <c r="G410" i="11"/>
  <c r="A410" i="11"/>
  <c r="G409" i="11"/>
  <c r="A409" i="11"/>
  <c r="G408" i="11"/>
  <c r="A408" i="11"/>
  <c r="G407" i="11"/>
  <c r="A407" i="11"/>
  <c r="G406" i="11"/>
  <c r="A406" i="11"/>
  <c r="G405" i="11"/>
  <c r="A405" i="11"/>
  <c r="G404" i="11"/>
  <c r="A404" i="11"/>
  <c r="G403" i="11"/>
  <c r="A403" i="11"/>
  <c r="G402" i="11"/>
  <c r="A402" i="11"/>
  <c r="G401" i="11"/>
  <c r="A401" i="11"/>
  <c r="G400" i="11"/>
  <c r="A400" i="11"/>
  <c r="G399" i="11"/>
  <c r="A399" i="11"/>
  <c r="G398" i="11"/>
  <c r="A398" i="11"/>
  <c r="G397" i="11"/>
  <c r="A397" i="11"/>
  <c r="G396" i="11"/>
  <c r="A396" i="11"/>
  <c r="G395" i="11"/>
  <c r="A395" i="11"/>
  <c r="G394" i="11"/>
  <c r="A394" i="11"/>
  <c r="G393" i="11"/>
  <c r="A393" i="11"/>
  <c r="G392" i="11"/>
  <c r="A392" i="11"/>
  <c r="G391" i="11"/>
  <c r="A391" i="11"/>
  <c r="G390" i="11"/>
  <c r="A390" i="11"/>
  <c r="G389" i="11"/>
  <c r="A389" i="11"/>
  <c r="G388" i="11"/>
  <c r="A388" i="11"/>
  <c r="G387" i="11"/>
  <c r="A387" i="11"/>
  <c r="G386" i="11"/>
  <c r="A386" i="11"/>
  <c r="G385" i="11"/>
  <c r="A385" i="11"/>
  <c r="G384" i="11"/>
  <c r="A384" i="11"/>
  <c r="G383" i="11"/>
  <c r="A383" i="11"/>
  <c r="G382" i="11"/>
  <c r="A382" i="11"/>
  <c r="G381" i="11"/>
  <c r="A381" i="11"/>
  <c r="G380" i="11"/>
  <c r="A380" i="11"/>
  <c r="G379" i="11"/>
  <c r="A379" i="11"/>
  <c r="G378" i="11"/>
  <c r="A378" i="11"/>
  <c r="G377" i="11"/>
  <c r="A377" i="11"/>
  <c r="G376" i="11"/>
  <c r="A376" i="11"/>
  <c r="G375" i="11"/>
  <c r="A375" i="11"/>
  <c r="G374" i="11"/>
  <c r="A374" i="11"/>
  <c r="G373" i="11"/>
  <c r="A373" i="11"/>
  <c r="G372" i="11"/>
  <c r="A372" i="11"/>
  <c r="G371" i="11"/>
  <c r="A371" i="11"/>
  <c r="G370" i="11"/>
  <c r="A370" i="11"/>
  <c r="G369" i="11"/>
  <c r="A369" i="11"/>
  <c r="G368" i="11"/>
  <c r="A368" i="11"/>
  <c r="G367" i="11"/>
  <c r="A367" i="11"/>
  <c r="G366" i="11"/>
  <c r="A366" i="11"/>
  <c r="G365" i="11"/>
  <c r="A365" i="11"/>
  <c r="G364" i="11"/>
  <c r="A364" i="11"/>
  <c r="G363" i="11"/>
  <c r="A363" i="11"/>
  <c r="G362" i="11"/>
  <c r="A362" i="11"/>
  <c r="G361" i="11"/>
  <c r="A361" i="11"/>
  <c r="G360" i="11"/>
  <c r="A360" i="11"/>
  <c r="G359" i="11"/>
  <c r="A359" i="11"/>
  <c r="G358" i="11"/>
  <c r="A358" i="11"/>
  <c r="G357" i="11"/>
  <c r="A357" i="11"/>
  <c r="G356" i="11"/>
  <c r="A356" i="11"/>
  <c r="G355" i="11"/>
  <c r="A355" i="11"/>
  <c r="G354" i="11"/>
  <c r="A354" i="11"/>
  <c r="G353" i="11"/>
  <c r="A353" i="11"/>
  <c r="G352" i="11"/>
  <c r="A352" i="11"/>
  <c r="G351" i="11"/>
  <c r="A351" i="11"/>
  <c r="G350" i="11"/>
  <c r="A350" i="11"/>
  <c r="G349" i="11"/>
  <c r="A349" i="11"/>
  <c r="G348" i="11"/>
  <c r="A348" i="11"/>
  <c r="G347" i="11"/>
  <c r="A347" i="11"/>
  <c r="G346" i="11"/>
  <c r="A346" i="11"/>
  <c r="G345" i="11"/>
  <c r="A345" i="11"/>
  <c r="G344" i="11"/>
  <c r="A344" i="11"/>
  <c r="G343" i="11"/>
  <c r="A343" i="11"/>
  <c r="G342" i="11"/>
  <c r="A342" i="11"/>
  <c r="G341" i="11"/>
  <c r="A341" i="11"/>
  <c r="G340" i="11"/>
  <c r="A340" i="11"/>
  <c r="G339" i="11"/>
  <c r="A339" i="11"/>
  <c r="G338" i="11"/>
  <c r="A338" i="11"/>
  <c r="G337" i="11"/>
  <c r="A337" i="11"/>
  <c r="G336" i="11"/>
  <c r="A336" i="11"/>
  <c r="G335" i="11"/>
  <c r="A335" i="11"/>
  <c r="G334" i="11"/>
  <c r="A334" i="11"/>
  <c r="G333" i="11"/>
  <c r="A333" i="11"/>
  <c r="G332" i="11"/>
  <c r="A332" i="11"/>
  <c r="G331" i="11"/>
  <c r="A331" i="11"/>
  <c r="G330" i="11"/>
  <c r="A330" i="11"/>
  <c r="G329" i="11"/>
  <c r="A329" i="11"/>
  <c r="G328" i="11"/>
  <c r="A328" i="11"/>
  <c r="G327" i="11"/>
  <c r="A327" i="11"/>
  <c r="G326" i="11"/>
  <c r="A326" i="11"/>
  <c r="G325" i="11"/>
  <c r="A325" i="11"/>
  <c r="G324" i="11"/>
  <c r="A324" i="11"/>
  <c r="G323" i="11"/>
  <c r="A323" i="11"/>
  <c r="G322" i="11"/>
  <c r="A322" i="11"/>
  <c r="G321" i="11"/>
  <c r="A321" i="11"/>
  <c r="G320" i="11"/>
  <c r="A320" i="11"/>
  <c r="G319" i="11"/>
  <c r="A319" i="11"/>
  <c r="G318" i="11"/>
  <c r="A318" i="11"/>
  <c r="G317" i="11"/>
  <c r="A317" i="11"/>
  <c r="G316" i="11"/>
  <c r="A316" i="11"/>
  <c r="G315" i="11"/>
  <c r="A315" i="11"/>
  <c r="G314" i="11"/>
  <c r="A314" i="11"/>
  <c r="G313" i="11"/>
  <c r="A313" i="11"/>
  <c r="G312" i="11"/>
  <c r="A312" i="11"/>
  <c r="G311" i="11"/>
  <c r="A311" i="11"/>
  <c r="G310" i="11"/>
  <c r="A310" i="11"/>
  <c r="G309" i="11"/>
  <c r="A309" i="11"/>
  <c r="G308" i="11"/>
  <c r="A308" i="11"/>
  <c r="G307" i="11"/>
  <c r="A307" i="11"/>
  <c r="G306" i="11"/>
  <c r="A306" i="11"/>
  <c r="G305" i="11"/>
  <c r="A305" i="11"/>
  <c r="G304" i="11"/>
  <c r="A304" i="11"/>
  <c r="G303" i="11"/>
  <c r="A303" i="11"/>
  <c r="G302" i="11"/>
  <c r="A302" i="11"/>
  <c r="G301" i="11"/>
  <c r="A301" i="11"/>
  <c r="G300" i="11"/>
  <c r="A300" i="11"/>
  <c r="G299" i="11"/>
  <c r="A299" i="11"/>
  <c r="G298" i="11"/>
  <c r="A298" i="11"/>
  <c r="G297" i="11"/>
  <c r="A297" i="11"/>
  <c r="G296" i="11"/>
  <c r="A296" i="11"/>
  <c r="G295" i="11"/>
  <c r="A295" i="11"/>
  <c r="G294" i="11"/>
  <c r="A294" i="11"/>
  <c r="G293" i="11"/>
  <c r="A293" i="11"/>
  <c r="G292" i="11"/>
  <c r="A292" i="11"/>
  <c r="G291" i="11"/>
  <c r="A291" i="11"/>
  <c r="G290" i="11"/>
  <c r="A290" i="11"/>
  <c r="G289" i="11"/>
  <c r="A289" i="11"/>
  <c r="G288" i="11"/>
  <c r="A288" i="11"/>
  <c r="G287" i="11"/>
  <c r="A287" i="11"/>
  <c r="G286" i="11"/>
  <c r="A286" i="11"/>
  <c r="G285" i="11"/>
  <c r="A285" i="11"/>
  <c r="G284" i="11"/>
  <c r="A284" i="11"/>
  <c r="G283" i="11"/>
  <c r="A283" i="11"/>
  <c r="G282" i="11"/>
  <c r="A282" i="11"/>
  <c r="G281" i="11"/>
  <c r="A281" i="11"/>
  <c r="G280" i="11"/>
  <c r="A280" i="11"/>
  <c r="G279" i="11"/>
  <c r="A279" i="11"/>
  <c r="G278" i="11"/>
  <c r="A278" i="11"/>
  <c r="G277" i="11"/>
  <c r="A277" i="11"/>
  <c r="G276" i="11"/>
  <c r="A276" i="11"/>
  <c r="G275" i="11"/>
  <c r="A275" i="11"/>
  <c r="G274" i="11"/>
  <c r="A274" i="11"/>
  <c r="G273" i="11"/>
  <c r="A273" i="11"/>
  <c r="G272" i="11"/>
  <c r="A272" i="11"/>
  <c r="G271" i="11"/>
  <c r="A271" i="11"/>
  <c r="G270" i="11"/>
  <c r="A270" i="11"/>
  <c r="G269" i="11"/>
  <c r="A269" i="11"/>
  <c r="G268" i="11"/>
  <c r="A268" i="11"/>
  <c r="G267" i="11"/>
  <c r="A267" i="11"/>
  <c r="G266" i="11"/>
  <c r="A266" i="11"/>
  <c r="G265" i="11"/>
  <c r="A265" i="11"/>
  <c r="G264" i="11"/>
  <c r="A264" i="11"/>
  <c r="G263" i="11"/>
  <c r="A263" i="11"/>
  <c r="G262" i="11"/>
  <c r="A262" i="11"/>
  <c r="G261" i="11"/>
  <c r="A261" i="11"/>
  <c r="G260" i="11"/>
  <c r="A260" i="11"/>
  <c r="G259" i="11"/>
  <c r="A259" i="11"/>
  <c r="G258" i="11"/>
  <c r="A258" i="11"/>
  <c r="G257" i="11"/>
  <c r="A257" i="11"/>
  <c r="G256" i="11"/>
  <c r="A256" i="11"/>
  <c r="G255" i="11"/>
  <c r="A255" i="11"/>
  <c r="G254" i="11"/>
  <c r="A254" i="11"/>
  <c r="G253" i="11"/>
  <c r="A253" i="11"/>
  <c r="G252" i="11"/>
  <c r="A252" i="11"/>
  <c r="G251" i="11"/>
  <c r="A251" i="11"/>
  <c r="G250" i="11"/>
  <c r="A250" i="11"/>
  <c r="G249" i="11"/>
  <c r="A249" i="11"/>
  <c r="G248" i="11"/>
  <c r="A248" i="11"/>
  <c r="G247" i="11"/>
  <c r="A247" i="11"/>
  <c r="G246" i="11"/>
  <c r="A246" i="11"/>
  <c r="G245" i="11"/>
  <c r="A245" i="11"/>
  <c r="G244" i="11"/>
  <c r="A244" i="11"/>
  <c r="G243" i="11"/>
  <c r="A243" i="11"/>
  <c r="G242" i="11"/>
  <c r="A242" i="11"/>
  <c r="G241" i="11"/>
  <c r="A241" i="11"/>
  <c r="G240" i="11"/>
  <c r="A240" i="11"/>
  <c r="G239" i="11"/>
  <c r="A239" i="11"/>
  <c r="G238" i="11"/>
  <c r="A238" i="11"/>
  <c r="G237" i="11"/>
  <c r="A237" i="11"/>
  <c r="G236" i="11"/>
  <c r="A236" i="11"/>
  <c r="G235" i="11"/>
  <c r="A235" i="11"/>
  <c r="G234" i="11"/>
  <c r="A234" i="11"/>
  <c r="G233" i="11"/>
  <c r="A233" i="11"/>
  <c r="G232" i="11"/>
  <c r="A232" i="11"/>
  <c r="G231" i="11"/>
  <c r="A231" i="11"/>
  <c r="G230" i="11"/>
  <c r="A230" i="11"/>
  <c r="G229" i="11"/>
  <c r="A229" i="11"/>
  <c r="G228" i="11"/>
  <c r="A228" i="11"/>
  <c r="G227" i="11"/>
  <c r="A227" i="11"/>
  <c r="G226" i="11"/>
  <c r="A226" i="11"/>
  <c r="G225" i="11"/>
  <c r="A225" i="11"/>
  <c r="G224" i="11"/>
  <c r="A224" i="11"/>
  <c r="G223" i="11"/>
  <c r="A223" i="11"/>
  <c r="G222" i="11"/>
  <c r="A222" i="11"/>
  <c r="G221" i="11"/>
  <c r="A221" i="11"/>
  <c r="G220" i="11"/>
  <c r="A220" i="11"/>
  <c r="G219" i="11"/>
  <c r="A219" i="11"/>
  <c r="G218" i="11"/>
  <c r="A218" i="11"/>
  <c r="G217" i="11"/>
  <c r="A217" i="11"/>
  <c r="G216" i="11"/>
  <c r="A216" i="11"/>
  <c r="G215" i="11"/>
  <c r="A215" i="11"/>
  <c r="G214" i="11"/>
  <c r="A214" i="11"/>
  <c r="G213" i="11"/>
  <c r="A213" i="11"/>
  <c r="G212" i="11"/>
  <c r="A212" i="11"/>
  <c r="G211" i="11"/>
  <c r="A211" i="11"/>
  <c r="G210" i="11"/>
  <c r="A210" i="11"/>
  <c r="G209" i="11"/>
  <c r="A209" i="11"/>
  <c r="G208" i="11"/>
  <c r="A208" i="11"/>
  <c r="G207" i="11"/>
  <c r="A207" i="11"/>
  <c r="G206" i="11"/>
  <c r="A206" i="11"/>
  <c r="G205" i="11"/>
  <c r="A205" i="11"/>
  <c r="G204" i="11"/>
  <c r="A204" i="11"/>
  <c r="G203" i="11"/>
  <c r="A203" i="11"/>
  <c r="G202" i="11"/>
  <c r="A202" i="11"/>
  <c r="G201" i="11"/>
  <c r="A201" i="11"/>
  <c r="G200" i="11"/>
  <c r="A200" i="11"/>
  <c r="G199" i="11"/>
  <c r="A199" i="11"/>
  <c r="G198" i="11"/>
  <c r="A198" i="11"/>
  <c r="G197" i="11"/>
  <c r="A197" i="11"/>
  <c r="G196" i="11"/>
  <c r="A196" i="11"/>
  <c r="G195" i="11"/>
  <c r="A195" i="11"/>
  <c r="G194" i="11"/>
  <c r="A194" i="11"/>
  <c r="G193" i="11"/>
  <c r="A193" i="11"/>
  <c r="G192" i="11"/>
  <c r="A192" i="11"/>
  <c r="G191" i="11"/>
  <c r="A191" i="11"/>
  <c r="G190" i="11"/>
  <c r="A190" i="11"/>
  <c r="G189" i="11"/>
  <c r="A189" i="11"/>
  <c r="G188" i="11"/>
  <c r="A188" i="11"/>
  <c r="G187" i="11"/>
  <c r="A187" i="11"/>
  <c r="G186" i="11"/>
  <c r="A186" i="11"/>
  <c r="G185" i="11"/>
  <c r="A185" i="11"/>
  <c r="G184" i="11"/>
  <c r="A184" i="11"/>
  <c r="G183" i="11"/>
  <c r="A183" i="11"/>
  <c r="G182" i="11"/>
  <c r="A182" i="11"/>
  <c r="G181" i="11"/>
  <c r="A181" i="11"/>
  <c r="G180" i="11"/>
  <c r="A180" i="11"/>
  <c r="G179" i="11"/>
  <c r="A179" i="11"/>
  <c r="G178" i="11"/>
  <c r="A178" i="11"/>
  <c r="G177" i="11"/>
  <c r="A177" i="11"/>
  <c r="G176" i="11"/>
  <c r="A176" i="11"/>
  <c r="G175" i="11"/>
  <c r="A175" i="11"/>
  <c r="G174" i="11"/>
  <c r="A174" i="11"/>
  <c r="G173" i="11"/>
  <c r="A173" i="11"/>
  <c r="G172" i="11"/>
  <c r="A172" i="11"/>
  <c r="G171" i="11"/>
  <c r="A171" i="11"/>
  <c r="G170" i="11"/>
  <c r="A170" i="11"/>
  <c r="G169" i="11"/>
  <c r="A169" i="11"/>
  <c r="G168" i="11"/>
  <c r="A168" i="11"/>
  <c r="G167" i="11"/>
  <c r="A167" i="11"/>
  <c r="G166" i="11"/>
  <c r="A166" i="11"/>
  <c r="G165" i="11"/>
  <c r="A165" i="11"/>
  <c r="G164" i="11"/>
  <c r="A164" i="11"/>
  <c r="G163" i="11"/>
  <c r="A163" i="11"/>
  <c r="G162" i="11"/>
  <c r="A162" i="11"/>
  <c r="G161" i="11"/>
  <c r="A161" i="11"/>
  <c r="G160" i="11"/>
  <c r="A160" i="11"/>
  <c r="G159" i="11"/>
  <c r="A159" i="11"/>
  <c r="G158" i="11"/>
  <c r="A158" i="11"/>
  <c r="G157" i="11"/>
  <c r="A157" i="11"/>
  <c r="G156" i="11"/>
  <c r="A156" i="11"/>
  <c r="G155" i="11"/>
  <c r="A155" i="11"/>
  <c r="G154" i="11"/>
  <c r="A154" i="11"/>
  <c r="G153" i="11"/>
  <c r="A153" i="11"/>
  <c r="G152" i="11"/>
  <c r="A152" i="11"/>
  <c r="G151" i="11"/>
  <c r="A151" i="11"/>
  <c r="G150" i="11"/>
  <c r="A150" i="11"/>
  <c r="G149" i="11"/>
  <c r="A149" i="11"/>
  <c r="G148" i="11"/>
  <c r="A148" i="11"/>
  <c r="G147" i="11"/>
  <c r="A147" i="11"/>
  <c r="G146" i="11"/>
  <c r="A146" i="11"/>
  <c r="G145" i="11"/>
  <c r="A145" i="11"/>
  <c r="G144" i="11"/>
  <c r="A144" i="11"/>
  <c r="G143" i="11"/>
  <c r="A143" i="11"/>
  <c r="G142" i="11"/>
  <c r="A142" i="11"/>
  <c r="G141" i="11"/>
  <c r="A141" i="11"/>
  <c r="G140" i="11"/>
  <c r="A140" i="11"/>
  <c r="G139" i="11"/>
  <c r="A139" i="11"/>
  <c r="G138" i="11"/>
  <c r="A138" i="11"/>
  <c r="G137" i="11"/>
  <c r="A137" i="11"/>
  <c r="G136" i="11"/>
  <c r="A136" i="11"/>
  <c r="G135" i="11"/>
  <c r="A135" i="11"/>
  <c r="G134" i="11"/>
  <c r="A134" i="11"/>
  <c r="G133" i="11"/>
  <c r="A133" i="11"/>
  <c r="G132" i="11"/>
  <c r="A132" i="11"/>
  <c r="G131" i="11"/>
  <c r="A131" i="11"/>
  <c r="G130" i="11"/>
  <c r="A130" i="11"/>
  <c r="G129" i="11"/>
  <c r="A129" i="11"/>
  <c r="G128" i="11"/>
  <c r="A128" i="11"/>
  <c r="G127" i="11"/>
  <c r="A127" i="11"/>
  <c r="G126" i="11"/>
  <c r="A126" i="11"/>
  <c r="G125" i="11"/>
  <c r="A125" i="11"/>
  <c r="G124" i="11"/>
  <c r="A124" i="11"/>
  <c r="G123" i="11"/>
  <c r="A123" i="11"/>
  <c r="G122" i="11"/>
  <c r="A122" i="11"/>
  <c r="G121" i="11"/>
  <c r="A121" i="11"/>
  <c r="G120" i="11"/>
  <c r="A120" i="11"/>
  <c r="G119" i="11"/>
  <c r="A119" i="11"/>
  <c r="G118" i="11"/>
  <c r="A118" i="11"/>
  <c r="G117" i="11"/>
  <c r="A117" i="11"/>
  <c r="G116" i="11"/>
  <c r="A116" i="11"/>
  <c r="G115" i="11"/>
  <c r="A115" i="11"/>
  <c r="G114" i="11"/>
  <c r="A114" i="11"/>
  <c r="G113" i="11"/>
  <c r="A113" i="11"/>
  <c r="G112" i="11"/>
  <c r="A112" i="11"/>
  <c r="G111" i="11"/>
  <c r="A111" i="11"/>
  <c r="G110" i="11"/>
  <c r="A110" i="11"/>
  <c r="G109" i="11"/>
  <c r="A109" i="11"/>
  <c r="G108" i="11"/>
  <c r="A108" i="11"/>
  <c r="G107" i="11"/>
  <c r="A107" i="11"/>
  <c r="G106" i="11"/>
  <c r="A106" i="11"/>
  <c r="G105" i="11"/>
  <c r="A105" i="11"/>
  <c r="G104" i="11"/>
  <c r="A104" i="11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23" i="11"/>
  <c r="A23" i="11"/>
  <c r="G22" i="11"/>
  <c r="A22" i="11"/>
  <c r="G21" i="11"/>
  <c r="A21" i="11"/>
  <c r="G20" i="11"/>
  <c r="A20" i="11"/>
  <c r="G19" i="11"/>
  <c r="A19" i="11"/>
  <c r="G18" i="11"/>
  <c r="A18" i="11"/>
  <c r="G17" i="11"/>
  <c r="A17" i="11"/>
  <c r="G16" i="11"/>
  <c r="A16" i="11"/>
  <c r="G15" i="11"/>
  <c r="A15" i="11"/>
  <c r="G14" i="11"/>
  <c r="A14" i="11"/>
  <c r="G13" i="11"/>
  <c r="A13" i="11"/>
  <c r="G12" i="11"/>
  <c r="A12" i="11"/>
  <c r="G11" i="11"/>
  <c r="A11" i="11"/>
  <c r="G10" i="11"/>
  <c r="A10" i="11"/>
  <c r="G9" i="11"/>
  <c r="A9" i="11"/>
  <c r="G8" i="11"/>
  <c r="A8" i="11"/>
  <c r="G7" i="11"/>
  <c r="A7" i="11"/>
  <c r="G6" i="11"/>
  <c r="A6" i="11"/>
  <c r="G5" i="11"/>
  <c r="A5" i="11"/>
  <c r="G4" i="11"/>
  <c r="A4" i="11"/>
  <c r="G3" i="11"/>
  <c r="A3" i="11"/>
  <c r="G2" i="11"/>
  <c r="A2" i="11"/>
  <c r="J602" i="10"/>
  <c r="G562" i="13" s="1"/>
  <c r="J601" i="10"/>
  <c r="G556" i="13" s="1"/>
  <c r="J600" i="10"/>
  <c r="J599" i="10"/>
  <c r="G552" i="13" s="1"/>
  <c r="J598" i="10"/>
  <c r="G532" i="13" s="1"/>
  <c r="J597" i="10"/>
  <c r="G523" i="13" s="1"/>
  <c r="J596" i="10"/>
  <c r="J595" i="10"/>
  <c r="J594" i="10"/>
  <c r="G464" i="13" s="1"/>
  <c r="J593" i="10"/>
  <c r="J592" i="10"/>
  <c r="J591" i="10"/>
  <c r="J590" i="10"/>
  <c r="G392" i="13" s="1"/>
  <c r="J589" i="10"/>
  <c r="J588" i="10"/>
  <c r="J587" i="10"/>
  <c r="J586" i="10"/>
  <c r="J585" i="10"/>
  <c r="J584" i="10"/>
  <c r="J583" i="10"/>
  <c r="J582" i="10"/>
  <c r="G253" i="13" s="1"/>
  <c r="J581" i="10"/>
  <c r="J580" i="10"/>
  <c r="G202" i="13" s="1"/>
  <c r="J579" i="10"/>
  <c r="G218" i="13" s="1"/>
  <c r="J578" i="10"/>
  <c r="J577" i="10"/>
  <c r="J576" i="10"/>
  <c r="G123" i="13" s="1"/>
  <c r="J575" i="10"/>
  <c r="G57" i="13" s="1"/>
  <c r="J574" i="10"/>
  <c r="G71" i="13" s="1"/>
  <c r="J573" i="10"/>
  <c r="G169" i="13" s="1"/>
  <c r="J572" i="10"/>
  <c r="G137" i="13" s="1"/>
  <c r="J571" i="10"/>
  <c r="G107" i="13" s="1"/>
  <c r="J570" i="10"/>
  <c r="G144" i="13" s="1"/>
  <c r="J569" i="10"/>
  <c r="G65" i="13" s="1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G545" i="13" s="1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G60" i="13" s="1"/>
  <c r="J542" i="10"/>
  <c r="G571" i="13" s="1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G364" i="13" s="1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G323" i="13" s="1"/>
  <c r="J467" i="10"/>
  <c r="G110" i="13" s="1"/>
  <c r="J466" i="10"/>
  <c r="J465" i="10"/>
  <c r="J464" i="10"/>
  <c r="J463" i="10"/>
  <c r="J462" i="10"/>
  <c r="J461" i="10"/>
  <c r="J460" i="10"/>
  <c r="G5" i="13" s="1"/>
  <c r="J459" i="10"/>
  <c r="J458" i="10"/>
  <c r="J457" i="10"/>
  <c r="J456" i="10"/>
  <c r="G460" i="13" s="1"/>
  <c r="J455" i="10"/>
  <c r="J454" i="10"/>
  <c r="J453" i="10"/>
  <c r="G161" i="13" s="1"/>
  <c r="J452" i="10"/>
  <c r="J451" i="10"/>
  <c r="G166" i="13" s="1"/>
  <c r="J450" i="10"/>
  <c r="J449" i="10"/>
  <c r="G149" i="13" s="1"/>
  <c r="J448" i="10"/>
  <c r="J447" i="10"/>
  <c r="J446" i="10"/>
  <c r="G8" i="13" s="1"/>
  <c r="J445" i="10"/>
  <c r="J444" i="10"/>
  <c r="G530" i="13" s="1"/>
  <c r="J443" i="10"/>
  <c r="J442" i="10"/>
  <c r="G423" i="13" s="1"/>
  <c r="J441" i="10"/>
  <c r="J440" i="10"/>
  <c r="J439" i="10"/>
  <c r="J438" i="10"/>
  <c r="J437" i="10"/>
  <c r="J436" i="10"/>
  <c r="G185" i="13" s="1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G81" i="13" s="1"/>
  <c r="J418" i="10"/>
  <c r="J417" i="10"/>
  <c r="G272" i="13" s="1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G21" i="13" s="1"/>
  <c r="J385" i="10"/>
  <c r="J384" i="10"/>
  <c r="J383" i="10"/>
  <c r="J382" i="10"/>
  <c r="G239" i="13" s="1"/>
  <c r="J381" i="10"/>
  <c r="J380" i="10"/>
  <c r="J379" i="10"/>
  <c r="J378" i="10"/>
  <c r="J377" i="10"/>
  <c r="J376" i="10"/>
  <c r="J375" i="10"/>
  <c r="J374" i="10"/>
  <c r="J373" i="10"/>
  <c r="J372" i="10"/>
  <c r="J371" i="10"/>
  <c r="G221" i="13" s="1"/>
  <c r="J370" i="10"/>
  <c r="J369" i="10"/>
  <c r="J368" i="10"/>
  <c r="J367" i="10"/>
  <c r="G93" i="13" s="1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G229" i="13" s="1"/>
  <c r="J346" i="10"/>
  <c r="J345" i="10"/>
  <c r="J344" i="10"/>
  <c r="J343" i="10"/>
  <c r="J342" i="10"/>
  <c r="J341" i="10"/>
  <c r="J340" i="10"/>
  <c r="J339" i="10"/>
  <c r="J338" i="10"/>
  <c r="J337" i="10"/>
  <c r="G9" i="13" s="1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G377" i="13" s="1"/>
  <c r="J322" i="10"/>
  <c r="J321" i="10"/>
  <c r="J320" i="10"/>
  <c r="G168" i="13" s="1"/>
  <c r="J319" i="10"/>
  <c r="J318" i="10"/>
  <c r="J317" i="10"/>
  <c r="J316" i="10"/>
  <c r="J315" i="10"/>
  <c r="J314" i="10"/>
  <c r="G574" i="13" s="1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G201" i="13" s="1"/>
  <c r="J279" i="10"/>
  <c r="J278" i="10"/>
  <c r="J277" i="10"/>
  <c r="J276" i="10"/>
  <c r="J275" i="10"/>
  <c r="J274" i="10"/>
  <c r="J273" i="10"/>
  <c r="J272" i="10"/>
  <c r="J271" i="10"/>
  <c r="J270" i="10"/>
  <c r="J269" i="10"/>
  <c r="G14" i="13" s="1"/>
  <c r="J268" i="10"/>
  <c r="G200" i="13" s="1"/>
  <c r="J267" i="10"/>
  <c r="G146" i="13" s="1"/>
  <c r="J266" i="10"/>
  <c r="J265" i="10"/>
  <c r="J264" i="10"/>
  <c r="G223" i="13" s="1"/>
  <c r="J263" i="10"/>
  <c r="G173" i="13" s="1"/>
  <c r="J262" i="10"/>
  <c r="J261" i="10"/>
  <c r="J260" i="10"/>
  <c r="J259" i="10"/>
  <c r="J258" i="10"/>
  <c r="J257" i="10"/>
  <c r="J256" i="10"/>
  <c r="J255" i="10"/>
  <c r="J254" i="10"/>
  <c r="J253" i="10"/>
  <c r="G171" i="13" s="1"/>
  <c r="J252" i="10"/>
  <c r="G177" i="13" s="1"/>
  <c r="J251" i="10"/>
  <c r="J250" i="10"/>
  <c r="J249" i="10"/>
  <c r="G158" i="13" s="1"/>
  <c r="J248" i="10"/>
  <c r="J247" i="10"/>
  <c r="G25" i="13" s="1"/>
  <c r="J246" i="10"/>
  <c r="G231" i="13" s="1"/>
  <c r="J245" i="10"/>
  <c r="G178" i="13" s="1"/>
  <c r="J244" i="10"/>
  <c r="J243" i="10"/>
  <c r="J242" i="10"/>
  <c r="G2" i="13" s="1"/>
  <c r="J241" i="10"/>
  <c r="J240" i="10"/>
  <c r="J239" i="10"/>
  <c r="J238" i="10"/>
  <c r="G15" i="13" s="1"/>
  <c r="J237" i="10"/>
  <c r="J236" i="10"/>
  <c r="J235" i="10"/>
  <c r="J234" i="10"/>
  <c r="J233" i="10"/>
  <c r="J232" i="10"/>
  <c r="J231" i="10"/>
  <c r="G78" i="13" s="1"/>
  <c r="J230" i="10"/>
  <c r="J229" i="10"/>
  <c r="J228" i="10"/>
  <c r="J227" i="10"/>
  <c r="G484" i="13" s="1"/>
  <c r="J226" i="10"/>
  <c r="J225" i="10"/>
  <c r="G241" i="13" s="1"/>
  <c r="J224" i="10"/>
  <c r="J223" i="10"/>
  <c r="J222" i="10"/>
  <c r="J221" i="10"/>
  <c r="J220" i="10"/>
  <c r="G6" i="13" s="1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G439" i="13" s="1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G129" i="13" s="1"/>
  <c r="J123" i="10"/>
  <c r="J122" i="10"/>
  <c r="G265" i="13" s="1"/>
  <c r="J121" i="10"/>
  <c r="J120" i="10"/>
  <c r="J119" i="10"/>
  <c r="J118" i="10"/>
  <c r="G183" i="13" s="1"/>
  <c r="J117" i="10"/>
  <c r="J116" i="10"/>
  <c r="J115" i="10"/>
  <c r="G153" i="13" s="1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G553" i="13" s="1"/>
  <c r="J98" i="10"/>
  <c r="J97" i="10"/>
  <c r="J96" i="10"/>
  <c r="J95" i="10"/>
  <c r="J94" i="10"/>
  <c r="J93" i="10"/>
  <c r="J92" i="10"/>
  <c r="G436" i="13" s="1"/>
  <c r="J91" i="10"/>
  <c r="J90" i="10"/>
  <c r="J89" i="10"/>
  <c r="J88" i="10"/>
  <c r="J87" i="10"/>
  <c r="J86" i="10"/>
  <c r="G51" i="13" s="1"/>
  <c r="J85" i="10"/>
  <c r="J84" i="10"/>
  <c r="J83" i="10"/>
  <c r="J82" i="10"/>
  <c r="J81" i="10"/>
  <c r="J80" i="10"/>
  <c r="G555" i="13" s="1"/>
  <c r="J79" i="10"/>
  <c r="J78" i="10"/>
  <c r="J77" i="10"/>
  <c r="J76" i="10"/>
  <c r="J75" i="10"/>
  <c r="J74" i="10"/>
  <c r="J73" i="10"/>
  <c r="J72" i="10"/>
  <c r="J71" i="10"/>
  <c r="G89" i="13" s="1"/>
  <c r="J70" i="10"/>
  <c r="J69" i="10"/>
  <c r="J68" i="10"/>
  <c r="J67" i="10"/>
  <c r="J66" i="10"/>
  <c r="J65" i="10"/>
  <c r="J64" i="10"/>
  <c r="J63" i="10"/>
  <c r="J62" i="10"/>
  <c r="G91" i="13" s="1"/>
  <c r="J61" i="10"/>
  <c r="G184" i="13" s="1"/>
  <c r="J60" i="10"/>
  <c r="J59" i="10"/>
  <c r="G46" i="13" s="1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G337" i="13" s="1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G7" i="13" s="1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G37" i="13" s="1"/>
  <c r="J2" i="10"/>
  <c r="G541" i="13" s="1"/>
  <c r="H1468" i="8"/>
  <c r="G1468" i="8"/>
  <c r="H1467" i="8"/>
  <c r="G1467" i="8"/>
  <c r="H1466" i="8"/>
  <c r="G1466" i="8"/>
  <c r="H1465" i="8"/>
  <c r="G1465" i="8"/>
  <c r="H1464" i="8"/>
  <c r="G1464" i="8"/>
  <c r="H1463" i="8"/>
  <c r="G1463" i="8"/>
  <c r="H1462" i="8"/>
  <c r="G1462" i="8"/>
  <c r="H1461" i="8"/>
  <c r="G1461" i="8"/>
  <c r="H1460" i="8"/>
  <c r="G1460" i="8"/>
  <c r="H1459" i="8"/>
  <c r="G1459" i="8"/>
  <c r="H1458" i="8"/>
  <c r="G1458" i="8"/>
  <c r="H1457" i="8"/>
  <c r="G1457" i="8"/>
  <c r="H1456" i="8"/>
  <c r="G1456" i="8"/>
  <c r="H1455" i="8"/>
  <c r="G1455" i="8"/>
  <c r="H1454" i="8"/>
  <c r="G1454" i="8"/>
  <c r="H1453" i="8"/>
  <c r="G1453" i="8"/>
  <c r="H1452" i="8"/>
  <c r="G1452" i="8"/>
  <c r="H1451" i="8"/>
  <c r="G1451" i="8"/>
  <c r="H1450" i="8"/>
  <c r="G1450" i="8"/>
  <c r="H1449" i="8"/>
  <c r="G1449" i="8"/>
  <c r="H1448" i="8"/>
  <c r="G1448" i="8"/>
  <c r="H1447" i="8"/>
  <c r="G1447" i="8"/>
  <c r="H1446" i="8"/>
  <c r="G1446" i="8"/>
  <c r="H1445" i="8"/>
  <c r="G1445" i="8"/>
  <c r="H1444" i="8"/>
  <c r="G1444" i="8"/>
  <c r="H1443" i="8"/>
  <c r="G1443" i="8"/>
  <c r="H1442" i="8"/>
  <c r="G1442" i="8"/>
  <c r="H1441" i="8"/>
  <c r="G1441" i="8"/>
  <c r="H1440" i="8"/>
  <c r="G1440" i="8"/>
  <c r="H1439" i="8"/>
  <c r="G1439" i="8"/>
  <c r="H1438" i="8"/>
  <c r="G1438" i="8"/>
  <c r="H1437" i="8"/>
  <c r="G1437" i="8"/>
  <c r="H1436" i="8"/>
  <c r="G1436" i="8"/>
  <c r="H1435" i="8"/>
  <c r="G1435" i="8"/>
  <c r="H1434" i="8"/>
  <c r="G1434" i="8"/>
  <c r="H1433" i="8"/>
  <c r="G1433" i="8"/>
  <c r="H1432" i="8"/>
  <c r="G1432" i="8"/>
  <c r="H1431" i="8"/>
  <c r="G1431" i="8"/>
  <c r="H1430" i="8"/>
  <c r="G1430" i="8"/>
  <c r="H1429" i="8"/>
  <c r="G1429" i="8"/>
  <c r="H1428" i="8"/>
  <c r="G1428" i="8"/>
  <c r="H1427" i="8"/>
  <c r="G1427" i="8"/>
  <c r="H1426" i="8"/>
  <c r="G1426" i="8"/>
  <c r="H1425" i="8"/>
  <c r="G1425" i="8"/>
  <c r="H1424" i="8"/>
  <c r="G1424" i="8"/>
  <c r="H1423" i="8"/>
  <c r="G1423" i="8"/>
  <c r="H1422" i="8"/>
  <c r="G1422" i="8"/>
  <c r="H1421" i="8"/>
  <c r="G1421" i="8"/>
  <c r="H1420" i="8"/>
  <c r="G1420" i="8"/>
  <c r="H1419" i="8"/>
  <c r="G1419" i="8"/>
  <c r="H1418" i="8"/>
  <c r="G1418" i="8"/>
  <c r="H1417" i="8"/>
  <c r="G1417" i="8"/>
  <c r="H1416" i="8"/>
  <c r="G1416" i="8"/>
  <c r="H1415" i="8"/>
  <c r="G1415" i="8"/>
  <c r="H1414" i="8"/>
  <c r="G1414" i="8"/>
  <c r="H1413" i="8"/>
  <c r="G1413" i="8"/>
  <c r="H1412" i="8"/>
  <c r="G1412" i="8"/>
  <c r="H1411" i="8"/>
  <c r="G1411" i="8"/>
  <c r="H1410" i="8"/>
  <c r="G1410" i="8"/>
  <c r="H1409" i="8"/>
  <c r="G1409" i="8"/>
  <c r="H1408" i="8"/>
  <c r="G1408" i="8"/>
  <c r="H1407" i="8"/>
  <c r="G1407" i="8"/>
  <c r="H1406" i="8"/>
  <c r="G1406" i="8"/>
  <c r="H1405" i="8"/>
  <c r="G1405" i="8"/>
  <c r="H1404" i="8"/>
  <c r="G1404" i="8"/>
  <c r="H1403" i="8"/>
  <c r="G1403" i="8"/>
  <c r="H1402" i="8"/>
  <c r="G1402" i="8"/>
  <c r="H1401" i="8"/>
  <c r="G1401" i="8"/>
  <c r="H1400" i="8"/>
  <c r="G1400" i="8"/>
  <c r="H1399" i="8"/>
  <c r="G1399" i="8"/>
  <c r="H1398" i="8"/>
  <c r="G1398" i="8"/>
  <c r="H1397" i="8"/>
  <c r="G1397" i="8"/>
  <c r="H1396" i="8"/>
  <c r="G1396" i="8"/>
  <c r="H1395" i="8"/>
  <c r="G1395" i="8"/>
  <c r="H1394" i="8"/>
  <c r="G1394" i="8"/>
  <c r="H1393" i="8"/>
  <c r="G1393" i="8"/>
  <c r="H1392" i="8"/>
  <c r="G1392" i="8"/>
  <c r="H1391" i="8"/>
  <c r="G1391" i="8"/>
  <c r="H1390" i="8"/>
  <c r="G1390" i="8"/>
  <c r="H1389" i="8"/>
  <c r="G1389" i="8"/>
  <c r="H1388" i="8"/>
  <c r="G1388" i="8"/>
  <c r="H1387" i="8"/>
  <c r="G1387" i="8"/>
  <c r="H1386" i="8"/>
  <c r="G1386" i="8"/>
  <c r="H1385" i="8"/>
  <c r="G1385" i="8"/>
  <c r="H1384" i="8"/>
  <c r="G1384" i="8"/>
  <c r="H1383" i="8"/>
  <c r="G1383" i="8"/>
  <c r="H1382" i="8"/>
  <c r="G1382" i="8"/>
  <c r="H1381" i="8"/>
  <c r="G1381" i="8"/>
  <c r="H1380" i="8"/>
  <c r="G1380" i="8"/>
  <c r="H1379" i="8"/>
  <c r="G1379" i="8"/>
  <c r="H1378" i="8"/>
  <c r="G1378" i="8"/>
  <c r="H1377" i="8"/>
  <c r="G1377" i="8"/>
  <c r="H1376" i="8"/>
  <c r="G1376" i="8"/>
  <c r="H1375" i="8"/>
  <c r="G1375" i="8"/>
  <c r="H1374" i="8"/>
  <c r="G1374" i="8"/>
  <c r="H1373" i="8"/>
  <c r="G1373" i="8"/>
  <c r="H1372" i="8"/>
  <c r="G1372" i="8"/>
  <c r="H1371" i="8"/>
  <c r="G1371" i="8"/>
  <c r="H1370" i="8"/>
  <c r="G1370" i="8"/>
  <c r="H1369" i="8"/>
  <c r="G1369" i="8"/>
  <c r="H1368" i="8"/>
  <c r="G1368" i="8"/>
  <c r="H1367" i="8"/>
  <c r="G1367" i="8"/>
  <c r="H1366" i="8"/>
  <c r="G1366" i="8"/>
  <c r="H1365" i="8"/>
  <c r="G1365" i="8"/>
  <c r="H1364" i="8"/>
  <c r="G1364" i="8"/>
  <c r="H1363" i="8"/>
  <c r="G1363" i="8"/>
  <c r="H1362" i="8"/>
  <c r="G1362" i="8"/>
  <c r="H1361" i="8"/>
  <c r="G1361" i="8"/>
  <c r="H1360" i="8"/>
  <c r="G1360" i="8"/>
  <c r="H1359" i="8"/>
  <c r="G1359" i="8"/>
  <c r="H1358" i="8"/>
  <c r="G1358" i="8"/>
  <c r="H1357" i="8"/>
  <c r="G1357" i="8"/>
  <c r="H1356" i="8"/>
  <c r="G1356" i="8"/>
  <c r="H1355" i="8"/>
  <c r="G1355" i="8"/>
  <c r="H1354" i="8"/>
  <c r="G1354" i="8"/>
  <c r="H1353" i="8"/>
  <c r="G1353" i="8"/>
  <c r="H1352" i="8"/>
  <c r="G1352" i="8"/>
  <c r="H1351" i="8"/>
  <c r="G1351" i="8"/>
  <c r="H1350" i="8"/>
  <c r="G1350" i="8"/>
  <c r="H1349" i="8"/>
  <c r="G1349" i="8"/>
  <c r="H1348" i="8"/>
  <c r="G1348" i="8"/>
  <c r="H1347" i="8"/>
  <c r="G1347" i="8"/>
  <c r="H1346" i="8"/>
  <c r="G1346" i="8"/>
  <c r="H1345" i="8"/>
  <c r="G1345" i="8"/>
  <c r="H1344" i="8"/>
  <c r="G1344" i="8"/>
  <c r="H1343" i="8"/>
  <c r="G1343" i="8"/>
  <c r="H1342" i="8"/>
  <c r="G1342" i="8"/>
  <c r="H1341" i="8"/>
  <c r="G1341" i="8"/>
  <c r="H1340" i="8"/>
  <c r="G1340" i="8"/>
  <c r="H1339" i="8"/>
  <c r="G1339" i="8"/>
  <c r="H1338" i="8"/>
  <c r="G1338" i="8"/>
  <c r="H1337" i="8"/>
  <c r="G1337" i="8"/>
  <c r="H1336" i="8"/>
  <c r="G1336" i="8"/>
  <c r="H1335" i="8"/>
  <c r="G1335" i="8"/>
  <c r="H1334" i="8"/>
  <c r="G1334" i="8"/>
  <c r="H1333" i="8"/>
  <c r="G1333" i="8"/>
  <c r="H1332" i="8"/>
  <c r="G1332" i="8"/>
  <c r="H1331" i="8"/>
  <c r="G1331" i="8"/>
  <c r="H1330" i="8"/>
  <c r="G1330" i="8"/>
  <c r="H1329" i="8"/>
  <c r="G1329" i="8"/>
  <c r="H1328" i="8"/>
  <c r="G1328" i="8"/>
  <c r="H1327" i="8"/>
  <c r="G1327" i="8"/>
  <c r="H1326" i="8"/>
  <c r="G1326" i="8"/>
  <c r="H1325" i="8"/>
  <c r="G1325" i="8"/>
  <c r="H1324" i="8"/>
  <c r="G1324" i="8"/>
  <c r="H1323" i="8"/>
  <c r="G1323" i="8"/>
  <c r="H1322" i="8"/>
  <c r="G1322" i="8"/>
  <c r="H1321" i="8"/>
  <c r="G1321" i="8"/>
  <c r="H1320" i="8"/>
  <c r="G1320" i="8"/>
  <c r="H1319" i="8"/>
  <c r="G1319" i="8"/>
  <c r="H1318" i="8"/>
  <c r="G1318" i="8"/>
  <c r="H1317" i="8"/>
  <c r="G1317" i="8"/>
  <c r="H1316" i="8"/>
  <c r="G1316" i="8"/>
  <c r="H1315" i="8"/>
  <c r="G1315" i="8"/>
  <c r="H1314" i="8"/>
  <c r="G1314" i="8"/>
  <c r="H1313" i="8"/>
  <c r="G1313" i="8"/>
  <c r="H1312" i="8"/>
  <c r="G1312" i="8"/>
  <c r="H1311" i="8"/>
  <c r="G1311" i="8"/>
  <c r="H1310" i="8"/>
  <c r="G1310" i="8"/>
  <c r="H1309" i="8"/>
  <c r="G1309" i="8"/>
  <c r="H1308" i="8"/>
  <c r="G1308" i="8"/>
  <c r="H1307" i="8"/>
  <c r="G1307" i="8"/>
  <c r="H1306" i="8"/>
  <c r="G1306" i="8"/>
  <c r="H1305" i="8"/>
  <c r="G1305" i="8"/>
  <c r="H1304" i="8"/>
  <c r="G1304" i="8"/>
  <c r="H1303" i="8"/>
  <c r="G1303" i="8"/>
  <c r="H1302" i="8"/>
  <c r="G1302" i="8"/>
  <c r="H1301" i="8"/>
  <c r="G1301" i="8"/>
  <c r="H1300" i="8"/>
  <c r="G1300" i="8"/>
  <c r="H1299" i="8"/>
  <c r="G1299" i="8"/>
  <c r="H1298" i="8"/>
  <c r="G1298" i="8"/>
  <c r="H1297" i="8"/>
  <c r="G1297" i="8"/>
  <c r="H1296" i="8"/>
  <c r="G1296" i="8"/>
  <c r="H1295" i="8"/>
  <c r="G1295" i="8"/>
  <c r="H1294" i="8"/>
  <c r="G1294" i="8"/>
  <c r="H1293" i="8"/>
  <c r="G1293" i="8"/>
  <c r="H1292" i="8"/>
  <c r="G1292" i="8"/>
  <c r="H1291" i="8"/>
  <c r="G1291" i="8"/>
  <c r="H1290" i="8"/>
  <c r="G1290" i="8"/>
  <c r="H1289" i="8"/>
  <c r="G1289" i="8"/>
  <c r="H1288" i="8"/>
  <c r="G1288" i="8"/>
  <c r="H1287" i="8"/>
  <c r="G1287" i="8"/>
  <c r="H1286" i="8"/>
  <c r="G1286" i="8"/>
  <c r="H1285" i="8"/>
  <c r="G1285" i="8"/>
  <c r="H1284" i="8"/>
  <c r="G1284" i="8"/>
  <c r="H1283" i="8"/>
  <c r="G1283" i="8"/>
  <c r="H1282" i="8"/>
  <c r="G1282" i="8"/>
  <c r="H1281" i="8"/>
  <c r="G1281" i="8"/>
  <c r="H1280" i="8"/>
  <c r="G1280" i="8"/>
  <c r="H1279" i="8"/>
  <c r="G1279" i="8"/>
  <c r="H1278" i="8"/>
  <c r="G1278" i="8"/>
  <c r="H1277" i="8"/>
  <c r="G1277" i="8"/>
  <c r="H1276" i="8"/>
  <c r="G1276" i="8"/>
  <c r="H1275" i="8"/>
  <c r="G1275" i="8"/>
  <c r="H1274" i="8"/>
  <c r="G1274" i="8"/>
  <c r="H1273" i="8"/>
  <c r="G1273" i="8"/>
  <c r="H1272" i="8"/>
  <c r="G1272" i="8"/>
  <c r="H1271" i="8"/>
  <c r="G1271" i="8"/>
  <c r="H1270" i="8"/>
  <c r="G1270" i="8"/>
  <c r="H1269" i="8"/>
  <c r="G1269" i="8"/>
  <c r="H1268" i="8"/>
  <c r="G1268" i="8"/>
  <c r="H1267" i="8"/>
  <c r="G1267" i="8"/>
  <c r="H1266" i="8"/>
  <c r="G1266" i="8"/>
  <c r="H1265" i="8"/>
  <c r="G1265" i="8"/>
  <c r="H1264" i="8"/>
  <c r="G1264" i="8"/>
  <c r="H1263" i="8"/>
  <c r="G1263" i="8"/>
  <c r="H1262" i="8"/>
  <c r="G1262" i="8"/>
  <c r="H1261" i="8"/>
  <c r="G1261" i="8"/>
  <c r="H1260" i="8"/>
  <c r="G1260" i="8"/>
  <c r="H1259" i="8"/>
  <c r="G1259" i="8"/>
  <c r="H1258" i="8"/>
  <c r="G1258" i="8"/>
  <c r="H1257" i="8"/>
  <c r="G1257" i="8"/>
  <c r="H1256" i="8"/>
  <c r="G1256" i="8"/>
  <c r="H1255" i="8"/>
  <c r="G1255" i="8"/>
  <c r="H1254" i="8"/>
  <c r="G1254" i="8"/>
  <c r="H1253" i="8"/>
  <c r="G1253" i="8"/>
  <c r="H1252" i="8"/>
  <c r="G1252" i="8"/>
  <c r="H1251" i="8"/>
  <c r="G1251" i="8"/>
  <c r="H1250" i="8"/>
  <c r="G1250" i="8"/>
  <c r="H1249" i="8"/>
  <c r="G1249" i="8"/>
  <c r="H1248" i="8"/>
  <c r="G1248" i="8"/>
  <c r="H1247" i="8"/>
  <c r="G1247" i="8"/>
  <c r="H1246" i="8"/>
  <c r="G1246" i="8"/>
  <c r="H1245" i="8"/>
  <c r="G1245" i="8"/>
  <c r="H1244" i="8"/>
  <c r="G1244" i="8"/>
  <c r="H1243" i="8"/>
  <c r="G1243" i="8"/>
  <c r="H1242" i="8"/>
  <c r="G1242" i="8"/>
  <c r="H1241" i="8"/>
  <c r="G1241" i="8"/>
  <c r="H1240" i="8"/>
  <c r="G1240" i="8"/>
  <c r="H1239" i="8"/>
  <c r="G1239" i="8"/>
  <c r="H1238" i="8"/>
  <c r="G1238" i="8"/>
  <c r="H1237" i="8"/>
  <c r="G1237" i="8"/>
  <c r="H1236" i="8"/>
  <c r="G1236" i="8"/>
  <c r="H1235" i="8"/>
  <c r="G1235" i="8"/>
  <c r="H1234" i="8"/>
  <c r="G1234" i="8"/>
  <c r="H1233" i="8"/>
  <c r="G1233" i="8"/>
  <c r="H1232" i="8"/>
  <c r="G1232" i="8"/>
  <c r="H1231" i="8"/>
  <c r="G1231" i="8"/>
  <c r="H1230" i="8"/>
  <c r="G1230" i="8"/>
  <c r="H1229" i="8"/>
  <c r="G1229" i="8"/>
  <c r="H1228" i="8"/>
  <c r="G1228" i="8"/>
  <c r="H1227" i="8"/>
  <c r="G1227" i="8"/>
  <c r="H1226" i="8"/>
  <c r="G1226" i="8"/>
  <c r="H1225" i="8"/>
  <c r="G1225" i="8"/>
  <c r="H1224" i="8"/>
  <c r="G1224" i="8"/>
  <c r="H1223" i="8"/>
  <c r="G1223" i="8"/>
  <c r="H1222" i="8"/>
  <c r="G1222" i="8"/>
  <c r="H1221" i="8"/>
  <c r="G1221" i="8"/>
  <c r="H1220" i="8"/>
  <c r="G1220" i="8"/>
  <c r="H1219" i="8"/>
  <c r="G1219" i="8"/>
  <c r="H1218" i="8"/>
  <c r="G1218" i="8"/>
  <c r="H1217" i="8"/>
  <c r="G1217" i="8"/>
  <c r="H1216" i="8"/>
  <c r="G1216" i="8"/>
  <c r="H1215" i="8"/>
  <c r="G1215" i="8"/>
  <c r="H1214" i="8"/>
  <c r="G1214" i="8"/>
  <c r="H1213" i="8"/>
  <c r="G1213" i="8"/>
  <c r="H1212" i="8"/>
  <c r="G1212" i="8"/>
  <c r="H1211" i="8"/>
  <c r="G1211" i="8"/>
  <c r="H1210" i="8"/>
  <c r="G1210" i="8"/>
  <c r="H1209" i="8"/>
  <c r="G1209" i="8"/>
  <c r="H1208" i="8"/>
  <c r="G1208" i="8"/>
  <c r="H1207" i="8"/>
  <c r="G1207" i="8"/>
  <c r="H1206" i="8"/>
  <c r="G1206" i="8"/>
  <c r="H1205" i="8"/>
  <c r="G1205" i="8"/>
  <c r="H1204" i="8"/>
  <c r="G1204" i="8"/>
  <c r="H1203" i="8"/>
  <c r="G1203" i="8"/>
  <c r="H1202" i="8"/>
  <c r="G1202" i="8"/>
  <c r="H1201" i="8"/>
  <c r="G1201" i="8"/>
  <c r="H1200" i="8"/>
  <c r="G1200" i="8"/>
  <c r="H1199" i="8"/>
  <c r="G1199" i="8"/>
  <c r="H1198" i="8"/>
  <c r="G1198" i="8"/>
  <c r="H1197" i="8"/>
  <c r="G1197" i="8"/>
  <c r="H1196" i="8"/>
  <c r="G1196" i="8"/>
  <c r="H1195" i="8"/>
  <c r="G1195" i="8"/>
  <c r="H1194" i="8"/>
  <c r="G1194" i="8"/>
  <c r="H1193" i="8"/>
  <c r="G1193" i="8"/>
  <c r="H1192" i="8"/>
  <c r="G1192" i="8"/>
  <c r="H1191" i="8"/>
  <c r="G1191" i="8"/>
  <c r="H1190" i="8"/>
  <c r="G1190" i="8"/>
  <c r="H1189" i="8"/>
  <c r="G1189" i="8"/>
  <c r="H1188" i="8"/>
  <c r="G1188" i="8"/>
  <c r="H1187" i="8"/>
  <c r="G1187" i="8"/>
  <c r="H1186" i="8"/>
  <c r="G1186" i="8"/>
  <c r="H1185" i="8"/>
  <c r="G1185" i="8"/>
  <c r="H1184" i="8"/>
  <c r="G1184" i="8"/>
  <c r="H1183" i="8"/>
  <c r="G1183" i="8"/>
  <c r="H1182" i="8"/>
  <c r="G1182" i="8"/>
  <c r="H1181" i="8"/>
  <c r="G1181" i="8"/>
  <c r="H1180" i="8"/>
  <c r="G1180" i="8"/>
  <c r="H1179" i="8"/>
  <c r="G1179" i="8"/>
  <c r="H1178" i="8"/>
  <c r="G1178" i="8"/>
  <c r="H1177" i="8"/>
  <c r="G1177" i="8"/>
  <c r="H1176" i="8"/>
  <c r="G1176" i="8"/>
  <c r="H1175" i="8"/>
  <c r="G1175" i="8"/>
  <c r="H1174" i="8"/>
  <c r="G1174" i="8"/>
  <c r="H1173" i="8"/>
  <c r="G1173" i="8"/>
  <c r="H1172" i="8"/>
  <c r="G1172" i="8"/>
  <c r="H1171" i="8"/>
  <c r="G1171" i="8"/>
  <c r="H1170" i="8"/>
  <c r="G1170" i="8"/>
  <c r="H1169" i="8"/>
  <c r="G1169" i="8"/>
  <c r="H1168" i="8"/>
  <c r="G1168" i="8"/>
  <c r="H1167" i="8"/>
  <c r="G1167" i="8"/>
  <c r="H1166" i="8"/>
  <c r="G1166" i="8"/>
  <c r="H1165" i="8"/>
  <c r="G1165" i="8"/>
  <c r="H1164" i="8"/>
  <c r="G1164" i="8"/>
  <c r="H1163" i="8"/>
  <c r="G1163" i="8"/>
  <c r="H1162" i="8"/>
  <c r="G1162" i="8"/>
  <c r="H1161" i="8"/>
  <c r="G1161" i="8"/>
  <c r="H1160" i="8"/>
  <c r="G1160" i="8"/>
  <c r="H1159" i="8"/>
  <c r="G1159" i="8"/>
  <c r="H1158" i="8"/>
  <c r="G1158" i="8"/>
  <c r="H1157" i="8"/>
  <c r="G1157" i="8"/>
  <c r="H1156" i="8"/>
  <c r="G1156" i="8"/>
  <c r="H1155" i="8"/>
  <c r="G1155" i="8"/>
  <c r="H1154" i="8"/>
  <c r="G1154" i="8"/>
  <c r="H1153" i="8"/>
  <c r="G1153" i="8"/>
  <c r="H1152" i="8"/>
  <c r="G1152" i="8"/>
  <c r="H1151" i="8"/>
  <c r="G1151" i="8"/>
  <c r="H1150" i="8"/>
  <c r="G1150" i="8"/>
  <c r="H1149" i="8"/>
  <c r="G1149" i="8"/>
  <c r="H1148" i="8"/>
  <c r="G1148" i="8"/>
  <c r="H1147" i="8"/>
  <c r="G1147" i="8"/>
  <c r="H1146" i="8"/>
  <c r="G1146" i="8"/>
  <c r="H1145" i="8"/>
  <c r="G1145" i="8"/>
  <c r="H1144" i="8"/>
  <c r="G1144" i="8"/>
  <c r="H1143" i="8"/>
  <c r="G1143" i="8"/>
  <c r="H1142" i="8"/>
  <c r="G1142" i="8"/>
  <c r="H1141" i="8"/>
  <c r="G1141" i="8"/>
  <c r="H1140" i="8"/>
  <c r="G1140" i="8"/>
  <c r="H1139" i="8"/>
  <c r="G1139" i="8"/>
  <c r="H1138" i="8"/>
  <c r="G1138" i="8"/>
  <c r="H1137" i="8"/>
  <c r="G1137" i="8"/>
  <c r="H1136" i="8"/>
  <c r="G1136" i="8"/>
  <c r="H1135" i="8"/>
  <c r="G1135" i="8"/>
  <c r="H1134" i="8"/>
  <c r="G1134" i="8"/>
  <c r="H1133" i="8"/>
  <c r="G1133" i="8"/>
  <c r="H1132" i="8"/>
  <c r="G1132" i="8"/>
  <c r="H1131" i="8"/>
  <c r="G1131" i="8"/>
  <c r="H1130" i="8"/>
  <c r="G1130" i="8"/>
  <c r="H1129" i="8"/>
  <c r="G1129" i="8"/>
  <c r="H1128" i="8"/>
  <c r="G1128" i="8"/>
  <c r="H1127" i="8"/>
  <c r="G1127" i="8"/>
  <c r="H1126" i="8"/>
  <c r="G1126" i="8"/>
  <c r="H1125" i="8"/>
  <c r="G1125" i="8"/>
  <c r="H1124" i="8"/>
  <c r="G1124" i="8"/>
  <c r="H1123" i="8"/>
  <c r="G1123" i="8"/>
  <c r="H1122" i="8"/>
  <c r="G1122" i="8"/>
  <c r="H1121" i="8"/>
  <c r="G1121" i="8"/>
  <c r="H1120" i="8"/>
  <c r="G1120" i="8"/>
  <c r="H1119" i="8"/>
  <c r="G1119" i="8"/>
  <c r="H1118" i="8"/>
  <c r="G1118" i="8"/>
  <c r="H1117" i="8"/>
  <c r="G1117" i="8"/>
  <c r="H1116" i="8"/>
  <c r="G1116" i="8"/>
  <c r="H1115" i="8"/>
  <c r="G1115" i="8"/>
  <c r="H1114" i="8"/>
  <c r="G1114" i="8"/>
  <c r="H1113" i="8"/>
  <c r="G1113" i="8"/>
  <c r="H1112" i="8"/>
  <c r="G1112" i="8"/>
  <c r="H1111" i="8"/>
  <c r="G1111" i="8"/>
  <c r="H1110" i="8"/>
  <c r="G1110" i="8"/>
  <c r="H1109" i="8"/>
  <c r="G1109" i="8"/>
  <c r="H1108" i="8"/>
  <c r="G1108" i="8"/>
  <c r="H1107" i="8"/>
  <c r="G1107" i="8"/>
  <c r="H1106" i="8"/>
  <c r="G1106" i="8"/>
  <c r="H1105" i="8"/>
  <c r="G1105" i="8"/>
  <c r="H1104" i="8"/>
  <c r="G1104" i="8"/>
  <c r="H1103" i="8"/>
  <c r="G1103" i="8"/>
  <c r="H1102" i="8"/>
  <c r="G1102" i="8"/>
  <c r="H1101" i="8"/>
  <c r="G1101" i="8"/>
  <c r="H1100" i="8"/>
  <c r="G1100" i="8"/>
  <c r="H1099" i="8"/>
  <c r="G1099" i="8"/>
  <c r="H1098" i="8"/>
  <c r="G1098" i="8"/>
  <c r="H1097" i="8"/>
  <c r="G1097" i="8"/>
  <c r="H1096" i="8"/>
  <c r="G1096" i="8"/>
  <c r="H1095" i="8"/>
  <c r="G1095" i="8"/>
  <c r="H1094" i="8"/>
  <c r="G1094" i="8"/>
  <c r="H1093" i="8"/>
  <c r="G1093" i="8"/>
  <c r="H1092" i="8"/>
  <c r="G1092" i="8"/>
  <c r="H1091" i="8"/>
  <c r="G1091" i="8"/>
  <c r="H1090" i="8"/>
  <c r="G1090" i="8"/>
  <c r="H1089" i="8"/>
  <c r="G1089" i="8"/>
  <c r="H1088" i="8"/>
  <c r="G1088" i="8"/>
  <c r="H1087" i="8"/>
  <c r="G1087" i="8"/>
  <c r="H1086" i="8"/>
  <c r="G1086" i="8"/>
  <c r="H1085" i="8"/>
  <c r="G1085" i="8"/>
  <c r="H1084" i="8"/>
  <c r="G1084" i="8"/>
  <c r="H1083" i="8"/>
  <c r="G1083" i="8"/>
  <c r="H1082" i="8"/>
  <c r="G1082" i="8"/>
  <c r="H1081" i="8"/>
  <c r="G1081" i="8"/>
  <c r="H1080" i="8"/>
  <c r="G1080" i="8"/>
  <c r="H1079" i="8"/>
  <c r="G1079" i="8"/>
  <c r="H1078" i="8"/>
  <c r="G1078" i="8"/>
  <c r="H1077" i="8"/>
  <c r="G1077" i="8"/>
  <c r="H1076" i="8"/>
  <c r="G1076" i="8"/>
  <c r="H1075" i="8"/>
  <c r="G1075" i="8"/>
  <c r="H1074" i="8"/>
  <c r="G1074" i="8"/>
  <c r="H1073" i="8"/>
  <c r="G1073" i="8"/>
  <c r="H1072" i="8"/>
  <c r="G1072" i="8"/>
  <c r="H1071" i="8"/>
  <c r="G1071" i="8"/>
  <c r="H1070" i="8"/>
  <c r="G1070" i="8"/>
  <c r="H1069" i="8"/>
  <c r="G1069" i="8"/>
  <c r="H1068" i="8"/>
  <c r="G1068" i="8"/>
  <c r="H1067" i="8"/>
  <c r="G1067" i="8"/>
  <c r="H1066" i="8"/>
  <c r="G1066" i="8"/>
  <c r="H1065" i="8"/>
  <c r="G1065" i="8"/>
  <c r="H1064" i="8"/>
  <c r="G1064" i="8"/>
  <c r="H1063" i="8"/>
  <c r="G1063" i="8"/>
  <c r="H1062" i="8"/>
  <c r="G1062" i="8"/>
  <c r="H1061" i="8"/>
  <c r="G1061" i="8"/>
  <c r="H1060" i="8"/>
  <c r="G1060" i="8"/>
  <c r="H1059" i="8"/>
  <c r="G1059" i="8"/>
  <c r="H1058" i="8"/>
  <c r="G1058" i="8"/>
  <c r="H1057" i="8"/>
  <c r="G1057" i="8"/>
  <c r="H1056" i="8"/>
  <c r="G1056" i="8"/>
  <c r="H1055" i="8"/>
  <c r="G1055" i="8"/>
  <c r="H1054" i="8"/>
  <c r="G1054" i="8"/>
  <c r="H1053" i="8"/>
  <c r="G1053" i="8"/>
  <c r="H1052" i="8"/>
  <c r="G1052" i="8"/>
  <c r="H1051" i="8"/>
  <c r="G1051" i="8"/>
  <c r="H1050" i="8"/>
  <c r="G1050" i="8"/>
  <c r="H1049" i="8"/>
  <c r="G1049" i="8"/>
  <c r="H1048" i="8"/>
  <c r="G1048" i="8"/>
  <c r="H1047" i="8"/>
  <c r="G1047" i="8"/>
  <c r="H1046" i="8"/>
  <c r="G1046" i="8"/>
  <c r="H1045" i="8"/>
  <c r="G1045" i="8"/>
  <c r="H1044" i="8"/>
  <c r="G1044" i="8"/>
  <c r="H1043" i="8"/>
  <c r="G1043" i="8"/>
  <c r="H1042" i="8"/>
  <c r="G1042" i="8"/>
  <c r="H1041" i="8"/>
  <c r="G1041" i="8"/>
  <c r="H1040" i="8"/>
  <c r="G1040" i="8"/>
  <c r="H1039" i="8"/>
  <c r="G1039" i="8"/>
  <c r="H1038" i="8"/>
  <c r="G1038" i="8"/>
  <c r="H1037" i="8"/>
  <c r="G1037" i="8"/>
  <c r="H1036" i="8"/>
  <c r="G1036" i="8"/>
  <c r="H1035" i="8"/>
  <c r="G1035" i="8"/>
  <c r="H1034" i="8"/>
  <c r="G1034" i="8"/>
  <c r="H1033" i="8"/>
  <c r="G1033" i="8"/>
  <c r="H1032" i="8"/>
  <c r="G1032" i="8"/>
  <c r="H1031" i="8"/>
  <c r="G1031" i="8"/>
  <c r="H1030" i="8"/>
  <c r="G1030" i="8"/>
  <c r="H1029" i="8"/>
  <c r="G1029" i="8"/>
  <c r="H1028" i="8"/>
  <c r="G1028" i="8"/>
  <c r="H1027" i="8"/>
  <c r="G1027" i="8"/>
  <c r="H1026" i="8"/>
  <c r="G1026" i="8"/>
  <c r="H1025" i="8"/>
  <c r="G1025" i="8"/>
  <c r="H1024" i="8"/>
  <c r="G1024" i="8"/>
  <c r="H1023" i="8"/>
  <c r="G1023" i="8"/>
  <c r="H1022" i="8"/>
  <c r="G1022" i="8"/>
  <c r="H1021" i="8"/>
  <c r="G1021" i="8"/>
  <c r="H1020" i="8"/>
  <c r="G1020" i="8"/>
  <c r="H1019" i="8"/>
  <c r="G1019" i="8"/>
  <c r="H1018" i="8"/>
  <c r="G1018" i="8"/>
  <c r="H1017" i="8"/>
  <c r="G1017" i="8"/>
  <c r="H1016" i="8"/>
  <c r="G1016" i="8"/>
  <c r="H1015" i="8"/>
  <c r="G1015" i="8"/>
  <c r="H1014" i="8"/>
  <c r="G1014" i="8"/>
  <c r="H1013" i="8"/>
  <c r="G1013" i="8"/>
  <c r="H1012" i="8"/>
  <c r="G1012" i="8"/>
  <c r="H1011" i="8"/>
  <c r="G1011" i="8"/>
  <c r="H1010" i="8"/>
  <c r="G1010" i="8"/>
  <c r="H1009" i="8"/>
  <c r="G1009" i="8"/>
  <c r="H1008" i="8"/>
  <c r="G1008" i="8"/>
  <c r="H1007" i="8"/>
  <c r="G1007" i="8"/>
  <c r="H1006" i="8"/>
  <c r="G1006" i="8"/>
  <c r="H1005" i="8"/>
  <c r="G1005" i="8"/>
  <c r="H1004" i="8"/>
  <c r="G1004" i="8"/>
  <c r="H1003" i="8"/>
  <c r="G1003" i="8"/>
  <c r="H1002" i="8"/>
  <c r="G1002" i="8"/>
  <c r="H1001" i="8"/>
  <c r="G1001" i="8"/>
  <c r="H1000" i="8"/>
  <c r="G1000" i="8"/>
  <c r="H999" i="8"/>
  <c r="G999" i="8"/>
  <c r="H998" i="8"/>
  <c r="G998" i="8"/>
  <c r="H997" i="8"/>
  <c r="G997" i="8"/>
  <c r="H996" i="8"/>
  <c r="G996" i="8"/>
  <c r="H995" i="8"/>
  <c r="G995" i="8"/>
  <c r="H994" i="8"/>
  <c r="G994" i="8"/>
  <c r="H993" i="8"/>
  <c r="G993" i="8"/>
  <c r="H992" i="8"/>
  <c r="G992" i="8"/>
  <c r="H991" i="8"/>
  <c r="G991" i="8"/>
  <c r="H990" i="8"/>
  <c r="G990" i="8"/>
  <c r="H989" i="8"/>
  <c r="G989" i="8"/>
  <c r="H988" i="8"/>
  <c r="G988" i="8"/>
  <c r="H987" i="8"/>
  <c r="G987" i="8"/>
  <c r="H986" i="8"/>
  <c r="G986" i="8"/>
  <c r="H985" i="8"/>
  <c r="G985" i="8"/>
  <c r="H984" i="8"/>
  <c r="G984" i="8"/>
  <c r="H983" i="8"/>
  <c r="G983" i="8"/>
  <c r="H982" i="8"/>
  <c r="G982" i="8"/>
  <c r="H981" i="8"/>
  <c r="G981" i="8"/>
  <c r="H980" i="8"/>
  <c r="G980" i="8"/>
  <c r="H979" i="8"/>
  <c r="G979" i="8"/>
  <c r="H978" i="8"/>
  <c r="G978" i="8"/>
  <c r="H977" i="8"/>
  <c r="G977" i="8"/>
  <c r="H976" i="8"/>
  <c r="G976" i="8"/>
  <c r="H975" i="8"/>
  <c r="G975" i="8"/>
  <c r="H974" i="8"/>
  <c r="G974" i="8"/>
  <c r="H973" i="8"/>
  <c r="G973" i="8"/>
  <c r="H972" i="8"/>
  <c r="G972" i="8"/>
  <c r="H971" i="8"/>
  <c r="G971" i="8"/>
  <c r="H970" i="8"/>
  <c r="G970" i="8"/>
  <c r="H969" i="8"/>
  <c r="G969" i="8"/>
  <c r="H968" i="8"/>
  <c r="G968" i="8"/>
  <c r="H967" i="8"/>
  <c r="G967" i="8"/>
  <c r="H966" i="8"/>
  <c r="G966" i="8"/>
  <c r="H965" i="8"/>
  <c r="G965" i="8"/>
  <c r="H964" i="8"/>
  <c r="G964" i="8"/>
  <c r="H963" i="8"/>
  <c r="G963" i="8"/>
  <c r="H962" i="8"/>
  <c r="G962" i="8"/>
  <c r="H961" i="8"/>
  <c r="G961" i="8"/>
  <c r="H960" i="8"/>
  <c r="G960" i="8"/>
  <c r="H959" i="8"/>
  <c r="G959" i="8"/>
  <c r="H958" i="8"/>
  <c r="G958" i="8"/>
  <c r="H957" i="8"/>
  <c r="G957" i="8"/>
  <c r="H956" i="8"/>
  <c r="G956" i="8"/>
  <c r="H955" i="8"/>
  <c r="G955" i="8"/>
  <c r="H954" i="8"/>
  <c r="G954" i="8"/>
  <c r="H953" i="8"/>
  <c r="G953" i="8"/>
  <c r="H952" i="8"/>
  <c r="G952" i="8"/>
  <c r="H951" i="8"/>
  <c r="G951" i="8"/>
  <c r="H950" i="8"/>
  <c r="G950" i="8"/>
  <c r="H949" i="8"/>
  <c r="G949" i="8"/>
  <c r="H948" i="8"/>
  <c r="G948" i="8"/>
  <c r="H947" i="8"/>
  <c r="G947" i="8"/>
  <c r="H946" i="8"/>
  <c r="G946" i="8"/>
  <c r="H945" i="8"/>
  <c r="G945" i="8"/>
  <c r="H944" i="8"/>
  <c r="G944" i="8"/>
  <c r="H943" i="8"/>
  <c r="G943" i="8"/>
  <c r="H942" i="8"/>
  <c r="G942" i="8"/>
  <c r="H941" i="8"/>
  <c r="G941" i="8"/>
  <c r="H940" i="8"/>
  <c r="G940" i="8"/>
  <c r="H939" i="8"/>
  <c r="G939" i="8"/>
  <c r="H938" i="8"/>
  <c r="G938" i="8"/>
  <c r="H937" i="8"/>
  <c r="G937" i="8"/>
  <c r="H936" i="8"/>
  <c r="G936" i="8"/>
  <c r="H935" i="8"/>
  <c r="G935" i="8"/>
  <c r="H934" i="8"/>
  <c r="G934" i="8"/>
  <c r="H933" i="8"/>
  <c r="G933" i="8"/>
  <c r="H932" i="8"/>
  <c r="G932" i="8"/>
  <c r="H931" i="8"/>
  <c r="G931" i="8"/>
  <c r="H930" i="8"/>
  <c r="G930" i="8"/>
  <c r="H929" i="8"/>
  <c r="G929" i="8"/>
  <c r="H928" i="8"/>
  <c r="G928" i="8"/>
  <c r="H927" i="8"/>
  <c r="G927" i="8"/>
  <c r="H926" i="8"/>
  <c r="G926" i="8"/>
  <c r="H925" i="8"/>
  <c r="G925" i="8"/>
  <c r="H924" i="8"/>
  <c r="G924" i="8"/>
  <c r="H923" i="8"/>
  <c r="G923" i="8"/>
  <c r="H922" i="8"/>
  <c r="G922" i="8"/>
  <c r="H921" i="8"/>
  <c r="G921" i="8"/>
  <c r="H920" i="8"/>
  <c r="G920" i="8"/>
  <c r="H919" i="8"/>
  <c r="G919" i="8"/>
  <c r="H918" i="8"/>
  <c r="G918" i="8"/>
  <c r="H917" i="8"/>
  <c r="G917" i="8"/>
  <c r="H916" i="8"/>
  <c r="G916" i="8"/>
  <c r="H915" i="8"/>
  <c r="G915" i="8"/>
  <c r="H914" i="8"/>
  <c r="G914" i="8"/>
  <c r="H913" i="8"/>
  <c r="G913" i="8"/>
  <c r="H912" i="8"/>
  <c r="G912" i="8"/>
  <c r="H911" i="8"/>
  <c r="G911" i="8"/>
  <c r="H910" i="8"/>
  <c r="G910" i="8"/>
  <c r="H909" i="8"/>
  <c r="G909" i="8"/>
  <c r="H908" i="8"/>
  <c r="G908" i="8"/>
  <c r="H907" i="8"/>
  <c r="G907" i="8"/>
  <c r="H906" i="8"/>
  <c r="G906" i="8"/>
  <c r="H905" i="8"/>
  <c r="G905" i="8"/>
  <c r="H904" i="8"/>
  <c r="G904" i="8"/>
  <c r="H903" i="8"/>
  <c r="G903" i="8"/>
  <c r="H902" i="8"/>
  <c r="G902" i="8"/>
  <c r="H901" i="8"/>
  <c r="G901" i="8"/>
  <c r="H900" i="8"/>
  <c r="G900" i="8"/>
  <c r="H899" i="8"/>
  <c r="G899" i="8"/>
  <c r="H898" i="8"/>
  <c r="G898" i="8"/>
  <c r="H897" i="8"/>
  <c r="G897" i="8"/>
  <c r="H896" i="8"/>
  <c r="G896" i="8"/>
  <c r="H895" i="8"/>
  <c r="G895" i="8"/>
  <c r="H894" i="8"/>
  <c r="G894" i="8"/>
  <c r="H893" i="8"/>
  <c r="G893" i="8"/>
  <c r="H892" i="8"/>
  <c r="G892" i="8"/>
  <c r="H891" i="8"/>
  <c r="G891" i="8"/>
  <c r="H890" i="8"/>
  <c r="G890" i="8"/>
  <c r="H889" i="8"/>
  <c r="G889" i="8"/>
  <c r="H888" i="8"/>
  <c r="G888" i="8"/>
  <c r="H887" i="8"/>
  <c r="G887" i="8"/>
  <c r="H886" i="8"/>
  <c r="G886" i="8"/>
  <c r="H885" i="8"/>
  <c r="G885" i="8"/>
  <c r="H884" i="8"/>
  <c r="G884" i="8"/>
  <c r="H883" i="8"/>
  <c r="G883" i="8"/>
  <c r="H882" i="8"/>
  <c r="G882" i="8"/>
  <c r="H881" i="8"/>
  <c r="G881" i="8"/>
  <c r="H880" i="8"/>
  <c r="G880" i="8"/>
  <c r="H879" i="8"/>
  <c r="G879" i="8"/>
  <c r="H878" i="8"/>
  <c r="G878" i="8"/>
  <c r="H877" i="8"/>
  <c r="G877" i="8"/>
  <c r="H876" i="8"/>
  <c r="G876" i="8"/>
  <c r="H875" i="8"/>
  <c r="G875" i="8"/>
  <c r="H874" i="8"/>
  <c r="G874" i="8"/>
  <c r="H873" i="8"/>
  <c r="G873" i="8"/>
  <c r="H872" i="8"/>
  <c r="G872" i="8"/>
  <c r="H871" i="8"/>
  <c r="G871" i="8"/>
  <c r="H870" i="8"/>
  <c r="G870" i="8"/>
  <c r="H869" i="8"/>
  <c r="G869" i="8"/>
  <c r="H868" i="8"/>
  <c r="G868" i="8"/>
  <c r="H867" i="8"/>
  <c r="G867" i="8"/>
  <c r="H866" i="8"/>
  <c r="G866" i="8"/>
  <c r="H865" i="8"/>
  <c r="G865" i="8"/>
  <c r="H864" i="8"/>
  <c r="G864" i="8"/>
  <c r="H863" i="8"/>
  <c r="G863" i="8"/>
  <c r="H862" i="8"/>
  <c r="G862" i="8"/>
  <c r="H861" i="8"/>
  <c r="G861" i="8"/>
  <c r="H860" i="8"/>
  <c r="G860" i="8"/>
  <c r="H859" i="8"/>
  <c r="G859" i="8"/>
  <c r="H858" i="8"/>
  <c r="G858" i="8"/>
  <c r="H857" i="8"/>
  <c r="G857" i="8"/>
  <c r="H856" i="8"/>
  <c r="G856" i="8"/>
  <c r="H855" i="8"/>
  <c r="G855" i="8"/>
  <c r="H854" i="8"/>
  <c r="G854" i="8"/>
  <c r="H853" i="8"/>
  <c r="G853" i="8"/>
  <c r="H852" i="8"/>
  <c r="G852" i="8"/>
  <c r="H851" i="8"/>
  <c r="G851" i="8"/>
  <c r="H850" i="8"/>
  <c r="G850" i="8"/>
  <c r="H849" i="8"/>
  <c r="G849" i="8"/>
  <c r="H848" i="8"/>
  <c r="G848" i="8"/>
  <c r="H847" i="8"/>
  <c r="G847" i="8"/>
  <c r="H846" i="8"/>
  <c r="G846" i="8"/>
  <c r="H845" i="8"/>
  <c r="G845" i="8"/>
  <c r="H844" i="8"/>
  <c r="G844" i="8"/>
  <c r="H843" i="8"/>
  <c r="G843" i="8"/>
  <c r="H842" i="8"/>
  <c r="G842" i="8"/>
  <c r="H841" i="8"/>
  <c r="G841" i="8"/>
  <c r="H840" i="8"/>
  <c r="G840" i="8"/>
  <c r="H839" i="8"/>
  <c r="G839" i="8"/>
  <c r="H838" i="8"/>
  <c r="G838" i="8"/>
  <c r="H837" i="8"/>
  <c r="G837" i="8"/>
  <c r="H836" i="8"/>
  <c r="G836" i="8"/>
  <c r="H835" i="8"/>
  <c r="G835" i="8"/>
  <c r="H834" i="8"/>
  <c r="G834" i="8"/>
  <c r="H833" i="8"/>
  <c r="G833" i="8"/>
  <c r="H832" i="8"/>
  <c r="G832" i="8"/>
  <c r="H831" i="8"/>
  <c r="G831" i="8"/>
  <c r="H830" i="8"/>
  <c r="G830" i="8"/>
  <c r="H829" i="8"/>
  <c r="G829" i="8"/>
  <c r="H828" i="8"/>
  <c r="G828" i="8"/>
  <c r="H827" i="8"/>
  <c r="G827" i="8"/>
  <c r="H826" i="8"/>
  <c r="G826" i="8"/>
  <c r="H825" i="8"/>
  <c r="G825" i="8"/>
  <c r="H824" i="8"/>
  <c r="G824" i="8"/>
  <c r="H823" i="8"/>
  <c r="G823" i="8"/>
  <c r="H822" i="8"/>
  <c r="G822" i="8"/>
  <c r="H821" i="8"/>
  <c r="G821" i="8"/>
  <c r="H820" i="8"/>
  <c r="G820" i="8"/>
  <c r="H819" i="8"/>
  <c r="G819" i="8"/>
  <c r="H818" i="8"/>
  <c r="G818" i="8"/>
  <c r="H817" i="8"/>
  <c r="G817" i="8"/>
  <c r="H816" i="8"/>
  <c r="G816" i="8"/>
  <c r="H815" i="8"/>
  <c r="G815" i="8"/>
  <c r="H814" i="8"/>
  <c r="G814" i="8"/>
  <c r="H813" i="8"/>
  <c r="G813" i="8"/>
  <c r="H812" i="8"/>
  <c r="G812" i="8"/>
  <c r="H811" i="8"/>
  <c r="G811" i="8"/>
  <c r="H810" i="8"/>
  <c r="G810" i="8"/>
  <c r="H809" i="8"/>
  <c r="G809" i="8"/>
  <c r="H808" i="8"/>
  <c r="G808" i="8"/>
  <c r="H807" i="8"/>
  <c r="G807" i="8"/>
  <c r="H806" i="8"/>
  <c r="G806" i="8"/>
  <c r="H805" i="8"/>
  <c r="G805" i="8"/>
  <c r="H804" i="8"/>
  <c r="G804" i="8"/>
  <c r="H803" i="8"/>
  <c r="G803" i="8"/>
  <c r="H802" i="8"/>
  <c r="G802" i="8"/>
  <c r="H801" i="8"/>
  <c r="G801" i="8"/>
  <c r="H800" i="8"/>
  <c r="G800" i="8"/>
  <c r="H799" i="8"/>
  <c r="G799" i="8"/>
  <c r="H798" i="8"/>
  <c r="G798" i="8"/>
  <c r="H797" i="8"/>
  <c r="G797" i="8"/>
  <c r="H796" i="8"/>
  <c r="G796" i="8"/>
  <c r="H795" i="8"/>
  <c r="G795" i="8"/>
  <c r="H794" i="8"/>
  <c r="G794" i="8"/>
  <c r="H793" i="8"/>
  <c r="G793" i="8"/>
  <c r="H792" i="8"/>
  <c r="G792" i="8"/>
  <c r="H791" i="8"/>
  <c r="G791" i="8"/>
  <c r="H790" i="8"/>
  <c r="G790" i="8"/>
  <c r="H789" i="8"/>
  <c r="G789" i="8"/>
  <c r="H788" i="8"/>
  <c r="G788" i="8"/>
  <c r="H787" i="8"/>
  <c r="G787" i="8"/>
  <c r="H786" i="8"/>
  <c r="G786" i="8"/>
  <c r="H785" i="8"/>
  <c r="G785" i="8"/>
  <c r="H784" i="8"/>
  <c r="G784" i="8"/>
  <c r="H783" i="8"/>
  <c r="G783" i="8"/>
  <c r="H782" i="8"/>
  <c r="G782" i="8"/>
  <c r="H781" i="8"/>
  <c r="G781" i="8"/>
  <c r="H780" i="8"/>
  <c r="G780" i="8"/>
  <c r="H779" i="8"/>
  <c r="G779" i="8"/>
  <c r="H778" i="8"/>
  <c r="G778" i="8"/>
  <c r="H777" i="8"/>
  <c r="G777" i="8"/>
  <c r="H776" i="8"/>
  <c r="G776" i="8"/>
  <c r="H775" i="8"/>
  <c r="G775" i="8"/>
  <c r="H774" i="8"/>
  <c r="G774" i="8"/>
  <c r="H773" i="8"/>
  <c r="G773" i="8"/>
  <c r="H772" i="8"/>
  <c r="G772" i="8"/>
  <c r="H771" i="8"/>
  <c r="G771" i="8"/>
  <c r="H770" i="8"/>
  <c r="G770" i="8"/>
  <c r="H769" i="8"/>
  <c r="G769" i="8"/>
  <c r="H768" i="8"/>
  <c r="G768" i="8"/>
  <c r="H767" i="8"/>
  <c r="G767" i="8"/>
  <c r="H766" i="8"/>
  <c r="G766" i="8"/>
  <c r="H765" i="8"/>
  <c r="G765" i="8"/>
  <c r="H764" i="8"/>
  <c r="G764" i="8"/>
  <c r="H763" i="8"/>
  <c r="G763" i="8"/>
  <c r="H762" i="8"/>
  <c r="G762" i="8"/>
  <c r="H761" i="8"/>
  <c r="G761" i="8"/>
  <c r="H760" i="8"/>
  <c r="G760" i="8"/>
  <c r="H759" i="8"/>
  <c r="G759" i="8"/>
  <c r="H758" i="8"/>
  <c r="G758" i="8"/>
  <c r="H757" i="8"/>
  <c r="G757" i="8"/>
  <c r="H756" i="8"/>
  <c r="G756" i="8"/>
  <c r="H755" i="8"/>
  <c r="G755" i="8"/>
  <c r="H754" i="8"/>
  <c r="G754" i="8"/>
  <c r="H753" i="8"/>
  <c r="G753" i="8"/>
  <c r="H752" i="8"/>
  <c r="G752" i="8"/>
  <c r="H751" i="8"/>
  <c r="G751" i="8"/>
  <c r="H750" i="8"/>
  <c r="G750" i="8"/>
  <c r="H749" i="8"/>
  <c r="G749" i="8"/>
  <c r="H748" i="8"/>
  <c r="G748" i="8"/>
  <c r="H747" i="8"/>
  <c r="G747" i="8"/>
  <c r="H746" i="8"/>
  <c r="G746" i="8"/>
  <c r="H745" i="8"/>
  <c r="G745" i="8"/>
  <c r="H744" i="8"/>
  <c r="G744" i="8"/>
  <c r="H743" i="8"/>
  <c r="G743" i="8"/>
  <c r="H742" i="8"/>
  <c r="G742" i="8"/>
  <c r="H741" i="8"/>
  <c r="G741" i="8"/>
  <c r="H740" i="8"/>
  <c r="G740" i="8"/>
  <c r="H739" i="8"/>
  <c r="G739" i="8"/>
  <c r="H738" i="8"/>
  <c r="G738" i="8"/>
  <c r="H737" i="8"/>
  <c r="G737" i="8"/>
  <c r="H736" i="8"/>
  <c r="G736" i="8"/>
  <c r="H735" i="8"/>
  <c r="G735" i="8"/>
  <c r="H734" i="8"/>
  <c r="G734" i="8"/>
  <c r="H733" i="8"/>
  <c r="G733" i="8"/>
  <c r="H732" i="8"/>
  <c r="G732" i="8"/>
  <c r="H731" i="8"/>
  <c r="G731" i="8"/>
  <c r="H730" i="8"/>
  <c r="G730" i="8"/>
  <c r="H729" i="8"/>
  <c r="G729" i="8"/>
  <c r="H728" i="8"/>
  <c r="G728" i="8"/>
  <c r="H727" i="8"/>
  <c r="G727" i="8"/>
  <c r="H726" i="8"/>
  <c r="G726" i="8"/>
  <c r="H725" i="8"/>
  <c r="G725" i="8"/>
  <c r="H724" i="8"/>
  <c r="G724" i="8"/>
  <c r="H723" i="8"/>
  <c r="G723" i="8"/>
  <c r="H722" i="8"/>
  <c r="G722" i="8"/>
  <c r="H721" i="8"/>
  <c r="G721" i="8"/>
  <c r="H720" i="8"/>
  <c r="G720" i="8"/>
  <c r="H719" i="8"/>
  <c r="G719" i="8"/>
  <c r="H718" i="8"/>
  <c r="G718" i="8"/>
  <c r="H717" i="8"/>
  <c r="G717" i="8"/>
  <c r="H716" i="8"/>
  <c r="G716" i="8"/>
  <c r="H715" i="8"/>
  <c r="G715" i="8"/>
  <c r="H714" i="8"/>
  <c r="G714" i="8"/>
  <c r="H713" i="8"/>
  <c r="G713" i="8"/>
  <c r="H712" i="8"/>
  <c r="G712" i="8"/>
  <c r="H711" i="8"/>
  <c r="G711" i="8"/>
  <c r="H710" i="8"/>
  <c r="G710" i="8"/>
  <c r="H709" i="8"/>
  <c r="G709" i="8"/>
  <c r="H708" i="8"/>
  <c r="G708" i="8"/>
  <c r="H707" i="8"/>
  <c r="G707" i="8"/>
  <c r="H706" i="8"/>
  <c r="G706" i="8"/>
  <c r="H705" i="8"/>
  <c r="G705" i="8"/>
  <c r="H704" i="8"/>
  <c r="G704" i="8"/>
  <c r="H703" i="8"/>
  <c r="G703" i="8"/>
  <c r="H702" i="8"/>
  <c r="G702" i="8"/>
  <c r="H701" i="8"/>
  <c r="G701" i="8"/>
  <c r="H700" i="8"/>
  <c r="G700" i="8"/>
  <c r="H699" i="8"/>
  <c r="G699" i="8"/>
  <c r="H698" i="8"/>
  <c r="G698" i="8"/>
  <c r="H697" i="8"/>
  <c r="G697" i="8"/>
  <c r="H696" i="8"/>
  <c r="G696" i="8"/>
  <c r="H695" i="8"/>
  <c r="G695" i="8"/>
  <c r="H694" i="8"/>
  <c r="G694" i="8"/>
  <c r="H693" i="8"/>
  <c r="G693" i="8"/>
  <c r="H692" i="8"/>
  <c r="G692" i="8"/>
  <c r="H691" i="8"/>
  <c r="G691" i="8"/>
  <c r="H690" i="8"/>
  <c r="G690" i="8"/>
  <c r="H689" i="8"/>
  <c r="G689" i="8"/>
  <c r="H688" i="8"/>
  <c r="G688" i="8"/>
  <c r="H687" i="8"/>
  <c r="G687" i="8"/>
  <c r="H686" i="8"/>
  <c r="G686" i="8"/>
  <c r="H685" i="8"/>
  <c r="G685" i="8"/>
  <c r="H684" i="8"/>
  <c r="G684" i="8"/>
  <c r="H683" i="8"/>
  <c r="G683" i="8"/>
  <c r="H682" i="8"/>
  <c r="G682" i="8"/>
  <c r="H681" i="8"/>
  <c r="G681" i="8"/>
  <c r="H680" i="8"/>
  <c r="G680" i="8"/>
  <c r="H679" i="8"/>
  <c r="G679" i="8"/>
  <c r="H678" i="8"/>
  <c r="G678" i="8"/>
  <c r="H677" i="8"/>
  <c r="G677" i="8"/>
  <c r="H676" i="8"/>
  <c r="G676" i="8"/>
  <c r="H675" i="8"/>
  <c r="G675" i="8"/>
  <c r="H674" i="8"/>
  <c r="G674" i="8"/>
  <c r="H673" i="8"/>
  <c r="G673" i="8"/>
  <c r="H672" i="8"/>
  <c r="G672" i="8"/>
  <c r="H671" i="8"/>
  <c r="G671" i="8"/>
  <c r="H670" i="8"/>
  <c r="G670" i="8"/>
  <c r="H669" i="8"/>
  <c r="G669" i="8"/>
  <c r="H668" i="8"/>
  <c r="G668" i="8"/>
  <c r="H667" i="8"/>
  <c r="G667" i="8"/>
  <c r="H666" i="8"/>
  <c r="G666" i="8"/>
  <c r="H665" i="8"/>
  <c r="G665" i="8"/>
  <c r="H664" i="8"/>
  <c r="G664" i="8"/>
  <c r="H663" i="8"/>
  <c r="G663" i="8"/>
  <c r="H662" i="8"/>
  <c r="G662" i="8"/>
  <c r="H661" i="8"/>
  <c r="G661" i="8"/>
  <c r="H660" i="8"/>
  <c r="G660" i="8"/>
  <c r="H659" i="8"/>
  <c r="G659" i="8"/>
  <c r="H658" i="8"/>
  <c r="G658" i="8"/>
  <c r="H657" i="8"/>
  <c r="G657" i="8"/>
  <c r="H656" i="8"/>
  <c r="G656" i="8"/>
  <c r="H655" i="8"/>
  <c r="G655" i="8"/>
  <c r="H654" i="8"/>
  <c r="G654" i="8"/>
  <c r="H653" i="8"/>
  <c r="G653" i="8"/>
  <c r="H652" i="8"/>
  <c r="G652" i="8"/>
  <c r="H651" i="8"/>
  <c r="G651" i="8"/>
  <c r="H650" i="8"/>
  <c r="G650" i="8"/>
  <c r="H649" i="8"/>
  <c r="G649" i="8"/>
  <c r="H648" i="8"/>
  <c r="G648" i="8"/>
  <c r="H647" i="8"/>
  <c r="G647" i="8"/>
  <c r="H646" i="8"/>
  <c r="G646" i="8"/>
  <c r="H645" i="8"/>
  <c r="G645" i="8"/>
  <c r="H644" i="8"/>
  <c r="G644" i="8"/>
  <c r="H643" i="8"/>
  <c r="G643" i="8"/>
  <c r="H642" i="8"/>
  <c r="G642" i="8"/>
  <c r="H641" i="8"/>
  <c r="G641" i="8"/>
  <c r="H640" i="8"/>
  <c r="G640" i="8"/>
  <c r="H639" i="8"/>
  <c r="G639" i="8"/>
  <c r="H638" i="8"/>
  <c r="G638" i="8"/>
  <c r="H637" i="8"/>
  <c r="G637" i="8"/>
  <c r="H636" i="8"/>
  <c r="G636" i="8"/>
  <c r="H635" i="8"/>
  <c r="G635" i="8"/>
  <c r="H634" i="8"/>
  <c r="G634" i="8"/>
  <c r="H633" i="8"/>
  <c r="G633" i="8"/>
  <c r="H632" i="8"/>
  <c r="G632" i="8"/>
  <c r="H631" i="8"/>
  <c r="G631" i="8"/>
  <c r="H630" i="8"/>
  <c r="G630" i="8"/>
  <c r="H629" i="8"/>
  <c r="G629" i="8"/>
  <c r="H628" i="8"/>
  <c r="G628" i="8"/>
  <c r="H627" i="8"/>
  <c r="G627" i="8"/>
  <c r="H626" i="8"/>
  <c r="G626" i="8"/>
  <c r="H625" i="8"/>
  <c r="G625" i="8"/>
  <c r="H624" i="8"/>
  <c r="G624" i="8"/>
  <c r="H623" i="8"/>
  <c r="G623" i="8"/>
  <c r="H622" i="8"/>
  <c r="G622" i="8"/>
  <c r="H621" i="8"/>
  <c r="G621" i="8"/>
  <c r="H620" i="8"/>
  <c r="G620" i="8"/>
  <c r="H619" i="8"/>
  <c r="G619" i="8"/>
  <c r="H618" i="8"/>
  <c r="G618" i="8"/>
  <c r="H617" i="8"/>
  <c r="G617" i="8"/>
  <c r="H616" i="8"/>
  <c r="G616" i="8"/>
  <c r="H615" i="8"/>
  <c r="G615" i="8"/>
  <c r="H614" i="8"/>
  <c r="G614" i="8"/>
  <c r="H613" i="8"/>
  <c r="G613" i="8"/>
  <c r="H612" i="8"/>
  <c r="G612" i="8"/>
  <c r="H611" i="8"/>
  <c r="G611" i="8"/>
  <c r="H610" i="8"/>
  <c r="G610" i="8"/>
  <c r="H609" i="8"/>
  <c r="G609" i="8"/>
  <c r="H608" i="8"/>
  <c r="G608" i="8"/>
  <c r="H607" i="8"/>
  <c r="G607" i="8"/>
  <c r="H606" i="8"/>
  <c r="G606" i="8"/>
  <c r="H605" i="8"/>
  <c r="G605" i="8"/>
  <c r="H604" i="8"/>
  <c r="G604" i="8"/>
  <c r="H603" i="8"/>
  <c r="G603" i="8"/>
  <c r="H602" i="8"/>
  <c r="G602" i="8"/>
  <c r="H601" i="8"/>
  <c r="G601" i="8"/>
  <c r="H600" i="8"/>
  <c r="G600" i="8"/>
  <c r="H599" i="8"/>
  <c r="G599" i="8"/>
  <c r="H598" i="8"/>
  <c r="G598" i="8"/>
  <c r="H597" i="8"/>
  <c r="G597" i="8"/>
  <c r="H596" i="8"/>
  <c r="G596" i="8"/>
  <c r="H595" i="8"/>
  <c r="G595" i="8"/>
  <c r="H594" i="8"/>
  <c r="G594" i="8"/>
  <c r="H593" i="8"/>
  <c r="G593" i="8"/>
  <c r="H592" i="8"/>
  <c r="G592" i="8"/>
  <c r="H591" i="8"/>
  <c r="G591" i="8"/>
  <c r="H590" i="8"/>
  <c r="G590" i="8"/>
  <c r="H589" i="8"/>
  <c r="G589" i="8"/>
  <c r="H588" i="8"/>
  <c r="G588" i="8"/>
  <c r="H587" i="8"/>
  <c r="G587" i="8"/>
  <c r="H586" i="8"/>
  <c r="G586" i="8"/>
  <c r="H585" i="8"/>
  <c r="G585" i="8"/>
  <c r="H584" i="8"/>
  <c r="G584" i="8"/>
  <c r="H583" i="8"/>
  <c r="G583" i="8"/>
  <c r="H582" i="8"/>
  <c r="G582" i="8"/>
  <c r="H581" i="8"/>
  <c r="G581" i="8"/>
  <c r="H580" i="8"/>
  <c r="G580" i="8"/>
  <c r="H579" i="8"/>
  <c r="G579" i="8"/>
  <c r="H578" i="8"/>
  <c r="G578" i="8"/>
  <c r="H577" i="8"/>
  <c r="G577" i="8"/>
  <c r="H576" i="8"/>
  <c r="G576" i="8"/>
  <c r="H575" i="8"/>
  <c r="G575" i="8"/>
  <c r="H574" i="8"/>
  <c r="G574" i="8"/>
  <c r="H573" i="8"/>
  <c r="G573" i="8"/>
  <c r="H572" i="8"/>
  <c r="G572" i="8"/>
  <c r="H571" i="8"/>
  <c r="G571" i="8"/>
  <c r="H570" i="8"/>
  <c r="G570" i="8"/>
  <c r="H569" i="8"/>
  <c r="G569" i="8"/>
  <c r="H568" i="8"/>
  <c r="G568" i="8"/>
  <c r="H567" i="8"/>
  <c r="G567" i="8"/>
  <c r="H566" i="8"/>
  <c r="G566" i="8"/>
  <c r="H565" i="8"/>
  <c r="G565" i="8"/>
  <c r="H564" i="8"/>
  <c r="G564" i="8"/>
  <c r="H563" i="8"/>
  <c r="G563" i="8"/>
  <c r="H562" i="8"/>
  <c r="G562" i="8"/>
  <c r="H561" i="8"/>
  <c r="G561" i="8"/>
  <c r="H560" i="8"/>
  <c r="G560" i="8"/>
  <c r="H559" i="8"/>
  <c r="G559" i="8"/>
  <c r="H558" i="8"/>
  <c r="G558" i="8"/>
  <c r="H557" i="8"/>
  <c r="G557" i="8"/>
  <c r="H556" i="8"/>
  <c r="G556" i="8"/>
  <c r="H555" i="8"/>
  <c r="G555" i="8"/>
  <c r="H554" i="8"/>
  <c r="G554" i="8"/>
  <c r="H553" i="8"/>
  <c r="G553" i="8"/>
  <c r="H552" i="8"/>
  <c r="G552" i="8"/>
  <c r="H551" i="8"/>
  <c r="G551" i="8"/>
  <c r="H550" i="8"/>
  <c r="G550" i="8"/>
  <c r="H549" i="8"/>
  <c r="G549" i="8"/>
  <c r="H548" i="8"/>
  <c r="G548" i="8"/>
  <c r="H547" i="8"/>
  <c r="G547" i="8"/>
  <c r="H546" i="8"/>
  <c r="G546" i="8"/>
  <c r="H545" i="8"/>
  <c r="G545" i="8"/>
  <c r="H544" i="8"/>
  <c r="G544" i="8"/>
  <c r="H543" i="8"/>
  <c r="G543" i="8"/>
  <c r="H542" i="8"/>
  <c r="G542" i="8"/>
  <c r="H541" i="8"/>
  <c r="G541" i="8"/>
  <c r="H540" i="8"/>
  <c r="G540" i="8"/>
  <c r="H539" i="8"/>
  <c r="G539" i="8"/>
  <c r="H538" i="8"/>
  <c r="G538" i="8"/>
  <c r="H537" i="8"/>
  <c r="G537" i="8"/>
  <c r="H536" i="8"/>
  <c r="G536" i="8"/>
  <c r="H535" i="8"/>
  <c r="G535" i="8"/>
  <c r="H534" i="8"/>
  <c r="G534" i="8"/>
  <c r="H533" i="8"/>
  <c r="G533" i="8"/>
  <c r="H532" i="8"/>
  <c r="G532" i="8"/>
  <c r="H531" i="8"/>
  <c r="G531" i="8"/>
  <c r="H530" i="8"/>
  <c r="G530" i="8"/>
  <c r="H529" i="8"/>
  <c r="G529" i="8"/>
  <c r="H528" i="8"/>
  <c r="G528" i="8"/>
  <c r="H527" i="8"/>
  <c r="G527" i="8"/>
  <c r="H526" i="8"/>
  <c r="G526" i="8"/>
  <c r="H525" i="8"/>
  <c r="G525" i="8"/>
  <c r="H524" i="8"/>
  <c r="G524" i="8"/>
  <c r="H523" i="8"/>
  <c r="G523" i="8"/>
  <c r="H522" i="8"/>
  <c r="G522" i="8"/>
  <c r="H521" i="8"/>
  <c r="G521" i="8"/>
  <c r="H520" i="8"/>
  <c r="G520" i="8"/>
  <c r="H519" i="8"/>
  <c r="G519" i="8"/>
  <c r="H518" i="8"/>
  <c r="G518" i="8"/>
  <c r="H517" i="8"/>
  <c r="G517" i="8"/>
  <c r="H516" i="8"/>
  <c r="G516" i="8"/>
  <c r="H515" i="8"/>
  <c r="G515" i="8"/>
  <c r="H514" i="8"/>
  <c r="G514" i="8"/>
  <c r="H513" i="8"/>
  <c r="G513" i="8"/>
  <c r="H512" i="8"/>
  <c r="G512" i="8"/>
  <c r="H511" i="8"/>
  <c r="G511" i="8"/>
  <c r="H510" i="8"/>
  <c r="G510" i="8"/>
  <c r="H509" i="8"/>
  <c r="G509" i="8"/>
  <c r="H508" i="8"/>
  <c r="G508" i="8"/>
  <c r="H507" i="8"/>
  <c r="G507" i="8"/>
  <c r="H506" i="8"/>
  <c r="G506" i="8"/>
  <c r="H505" i="8"/>
  <c r="G505" i="8"/>
  <c r="H504" i="8"/>
  <c r="G504" i="8"/>
  <c r="H503" i="8"/>
  <c r="G503" i="8"/>
  <c r="H502" i="8"/>
  <c r="G502" i="8"/>
  <c r="H501" i="8"/>
  <c r="G501" i="8"/>
  <c r="H500" i="8"/>
  <c r="G500" i="8"/>
  <c r="H499" i="8"/>
  <c r="G499" i="8"/>
  <c r="H498" i="8"/>
  <c r="G498" i="8"/>
  <c r="H497" i="8"/>
  <c r="G497" i="8"/>
  <c r="H496" i="8"/>
  <c r="G496" i="8"/>
  <c r="H495" i="8"/>
  <c r="G495" i="8"/>
  <c r="H494" i="8"/>
  <c r="G494" i="8"/>
  <c r="H493" i="8"/>
  <c r="G493" i="8"/>
  <c r="H492" i="8"/>
  <c r="G492" i="8"/>
  <c r="H491" i="8"/>
  <c r="G491" i="8"/>
  <c r="H490" i="8"/>
  <c r="G490" i="8"/>
  <c r="H489" i="8"/>
  <c r="G489" i="8"/>
  <c r="H488" i="8"/>
  <c r="G488" i="8"/>
  <c r="H487" i="8"/>
  <c r="G487" i="8"/>
  <c r="H486" i="8"/>
  <c r="G486" i="8"/>
  <c r="H485" i="8"/>
  <c r="G485" i="8"/>
  <c r="H484" i="8"/>
  <c r="G484" i="8"/>
  <c r="H483" i="8"/>
  <c r="G483" i="8"/>
  <c r="H482" i="8"/>
  <c r="G482" i="8"/>
  <c r="H481" i="8"/>
  <c r="G481" i="8"/>
  <c r="H480" i="8"/>
  <c r="G480" i="8"/>
  <c r="H479" i="8"/>
  <c r="G479" i="8"/>
  <c r="H478" i="8"/>
  <c r="G478" i="8"/>
  <c r="H477" i="8"/>
  <c r="G477" i="8"/>
  <c r="H476" i="8"/>
  <c r="G476" i="8"/>
  <c r="H475" i="8"/>
  <c r="G475" i="8"/>
  <c r="H474" i="8"/>
  <c r="G474" i="8"/>
  <c r="H473" i="8"/>
  <c r="G473" i="8"/>
  <c r="H472" i="8"/>
  <c r="G472" i="8"/>
  <c r="H471" i="8"/>
  <c r="G471" i="8"/>
  <c r="H470" i="8"/>
  <c r="G470" i="8"/>
  <c r="H469" i="8"/>
  <c r="G469" i="8"/>
  <c r="H468" i="8"/>
  <c r="G468" i="8"/>
  <c r="H467" i="8"/>
  <c r="G467" i="8"/>
  <c r="H466" i="8"/>
  <c r="G466" i="8"/>
  <c r="H465" i="8"/>
  <c r="G465" i="8"/>
  <c r="H464" i="8"/>
  <c r="G464" i="8"/>
  <c r="H463" i="8"/>
  <c r="G463" i="8"/>
  <c r="H462" i="8"/>
  <c r="G462" i="8"/>
  <c r="H461" i="8"/>
  <c r="G461" i="8"/>
  <c r="H460" i="8"/>
  <c r="G460" i="8"/>
  <c r="H459" i="8"/>
  <c r="G459" i="8"/>
  <c r="H458" i="8"/>
  <c r="G458" i="8"/>
  <c r="H457" i="8"/>
  <c r="G457" i="8"/>
  <c r="H456" i="8"/>
  <c r="G456" i="8"/>
  <c r="H455" i="8"/>
  <c r="G455" i="8"/>
  <c r="H454" i="8"/>
  <c r="G454" i="8"/>
  <c r="H453" i="8"/>
  <c r="G453" i="8"/>
  <c r="H452" i="8"/>
  <c r="G452" i="8"/>
  <c r="H451" i="8"/>
  <c r="G451" i="8"/>
  <c r="H450" i="8"/>
  <c r="G450" i="8"/>
  <c r="H449" i="8"/>
  <c r="G449" i="8"/>
  <c r="H448" i="8"/>
  <c r="G448" i="8"/>
  <c r="H447" i="8"/>
  <c r="G447" i="8"/>
  <c r="H446" i="8"/>
  <c r="G446" i="8"/>
  <c r="H445" i="8"/>
  <c r="G445" i="8"/>
  <c r="H444" i="8"/>
  <c r="G444" i="8"/>
  <c r="H443" i="8"/>
  <c r="G443" i="8"/>
  <c r="H442" i="8"/>
  <c r="G442" i="8"/>
  <c r="H441" i="8"/>
  <c r="G441" i="8"/>
  <c r="H440" i="8"/>
  <c r="G440" i="8"/>
  <c r="H439" i="8"/>
  <c r="G439" i="8"/>
  <c r="H438" i="8"/>
  <c r="G438" i="8"/>
  <c r="H437" i="8"/>
  <c r="G437" i="8"/>
  <c r="H436" i="8"/>
  <c r="G436" i="8"/>
  <c r="H435" i="8"/>
  <c r="G435" i="8"/>
  <c r="H434" i="8"/>
  <c r="G434" i="8"/>
  <c r="H433" i="8"/>
  <c r="G433" i="8"/>
  <c r="H432" i="8"/>
  <c r="G432" i="8"/>
  <c r="H431" i="8"/>
  <c r="G431" i="8"/>
  <c r="H430" i="8"/>
  <c r="G430" i="8"/>
  <c r="H429" i="8"/>
  <c r="G429" i="8"/>
  <c r="H428" i="8"/>
  <c r="G428" i="8"/>
  <c r="H427" i="8"/>
  <c r="G427" i="8"/>
  <c r="H426" i="8"/>
  <c r="G426" i="8"/>
  <c r="H425" i="8"/>
  <c r="G425" i="8"/>
  <c r="H424" i="8"/>
  <c r="G424" i="8"/>
  <c r="H423" i="8"/>
  <c r="G423" i="8"/>
  <c r="H422" i="8"/>
  <c r="G422" i="8"/>
  <c r="H421" i="8"/>
  <c r="G421" i="8"/>
  <c r="H420" i="8"/>
  <c r="G420" i="8"/>
  <c r="H419" i="8"/>
  <c r="G419" i="8"/>
  <c r="H418" i="8"/>
  <c r="G418" i="8"/>
  <c r="H417" i="8"/>
  <c r="G417" i="8"/>
  <c r="H416" i="8"/>
  <c r="G416" i="8"/>
  <c r="H415" i="8"/>
  <c r="G415" i="8"/>
  <c r="H414" i="8"/>
  <c r="G414" i="8"/>
  <c r="H413" i="8"/>
  <c r="G413" i="8"/>
  <c r="H412" i="8"/>
  <c r="G412" i="8"/>
  <c r="H411" i="8"/>
  <c r="G411" i="8"/>
  <c r="H410" i="8"/>
  <c r="G410" i="8"/>
  <c r="H409" i="8"/>
  <c r="G409" i="8"/>
  <c r="H408" i="8"/>
  <c r="G408" i="8"/>
  <c r="H407" i="8"/>
  <c r="G407" i="8"/>
  <c r="H406" i="8"/>
  <c r="G406" i="8"/>
  <c r="H405" i="8"/>
  <c r="G405" i="8"/>
  <c r="H404" i="8"/>
  <c r="G404" i="8"/>
  <c r="H403" i="8"/>
  <c r="G403" i="8"/>
  <c r="H402" i="8"/>
  <c r="G402" i="8"/>
  <c r="H401" i="8"/>
  <c r="G401" i="8"/>
  <c r="H400" i="8"/>
  <c r="G400" i="8"/>
  <c r="H399" i="8"/>
  <c r="G399" i="8"/>
  <c r="H398" i="8"/>
  <c r="G398" i="8"/>
  <c r="H397" i="8"/>
  <c r="G397" i="8"/>
  <c r="H396" i="8"/>
  <c r="G396" i="8"/>
  <c r="H395" i="8"/>
  <c r="G395" i="8"/>
  <c r="H394" i="8"/>
  <c r="G394" i="8"/>
  <c r="H393" i="8"/>
  <c r="G393" i="8"/>
  <c r="H392" i="8"/>
  <c r="G392" i="8"/>
  <c r="H391" i="8"/>
  <c r="G391" i="8"/>
  <c r="H390" i="8"/>
  <c r="G390" i="8"/>
  <c r="H389" i="8"/>
  <c r="G389" i="8"/>
  <c r="H388" i="8"/>
  <c r="G388" i="8"/>
  <c r="H387" i="8"/>
  <c r="G387" i="8"/>
  <c r="H386" i="8"/>
  <c r="G386" i="8"/>
  <c r="H385" i="8"/>
  <c r="G385" i="8"/>
  <c r="H384" i="8"/>
  <c r="G384" i="8"/>
  <c r="H383" i="8"/>
  <c r="G383" i="8"/>
  <c r="H382" i="8"/>
  <c r="G382" i="8"/>
  <c r="H381" i="8"/>
  <c r="G381" i="8"/>
  <c r="H380" i="8"/>
  <c r="G380" i="8"/>
  <c r="H379" i="8"/>
  <c r="G379" i="8"/>
  <c r="H378" i="8"/>
  <c r="G378" i="8"/>
  <c r="H377" i="8"/>
  <c r="G377" i="8"/>
  <c r="H376" i="8"/>
  <c r="G376" i="8"/>
  <c r="H375" i="8"/>
  <c r="G375" i="8"/>
  <c r="H374" i="8"/>
  <c r="G374" i="8"/>
  <c r="H373" i="8"/>
  <c r="G373" i="8"/>
  <c r="H372" i="8"/>
  <c r="G372" i="8"/>
  <c r="H371" i="8"/>
  <c r="G371" i="8"/>
  <c r="H370" i="8"/>
  <c r="G370" i="8"/>
  <c r="H369" i="8"/>
  <c r="G369" i="8"/>
  <c r="H368" i="8"/>
  <c r="G368" i="8"/>
  <c r="H367" i="8"/>
  <c r="G367" i="8"/>
  <c r="H366" i="8"/>
  <c r="G366" i="8"/>
  <c r="H365" i="8"/>
  <c r="G365" i="8"/>
  <c r="H364" i="8"/>
  <c r="G364" i="8"/>
  <c r="H363" i="8"/>
  <c r="G363" i="8"/>
  <c r="H362" i="8"/>
  <c r="G362" i="8"/>
  <c r="H361" i="8"/>
  <c r="G361" i="8"/>
  <c r="H360" i="8"/>
  <c r="G360" i="8"/>
  <c r="H359" i="8"/>
  <c r="G359" i="8"/>
  <c r="H358" i="8"/>
  <c r="G358" i="8"/>
  <c r="H357" i="8"/>
  <c r="G357" i="8"/>
  <c r="H356" i="8"/>
  <c r="G356" i="8"/>
  <c r="H355" i="8"/>
  <c r="G355" i="8"/>
  <c r="H354" i="8"/>
  <c r="G354" i="8"/>
  <c r="H353" i="8"/>
  <c r="G353" i="8"/>
  <c r="H352" i="8"/>
  <c r="G352" i="8"/>
  <c r="H351" i="8"/>
  <c r="G351" i="8"/>
  <c r="H350" i="8"/>
  <c r="G350" i="8"/>
  <c r="H349" i="8"/>
  <c r="G349" i="8"/>
  <c r="H348" i="8"/>
  <c r="G348" i="8"/>
  <c r="H347" i="8"/>
  <c r="G347" i="8"/>
  <c r="H346" i="8"/>
  <c r="G346" i="8"/>
  <c r="H345" i="8"/>
  <c r="G345" i="8"/>
  <c r="H344" i="8"/>
  <c r="G344" i="8"/>
  <c r="H343" i="8"/>
  <c r="G343" i="8"/>
  <c r="H342" i="8"/>
  <c r="G342" i="8"/>
  <c r="H341" i="8"/>
  <c r="G341" i="8"/>
  <c r="H340" i="8"/>
  <c r="G340" i="8"/>
  <c r="H339" i="8"/>
  <c r="G339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2" i="8"/>
  <c r="G332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H323" i="8"/>
  <c r="G323" i="8"/>
  <c r="H322" i="8"/>
  <c r="G322" i="8"/>
  <c r="H321" i="8"/>
  <c r="G321" i="8"/>
  <c r="H320" i="8"/>
  <c r="G320" i="8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K589" i="10" l="1"/>
  <c r="K4" i="10"/>
  <c r="K8" i="10"/>
  <c r="K12" i="10"/>
  <c r="K16" i="10"/>
  <c r="K20" i="10"/>
  <c r="K24" i="10"/>
  <c r="K28" i="10"/>
  <c r="K32" i="10"/>
  <c r="K36" i="10"/>
  <c r="K40" i="10"/>
  <c r="K44" i="10"/>
  <c r="K48" i="10"/>
  <c r="K52" i="10"/>
  <c r="K56" i="10"/>
  <c r="K60" i="10"/>
  <c r="K64" i="10"/>
  <c r="K68" i="10"/>
  <c r="K72" i="10"/>
  <c r="K76" i="10"/>
  <c r="K80" i="10"/>
  <c r="K84" i="10"/>
  <c r="K88" i="10"/>
  <c r="K92" i="10"/>
  <c r="K96" i="10"/>
  <c r="K100" i="10"/>
  <c r="K104" i="10"/>
  <c r="K108" i="10"/>
  <c r="K112" i="10"/>
  <c r="K121" i="10"/>
  <c r="K130" i="10"/>
  <c r="K139" i="10"/>
  <c r="K153" i="10"/>
  <c r="K162" i="10"/>
  <c r="K171" i="10"/>
  <c r="K185" i="10"/>
  <c r="K194" i="10"/>
  <c r="K203" i="10"/>
  <c r="K217" i="10"/>
  <c r="K227" i="10"/>
  <c r="H15" i="13"/>
  <c r="K243" i="10"/>
  <c r="H158" i="13"/>
  <c r="K267" i="10"/>
  <c r="K299" i="10"/>
  <c r="K548" i="10"/>
  <c r="H7" i="13"/>
  <c r="H184" i="13"/>
  <c r="K117" i="10"/>
  <c r="K126" i="10"/>
  <c r="K135" i="10"/>
  <c r="K149" i="10"/>
  <c r="K158" i="10"/>
  <c r="K167" i="10"/>
  <c r="K181" i="10"/>
  <c r="K190" i="10"/>
  <c r="K199" i="10"/>
  <c r="K213" i="10"/>
  <c r="K233" i="10"/>
  <c r="K249" i="10"/>
  <c r="K255" i="10"/>
  <c r="H200" i="13"/>
  <c r="K287" i="10"/>
  <c r="K571" i="10"/>
  <c r="K5" i="10"/>
  <c r="K9" i="10"/>
  <c r="K13" i="10"/>
  <c r="K17" i="10"/>
  <c r="K21" i="10"/>
  <c r="K25" i="10"/>
  <c r="K29" i="10"/>
  <c r="K33" i="10"/>
  <c r="K37" i="10"/>
  <c r="K41" i="10"/>
  <c r="K45" i="10"/>
  <c r="K49" i="10"/>
  <c r="K53" i="10"/>
  <c r="K57" i="10"/>
  <c r="K61" i="10"/>
  <c r="K65" i="10"/>
  <c r="K69" i="10"/>
  <c r="K73" i="10"/>
  <c r="K77" i="10"/>
  <c r="K81" i="10"/>
  <c r="K85" i="10"/>
  <c r="K89" i="10"/>
  <c r="K93" i="10"/>
  <c r="K97" i="10"/>
  <c r="K101" i="10"/>
  <c r="K105" i="10"/>
  <c r="K109" i="10"/>
  <c r="K113" i="10"/>
  <c r="H183" i="13"/>
  <c r="K122" i="10"/>
  <c r="K131" i="10"/>
  <c r="K145" i="10"/>
  <c r="K154" i="10"/>
  <c r="K163" i="10"/>
  <c r="K177" i="10"/>
  <c r="K186" i="10"/>
  <c r="K195" i="10"/>
  <c r="K209" i="10"/>
  <c r="K218" i="10"/>
  <c r="K223" i="10"/>
  <c r="K239" i="10"/>
  <c r="H178" i="13"/>
  <c r="H14" i="13"/>
  <c r="K275" i="10"/>
  <c r="K307" i="10"/>
  <c r="H9" i="13"/>
  <c r="H272" i="13"/>
  <c r="H149" i="13"/>
  <c r="K557" i="10"/>
  <c r="H91" i="13"/>
  <c r="H51" i="13"/>
  <c r="K118" i="10"/>
  <c r="K127" i="10"/>
  <c r="K141" i="10"/>
  <c r="K150" i="10"/>
  <c r="K159" i="10"/>
  <c r="K173" i="10"/>
  <c r="K182" i="10"/>
  <c r="K191" i="10"/>
  <c r="K205" i="10"/>
  <c r="K214" i="10"/>
  <c r="K229" i="10"/>
  <c r="K245" i="10"/>
  <c r="K263" i="10"/>
  <c r="K295" i="10"/>
  <c r="H21" i="13"/>
  <c r="K580" i="10"/>
  <c r="K2" i="10"/>
  <c r="K6" i="10"/>
  <c r="K10" i="10"/>
  <c r="K14" i="10"/>
  <c r="K18" i="10"/>
  <c r="K22" i="10"/>
  <c r="K26" i="10"/>
  <c r="K30" i="10"/>
  <c r="K34" i="10"/>
  <c r="K38" i="10"/>
  <c r="K42" i="10"/>
  <c r="K46" i="10"/>
  <c r="K50" i="10"/>
  <c r="K54" i="10"/>
  <c r="K58" i="10"/>
  <c r="K62" i="10"/>
  <c r="K66" i="10"/>
  <c r="K70" i="10"/>
  <c r="K74" i="10"/>
  <c r="K78" i="10"/>
  <c r="K82" i="10"/>
  <c r="K86" i="10"/>
  <c r="K90" i="10"/>
  <c r="K94" i="10"/>
  <c r="K98" i="10"/>
  <c r="K102" i="10"/>
  <c r="K106" i="10"/>
  <c r="K110" i="10"/>
  <c r="K114" i="10"/>
  <c r="K123" i="10"/>
  <c r="K137" i="10"/>
  <c r="K146" i="10"/>
  <c r="K155" i="10"/>
  <c r="K169" i="10"/>
  <c r="K178" i="10"/>
  <c r="K187" i="10"/>
  <c r="K201" i="10"/>
  <c r="K210" i="10"/>
  <c r="K219" i="10"/>
  <c r="H241" i="13"/>
  <c r="K235" i="10"/>
  <c r="H231" i="13"/>
  <c r="K251" i="10"/>
  <c r="H223" i="13"/>
  <c r="K283" i="10"/>
  <c r="K315" i="10"/>
  <c r="H37" i="13"/>
  <c r="H46" i="13"/>
  <c r="H89" i="13"/>
  <c r="K119" i="10"/>
  <c r="H129" i="13"/>
  <c r="K133" i="10"/>
  <c r="K142" i="10"/>
  <c r="K151" i="10"/>
  <c r="K165" i="10"/>
  <c r="K174" i="10"/>
  <c r="K183" i="10"/>
  <c r="K197" i="10"/>
  <c r="K206" i="10"/>
  <c r="K215" i="10"/>
  <c r="H6" i="13"/>
  <c r="K225" i="10"/>
  <c r="K241" i="10"/>
  <c r="H177" i="13"/>
  <c r="K271" i="10"/>
  <c r="K303" i="10"/>
  <c r="K602" i="10"/>
  <c r="K598" i="10"/>
  <c r="K594" i="10"/>
  <c r="K590" i="10"/>
  <c r="K586" i="10"/>
  <c r="K582" i="10"/>
  <c r="K578" i="10"/>
  <c r="K574" i="10"/>
  <c r="K570" i="10"/>
  <c r="K566" i="10"/>
  <c r="K562" i="10"/>
  <c r="K558" i="10"/>
  <c r="K554" i="10"/>
  <c r="K550" i="10"/>
  <c r="K546" i="10"/>
  <c r="K542" i="10"/>
  <c r="K538" i="10"/>
  <c r="K534" i="10"/>
  <c r="K530" i="10"/>
  <c r="K526" i="10"/>
  <c r="K522" i="10"/>
  <c r="K600" i="10"/>
  <c r="K591" i="10"/>
  <c r="K577" i="10"/>
  <c r="K568" i="10"/>
  <c r="K559" i="10"/>
  <c r="K545" i="10"/>
  <c r="K536" i="10"/>
  <c r="K527" i="10"/>
  <c r="K518" i="10"/>
  <c r="K514" i="10"/>
  <c r="K510" i="10"/>
  <c r="K506" i="10"/>
  <c r="K502" i="10"/>
  <c r="K498" i="10"/>
  <c r="K494" i="10"/>
  <c r="K490" i="10"/>
  <c r="K486" i="10"/>
  <c r="K482" i="10"/>
  <c r="K478" i="10"/>
  <c r="K474" i="10"/>
  <c r="K470" i="10"/>
  <c r="K466" i="10"/>
  <c r="K462" i="10"/>
  <c r="K458" i="10"/>
  <c r="K454" i="10"/>
  <c r="K450" i="10"/>
  <c r="K446" i="10"/>
  <c r="K442" i="10"/>
  <c r="K438" i="10"/>
  <c r="K434" i="10"/>
  <c r="K430" i="10"/>
  <c r="K426" i="10"/>
  <c r="K422" i="10"/>
  <c r="K418" i="10"/>
  <c r="K414" i="10"/>
  <c r="K410" i="10"/>
  <c r="K406" i="10"/>
  <c r="K402" i="10"/>
  <c r="K398" i="10"/>
  <c r="K394" i="10"/>
  <c r="K390" i="10"/>
  <c r="K386" i="10"/>
  <c r="K382" i="10"/>
  <c r="K378" i="10"/>
  <c r="K374" i="10"/>
  <c r="K370" i="10"/>
  <c r="K366" i="10"/>
  <c r="K362" i="10"/>
  <c r="K358" i="10"/>
  <c r="K354" i="10"/>
  <c r="K350" i="10"/>
  <c r="K346" i="10"/>
  <c r="K342" i="10"/>
  <c r="K338" i="10"/>
  <c r="K334" i="10"/>
  <c r="K330" i="10"/>
  <c r="K326" i="10"/>
  <c r="K322" i="10"/>
  <c r="K318" i="10"/>
  <c r="K314" i="10"/>
  <c r="K310" i="10"/>
  <c r="K306" i="10"/>
  <c r="K302" i="10"/>
  <c r="K298" i="10"/>
  <c r="K294" i="10"/>
  <c r="K290" i="10"/>
  <c r="K286" i="10"/>
  <c r="K282" i="10"/>
  <c r="K278" i="10"/>
  <c r="K274" i="10"/>
  <c r="K270" i="10"/>
  <c r="K266" i="10"/>
  <c r="K262" i="10"/>
  <c r="K258" i="10"/>
  <c r="K254" i="10"/>
  <c r="K250" i="10"/>
  <c r="K246" i="10"/>
  <c r="K242" i="10"/>
  <c r="K238" i="10"/>
  <c r="K234" i="10"/>
  <c r="K230" i="10"/>
  <c r="K226" i="10"/>
  <c r="K222" i="10"/>
  <c r="K595" i="10"/>
  <c r="K581" i="10"/>
  <c r="K572" i="10"/>
  <c r="K563" i="10"/>
  <c r="K549" i="10"/>
  <c r="K540" i="10"/>
  <c r="K531" i="10"/>
  <c r="K599" i="10"/>
  <c r="K585" i="10"/>
  <c r="K576" i="10"/>
  <c r="K567" i="10"/>
  <c r="K553" i="10"/>
  <c r="K544" i="10"/>
  <c r="K535" i="10"/>
  <c r="K521" i="10"/>
  <c r="K517" i="10"/>
  <c r="K513" i="10"/>
  <c r="K509" i="10"/>
  <c r="K505" i="10"/>
  <c r="K501" i="10"/>
  <c r="K497" i="10"/>
  <c r="K493" i="10"/>
  <c r="K489" i="10"/>
  <c r="K485" i="10"/>
  <c r="K481" i="10"/>
  <c r="K477" i="10"/>
  <c r="K473" i="10"/>
  <c r="K469" i="10"/>
  <c r="K465" i="10"/>
  <c r="K461" i="10"/>
  <c r="K457" i="10"/>
  <c r="K453" i="10"/>
  <c r="K449" i="10"/>
  <c r="K445" i="10"/>
  <c r="K441" i="10"/>
  <c r="K437" i="10"/>
  <c r="K433" i="10"/>
  <c r="K429" i="10"/>
  <c r="K425" i="10"/>
  <c r="K421" i="10"/>
  <c r="K417" i="10"/>
  <c r="K413" i="10"/>
  <c r="K409" i="10"/>
  <c r="K405" i="10"/>
  <c r="K401" i="10"/>
  <c r="K397" i="10"/>
  <c r="K393" i="10"/>
  <c r="K389" i="10"/>
  <c r="K385" i="10"/>
  <c r="K381" i="10"/>
  <c r="K377" i="10"/>
  <c r="K373" i="10"/>
  <c r="K369" i="10"/>
  <c r="K365" i="10"/>
  <c r="K361" i="10"/>
  <c r="K357" i="10"/>
  <c r="K353" i="10"/>
  <c r="K349" i="10"/>
  <c r="K345" i="10"/>
  <c r="K341" i="10"/>
  <c r="K337" i="10"/>
  <c r="K333" i="10"/>
  <c r="K329" i="10"/>
  <c r="K325" i="10"/>
  <c r="K321" i="10"/>
  <c r="K317" i="10"/>
  <c r="K313" i="10"/>
  <c r="K309" i="10"/>
  <c r="K305" i="10"/>
  <c r="K301" i="10"/>
  <c r="K297" i="10"/>
  <c r="K293" i="10"/>
  <c r="K289" i="10"/>
  <c r="K285" i="10"/>
  <c r="K281" i="10"/>
  <c r="K277" i="10"/>
  <c r="K273" i="10"/>
  <c r="K269" i="10"/>
  <c r="K265" i="10"/>
  <c r="K261" i="10"/>
  <c r="K257" i="10"/>
  <c r="K253" i="10"/>
  <c r="K593" i="10"/>
  <c r="K584" i="10"/>
  <c r="K575" i="10"/>
  <c r="K561" i="10"/>
  <c r="K552" i="10"/>
  <c r="K543" i="10"/>
  <c r="K529" i="10"/>
  <c r="K520" i="10"/>
  <c r="K516" i="10"/>
  <c r="K512" i="10"/>
  <c r="K508" i="10"/>
  <c r="K504" i="10"/>
  <c r="K500" i="10"/>
  <c r="K496" i="10"/>
  <c r="K492" i="10"/>
  <c r="K488" i="10"/>
  <c r="K484" i="10"/>
  <c r="K480" i="10"/>
  <c r="K476" i="10"/>
  <c r="K472" i="10"/>
  <c r="K468" i="10"/>
  <c r="K464" i="10"/>
  <c r="K460" i="10"/>
  <c r="K456" i="10"/>
  <c r="K452" i="10"/>
  <c r="K448" i="10"/>
  <c r="K444" i="10"/>
  <c r="K440" i="10"/>
  <c r="K436" i="10"/>
  <c r="K432" i="10"/>
  <c r="K428" i="10"/>
  <c r="K424" i="10"/>
  <c r="K420" i="10"/>
  <c r="K416" i="10"/>
  <c r="K412" i="10"/>
  <c r="K408" i="10"/>
  <c r="K404" i="10"/>
  <c r="K400" i="10"/>
  <c r="K396" i="10"/>
  <c r="K392" i="10"/>
  <c r="K388" i="10"/>
  <c r="K384" i="10"/>
  <c r="K380" i="10"/>
  <c r="K376" i="10"/>
  <c r="K372" i="10"/>
  <c r="K368" i="10"/>
  <c r="K364" i="10"/>
  <c r="K360" i="10"/>
  <c r="K356" i="10"/>
  <c r="K352" i="10"/>
  <c r="K348" i="10"/>
  <c r="K344" i="10"/>
  <c r="K340" i="10"/>
  <c r="K336" i="10"/>
  <c r="K332" i="10"/>
  <c r="K328" i="10"/>
  <c r="K324" i="10"/>
  <c r="K320" i="10"/>
  <c r="K316" i="10"/>
  <c r="K312" i="10"/>
  <c r="K308" i="10"/>
  <c r="K304" i="10"/>
  <c r="K300" i="10"/>
  <c r="K296" i="10"/>
  <c r="K292" i="10"/>
  <c r="K288" i="10"/>
  <c r="K284" i="10"/>
  <c r="K280" i="10"/>
  <c r="K276" i="10"/>
  <c r="K272" i="10"/>
  <c r="K268" i="10"/>
  <c r="K264" i="10"/>
  <c r="K260" i="10"/>
  <c r="K256" i="10"/>
  <c r="K252" i="10"/>
  <c r="K248" i="10"/>
  <c r="K244" i="10"/>
  <c r="K240" i="10"/>
  <c r="K236" i="10"/>
  <c r="K232" i="10"/>
  <c r="K228" i="10"/>
  <c r="K224" i="10"/>
  <c r="K220" i="10"/>
  <c r="K216" i="10"/>
  <c r="K212" i="10"/>
  <c r="K208" i="10"/>
  <c r="K204" i="10"/>
  <c r="K200" i="10"/>
  <c r="K196" i="10"/>
  <c r="K192" i="10"/>
  <c r="K188" i="10"/>
  <c r="K184" i="10"/>
  <c r="K180" i="10"/>
  <c r="K176" i="10"/>
  <c r="K172" i="10"/>
  <c r="K168" i="10"/>
  <c r="K164" i="10"/>
  <c r="K160" i="10"/>
  <c r="K156" i="10"/>
  <c r="K152" i="10"/>
  <c r="K148" i="10"/>
  <c r="K144" i="10"/>
  <c r="K140" i="10"/>
  <c r="K136" i="10"/>
  <c r="K132" i="10"/>
  <c r="K128" i="10"/>
  <c r="K124" i="10"/>
  <c r="K120" i="10"/>
  <c r="K116" i="10"/>
  <c r="K597" i="10"/>
  <c r="K588" i="10"/>
  <c r="K579" i="10"/>
  <c r="K565" i="10"/>
  <c r="K556" i="10"/>
  <c r="K547" i="10"/>
  <c r="K533" i="10"/>
  <c r="K524" i="10"/>
  <c r="K601" i="10"/>
  <c r="K592" i="10"/>
  <c r="K583" i="10"/>
  <c r="K569" i="10"/>
  <c r="K560" i="10"/>
  <c r="K551" i="10"/>
  <c r="K537" i="10"/>
  <c r="K528" i="10"/>
  <c r="K519" i="10"/>
  <c r="K515" i="10"/>
  <c r="K511" i="10"/>
  <c r="K507" i="10"/>
  <c r="K503" i="10"/>
  <c r="K499" i="10"/>
  <c r="K495" i="10"/>
  <c r="K491" i="10"/>
  <c r="K487" i="10"/>
  <c r="K483" i="10"/>
  <c r="K479" i="10"/>
  <c r="K475" i="10"/>
  <c r="K471" i="10"/>
  <c r="K467" i="10"/>
  <c r="K463" i="10"/>
  <c r="K459" i="10"/>
  <c r="K455" i="10"/>
  <c r="K451" i="10"/>
  <c r="K447" i="10"/>
  <c r="K443" i="10"/>
  <c r="K439" i="10"/>
  <c r="K435" i="10"/>
  <c r="K431" i="10"/>
  <c r="K427" i="10"/>
  <c r="K423" i="10"/>
  <c r="K419" i="10"/>
  <c r="K415" i="10"/>
  <c r="K411" i="10"/>
  <c r="K407" i="10"/>
  <c r="K403" i="10"/>
  <c r="K399" i="10"/>
  <c r="K395" i="10"/>
  <c r="K391" i="10"/>
  <c r="K387" i="10"/>
  <c r="K383" i="10"/>
  <c r="K379" i="10"/>
  <c r="K375" i="10"/>
  <c r="K371" i="10"/>
  <c r="K367" i="10"/>
  <c r="K363" i="10"/>
  <c r="K359" i="10"/>
  <c r="K355" i="10"/>
  <c r="K351" i="10"/>
  <c r="K347" i="10"/>
  <c r="K343" i="10"/>
  <c r="K339" i="10"/>
  <c r="K335" i="10"/>
  <c r="K331" i="10"/>
  <c r="K327" i="10"/>
  <c r="K323" i="10"/>
  <c r="K319" i="10"/>
  <c r="K596" i="10"/>
  <c r="K587" i="10"/>
  <c r="K573" i="10"/>
  <c r="K564" i="10"/>
  <c r="K555" i="10"/>
  <c r="K541" i="10"/>
  <c r="K532" i="10"/>
  <c r="K523" i="10"/>
  <c r="K3" i="10"/>
  <c r="K7" i="10"/>
  <c r="K11" i="10"/>
  <c r="K15" i="10"/>
  <c r="K19" i="10"/>
  <c r="K23" i="10"/>
  <c r="K27" i="10"/>
  <c r="K31" i="10"/>
  <c r="K35" i="10"/>
  <c r="K39" i="10"/>
  <c r="K43" i="10"/>
  <c r="K47" i="10"/>
  <c r="K51" i="10"/>
  <c r="K55" i="10"/>
  <c r="K59" i="10"/>
  <c r="K63" i="10"/>
  <c r="K67" i="10"/>
  <c r="K71" i="10"/>
  <c r="K75" i="10"/>
  <c r="K79" i="10"/>
  <c r="K83" i="10"/>
  <c r="K87" i="10"/>
  <c r="K91" i="10"/>
  <c r="K95" i="10"/>
  <c r="K99" i="10"/>
  <c r="K103" i="10"/>
  <c r="K107" i="10"/>
  <c r="K111" i="10"/>
  <c r="K115" i="10"/>
  <c r="K129" i="10"/>
  <c r="K138" i="10"/>
  <c r="K147" i="10"/>
  <c r="K161" i="10"/>
  <c r="K170" i="10"/>
  <c r="K179" i="10"/>
  <c r="K193" i="10"/>
  <c r="K202" i="10"/>
  <c r="K211" i="10"/>
  <c r="K231" i="10"/>
  <c r="H2" i="13"/>
  <c r="K247" i="10"/>
  <c r="H171" i="13"/>
  <c r="K259" i="10"/>
  <c r="K291" i="10"/>
  <c r="H161" i="13"/>
  <c r="K539" i="10"/>
  <c r="H123" i="13"/>
  <c r="K125" i="10"/>
  <c r="K134" i="10"/>
  <c r="K143" i="10"/>
  <c r="K157" i="10"/>
  <c r="K166" i="10"/>
  <c r="K175" i="10"/>
  <c r="K189" i="10"/>
  <c r="K198" i="10"/>
  <c r="K207" i="10"/>
  <c r="K221" i="10"/>
  <c r="K237" i="10"/>
  <c r="K279" i="10"/>
  <c r="K311" i="10"/>
  <c r="H239" i="13"/>
  <c r="K525" i="10"/>
  <c r="H153" i="13"/>
  <c r="H78" i="13"/>
  <c r="H25" i="13"/>
  <c r="H173" i="13"/>
  <c r="H146" i="13"/>
  <c r="H229" i="13"/>
  <c r="H93" i="13"/>
  <c r="H221" i="13"/>
  <c r="H81" i="13"/>
  <c r="H166" i="13"/>
  <c r="H110" i="13"/>
  <c r="H65" i="13"/>
  <c r="H71" i="13"/>
  <c r="H218" i="13"/>
  <c r="H201" i="13"/>
  <c r="H168" i="13"/>
  <c r="H185" i="13"/>
  <c r="H5" i="13"/>
  <c r="H60" i="13"/>
  <c r="H144" i="13"/>
  <c r="H57" i="13"/>
  <c r="H107" i="13"/>
  <c r="H202" i="13"/>
  <c r="H137" i="13"/>
  <c r="H8" i="13"/>
  <c r="H169" i="13"/>
  <c r="H253" i="13"/>
  <c r="G526" i="13"/>
  <c r="H526" i="13" s="1"/>
  <c r="G517" i="13"/>
  <c r="H517" i="13" s="1"/>
  <c r="G493" i="13"/>
  <c r="H493" i="13" s="1"/>
  <c r="G543" i="13"/>
  <c r="H543" i="13" s="1"/>
  <c r="G497" i="13"/>
  <c r="H497" i="13" s="1"/>
  <c r="G547" i="13"/>
  <c r="H547" i="13" s="1"/>
  <c r="G471" i="13"/>
  <c r="H471" i="13" s="1"/>
  <c r="G358" i="13"/>
  <c r="H358" i="13" s="1"/>
  <c r="G278" i="13"/>
  <c r="H278" i="13" s="1"/>
  <c r="G330" i="13"/>
  <c r="H330" i="13" s="1"/>
  <c r="G308" i="13"/>
  <c r="H308" i="13" s="1"/>
  <c r="H439" i="13"/>
  <c r="G414" i="13"/>
  <c r="H414" i="13" s="1"/>
  <c r="G291" i="13"/>
  <c r="H291" i="13" s="1"/>
  <c r="G294" i="13"/>
  <c r="H294" i="13" s="1"/>
  <c r="G336" i="13"/>
  <c r="H336" i="13" s="1"/>
  <c r="G320" i="13"/>
  <c r="H320" i="13" s="1"/>
  <c r="G285" i="13"/>
  <c r="H285" i="13" s="1"/>
  <c r="G314" i="13"/>
  <c r="H314" i="13" s="1"/>
  <c r="G274" i="13"/>
  <c r="H274" i="13" s="1"/>
  <c r="G295" i="13"/>
  <c r="H295" i="13" s="1"/>
  <c r="G260" i="13"/>
  <c r="H260" i="13" s="1"/>
  <c r="G534" i="13"/>
  <c r="H534" i="13" s="1"/>
  <c r="G485" i="13"/>
  <c r="H485" i="13" s="1"/>
  <c r="G505" i="13"/>
  <c r="H505" i="13" s="1"/>
  <c r="G475" i="13"/>
  <c r="H475" i="13" s="1"/>
  <c r="G451" i="13"/>
  <c r="H451" i="13" s="1"/>
  <c r="G461" i="13"/>
  <c r="H461" i="13" s="1"/>
  <c r="G551" i="13"/>
  <c r="H551" i="13" s="1"/>
  <c r="G476" i="13"/>
  <c r="H476" i="13" s="1"/>
  <c r="G452" i="13"/>
  <c r="H452" i="13" s="1"/>
  <c r="G561" i="13"/>
  <c r="H561" i="13" s="1"/>
  <c r="G480" i="13"/>
  <c r="H480" i="13" s="1"/>
  <c r="G429" i="13"/>
  <c r="H429" i="13" s="1"/>
  <c r="G527" i="13"/>
  <c r="H527" i="13" s="1"/>
  <c r="G479" i="13"/>
  <c r="H479" i="13" s="1"/>
  <c r="G481" i="13"/>
  <c r="H481" i="13" s="1"/>
  <c r="G448" i="13"/>
  <c r="H448" i="13" s="1"/>
  <c r="G384" i="13"/>
  <c r="H384" i="13" s="1"/>
  <c r="G469" i="13"/>
  <c r="H469" i="13" s="1"/>
  <c r="G381" i="13"/>
  <c r="H381" i="13" s="1"/>
  <c r="G442" i="13"/>
  <c r="H442" i="13" s="1"/>
  <c r="G394" i="13"/>
  <c r="H394" i="13" s="1"/>
  <c r="G359" i="13"/>
  <c r="H359" i="13" s="1"/>
  <c r="G343" i="13"/>
  <c r="H343" i="13" s="1"/>
  <c r="G420" i="13"/>
  <c r="H420" i="13" s="1"/>
  <c r="G393" i="13"/>
  <c r="H393" i="13" s="1"/>
  <c r="G361" i="13"/>
  <c r="H361" i="13" s="1"/>
  <c r="G566" i="13"/>
  <c r="H566" i="13" s="1"/>
  <c r="G558" i="13"/>
  <c r="H558" i="13" s="1"/>
  <c r="G565" i="13"/>
  <c r="H565" i="13" s="1"/>
  <c r="G357" i="13"/>
  <c r="H357" i="13" s="1"/>
  <c r="G569" i="13"/>
  <c r="H569" i="13" s="1"/>
  <c r="G494" i="13"/>
  <c r="H494" i="13" s="1"/>
  <c r="G365" i="13"/>
  <c r="H365" i="13" s="1"/>
  <c r="G535" i="13"/>
  <c r="H535" i="13" s="1"/>
  <c r="G542" i="13"/>
  <c r="H542" i="13" s="1"/>
  <c r="G539" i="13"/>
  <c r="H539" i="13" s="1"/>
  <c r="G525" i="13"/>
  <c r="H525" i="13" s="1"/>
  <c r="G447" i="13"/>
  <c r="H447" i="13" s="1"/>
  <c r="G319" i="13"/>
  <c r="H319" i="13" s="1"/>
  <c r="G339" i="13"/>
  <c r="H339" i="13" s="1"/>
  <c r="G309" i="13"/>
  <c r="H309" i="13" s="1"/>
  <c r="G282" i="13"/>
  <c r="H282" i="13" s="1"/>
  <c r="G356" i="13"/>
  <c r="H356" i="13" s="1"/>
  <c r="G270" i="13"/>
  <c r="H270" i="13" s="1"/>
  <c r="G300" i="13"/>
  <c r="H300" i="13" s="1"/>
  <c r="G430" i="13"/>
  <c r="H430" i="13" s="1"/>
  <c r="G374" i="13"/>
  <c r="H374" i="13" s="1"/>
  <c r="G496" i="13"/>
  <c r="H496" i="13" s="1"/>
  <c r="G400" i="13"/>
  <c r="H400" i="13" s="1"/>
  <c r="G373" i="13"/>
  <c r="H373" i="13" s="1"/>
  <c r="G474" i="13"/>
  <c r="H474" i="13" s="1"/>
  <c r="G462" i="13"/>
  <c r="H462" i="13" s="1"/>
  <c r="G385" i="13"/>
  <c r="H385" i="13" s="1"/>
  <c r="G478" i="13"/>
  <c r="H478" i="13" s="1"/>
  <c r="G453" i="13"/>
  <c r="H453" i="13" s="1"/>
  <c r="G506" i="13"/>
  <c r="H506" i="13" s="1"/>
  <c r="G449" i="13"/>
  <c r="H449" i="13" s="1"/>
  <c r="H523" i="13"/>
  <c r="H556" i="13"/>
  <c r="G4" i="13"/>
  <c r="H4" i="13" s="1"/>
  <c r="G12" i="13"/>
  <c r="H12" i="13" s="1"/>
  <c r="G20" i="13"/>
  <c r="H20" i="13" s="1"/>
  <c r="G28" i="13"/>
  <c r="H28" i="13" s="1"/>
  <c r="G36" i="13"/>
  <c r="H36" i="13" s="1"/>
  <c r="G44" i="13"/>
  <c r="H44" i="13" s="1"/>
  <c r="G52" i="13"/>
  <c r="H52" i="13" s="1"/>
  <c r="G68" i="13"/>
  <c r="H68" i="13" s="1"/>
  <c r="G76" i="13"/>
  <c r="H76" i="13" s="1"/>
  <c r="G84" i="13"/>
  <c r="H84" i="13" s="1"/>
  <c r="G92" i="13"/>
  <c r="H92" i="13" s="1"/>
  <c r="G100" i="13"/>
  <c r="H100" i="13" s="1"/>
  <c r="G108" i="13"/>
  <c r="H108" i="13" s="1"/>
  <c r="G116" i="13"/>
  <c r="H116" i="13" s="1"/>
  <c r="G124" i="13"/>
  <c r="H124" i="13" s="1"/>
  <c r="G132" i="13"/>
  <c r="H132" i="13" s="1"/>
  <c r="G140" i="13"/>
  <c r="H140" i="13" s="1"/>
  <c r="G148" i="13"/>
  <c r="H148" i="13" s="1"/>
  <c r="G156" i="13"/>
  <c r="H156" i="13" s="1"/>
  <c r="G164" i="13"/>
  <c r="H164" i="13" s="1"/>
  <c r="G172" i="13"/>
  <c r="H172" i="13" s="1"/>
  <c r="G180" i="13"/>
  <c r="H180" i="13" s="1"/>
  <c r="G188" i="13"/>
  <c r="H188" i="13" s="1"/>
  <c r="G196" i="13"/>
  <c r="H196" i="13" s="1"/>
  <c r="G204" i="13"/>
  <c r="H204" i="13" s="1"/>
  <c r="G212" i="13"/>
  <c r="H212" i="13" s="1"/>
  <c r="G220" i="13"/>
  <c r="H220" i="13" s="1"/>
  <c r="G228" i="13"/>
  <c r="H228" i="13" s="1"/>
  <c r="G236" i="13"/>
  <c r="H236" i="13" s="1"/>
  <c r="G242" i="13"/>
  <c r="H242" i="13" s="1"/>
  <c r="G248" i="13"/>
  <c r="H248" i="13" s="1"/>
  <c r="G23" i="13"/>
  <c r="H23" i="13" s="1"/>
  <c r="G31" i="13"/>
  <c r="H31" i="13" s="1"/>
  <c r="G39" i="13"/>
  <c r="H39" i="13" s="1"/>
  <c r="G47" i="13"/>
  <c r="H47" i="13" s="1"/>
  <c r="G55" i="13"/>
  <c r="H55" i="13" s="1"/>
  <c r="G63" i="13"/>
  <c r="H63" i="13" s="1"/>
  <c r="G79" i="13"/>
  <c r="H79" i="13" s="1"/>
  <c r="G87" i="13"/>
  <c r="H87" i="13" s="1"/>
  <c r="G95" i="13"/>
  <c r="H95" i="13" s="1"/>
  <c r="G103" i="13"/>
  <c r="H103" i="13" s="1"/>
  <c r="G111" i="13"/>
  <c r="H111" i="13" s="1"/>
  <c r="G119" i="13"/>
  <c r="H119" i="13" s="1"/>
  <c r="G127" i="13"/>
  <c r="H127" i="13" s="1"/>
  <c r="G135" i="13"/>
  <c r="H135" i="13" s="1"/>
  <c r="G143" i="13"/>
  <c r="H143" i="13" s="1"/>
  <c r="G151" i="13"/>
  <c r="H151" i="13" s="1"/>
  <c r="G159" i="13"/>
  <c r="H159" i="13" s="1"/>
  <c r="G167" i="13"/>
  <c r="H167" i="13" s="1"/>
  <c r="G175" i="13"/>
  <c r="H175" i="13" s="1"/>
  <c r="G191" i="13"/>
  <c r="H191" i="13" s="1"/>
  <c r="G199" i="13"/>
  <c r="H199" i="13" s="1"/>
  <c r="G207" i="13"/>
  <c r="H207" i="13" s="1"/>
  <c r="G215" i="13"/>
  <c r="H215" i="13" s="1"/>
  <c r="G245" i="13"/>
  <c r="H245" i="13" s="1"/>
  <c r="H541" i="13"/>
  <c r="G254" i="13"/>
  <c r="H254" i="13" s="1"/>
  <c r="G395" i="13"/>
  <c r="H395" i="13" s="1"/>
  <c r="G355" i="13"/>
  <c r="H355" i="13" s="1"/>
  <c r="G456" i="13"/>
  <c r="H456" i="13" s="1"/>
  <c r="G445" i="13"/>
  <c r="H445" i="13" s="1"/>
  <c r="G421" i="13"/>
  <c r="H421" i="13" s="1"/>
  <c r="G434" i="13"/>
  <c r="H434" i="13" s="1"/>
  <c r="G375" i="13"/>
  <c r="H375" i="13" s="1"/>
  <c r="G348" i="13"/>
  <c r="H348" i="13" s="1"/>
  <c r="G313" i="13"/>
  <c r="H313" i="13" s="1"/>
  <c r="H265" i="13"/>
  <c r="G446" i="13"/>
  <c r="H446" i="13" s="1"/>
  <c r="G515" i="13"/>
  <c r="H515" i="13" s="1"/>
  <c r="G467" i="13"/>
  <c r="H467" i="13" s="1"/>
  <c r="G573" i="13"/>
  <c r="H573" i="13" s="1"/>
  <c r="G455" i="13"/>
  <c r="H455" i="13" s="1"/>
  <c r="G465" i="13"/>
  <c r="H465" i="13" s="1"/>
  <c r="G433" i="13"/>
  <c r="H433" i="13" s="1"/>
  <c r="G259" i="13"/>
  <c r="H259" i="13" s="1"/>
  <c r="G546" i="13"/>
  <c r="H546" i="13" s="1"/>
  <c r="G387" i="13"/>
  <c r="H387" i="13" s="1"/>
  <c r="G371" i="13"/>
  <c r="H371" i="13" s="1"/>
  <c r="G408" i="13"/>
  <c r="H408" i="13" s="1"/>
  <c r="G368" i="13"/>
  <c r="H368" i="13" s="1"/>
  <c r="G418" i="13"/>
  <c r="H418" i="13" s="1"/>
  <c r="G428" i="13"/>
  <c r="H428" i="13" s="1"/>
  <c r="G347" i="13"/>
  <c r="H347" i="13" s="1"/>
  <c r="G290" i="13"/>
  <c r="H290" i="13" s="1"/>
  <c r="G407" i="13"/>
  <c r="H407" i="13" s="1"/>
  <c r="G289" i="13"/>
  <c r="H289" i="13" s="1"/>
  <c r="G304" i="13"/>
  <c r="H304" i="13" s="1"/>
  <c r="G367" i="13"/>
  <c r="H367" i="13" s="1"/>
  <c r="G401" i="13"/>
  <c r="H401" i="13" s="1"/>
  <c r="H574" i="13"/>
  <c r="G310" i="13"/>
  <c r="H310" i="13" s="1"/>
  <c r="G411" i="13"/>
  <c r="H411" i="13" s="1"/>
  <c r="G328" i="13"/>
  <c r="H328" i="13" s="1"/>
  <c r="G261" i="13"/>
  <c r="H261" i="13" s="1"/>
  <c r="G351" i="13"/>
  <c r="H351" i="13" s="1"/>
  <c r="G287" i="13"/>
  <c r="H287" i="13" s="1"/>
  <c r="G388" i="13"/>
  <c r="H388" i="13" s="1"/>
  <c r="G372" i="13"/>
  <c r="H372" i="13" s="1"/>
  <c r="G550" i="13"/>
  <c r="H550" i="13" s="1"/>
  <c r="G486" i="13"/>
  <c r="H486" i="13" s="1"/>
  <c r="H423" i="13"/>
  <c r="G510" i="13"/>
  <c r="H510" i="13" s="1"/>
  <c r="G509" i="13"/>
  <c r="H509" i="13" s="1"/>
  <c r="G482" i="13"/>
  <c r="H482" i="13" s="1"/>
  <c r="G450" i="13"/>
  <c r="H450" i="13" s="1"/>
  <c r="G508" i="13"/>
  <c r="H508" i="13" s="1"/>
  <c r="G412" i="13"/>
  <c r="H412" i="13" s="1"/>
  <c r="G489" i="13"/>
  <c r="H489" i="13" s="1"/>
  <c r="H571" i="13"/>
  <c r="G303" i="13"/>
  <c r="H303" i="13" s="1"/>
  <c r="G284" i="13"/>
  <c r="H284" i="13" s="1"/>
  <c r="G363" i="13"/>
  <c r="H363" i="13" s="1"/>
  <c r="G307" i="13"/>
  <c r="H307" i="13" s="1"/>
  <c r="G251" i="13"/>
  <c r="H251" i="13" s="1"/>
  <c r="G389" i="13"/>
  <c r="H389" i="13" s="1"/>
  <c r="G293" i="13"/>
  <c r="H293" i="13" s="1"/>
  <c r="G345" i="13"/>
  <c r="H345" i="13" s="1"/>
  <c r="G406" i="13"/>
  <c r="H406" i="13" s="1"/>
  <c r="G312" i="13"/>
  <c r="H312" i="13" s="1"/>
  <c r="G346" i="13"/>
  <c r="H346" i="13" s="1"/>
  <c r="G276" i="13"/>
  <c r="H276" i="13" s="1"/>
  <c r="G353" i="13"/>
  <c r="H353" i="13" s="1"/>
  <c r="G470" i="13"/>
  <c r="H470" i="13" s="1"/>
  <c r="G507" i="13"/>
  <c r="H507" i="13" s="1"/>
  <c r="G472" i="13"/>
  <c r="H472" i="13" s="1"/>
  <c r="G424" i="13"/>
  <c r="H424" i="13" s="1"/>
  <c r="G405" i="13"/>
  <c r="H405" i="13" s="1"/>
  <c r="G370" i="13"/>
  <c r="H370" i="13" s="1"/>
  <c r="G519" i="13"/>
  <c r="H519" i="13" s="1"/>
  <c r="H392" i="13"/>
  <c r="H464" i="13"/>
  <c r="H532" i="13"/>
  <c r="H562" i="13"/>
  <c r="G10" i="13"/>
  <c r="H10" i="13" s="1"/>
  <c r="G18" i="13"/>
  <c r="H18" i="13" s="1"/>
  <c r="G26" i="13"/>
  <c r="H26" i="13" s="1"/>
  <c r="G34" i="13"/>
  <c r="H34" i="13" s="1"/>
  <c r="G42" i="13"/>
  <c r="H42" i="13" s="1"/>
  <c r="G50" i="13"/>
  <c r="H50" i="13" s="1"/>
  <c r="G58" i="13"/>
  <c r="H58" i="13" s="1"/>
  <c r="G66" i="13"/>
  <c r="H66" i="13" s="1"/>
  <c r="G74" i="13"/>
  <c r="H74" i="13" s="1"/>
  <c r="G82" i="13"/>
  <c r="H82" i="13" s="1"/>
  <c r="G90" i="13"/>
  <c r="H90" i="13" s="1"/>
  <c r="G98" i="13"/>
  <c r="H98" i="13" s="1"/>
  <c r="G106" i="13"/>
  <c r="H106" i="13" s="1"/>
  <c r="G114" i="13"/>
  <c r="H114" i="13" s="1"/>
  <c r="G122" i="13"/>
  <c r="H122" i="13" s="1"/>
  <c r="G130" i="13"/>
  <c r="H130" i="13" s="1"/>
  <c r="G138" i="13"/>
  <c r="H138" i="13" s="1"/>
  <c r="G154" i="13"/>
  <c r="H154" i="13" s="1"/>
  <c r="G162" i="13"/>
  <c r="H162" i="13" s="1"/>
  <c r="G170" i="13"/>
  <c r="H170" i="13" s="1"/>
  <c r="G186" i="13"/>
  <c r="H186" i="13" s="1"/>
  <c r="G194" i="13"/>
  <c r="H194" i="13" s="1"/>
  <c r="G210" i="13"/>
  <c r="H210" i="13" s="1"/>
  <c r="G226" i="13"/>
  <c r="H226" i="13" s="1"/>
  <c r="G234" i="13"/>
  <c r="H234" i="13" s="1"/>
  <c r="G258" i="13"/>
  <c r="H258" i="13" s="1"/>
  <c r="G13" i="13"/>
  <c r="H13" i="13" s="1"/>
  <c r="G29" i="13"/>
  <c r="H29" i="13" s="1"/>
  <c r="G45" i="13"/>
  <c r="H45" i="13" s="1"/>
  <c r="G53" i="13"/>
  <c r="H53" i="13" s="1"/>
  <c r="G61" i="13"/>
  <c r="H61" i="13" s="1"/>
  <c r="G69" i="13"/>
  <c r="H69" i="13" s="1"/>
  <c r="G77" i="13"/>
  <c r="H77" i="13" s="1"/>
  <c r="G85" i="13"/>
  <c r="H85" i="13" s="1"/>
  <c r="G101" i="13"/>
  <c r="H101" i="13" s="1"/>
  <c r="G109" i="13"/>
  <c r="H109" i="13" s="1"/>
  <c r="G117" i="13"/>
  <c r="H117" i="13" s="1"/>
  <c r="G125" i="13"/>
  <c r="H125" i="13" s="1"/>
  <c r="G133" i="13"/>
  <c r="H133" i="13" s="1"/>
  <c r="G141" i="13"/>
  <c r="H141" i="13" s="1"/>
  <c r="G157" i="13"/>
  <c r="H157" i="13" s="1"/>
  <c r="G165" i="13"/>
  <c r="H165" i="13" s="1"/>
  <c r="G181" i="13"/>
  <c r="H181" i="13" s="1"/>
  <c r="G189" i="13"/>
  <c r="H189" i="13" s="1"/>
  <c r="G197" i="13"/>
  <c r="H197" i="13" s="1"/>
  <c r="G205" i="13"/>
  <c r="H205" i="13" s="1"/>
  <c r="G213" i="13"/>
  <c r="H213" i="13" s="1"/>
  <c r="G237" i="13"/>
  <c r="H237" i="13" s="1"/>
  <c r="G240" i="13"/>
  <c r="H240" i="13" s="1"/>
  <c r="G243" i="13"/>
  <c r="H243" i="13" s="1"/>
  <c r="G264" i="13"/>
  <c r="H264" i="13" s="1"/>
  <c r="G382" i="13"/>
  <c r="H382" i="13" s="1"/>
  <c r="G283" i="13"/>
  <c r="H283" i="13" s="1"/>
  <c r="G341" i="13"/>
  <c r="H341" i="13" s="1"/>
  <c r="G322" i="13"/>
  <c r="H322" i="13" s="1"/>
  <c r="G444" i="13"/>
  <c r="H444" i="13" s="1"/>
  <c r="G457" i="13"/>
  <c r="H457" i="13" s="1"/>
  <c r="G409" i="13"/>
  <c r="H409" i="13" s="1"/>
  <c r="G520" i="13"/>
  <c r="H520" i="13" s="1"/>
  <c r="G533" i="13"/>
  <c r="H533" i="13" s="1"/>
  <c r="G501" i="13"/>
  <c r="H501" i="13" s="1"/>
  <c r="G500" i="13"/>
  <c r="H500" i="13" s="1"/>
  <c r="G529" i="13"/>
  <c r="H529" i="13" s="1"/>
  <c r="H553" i="13"/>
  <c r="G568" i="13"/>
  <c r="H568" i="13" s="1"/>
  <c r="G498" i="13"/>
  <c r="H498" i="13" s="1"/>
  <c r="G564" i="13"/>
  <c r="H564" i="13" s="1"/>
  <c r="G286" i="13"/>
  <c r="H286" i="13" s="1"/>
  <c r="G528" i="13"/>
  <c r="H528" i="13" s="1"/>
  <c r="G570" i="13"/>
  <c r="H570" i="13" s="1"/>
  <c r="G567" i="13"/>
  <c r="H567" i="13" s="1"/>
  <c r="H484" i="13"/>
  <c r="G576" i="13"/>
  <c r="H576" i="13" s="1"/>
  <c r="G544" i="13"/>
  <c r="H544" i="13" s="1"/>
  <c r="G463" i="13"/>
  <c r="H463" i="13" s="1"/>
  <c r="G246" i="13"/>
  <c r="H246" i="13" s="1"/>
  <c r="G301" i="13"/>
  <c r="H301" i="13" s="1"/>
  <c r="G269" i="13"/>
  <c r="H269" i="13" s="1"/>
  <c r="G332" i="13"/>
  <c r="H332" i="13" s="1"/>
  <c r="G398" i="13"/>
  <c r="H398" i="13" s="1"/>
  <c r="G342" i="13"/>
  <c r="H342" i="13" s="1"/>
  <c r="H377" i="13"/>
  <c r="G435" i="13"/>
  <c r="H435" i="13" s="1"/>
  <c r="G298" i="13"/>
  <c r="H298" i="13" s="1"/>
  <c r="G263" i="13"/>
  <c r="H263" i="13" s="1"/>
  <c r="G404" i="13"/>
  <c r="H404" i="13" s="1"/>
  <c r="G380" i="13"/>
  <c r="H380" i="13" s="1"/>
  <c r="G329" i="13"/>
  <c r="H329" i="13" s="1"/>
  <c r="G390" i="13"/>
  <c r="H390" i="13" s="1"/>
  <c r="G326" i="13"/>
  <c r="H326" i="13" s="1"/>
  <c r="G419" i="13"/>
  <c r="H419" i="13" s="1"/>
  <c r="G275" i="13"/>
  <c r="H275" i="13" s="1"/>
  <c r="G360" i="13"/>
  <c r="H360" i="13" s="1"/>
  <c r="G344" i="13"/>
  <c r="H344" i="13" s="1"/>
  <c r="G306" i="13"/>
  <c r="H306" i="13" s="1"/>
  <c r="G292" i="13"/>
  <c r="H292" i="13" s="1"/>
  <c r="G257" i="13"/>
  <c r="H257" i="13" s="1"/>
  <c r="G350" i="13"/>
  <c r="H350" i="13" s="1"/>
  <c r="G302" i="13"/>
  <c r="H302" i="13" s="1"/>
  <c r="G262" i="13"/>
  <c r="H262" i="13" s="1"/>
  <c r="G491" i="13"/>
  <c r="H491" i="13" s="1"/>
  <c r="G333" i="13"/>
  <c r="H333" i="13" s="1"/>
  <c r="G487" i="13"/>
  <c r="H487" i="13" s="1"/>
  <c r="G324" i="13"/>
  <c r="H324" i="13" s="1"/>
  <c r="G268" i="13"/>
  <c r="H268" i="13" s="1"/>
  <c r="G305" i="13"/>
  <c r="H305" i="13" s="1"/>
  <c r="G427" i="13"/>
  <c r="H427" i="13" s="1"/>
  <c r="G522" i="13"/>
  <c r="H522" i="13" s="1"/>
  <c r="G490" i="13"/>
  <c r="H490" i="13" s="1"/>
  <c r="G514" i="13"/>
  <c r="H514" i="13" s="1"/>
  <c r="G516" i="13"/>
  <c r="H516" i="13" s="1"/>
  <c r="G468" i="13"/>
  <c r="H468" i="13" s="1"/>
  <c r="G369" i="13"/>
  <c r="H369" i="13" s="1"/>
  <c r="G518" i="13"/>
  <c r="H518" i="13" s="1"/>
  <c r="G536" i="13"/>
  <c r="H536" i="13" s="1"/>
  <c r="G492" i="13"/>
  <c r="H492" i="13" s="1"/>
  <c r="H545" i="13"/>
  <c r="G315" i="13"/>
  <c r="H315" i="13" s="1"/>
  <c r="G299" i="13"/>
  <c r="H299" i="13" s="1"/>
  <c r="G440" i="13"/>
  <c r="H440" i="13" s="1"/>
  <c r="G325" i="13"/>
  <c r="H325" i="13" s="1"/>
  <c r="G277" i="13"/>
  <c r="H277" i="13" s="1"/>
  <c r="G426" i="13"/>
  <c r="H426" i="13" s="1"/>
  <c r="G362" i="13"/>
  <c r="H362" i="13" s="1"/>
  <c r="G271" i="13"/>
  <c r="H271" i="13" s="1"/>
  <c r="G249" i="13"/>
  <c r="H249" i="13" s="1"/>
  <c r="G331" i="13"/>
  <c r="H331" i="13" s="1"/>
  <c r="G352" i="13"/>
  <c r="H352" i="13" s="1"/>
  <c r="G288" i="13"/>
  <c r="H288" i="13" s="1"/>
  <c r="G397" i="13"/>
  <c r="H397" i="13" s="1"/>
  <c r="G317" i="13"/>
  <c r="H317" i="13" s="1"/>
  <c r="G410" i="13"/>
  <c r="H410" i="13" s="1"/>
  <c r="G383" i="13"/>
  <c r="H383" i="13" s="1"/>
  <c r="G396" i="13"/>
  <c r="H396" i="13" s="1"/>
  <c r="G459" i="13"/>
  <c r="H459" i="13" s="1"/>
  <c r="G512" i="13"/>
  <c r="H512" i="13" s="1"/>
  <c r="G466" i="13"/>
  <c r="H466" i="13" s="1"/>
  <c r="G473" i="13"/>
  <c r="H473" i="13" s="1"/>
  <c r="G441" i="13"/>
  <c r="H441" i="13" s="1"/>
  <c r="G502" i="13"/>
  <c r="H502" i="13" s="1"/>
  <c r="G531" i="13"/>
  <c r="H531" i="13" s="1"/>
  <c r="G499" i="13"/>
  <c r="H499" i="13" s="1"/>
  <c r="G483" i="13"/>
  <c r="H483" i="13" s="1"/>
  <c r="G488" i="13"/>
  <c r="H488" i="13" s="1"/>
  <c r="H552" i="13"/>
  <c r="G16" i="13"/>
  <c r="H16" i="13" s="1"/>
  <c r="G24" i="13"/>
  <c r="H24" i="13" s="1"/>
  <c r="G32" i="13"/>
  <c r="H32" i="13" s="1"/>
  <c r="G40" i="13"/>
  <c r="H40" i="13" s="1"/>
  <c r="G48" i="13"/>
  <c r="H48" i="13" s="1"/>
  <c r="G56" i="13"/>
  <c r="H56" i="13" s="1"/>
  <c r="G64" i="13"/>
  <c r="H64" i="13" s="1"/>
  <c r="G72" i="13"/>
  <c r="H72" i="13" s="1"/>
  <c r="G80" i="13"/>
  <c r="H80" i="13" s="1"/>
  <c r="G88" i="13"/>
  <c r="H88" i="13" s="1"/>
  <c r="G96" i="13"/>
  <c r="H96" i="13" s="1"/>
  <c r="G104" i="13"/>
  <c r="H104" i="13" s="1"/>
  <c r="G112" i="13"/>
  <c r="H112" i="13" s="1"/>
  <c r="G120" i="13"/>
  <c r="H120" i="13" s="1"/>
  <c r="G128" i="13"/>
  <c r="H128" i="13" s="1"/>
  <c r="G136" i="13"/>
  <c r="H136" i="13" s="1"/>
  <c r="G152" i="13"/>
  <c r="H152" i="13" s="1"/>
  <c r="G160" i="13"/>
  <c r="H160" i="13" s="1"/>
  <c r="G176" i="13"/>
  <c r="H176" i="13" s="1"/>
  <c r="G192" i="13"/>
  <c r="H192" i="13" s="1"/>
  <c r="G208" i="13"/>
  <c r="H208" i="13" s="1"/>
  <c r="G216" i="13"/>
  <c r="H216" i="13" s="1"/>
  <c r="G224" i="13"/>
  <c r="H224" i="13" s="1"/>
  <c r="G232" i="13"/>
  <c r="H232" i="13" s="1"/>
  <c r="G250" i="13"/>
  <c r="H250" i="13" s="1"/>
  <c r="G3" i="13"/>
  <c r="H3" i="13" s="1"/>
  <c r="G11" i="13"/>
  <c r="H11" i="13" s="1"/>
  <c r="G19" i="13"/>
  <c r="H19" i="13" s="1"/>
  <c r="G27" i="13"/>
  <c r="H27" i="13" s="1"/>
  <c r="G35" i="13"/>
  <c r="H35" i="13" s="1"/>
  <c r="G43" i="13"/>
  <c r="H43" i="13" s="1"/>
  <c r="G59" i="13"/>
  <c r="H59" i="13" s="1"/>
  <c r="G67" i="13"/>
  <c r="H67" i="13" s="1"/>
  <c r="G75" i="13"/>
  <c r="H75" i="13" s="1"/>
  <c r="G83" i="13"/>
  <c r="H83" i="13" s="1"/>
  <c r="G99" i="13"/>
  <c r="H99" i="13" s="1"/>
  <c r="G115" i="13"/>
  <c r="H115" i="13" s="1"/>
  <c r="G131" i="13"/>
  <c r="H131" i="13" s="1"/>
  <c r="G139" i="13"/>
  <c r="H139" i="13" s="1"/>
  <c r="G147" i="13"/>
  <c r="H147" i="13" s="1"/>
  <c r="G155" i="13"/>
  <c r="H155" i="13" s="1"/>
  <c r="G163" i="13"/>
  <c r="H163" i="13" s="1"/>
  <c r="G179" i="13"/>
  <c r="H179" i="13" s="1"/>
  <c r="G187" i="13"/>
  <c r="H187" i="13" s="1"/>
  <c r="G195" i="13"/>
  <c r="H195" i="13" s="1"/>
  <c r="G203" i="13"/>
  <c r="H203" i="13" s="1"/>
  <c r="G211" i="13"/>
  <c r="H211" i="13" s="1"/>
  <c r="G219" i="13"/>
  <c r="H219" i="13" s="1"/>
  <c r="G227" i="13"/>
  <c r="H227" i="13" s="1"/>
  <c r="G235" i="13"/>
  <c r="H235" i="13" s="1"/>
  <c r="G247" i="13"/>
  <c r="H247" i="13" s="1"/>
  <c r="H337" i="13"/>
  <c r="H555" i="13"/>
  <c r="H436" i="13"/>
  <c r="G366" i="13"/>
  <c r="H366" i="13" s="1"/>
  <c r="G334" i="13"/>
  <c r="H334" i="13" s="1"/>
  <c r="G432" i="13"/>
  <c r="H432" i="13" s="1"/>
  <c r="G296" i="13"/>
  <c r="H296" i="13" s="1"/>
  <c r="G266" i="13"/>
  <c r="H266" i="13" s="1"/>
  <c r="G338" i="13"/>
  <c r="H338" i="13" s="1"/>
  <c r="G311" i="13"/>
  <c r="H311" i="13" s="1"/>
  <c r="G279" i="13"/>
  <c r="H279" i="13" s="1"/>
  <c r="G255" i="13"/>
  <c r="H255" i="13" s="1"/>
  <c r="G318" i="13"/>
  <c r="H318" i="13" s="1"/>
  <c r="G335" i="13"/>
  <c r="H335" i="13" s="1"/>
  <c r="G252" i="13"/>
  <c r="H252" i="13" s="1"/>
  <c r="G297" i="13"/>
  <c r="H297" i="13" s="1"/>
  <c r="G273" i="13"/>
  <c r="H273" i="13" s="1"/>
  <c r="G376" i="13"/>
  <c r="H376" i="13" s="1"/>
  <c r="G354" i="13"/>
  <c r="H354" i="13" s="1"/>
  <c r="G503" i="13"/>
  <c r="H503" i="13" s="1"/>
  <c r="G399" i="13"/>
  <c r="H399" i="13" s="1"/>
  <c r="G417" i="13"/>
  <c r="H417" i="13" s="1"/>
  <c r="G575" i="13"/>
  <c r="H575" i="13" s="1"/>
  <c r="G572" i="13"/>
  <c r="H572" i="13" s="1"/>
  <c r="H530" i="13"/>
  <c r="H460" i="13"/>
  <c r="G549" i="13"/>
  <c r="H549" i="13" s="1"/>
  <c r="G495" i="13"/>
  <c r="H495" i="13" s="1"/>
  <c r="G540" i="13"/>
  <c r="H540" i="13" s="1"/>
  <c r="G524" i="13"/>
  <c r="H524" i="13" s="1"/>
  <c r="G537" i="13"/>
  <c r="H537" i="13" s="1"/>
  <c r="G477" i="13"/>
  <c r="H477" i="13" s="1"/>
  <c r="G511" i="13"/>
  <c r="H511" i="13" s="1"/>
  <c r="G321" i="13"/>
  <c r="H321" i="13" s="1"/>
  <c r="H323" i="13"/>
  <c r="G560" i="13"/>
  <c r="H560" i="13" s="1"/>
  <c r="G538" i="13"/>
  <c r="H538" i="13" s="1"/>
  <c r="G559" i="13"/>
  <c r="H559" i="13" s="1"/>
  <c r="G548" i="13"/>
  <c r="H548" i="13" s="1"/>
  <c r="G521" i="13"/>
  <c r="H521" i="13" s="1"/>
  <c r="H364" i="13"/>
  <c r="G267" i="13"/>
  <c r="H267" i="13" s="1"/>
  <c r="G280" i="13"/>
  <c r="H280" i="13" s="1"/>
  <c r="G458" i="13"/>
  <c r="H458" i="13" s="1"/>
  <c r="G316" i="13"/>
  <c r="H316" i="13" s="1"/>
  <c r="G425" i="13"/>
  <c r="H425" i="13" s="1"/>
  <c r="G281" i="13"/>
  <c r="H281" i="13" s="1"/>
  <c r="G454" i="13"/>
  <c r="H454" i="13" s="1"/>
  <c r="G422" i="13"/>
  <c r="H422" i="13" s="1"/>
  <c r="G443" i="13"/>
  <c r="H443" i="13" s="1"/>
  <c r="G379" i="13"/>
  <c r="H379" i="13" s="1"/>
  <c r="G349" i="13"/>
  <c r="H349" i="13" s="1"/>
  <c r="G402" i="13"/>
  <c r="H402" i="13" s="1"/>
  <c r="G431" i="13"/>
  <c r="H431" i="13" s="1"/>
  <c r="G415" i="13"/>
  <c r="H415" i="13" s="1"/>
  <c r="G391" i="13"/>
  <c r="H391" i="13" s="1"/>
  <c r="G327" i="13"/>
  <c r="H327" i="13" s="1"/>
  <c r="G340" i="13"/>
  <c r="H340" i="13" s="1"/>
  <c r="G438" i="13"/>
  <c r="H438" i="13" s="1"/>
  <c r="G403" i="13"/>
  <c r="H403" i="13" s="1"/>
  <c r="G416" i="13"/>
  <c r="H416" i="13" s="1"/>
  <c r="G437" i="13"/>
  <c r="H437" i="13" s="1"/>
  <c r="G413" i="13"/>
  <c r="H413" i="13" s="1"/>
  <c r="G386" i="13"/>
  <c r="H386" i="13" s="1"/>
  <c r="G378" i="13"/>
  <c r="H378" i="13" s="1"/>
  <c r="G504" i="13"/>
  <c r="H504" i="13" s="1"/>
  <c r="G513" i="13"/>
  <c r="H513" i="13" s="1"/>
  <c r="G563" i="13"/>
  <c r="H563" i="13" s="1"/>
  <c r="G557" i="13"/>
  <c r="H557" i="13" s="1"/>
  <c r="G554" i="13"/>
  <c r="H554" i="13" s="1"/>
  <c r="G22" i="13"/>
  <c r="H22" i="13" s="1"/>
  <c r="G30" i="13"/>
  <c r="H30" i="13" s="1"/>
  <c r="G38" i="13"/>
  <c r="H38" i="13" s="1"/>
  <c r="G54" i="13"/>
  <c r="H54" i="13" s="1"/>
  <c r="G62" i="13"/>
  <c r="H62" i="13" s="1"/>
  <c r="G70" i="13"/>
  <c r="H70" i="13" s="1"/>
  <c r="G86" i="13"/>
  <c r="H86" i="13" s="1"/>
  <c r="G94" i="13"/>
  <c r="H94" i="13" s="1"/>
  <c r="G102" i="13"/>
  <c r="H102" i="13" s="1"/>
  <c r="G118" i="13"/>
  <c r="H118" i="13" s="1"/>
  <c r="G126" i="13"/>
  <c r="H126" i="13" s="1"/>
  <c r="G134" i="13"/>
  <c r="H134" i="13" s="1"/>
  <c r="G142" i="13"/>
  <c r="H142" i="13" s="1"/>
  <c r="G150" i="13"/>
  <c r="H150" i="13" s="1"/>
  <c r="G174" i="13"/>
  <c r="H174" i="13" s="1"/>
  <c r="G182" i="13"/>
  <c r="H182" i="13" s="1"/>
  <c r="G190" i="13"/>
  <c r="H190" i="13" s="1"/>
  <c r="G198" i="13"/>
  <c r="H198" i="13" s="1"/>
  <c r="G206" i="13"/>
  <c r="H206" i="13" s="1"/>
  <c r="G214" i="13"/>
  <c r="H214" i="13" s="1"/>
  <c r="G222" i="13"/>
  <c r="H222" i="13" s="1"/>
  <c r="G230" i="13"/>
  <c r="H230" i="13" s="1"/>
  <c r="G238" i="13"/>
  <c r="H238" i="13" s="1"/>
  <c r="G244" i="13"/>
  <c r="H244" i="13" s="1"/>
  <c r="G17" i="13"/>
  <c r="H17" i="13" s="1"/>
  <c r="G33" i="13"/>
  <c r="H33" i="13" s="1"/>
  <c r="G41" i="13"/>
  <c r="H41" i="13" s="1"/>
  <c r="G49" i="13"/>
  <c r="H49" i="13" s="1"/>
  <c r="G73" i="13"/>
  <c r="H73" i="13" s="1"/>
  <c r="G97" i="13"/>
  <c r="H97" i="13" s="1"/>
  <c r="G105" i="13"/>
  <c r="H105" i="13" s="1"/>
  <c r="G113" i="13"/>
  <c r="H113" i="13" s="1"/>
  <c r="G121" i="13"/>
  <c r="H121" i="13" s="1"/>
  <c r="G145" i="13"/>
  <c r="H145" i="13" s="1"/>
  <c r="G193" i="13"/>
  <c r="H193" i="13" s="1"/>
  <c r="G209" i="13"/>
  <c r="H209" i="13" s="1"/>
  <c r="G217" i="13"/>
  <c r="H217" i="13" s="1"/>
  <c r="G225" i="13"/>
  <c r="H225" i="13" s="1"/>
  <c r="G233" i="13"/>
  <c r="H233" i="13" s="1"/>
  <c r="G256" i="13"/>
  <c r="H256" i="13" s="1"/>
</calcChain>
</file>

<file path=xl/sharedStrings.xml><?xml version="1.0" encoding="utf-8"?>
<sst xmlns="http://schemas.openxmlformats.org/spreadsheetml/2006/main" count="20466" uniqueCount="3845">
  <si>
    <t>grados api</t>
  </si>
  <si>
    <t>h-40</t>
  </si>
  <si>
    <t>j-55</t>
  </si>
  <si>
    <t>k-55</t>
  </si>
  <si>
    <t>n-80</t>
  </si>
  <si>
    <t>l-80</t>
  </si>
  <si>
    <t>c-90</t>
  </si>
  <si>
    <t>c-95</t>
  </si>
  <si>
    <t>t-95</t>
  </si>
  <si>
    <t>p-110</t>
  </si>
  <si>
    <t>q-125</t>
  </si>
  <si>
    <t>conexiones</t>
  </si>
  <si>
    <t>BTC</t>
  </si>
  <si>
    <t>STC</t>
  </si>
  <si>
    <t>LTC</t>
  </si>
  <si>
    <t>8HRR</t>
  </si>
  <si>
    <t>BCN</t>
  </si>
  <si>
    <t>Tipo</t>
  </si>
  <si>
    <t>PNP</t>
  </si>
  <si>
    <t>Categoria</t>
  </si>
  <si>
    <t>idActividad</t>
  </si>
  <si>
    <t>PERFORA</t>
  </si>
  <si>
    <t>S</t>
  </si>
  <si>
    <t>P</t>
  </si>
  <si>
    <t xml:space="preserve">PERFORAR </t>
  </si>
  <si>
    <t>CIRCULA</t>
  </si>
  <si>
    <t>CIRCULAR</t>
  </si>
  <si>
    <t>BHA</t>
  </si>
  <si>
    <t>ARMAR BHA</t>
  </si>
  <si>
    <t>QUEBRAR BHA</t>
  </si>
  <si>
    <t>VIAJES</t>
  </si>
  <si>
    <t>BAJAR BHA A FONDO</t>
  </si>
  <si>
    <t>SACAR BHA A SUPERFICIE</t>
  </si>
  <si>
    <t>VIAJE CORTO</t>
  </si>
  <si>
    <t>TR/TLESS</t>
  </si>
  <si>
    <t>INSTALAR EQUIPO PARA BAJAR TR</t>
  </si>
  <si>
    <t>BAJAR TR</t>
  </si>
  <si>
    <t>DESMANTELAR EQUIPO PARA BAJAR TR</t>
  </si>
  <si>
    <t>CEMENTACION</t>
  </si>
  <si>
    <t>INST UNIDADES DE CEMENTACION</t>
  </si>
  <si>
    <t xml:space="preserve">CIRCULAR PARA CEMENTAR </t>
  </si>
  <si>
    <t>CEMENTAR TR</t>
  </si>
  <si>
    <t>DESMANTELAR EQUIPO DE CEMENTACIONES</t>
  </si>
  <si>
    <t>BOP y CABEZAL</t>
  </si>
  <si>
    <t>CORTA TR / INSTALAR CABEZAL</t>
  </si>
  <si>
    <t>INSTALAR  BOP y CSC</t>
  </si>
  <si>
    <t>PROBAR BOP y CSC</t>
  </si>
  <si>
    <t xml:space="preserve">INSTALAR/RECUPERAR BUJE DE DESGASTE </t>
  </si>
  <si>
    <t>CAMBIAR Y PROBAR RAMS</t>
  </si>
  <si>
    <t>INSTALAR Y PROBAR PACK OFF</t>
  </si>
  <si>
    <t>DESMANTELAR BOPS y CSC</t>
  </si>
  <si>
    <t>INSTALAR BONETE Y MEDIO ARBOL</t>
  </si>
  <si>
    <t>VARIOS</t>
  </si>
  <si>
    <t>LIMPIEZA SUPERFICIAL</t>
  </si>
  <si>
    <t>PERFORAR ACCESORIOS / CEMENTO</t>
  </si>
  <si>
    <t>REALIZAR PRUEBA DE INTEGRIDAD/GOTEO A LA FORMACIÓN</t>
  </si>
  <si>
    <t xml:space="preserve">TOMAR REGISTROS ELECTRICOS </t>
  </si>
  <si>
    <t>TOMAR SURVEY</t>
  </si>
  <si>
    <t>AJUSTE TRIMESTRAL</t>
  </si>
  <si>
    <t>CORTE DE NUCLEOS CONVENCIONALES</t>
  </si>
  <si>
    <t>REGISTROS ADICIONALES</t>
  </si>
  <si>
    <t>NUCLEOS DE PARED</t>
  </si>
  <si>
    <t>TIEMPO REMOVIBLE</t>
  </si>
  <si>
    <t>DESLIZA Y CORTA CABLE</t>
  </si>
  <si>
    <t>SIMULACROS Y PLATICA DE SEGURIDAD</t>
  </si>
  <si>
    <t>OTROS</t>
  </si>
  <si>
    <t>NPT FORMACION</t>
  </si>
  <si>
    <t>NP</t>
  </si>
  <si>
    <t>ACONDICIONA AGUJERO / REPASA</t>
  </si>
  <si>
    <t>VIAJE DE LIMPIEZA</t>
  </si>
  <si>
    <t>BARRENAS (VIAJE POR BAJO ROP)</t>
  </si>
  <si>
    <t>CONTROL DE PERDIDA DE CIRCULACION</t>
  </si>
  <si>
    <t>GASIFICACION CONTROL DE POZO</t>
  </si>
  <si>
    <t>TUBERIA PEGADA</t>
  </si>
  <si>
    <t>PESCA</t>
  </si>
  <si>
    <t>SIDETRACK</t>
  </si>
  <si>
    <t>NPT EQUIPO</t>
  </si>
  <si>
    <t>REPARA BOMBAS</t>
  </si>
  <si>
    <t>REPARA PISO DE TRABAJO</t>
  </si>
  <si>
    <t>REPARA TOP DRIVE</t>
  </si>
  <si>
    <t>REPARA SISTEMA ELECTRICO</t>
  </si>
  <si>
    <t>REPARA SISTEMA MECANICO</t>
  </si>
  <si>
    <t>REPARA SISTEMA HIDRAULICO</t>
  </si>
  <si>
    <t>BOP Y CSC</t>
  </si>
  <si>
    <t>NPT LINEAS DE SERVICIO Y TERCEROS</t>
  </si>
  <si>
    <t xml:space="preserve">FLUIDOS </t>
  </si>
  <si>
    <t xml:space="preserve">DIRECCIONAL </t>
  </si>
  <si>
    <t xml:space="preserve">REGISTROS ELECTRICOS </t>
  </si>
  <si>
    <t>BARRENAS (Varios)</t>
  </si>
  <si>
    <t xml:space="preserve">CONTROL DE SOLIDOS </t>
  </si>
  <si>
    <t xml:space="preserve">CEMENTACIONES </t>
  </si>
  <si>
    <t xml:space="preserve">CABEZALES </t>
  </si>
  <si>
    <t xml:space="preserve">CSC Y PRUEBAS </t>
  </si>
  <si>
    <t>TUBERIA DE REVESTIMIENTO</t>
  </si>
  <si>
    <t>ESPERA POR ORDENES PEMEX</t>
  </si>
  <si>
    <t>ESPERA POR ORDENES OTROS</t>
  </si>
  <si>
    <t>NPT OTROS</t>
  </si>
  <si>
    <t xml:space="preserve">CLIMA  </t>
  </si>
  <si>
    <t>ESPERA LOCALIZACION / CONTRAPOZO</t>
  </si>
  <si>
    <t>ACCESO CERRADO</t>
  </si>
  <si>
    <t xml:space="preserve">OTROS PROBLEMAS </t>
  </si>
  <si>
    <t>ESPERA FRAGUADO</t>
  </si>
  <si>
    <t>INSTALA/DESINSTALA CHAROLA ECOLOGICA Y LINEA DE FLOTE</t>
  </si>
  <si>
    <t>PRUEBA HERMETICIDAD DE TR</t>
  </si>
  <si>
    <t>INSTALAR/DESINSTALAR CABEZAL RECUPERABLE</t>
  </si>
  <si>
    <t>INSTALAR/DESINSTALAR DIVERTER</t>
  </si>
  <si>
    <t>APRIETA TORNILLERIA DE BOPS</t>
  </si>
  <si>
    <t>MIDE Y CALIBRA HTA DIRECCIONAL</t>
  </si>
  <si>
    <t>PRUEBA MOTOR DE FONDO Y MWD</t>
  </si>
  <si>
    <t>PROBAR CABEZAL</t>
  </si>
  <si>
    <t>PREPARA/BOMBEA BACHE</t>
  </si>
  <si>
    <t>RETIRA TUBO ANCLA</t>
  </si>
  <si>
    <t>REPARA TUBO LAVADOR</t>
  </si>
  <si>
    <t>INSTALA/DESINSTALA URE</t>
  </si>
  <si>
    <t>ESPERA SUMINISTROS Y/O SERVICIOS</t>
  </si>
  <si>
    <t>INSTALA/DESINSTALA GAFAS Y ELEVADOR</t>
  </si>
  <si>
    <t>CAMBIA BATERIA DE MWD/LWD</t>
  </si>
  <si>
    <t>DESCARGO INFORMACION HTA MWD/LWD</t>
  </si>
  <si>
    <t>PROGRAMA SISTEMA ROTATORIO</t>
  </si>
  <si>
    <t>INSTALA/DESINSTALA HTA DE REGISTROS ELECTRICOS</t>
  </si>
  <si>
    <t>ANCLO CONJUNTO SOLTADOR</t>
  </si>
  <si>
    <t>SACA SOLTADOR A SUPERFICIE</t>
  </si>
  <si>
    <t>LIBERO SOLTADOR</t>
  </si>
  <si>
    <t>QUEBRAR TUBERIA</t>
  </si>
  <si>
    <t>INSTALO COLGADOR</t>
  </si>
  <si>
    <t>SOLTO CANICA</t>
  </si>
  <si>
    <t>EMPACO LINER</t>
  </si>
  <si>
    <t>INSTALA BRIDA CIEGA</t>
  </si>
  <si>
    <t>AFLOJA TORNILLERIA DE BOPS</t>
  </si>
  <si>
    <t>TERMINA PERFORACION</t>
  </si>
  <si>
    <t>TRABAJA MOLINO</t>
  </si>
  <si>
    <t>TRABAJOS CON TF</t>
  </si>
  <si>
    <t>VIAJE DE CALIBRACION</t>
  </si>
  <si>
    <t>ESCAREA TR</t>
  </si>
  <si>
    <t>LEVANTA HTA DE REGISTROS</t>
  </si>
  <si>
    <t>COLOCA TXC</t>
  </si>
  <si>
    <t>INSTALA/DESINSTALA CABEZA DE CEMENTACION</t>
  </si>
  <si>
    <t>Operación</t>
  </si>
  <si>
    <t>Total general</t>
  </si>
  <si>
    <t>Per/ter</t>
  </si>
  <si>
    <t>eIDCategoria</t>
  </si>
  <si>
    <t>(Todas)</t>
  </si>
  <si>
    <t>Total AJUSTE TRIMESTRAL</t>
  </si>
  <si>
    <t>Total BHA</t>
  </si>
  <si>
    <t>Total BOP y CABEZAL</t>
  </si>
  <si>
    <t>Total CEMENTACION</t>
  </si>
  <si>
    <t>Total CIRCULA</t>
  </si>
  <si>
    <t>Total NPT EQUIPO</t>
  </si>
  <si>
    <t>Total NPT FORMACION</t>
  </si>
  <si>
    <t>Total NPT LINEAS DE SERVICIO Y TERCEROS</t>
  </si>
  <si>
    <t>Total NPT OTROS</t>
  </si>
  <si>
    <t>Total PERFORA</t>
  </si>
  <si>
    <t>Total TIEMPO REMOVIBLE</t>
  </si>
  <si>
    <t>Total TR/TLESS</t>
  </si>
  <si>
    <t>Total VARIOS</t>
  </si>
  <si>
    <t>Total VIAJES</t>
  </si>
  <si>
    <t>Categoria_2</t>
  </si>
  <si>
    <t>EQUIPO</t>
  </si>
  <si>
    <t>REGISTROS ELECTRICOS</t>
  </si>
  <si>
    <t>HTA DIRECCIONAL</t>
  </si>
  <si>
    <t>MOLINO</t>
  </si>
  <si>
    <t>SERVICIOS</t>
  </si>
  <si>
    <t>idGralOperacion</t>
  </si>
  <si>
    <t>GralOperacion</t>
  </si>
  <si>
    <t>Abreviatura</t>
  </si>
  <si>
    <t>UnicoID</t>
  </si>
  <si>
    <t>1D160E0F-6B67-4FF1-AE2E-DB8BD02B9B12</t>
  </si>
  <si>
    <t>79BFD95E-0F19-4F9D-A926-8B2E7FF24E7A</t>
  </si>
  <si>
    <t>CB98F3FF-5B40-4FC8-9B6E-92DA00305FC1</t>
  </si>
  <si>
    <t>F81D796F-F7E7-4512-953E-729F3F9BC494</t>
  </si>
  <si>
    <t>D185BE31-66F2-4AC3-98BF-0BA9E608EC12</t>
  </si>
  <si>
    <t>8CE6A1E8-0CA1-4816-84D8-F9582264209B</t>
  </si>
  <si>
    <t>1001E823-4D52-4080-8860-7D71F37AD7DD</t>
  </si>
  <si>
    <t>260BDFAB-C9B0-4DD5-9B5C-5C85B24ECAC1</t>
  </si>
  <si>
    <t>FD7BF5B7-091B-4474-AD70-15287ADF6B8F</t>
  </si>
  <si>
    <t>23E9E2BE-8D80-474C-B8FA-EF19A1F6B0EA</t>
  </si>
  <si>
    <t>B0F451ED-F8AD-4D59-826D-2F644E12C4F9</t>
  </si>
  <si>
    <t>ADC10A91-5D32-47E6-BDFA-12A809413832</t>
  </si>
  <si>
    <t>96B267F2-D47C-46FC-AFA9-6EE2FC2FB54D</t>
  </si>
  <si>
    <t>idGen</t>
  </si>
  <si>
    <t>Profundidad</t>
  </si>
  <si>
    <t>IdSubCampo</t>
  </si>
  <si>
    <t>SubCampo</t>
  </si>
  <si>
    <t>UID</t>
  </si>
  <si>
    <t>Numero</t>
  </si>
  <si>
    <t>IdCatMacropera</t>
  </si>
  <si>
    <t>Sin clasificación</t>
  </si>
  <si>
    <t>F0F2BF6C-6174-481D-9FE0-1072DB9F80FB</t>
  </si>
  <si>
    <t>Agua Fria</t>
  </si>
  <si>
    <t>B2DB2B52-3725-4154-ADE7-0DCF7BD27F00</t>
  </si>
  <si>
    <t>D40FE58F-D522-4A7D-BCF8-4B15CD665F3A</t>
  </si>
  <si>
    <t>00492543-D497-4DCC-B7A0-22CFF39CE3AC</t>
  </si>
  <si>
    <t>A8DA27EC-77E8-4A56-B718-74449638FAC5</t>
  </si>
  <si>
    <t>A622507C-B711-4C00-8237-16E4CD734C5B</t>
  </si>
  <si>
    <t>61DFC9B0-EEA3-4311-9671-D065DA555FDC</t>
  </si>
  <si>
    <t>12EF6B5A-3A71-439E-99DD-7F96ABDEAB7C</t>
  </si>
  <si>
    <t>B1BA557D-E5D2-4D19-829B-9114CDC185DE</t>
  </si>
  <si>
    <t>6227EFA9-914B-474A-BAE1-189DAC5B7F30</t>
  </si>
  <si>
    <t>8A69E32D-6BEF-45EA-B9FA-8A377A38A217</t>
  </si>
  <si>
    <t>354E3D87-23C5-457C-BBBC-9E2E98D60627</t>
  </si>
  <si>
    <t>C0218D9F-4937-46A8-B827-2A8B75C826AB</t>
  </si>
  <si>
    <t>8ED3F4FA-2E8C-4C27-A7B9-44297B6C1BAB</t>
  </si>
  <si>
    <t>8FFB7B3A-5356-48C3-B63F-3493E8CFFBAD</t>
  </si>
  <si>
    <t>3EA92404-49BB-48D9-BBCD-3D7B3EA00F70</t>
  </si>
  <si>
    <t>A298CE9C-A744-4202-A0CE-D3B24F858829</t>
  </si>
  <si>
    <t>BBFC18A2-8EDC-4B89-B727-7B527BCFFEE8</t>
  </si>
  <si>
    <t>68D721A1-7DCE-4DD7-90B3-F52A49FDB46C</t>
  </si>
  <si>
    <t>E1AA2294-A9FE-4372-8191-B009FF550CD6</t>
  </si>
  <si>
    <t>9B2DC250-7F64-4FFE-9FDE-C8238B19A2E6</t>
  </si>
  <si>
    <t>120EAA8F-D387-45DB-AADE-6426ADFDCBE1</t>
  </si>
  <si>
    <t>88012BDA-A445-422C-B9D2-3554B499C2CB</t>
  </si>
  <si>
    <t>232EB41A-3240-4607-A5F6-4A179AC9A33D</t>
  </si>
  <si>
    <t>BC8B7A00-0943-43FE-AA3D-E007B508D07A</t>
  </si>
  <si>
    <t>B91C336E-D185-4F6D-B293-B6290CE6214C</t>
  </si>
  <si>
    <t>CEB82FBA-65BE-4374-8922-1EC508454960</t>
  </si>
  <si>
    <t>9A409FA3-2DC0-4B85-A6F8-24F72A351A5B</t>
  </si>
  <si>
    <t>F5B92A47-3852-4437-A6C3-0F54DBCF3D14</t>
  </si>
  <si>
    <t>5CEB5EE1-5D68-46D5-B81A-A11F15C9353A</t>
  </si>
  <si>
    <t>39ABA74C-7DC1-4DC9-9805-1780E2B3129D</t>
  </si>
  <si>
    <t>488620D3-5D6A-49F6-BCE4-96DCCE325943</t>
  </si>
  <si>
    <t>23F45F12-E283-4642-BA06-1F435096DB53</t>
  </si>
  <si>
    <t>293ADF10-0060-4E43-B9F5-AC32559D91BB</t>
  </si>
  <si>
    <t>C32FE6FD-F86C-4797-ADDD-3A23A1AC3F82</t>
  </si>
  <si>
    <t>68EDB436-760E-41A0-95D4-B8554753046F</t>
  </si>
  <si>
    <t>EEBB1722-764C-4737-A56C-B74D6C2BAFDD</t>
  </si>
  <si>
    <t>E33789FD-72D1-401C-9776-1EC63AAEFD1A</t>
  </si>
  <si>
    <t>B4EEDD31-C141-47E5-BCBC-6B16EEBCE6DF</t>
  </si>
  <si>
    <t>6A4F5BAC-EEB3-4E3D-B612-A41036E87332</t>
  </si>
  <si>
    <t>30D5F4B0-DAAB-46DB-A924-243898FDAB39</t>
  </si>
  <si>
    <t>0458C45B-5D52-451B-9CED-DC9B3C0419CF</t>
  </si>
  <si>
    <t>96613DD0-8E7B-4666-8704-03A7EEAAD275</t>
  </si>
  <si>
    <t>Antares</t>
  </si>
  <si>
    <t>4149BA71-BD0C-4925-AC3F-352F26981E02</t>
  </si>
  <si>
    <t>Nirzan</t>
  </si>
  <si>
    <t>91F558C5-E558-499A-B27C-9C2B5D968536</t>
  </si>
  <si>
    <t>Popote</t>
  </si>
  <si>
    <t>F84D6594-3E5C-4B62-A5E5-3107C47D53ED</t>
  </si>
  <si>
    <t>Yate</t>
  </si>
  <si>
    <t>68383C89-6439-4320-81C9-650DD0A073C7</t>
  </si>
  <si>
    <t>Agua Nacida</t>
  </si>
  <si>
    <t>1B9D47F1-AC34-4FF4-8DFE-C8E4BB1AC1BC</t>
  </si>
  <si>
    <t>C6528144-0DF7-4DEC-A8E6-80C7648AC9BD</t>
  </si>
  <si>
    <t>28B91861-BAD4-498E-BDE8-B6515F599BE3</t>
  </si>
  <si>
    <t>0D5C7BA8-814C-4B1A-A080-6503E36845D1</t>
  </si>
  <si>
    <t>FFD5EB43-84E5-4EA3-AD94-5884AA398B67</t>
  </si>
  <si>
    <t>A55E6DC2-841D-4EBC-B2A6-A0298EC67E8D</t>
  </si>
  <si>
    <t>64E6D58C-4F56-4479-8394-32096B94457E</t>
  </si>
  <si>
    <t>66355CA4-5CCF-41A4-BF89-0FB02851EA63</t>
  </si>
  <si>
    <t>362D0713-8B39-4E42-936E-FEED9015A4EB</t>
  </si>
  <si>
    <t>86F72046-D0E6-412D-89E8-8B16F9F57346</t>
  </si>
  <si>
    <t>Cometa</t>
  </si>
  <si>
    <t>4C3C4250-AF2E-45DD-99A8-D25A80830BC9</t>
  </si>
  <si>
    <t>Ahuatepec</t>
  </si>
  <si>
    <t>71E47AA4-C822-4B1D-88D9-998241B22BAA</t>
  </si>
  <si>
    <t>C23B0E4F-4E6A-4853-867E-DC5A851BE060</t>
  </si>
  <si>
    <t>BB6EDC8A-FBA5-42DE-89DB-F497F47D1A78</t>
  </si>
  <si>
    <t>41A34435-A83A-4AEA-A8A7-8475C6D6EE8B</t>
  </si>
  <si>
    <t>5E4CC023-0746-4138-921E-932B9A4EA6C5</t>
  </si>
  <si>
    <t>Tzapotempa</t>
  </si>
  <si>
    <t>1AA4BA44-8292-458E-9BC2-D3241D8BD0F0</t>
  </si>
  <si>
    <t>1A</t>
  </si>
  <si>
    <t>Amatitlan</t>
  </si>
  <si>
    <t>262D6EF2-874C-4AE3-AAF6-9A9050CFB111</t>
  </si>
  <si>
    <t>57117D6C-2309-43DA-8EE5-31E6712699A7</t>
  </si>
  <si>
    <t>8AC4E6D5-20A9-445F-9420-BFD56B1465F0</t>
  </si>
  <si>
    <t>3BA61EF5-5A48-4A01-82FB-86F3DD31AE23</t>
  </si>
  <si>
    <t>3D</t>
  </si>
  <si>
    <t>6E074D2C-88F9-4119-8D9B-818E07BEFB3A</t>
  </si>
  <si>
    <t>2A</t>
  </si>
  <si>
    <t>Chunco</t>
  </si>
  <si>
    <t>4346CF8A-DA56-413B-A893-1DF92F8562A9</t>
  </si>
  <si>
    <t>Dorado</t>
  </si>
  <si>
    <t>3CE306B5-1310-4B3B-B752-ED748A67CECA</t>
  </si>
  <si>
    <t>1D</t>
  </si>
  <si>
    <t>181FB0A8-3196-4A83-AFFF-5778F5284859</t>
  </si>
  <si>
    <t>Postectitla</t>
  </si>
  <si>
    <t>673ACEF2-9FA7-4A4C-A59F-D2BBDEC7A6AB</t>
  </si>
  <si>
    <t>Vinazco</t>
  </si>
  <si>
    <t>11174D6E-EDB1-42DE-B1B8-E2C07E788494</t>
  </si>
  <si>
    <t>Aragon</t>
  </si>
  <si>
    <t>17B2F1F1-83DD-44DE-A033-FA084A568E15</t>
  </si>
  <si>
    <t>B9EDE10A-C1D9-43CF-B6CF-CF039A0F6CF7</t>
  </si>
  <si>
    <t>2E5B53F8-78DF-400D-8BA0-776EFFBE952B</t>
  </si>
  <si>
    <t>69B4E0C2-77B9-4A32-9E45-B52040874091</t>
  </si>
  <si>
    <t>D6737591-BFA2-4B94-BAD0-6EE70AFB6ACD</t>
  </si>
  <si>
    <t>A70183C4-765A-48EC-8538-12D261100C41</t>
  </si>
  <si>
    <t>69000910-5331-420F-A34F-CCF7BB284E93</t>
  </si>
  <si>
    <t>C9A6736A-B853-495C-A0B6-2E0A7D3A7CD3</t>
  </si>
  <si>
    <t>3D745169-5BE6-402D-8C05-D4686994B955</t>
  </si>
  <si>
    <t>11257238-2D26-494C-B18C-1E13139F40B3</t>
  </si>
  <si>
    <t>09CD2D7C-6656-4CBD-8BC1-1DBB05A869AF</t>
  </si>
  <si>
    <t>AEBD973F-AFC7-427A-90CF-6338FD9ACDF9</t>
  </si>
  <si>
    <t>0BA677DC-B711-4924-8811-B5C7A59EBAF1</t>
  </si>
  <si>
    <t>00282428-768A-4DBE-B38E-AB8FF2F71C09</t>
  </si>
  <si>
    <t>AE19815B-A8AC-477B-8C51-131F9AD06607</t>
  </si>
  <si>
    <t>7445DE89-FCAC-4014-8357-CC63818A88A0</t>
  </si>
  <si>
    <t>17DB923F-F2B1-4BFD-ACC9-FBBB49719D0E</t>
  </si>
  <si>
    <t>E52CA85F-EBB8-4D40-8C84-9461396F0B54</t>
  </si>
  <si>
    <t>D445F0C7-356A-4A37-B274-2F6D6224D89A</t>
  </si>
  <si>
    <t>Ayacaxtla</t>
  </si>
  <si>
    <t>4F94E97E-278E-4507-88DD-EF934FA30758</t>
  </si>
  <si>
    <t>Alabastro</t>
  </si>
  <si>
    <t>840CB585-2CA3-4E7D-B178-573AFC592453</t>
  </si>
  <si>
    <t>Cacahuatengo</t>
  </si>
  <si>
    <t>EB13E05A-20EB-40BF-A84E-E39200B28302</t>
  </si>
  <si>
    <t>C4AAF529-9DB0-4123-9AF9-CDFCE466E614</t>
  </si>
  <si>
    <t>24F39F0A-A281-467B-8B7A-7C9B0606E576</t>
  </si>
  <si>
    <t>91B90AD4-EFD7-482A-98FD-E7EEE7A44062</t>
  </si>
  <si>
    <t>31B34746-8A06-4C0F-9AAB-7A02F98DB0F4</t>
  </si>
  <si>
    <t>07A2835A-08BD-4F57-ACB9-708922BBD30C</t>
  </si>
  <si>
    <t>27B99215-88A3-4A63-A09A-AB97140BBD18</t>
  </si>
  <si>
    <t>C840FEDD-63FC-4E17-A41A-D490F279C8E6</t>
  </si>
  <si>
    <t>2D71AAC2-809C-456B-94EA-670108989285</t>
  </si>
  <si>
    <t>53E9E197-77B4-4C7B-87FA-75731FAD11A2</t>
  </si>
  <si>
    <t>8257ED2D-E7A1-406A-AF99-41F48122BB4C</t>
  </si>
  <si>
    <t>A714FD28-9C9B-400E-A052-E1CBDA853FE6</t>
  </si>
  <si>
    <t>Profeta</t>
  </si>
  <si>
    <t>ABBDA846-82E9-431E-8BF4-C527030F9BCF</t>
  </si>
  <si>
    <t>Abedul</t>
  </si>
  <si>
    <t>753D5BAD-F694-436F-93A9-4D3CBF6EE41A</t>
  </si>
  <si>
    <t>Coapechaca</t>
  </si>
  <si>
    <t>07FD8531-D79E-4665-9337-11F5DB994B78</t>
  </si>
  <si>
    <t>351757B6-C18F-423F-8AFB-5A5214C84A11</t>
  </si>
  <si>
    <t>79983A83-2B77-4F72-A7F0-A8586E10ECBF</t>
  </si>
  <si>
    <t>BF73E0FF-77DF-48AA-B838-4C16002C55B8</t>
  </si>
  <si>
    <t>E86F953A-6E1B-420A-BC96-01C70E7330DE</t>
  </si>
  <si>
    <t>A9EB1F39-5E5C-4856-B938-C509D533C8A4</t>
  </si>
  <si>
    <t>EFF2CEEB-39F5-4849-B470-492EF92896F2</t>
  </si>
  <si>
    <t>93F49234-F495-43B2-83E9-9BF42EFAD451</t>
  </si>
  <si>
    <t>39D77AB0-651F-40A6-8D4F-78D26EE39143</t>
  </si>
  <si>
    <t>52BFC04E-E5A2-41D9-93CD-7F8E14187C75</t>
  </si>
  <si>
    <t>B6B41E29-F0DE-4B46-93FF-CABAFC660AD7</t>
  </si>
  <si>
    <t>341956B4-F277-476E-A08A-FC103E54DD4F</t>
  </si>
  <si>
    <t>9D8BE16F-6B45-4CA0-BD26-A8C41A73237D</t>
  </si>
  <si>
    <t>F7667F90-1172-4ADA-9007-763BE0AF673E</t>
  </si>
  <si>
    <t>CC09B376-F1B0-423E-8124-BEB726E56571</t>
  </si>
  <si>
    <t>68C2D737-2B28-4B95-92AE-106BCB1E1185</t>
  </si>
  <si>
    <t>91EF3EB3-906B-419C-95C1-E103351CE193</t>
  </si>
  <si>
    <t>7EB9455D-6C41-4CB9-B702-756B38C3780A</t>
  </si>
  <si>
    <t>4611D1E3-19E5-424E-9C13-31D31D02A915</t>
  </si>
  <si>
    <t>ADF7E9E0-6470-4436-8BD9-61F387BB34BF</t>
  </si>
  <si>
    <t>E782A633-C125-4253-8021-4E1F3BCD2F7E</t>
  </si>
  <si>
    <t>FB510E9E-DDE8-4340-9EB3-62DBF8A27B01</t>
  </si>
  <si>
    <t>2C340B52-3DA7-4CA8-B991-4EB98B8E4C81</t>
  </si>
  <si>
    <t>DC97F9C5-59AF-4125-B461-685A33A8CC72</t>
  </si>
  <si>
    <t>F93996F9-8877-492A-A00E-093A2B9FCD99</t>
  </si>
  <si>
    <t>A79E3AC5-980C-4655-AEF5-C896F0CDFA13</t>
  </si>
  <si>
    <t>53DCAB59-322F-46C6-9268-BD800C01797C</t>
  </si>
  <si>
    <t>661DF4F6-C32E-411A-B619-17F62E048133</t>
  </si>
  <si>
    <t>9B3948B7-B895-410C-8A38-CCB578F6E851</t>
  </si>
  <si>
    <t>D5DFD635-28F1-45B9-833D-B482E3AE4810</t>
  </si>
  <si>
    <t>9B20BEE2-1F0F-4CE0-99F2-16E941B86557</t>
  </si>
  <si>
    <t>4DE2DDD5-2C80-417A-9CE6-2FF3C2D53FC6</t>
  </si>
  <si>
    <t>6B48CDA2-1BC6-4FD4-9C27-878E10946ABB</t>
  </si>
  <si>
    <t>8CC3DBB5-3FA1-485A-8DFC-6908868EDFA6</t>
  </si>
  <si>
    <t>F37F8773-FAF9-4DC8-8393-ABE50174AD53</t>
  </si>
  <si>
    <t>BB55DB60-9ACE-4D6C-9D76-E605A7DA9AB5</t>
  </si>
  <si>
    <t>CE00A388-7B9B-4BE6-819F-EC74A51BA5FB</t>
  </si>
  <si>
    <t>4F825B32-8F9E-4DB8-BB64-1AC10F162C56</t>
  </si>
  <si>
    <t>410EA57D-3378-45B8-8FB6-C13DAF4CFE21</t>
  </si>
  <si>
    <t>061F273B-C941-42B5-BF17-6E2565F12957</t>
  </si>
  <si>
    <t>BD12DAEB-B77D-4244-8E92-C25D76A05AAD</t>
  </si>
  <si>
    <t>C5EBBBA7-9920-48B9-BB3C-F99196C41715</t>
  </si>
  <si>
    <t>DE1EAA87-7C4B-4DF2-823D-16949538BADB</t>
  </si>
  <si>
    <t>Encelado</t>
  </si>
  <si>
    <t>C09797D0-C9AA-4C09-A20F-055AF1FFC8A1</t>
  </si>
  <si>
    <t>Gaspar</t>
  </si>
  <si>
    <t>C9D75382-F314-40B0-895A-DE43D55ECCDD</t>
  </si>
  <si>
    <t>Jano</t>
  </si>
  <si>
    <t>3972EC20-B73F-455B-AF16-D6394A152567</t>
  </si>
  <si>
    <t>Palma Sola Oriente</t>
  </si>
  <si>
    <t>0C7F6028-B55A-45C9-B2A1-873A247B46E4</t>
  </si>
  <si>
    <t>Cancer</t>
  </si>
  <si>
    <t>1F03A2B0-54BD-49E2-9C06-0D62B55E66B8</t>
  </si>
  <si>
    <t>Cenit</t>
  </si>
  <si>
    <t>D5202115-E69F-4ED0-BD6B-3FA2C2447647</t>
  </si>
  <si>
    <t>Corralillo</t>
  </si>
  <si>
    <t>C463B1AD-1990-4EF2-9330-42EDBF81A80D</t>
  </si>
  <si>
    <t>7A99FDF9-0C41-4E0E-A81C-04D02EFDE619</t>
  </si>
  <si>
    <t>7E718575-513F-4AFE-80B3-C3CD7836889F</t>
  </si>
  <si>
    <t>1D96AE67-B7D7-4958-807B-2500F1150C41</t>
  </si>
  <si>
    <t>C2CF3287-3E73-4224-AEC2-571AF426B33D</t>
  </si>
  <si>
    <t>22ECE1C6-99B2-4A9C-AD2E-0ECE2BAE2FCD</t>
  </si>
  <si>
    <t>29B475EA-2D9A-42D4-9525-D0CAB3AE3A1B</t>
  </si>
  <si>
    <t>DFB8798B-FB64-45EE-8E4E-7EEA72F8B7A6</t>
  </si>
  <si>
    <t>79429DC0-B4B7-4D7D-A969-077C0BD098CF</t>
  </si>
  <si>
    <t>73224ABF-7C72-4194-9998-47FFA8E3974F</t>
  </si>
  <si>
    <t>A58F7B74-5B43-4B5E-860D-9620011D3773</t>
  </si>
  <si>
    <t>9B0BB7C5-0AED-43A9-82CA-ED41CA896205</t>
  </si>
  <si>
    <t>C4ABC960-518B-406B-BFF4-4232CA4D81E0</t>
  </si>
  <si>
    <t>3E326AFF-3B0B-4435-8036-BEFC7D0A16B8</t>
  </si>
  <si>
    <t>B7D8D80E-7E96-49C5-B836-85C6149CE4A4</t>
  </si>
  <si>
    <t>4D1D12D9-6A6B-4761-8052-570F4F40EB43</t>
  </si>
  <si>
    <t>FC980DFE-D5A3-4881-9A2F-D03CD30F7AD2</t>
  </si>
  <si>
    <t>6F031DA8-B8DD-403C-8C86-D51C9F7BD18C</t>
  </si>
  <si>
    <t>05617E21-ED10-4ED8-B719-DC0343D24D0A</t>
  </si>
  <si>
    <t>E6FED823-541E-462B-AB48-3A3D5DC5502A</t>
  </si>
  <si>
    <t>F26798C3-633B-4380-A2EC-B578D6FD812B</t>
  </si>
  <si>
    <t>33282FD5-B5EF-4AE0-959F-9C28B2AAA171</t>
  </si>
  <si>
    <t>05394234-65B5-4514-9357-0FFD70C4B61E</t>
  </si>
  <si>
    <t>B0DA66FA-80CB-426D-995D-23BB33EA292D</t>
  </si>
  <si>
    <t>ADFBC813-E0ED-4ED0-8E89-3DBFE5FAA1D2</t>
  </si>
  <si>
    <t>80E26D44-28E3-45F8-A2BE-638484D11C94</t>
  </si>
  <si>
    <t>C0D63BBD-E246-4C52-8E7F-9B0088BB49DF</t>
  </si>
  <si>
    <t>6A97F367-0166-404E-91DD-112F16BE4C27</t>
  </si>
  <si>
    <t>A13CCF4F-69C5-46D6-8B35-E26C1E4C6D74</t>
  </si>
  <si>
    <t>Alunita</t>
  </si>
  <si>
    <t>788D36D0-12AB-4C6F-8D61-A503837695FC</t>
  </si>
  <si>
    <t>Cosmos</t>
  </si>
  <si>
    <t>12024855-8B95-4E1D-9352-C3673BEA4CD9</t>
  </si>
  <si>
    <t>Coyol</t>
  </si>
  <si>
    <t>0910CB01-9333-412D-80A3-4B30BC148B7C</t>
  </si>
  <si>
    <t>9AA951FB-C342-4128-AAD1-E43ED81B9CAC</t>
  </si>
  <si>
    <t>CCBF1DCD-EDD4-4EC6-B189-546647751E3E</t>
  </si>
  <si>
    <t>7A75BBD9-CFDB-49E2-8F9E-E93E6D3916FE</t>
  </si>
  <si>
    <t>F37FCFF1-29E4-4677-9B41-F6502FDA297F</t>
  </si>
  <si>
    <t>2C3CA70B-CA00-47A8-8C4C-004A92CAE418</t>
  </si>
  <si>
    <t>07CF8F92-9594-46D9-966C-7AF05B512625</t>
  </si>
  <si>
    <t>B15F93E5-C709-49CB-B706-79770ADA4624</t>
  </si>
  <si>
    <t>10659BA9-BC87-4FA0-8946-CBD8BA0BB5FC</t>
  </si>
  <si>
    <t>AD8AB25A-4009-4F5F-8134-E1D2D013D9BA</t>
  </si>
  <si>
    <t>7F9588AA-C510-44E1-92F5-FD1E22877709</t>
  </si>
  <si>
    <t>6420EFBC-932E-4FCD-BC6C-F8540670B9E4</t>
  </si>
  <si>
    <t>609F1574-78EE-46AD-97D0-E58F6CD054B8</t>
  </si>
  <si>
    <t>52A04B29-8554-4D3C-B979-023BD52D5BC8</t>
  </si>
  <si>
    <t>25852979-AC36-4A52-9325-C34B5D13E13B</t>
  </si>
  <si>
    <t>7C1F533E-C90C-4611-AD10-01E15D127687</t>
  </si>
  <si>
    <t>8CCF9203-4837-44ED-B36D-C21C796FC8A4</t>
  </si>
  <si>
    <t>F60BB1AF-3DA6-4212-9536-325B3A40B42C</t>
  </si>
  <si>
    <t>2E69ABC9-EED7-4FAA-BF7F-7B7BD4C55D37</t>
  </si>
  <si>
    <t>C1C34B5B-58A1-4396-B8B9-62EBA62D96BB</t>
  </si>
  <si>
    <t>5C1D0D3B-CE27-463A-967B-786EE0B92E88</t>
  </si>
  <si>
    <t>0EE3C17C-9F00-437C-973D-68457614D873</t>
  </si>
  <si>
    <t>59C43A27-C2DB-4FDB-9E3A-0255EBE9DC5B</t>
  </si>
  <si>
    <t>6C9BC77F-8497-4DEE-8A31-A8B2CD7BA525</t>
  </si>
  <si>
    <t>Polar</t>
  </si>
  <si>
    <t>41EEEB61-48D0-43E3-AF77-A3841A4D7E77</t>
  </si>
  <si>
    <t>Coyotes</t>
  </si>
  <si>
    <t>C88B1F8B-B98F-4974-B238-7A5A905D7F06</t>
  </si>
  <si>
    <t>9C1EC7A6-F911-413A-B03A-2C0F2B9DDF3B</t>
  </si>
  <si>
    <t>076DE064-F71F-4129-9F41-B3BAA3F8739B</t>
  </si>
  <si>
    <t>F1C58A19-902F-4499-844D-51C28087DA15</t>
  </si>
  <si>
    <t>4827E8F6-CC34-4D3D-8749-E5943A27CF44</t>
  </si>
  <si>
    <t>106715AF-0326-4CC0-8310-8720FEDBCBD6</t>
  </si>
  <si>
    <t>7A425E26-2E66-47AB-B89F-E677F3F7AC84</t>
  </si>
  <si>
    <t>7226DC37-A42A-4E64-8D9F-CEAA4FBB4A94</t>
  </si>
  <si>
    <t>804F8E32-7D96-444D-91A0-9CE72A3D3812</t>
  </si>
  <si>
    <t>FACAAF49-B8DE-4A19-86D8-D1AC5610FFB9</t>
  </si>
  <si>
    <t>1A032238-6376-41A0-9782-C0D977CA4DA1</t>
  </si>
  <si>
    <t>E1CE31ED-17AA-49E5-93AB-FFF411AA3931</t>
  </si>
  <si>
    <t>3E450088-051D-4450-BDA9-46D7D7C4985D</t>
  </si>
  <si>
    <t>98E4AA3C-7413-4A84-AA03-33944CAA20B7</t>
  </si>
  <si>
    <t>CE303D1C-6CB3-4F40-9DCB-6E6ACE5186CD</t>
  </si>
  <si>
    <t>C59C705E-E844-4077-8E27-50E6C776F432</t>
  </si>
  <si>
    <t>9E4A17F7-81EA-4601-AB15-44B80B622F62</t>
  </si>
  <si>
    <t>3E1F5CC5-915C-416B-9D77-29F141507175</t>
  </si>
  <si>
    <t>93CDEE63-990A-449F-A620-2D9B4A0CF7BE</t>
  </si>
  <si>
    <t>7F64C566-8530-47F3-B694-0A05417AE6DC</t>
  </si>
  <si>
    <t>B1C4E3D9-B8EC-4266-BC9F-2EF536CB85A8</t>
  </si>
  <si>
    <t>F759FC1C-5C28-4274-95D0-160A335E1845</t>
  </si>
  <si>
    <t>AF619479-140F-4834-8187-5895B8080AEB</t>
  </si>
  <si>
    <t>68764941-688E-4EF4-B9D4-3607BD7A7C70</t>
  </si>
  <si>
    <t>AC5D63AD-4E9F-4358-A46F-9D39BB096F9D</t>
  </si>
  <si>
    <t>EBC4A7DF-1117-428D-900F-5EC21FAC0372</t>
  </si>
  <si>
    <t>0736E1A4-5ED4-467A-ADDF-BBCB6B7B6BDC</t>
  </si>
  <si>
    <t>FE7642EC-422A-4748-9D7B-43C4ED86FECB</t>
  </si>
  <si>
    <t>EE09F27B-BE2F-4BB1-BD75-C12EEA405530</t>
  </si>
  <si>
    <t>AB2DB648-94C3-464E-A6BE-9FE79B986B02</t>
  </si>
  <si>
    <t>BBE8F083-992C-48F6-B740-60CDA1100AD8</t>
  </si>
  <si>
    <t>4F947F26-B8FF-400F-B7CC-012A17F560F8</t>
  </si>
  <si>
    <t>7F3BEF59-9ED8-499A-A77B-D4BF4E47D74F</t>
  </si>
  <si>
    <t>AF495E03-61B9-4841-B974-8CD90947A36B</t>
  </si>
  <si>
    <t>F9C2BC98-81DF-413B-9672-76B4455186B6</t>
  </si>
  <si>
    <t>2453E4FC-9DD7-41B1-A5E8-76A49EF9E81E</t>
  </si>
  <si>
    <t>632D0171-F8B2-4AE1-A188-93DCD4A50912</t>
  </si>
  <si>
    <t>FE0F16B8-AD62-4FFA-9B6F-BBA82BB3C6C8</t>
  </si>
  <si>
    <t>0E5AD3C9-F003-4137-AAF4-37F65424E215</t>
  </si>
  <si>
    <t>FE0DAA9C-804F-4C6E-B602-A5D79045E0B1</t>
  </si>
  <si>
    <t>34575F45-3CFA-436D-8AEE-1A95203220A8</t>
  </si>
  <si>
    <t>AF4828C8-0AE1-4F2F-BE1C-9A3AF18A1C58</t>
  </si>
  <si>
    <t>BBBCCAAA-86E0-4853-9B73-E1543AAA6924</t>
  </si>
  <si>
    <t>7B6D885A-FDDE-4545-8FA4-18950370A587</t>
  </si>
  <si>
    <t>50245BC5-9C02-45F3-A462-06356F2ACAD2</t>
  </si>
  <si>
    <t>686035C9-AFA8-4270-8637-32845EED36BD</t>
  </si>
  <si>
    <t>320D271C-B11F-4EE4-9A55-557438790EA4</t>
  </si>
  <si>
    <t>080E5952-33DF-4DEF-A330-3968C2247993</t>
  </si>
  <si>
    <t>5DA9B5D3-938B-40EF-B095-DD8BD5B633BD</t>
  </si>
  <si>
    <t>DDFA31CE-897B-472E-A911-66E26BE843C7</t>
  </si>
  <si>
    <t>9F22C810-E46C-4576-A982-E8836FFF89F3</t>
  </si>
  <si>
    <t>F3E2F76E-F04A-4B69-8E63-1656932BAB3F</t>
  </si>
  <si>
    <t>2134F4AA-FEA8-4222-B477-5C9353D27EF2</t>
  </si>
  <si>
    <t>Coyula</t>
  </si>
  <si>
    <t>81C40F5E-8BFE-4495-AC71-223CC47305E2</t>
  </si>
  <si>
    <t>4FF1112A-130B-48BD-8D29-E39925145E31</t>
  </si>
  <si>
    <t>824647A8-054C-4BE7-8A7B-99065936DCA1</t>
  </si>
  <si>
    <t>58814170-5DDC-465F-911D-81EB5DE53E45</t>
  </si>
  <si>
    <t>01D7046F-79D0-4CB7-8281-3D36E8422857</t>
  </si>
  <si>
    <t>3809E002-E86D-48B7-B9EC-0C5BDF473D2A</t>
  </si>
  <si>
    <t>CA40F017-9EAB-4AB7-B9E2-97171869A496</t>
  </si>
  <si>
    <t>DAE779F0-36E1-4E17-BCDA-EC7D62DB9559</t>
  </si>
  <si>
    <t>53906FF7-49C8-4D6C-91AF-0E2ED2CBFE10</t>
  </si>
  <si>
    <t>B727D44E-19F5-4D1C-AF57-3DB73923B8C2</t>
  </si>
  <si>
    <t>7356B8F6-91F5-455E-8BFF-36C68C237E38</t>
  </si>
  <si>
    <t>54019939-EAC3-4962-8473-62D384A5F4CD</t>
  </si>
  <si>
    <t>530A2410-79F0-48BF-B36F-EAF6A0613218</t>
  </si>
  <si>
    <t>5FA54625-E4B9-4490-B9E8-AEE666EDEBC4</t>
  </si>
  <si>
    <t>9718689A-F301-4708-84B3-029FC5C1F4D8</t>
  </si>
  <si>
    <t>15EF9B3C-F2FC-42D4-868D-9193AA0E10D3</t>
  </si>
  <si>
    <t>BEF21875-DDC3-4AD4-B800-14079BD3596D</t>
  </si>
  <si>
    <t>14A6323A-1A7F-44F8-BD5C-52F800B6DE79</t>
  </si>
  <si>
    <t>68205840-F862-4290-B5E6-E973D2C03596</t>
  </si>
  <si>
    <t>Tablon</t>
  </si>
  <si>
    <t>C2ED0E64-5EA6-49E0-95B1-2EBF247F1AE3</t>
  </si>
  <si>
    <t>Escobal</t>
  </si>
  <si>
    <t>8738E5E1-C1AB-4EF8-A97A-275FAF01AA91</t>
  </si>
  <si>
    <t>C95CF5D6-2181-4821-A6A9-58E9C5443166</t>
  </si>
  <si>
    <t>AC9D506C-5858-44C9-AD56-140701B2AEB9</t>
  </si>
  <si>
    <t>4CC37421-A7B3-40AE-9C8A-0042FB31C378</t>
  </si>
  <si>
    <t>F3520142-8217-45A2-81D9-1B922F2235D7</t>
  </si>
  <si>
    <t>DB4C1AE0-751D-426F-936C-62A555E20EE9</t>
  </si>
  <si>
    <t>C21A3124-13B3-4D14-BEA0-10990F8C53FE</t>
  </si>
  <si>
    <t>82F31C4A-C9A0-4D29-9BB0-CC513E17D4B7</t>
  </si>
  <si>
    <t>43EC58AF-14A4-46DE-8F19-BA36864224D1</t>
  </si>
  <si>
    <t>699E2DCA-7E83-4613-A1C8-F01877104E2A</t>
  </si>
  <si>
    <t>08F97D11-3124-4DB7-8239-F7CC1C701853</t>
  </si>
  <si>
    <t>A538CB18-C859-4E05-B65E-59F7DDBF4D72</t>
  </si>
  <si>
    <t>Japeto</t>
  </si>
  <si>
    <t>9AAB6E22-54CC-46E0-B965-48D39A953048</t>
  </si>
  <si>
    <t>Furbero</t>
  </si>
  <si>
    <t>77A8AC61-5375-4D3B-A174-DC9D9D5B4D41</t>
  </si>
  <si>
    <t>6C2FADDF-6C0C-47F9-8520-30025E52006E</t>
  </si>
  <si>
    <t>0A77D9CB-B8C6-4FB5-AACF-996234F30286</t>
  </si>
  <si>
    <t>73FF7265-0F15-47ED-9B03-496741D066B8</t>
  </si>
  <si>
    <t>AFE3CAEC-53C6-488E-95EA-751D44D971D8</t>
  </si>
  <si>
    <t>CB5F3A2A-0804-4EEF-9706-7253F08F1D2E</t>
  </si>
  <si>
    <t>B8D8E94D-E2D9-417D-8733-42D8E244C772</t>
  </si>
  <si>
    <t>661B82E8-70D7-4562-ACF0-0BB38043C9EF</t>
  </si>
  <si>
    <t>C476A5F4-C904-45F5-8185-694F0D3DD355</t>
  </si>
  <si>
    <t>090B40FD-CD23-4F9F-9099-A45EB5EEDE4C</t>
  </si>
  <si>
    <t>65798C2C-A659-4B1F-89B4-E7CC2DA66D65</t>
  </si>
  <si>
    <t>F125FB0E-8571-42CE-95A3-3E8498B4D74A</t>
  </si>
  <si>
    <t>40643128-E24F-4197-8DEE-4930EFA20097</t>
  </si>
  <si>
    <t>34CBB4D1-C763-4454-B738-8F51BAA93A0E</t>
  </si>
  <si>
    <t>EE9F591C-F887-4B2B-AC18-23C270A4B698</t>
  </si>
  <si>
    <t>121880A2-0840-4ADD-927C-C2F36D4238B9</t>
  </si>
  <si>
    <t>64AC9E20-93F7-4737-8175-D9841E9D43F2</t>
  </si>
  <si>
    <t>48AC7A28-90BE-4A92-B46C-8C8B2953FB4D</t>
  </si>
  <si>
    <t>96924CE4-D8FC-4794-A46B-EFE864F04B9A</t>
  </si>
  <si>
    <t>B583B762-3788-49B8-945D-F79866AEE136</t>
  </si>
  <si>
    <t>9CBCDE1E-9699-4DDF-A99B-1EEF13FE6FB5</t>
  </si>
  <si>
    <t>E25D1F43-F18F-43BB-9F2C-F5BBBA0AC668</t>
  </si>
  <si>
    <t>8DB36D05-85C1-405C-B261-7AD22710A316</t>
  </si>
  <si>
    <t>56F34923-1987-4205-AFD6-25C5EAEC7958</t>
  </si>
  <si>
    <t>4F283E3F-9CB5-4CE7-B11A-734128A371B8</t>
  </si>
  <si>
    <t>05728CB9-A479-408F-9662-6D0C0E4DF6B5</t>
  </si>
  <si>
    <t>403158E0-B867-4919-853A-C6727A7FC5B2</t>
  </si>
  <si>
    <t>F16AB4B6-0FA2-49FF-81EF-DBBBAA528E22</t>
  </si>
  <si>
    <t>83AAB9B3-7449-4249-9F4C-F3957E6F800B</t>
  </si>
  <si>
    <t>8953AD4C-FFA3-407C-9E95-85DBFD4A79F3</t>
  </si>
  <si>
    <t>FF9EDB4E-17DC-4625-A532-01E8C48A6BBA</t>
  </si>
  <si>
    <t>895FDEE0-0A34-4A18-AECA-443D8CAC31F6</t>
  </si>
  <si>
    <t>1D640A2B-F81E-4118-813E-619CCEDD1375</t>
  </si>
  <si>
    <t>8A33399D-C745-4309-B3E6-744ADDCEBDD9</t>
  </si>
  <si>
    <t>915D879D-D1CA-4290-8D97-31393EB9E3AB</t>
  </si>
  <si>
    <t>C4809583-9082-4C3A-8543-69A21B62CE63</t>
  </si>
  <si>
    <t>B9FBEE73-4300-46DA-B743-9FA1F1995B94</t>
  </si>
  <si>
    <t>B9480D6B-E17E-4D28-8842-B12CE38F465E</t>
  </si>
  <si>
    <t>0B3663B6-9F57-461D-A012-DAEC2E1BCB98</t>
  </si>
  <si>
    <t>E0D17943-74BA-4E4C-961B-3B2EA68888DD</t>
  </si>
  <si>
    <t>D8CB7FC3-237B-4A10-A9C7-DD94B0DBD5D5</t>
  </si>
  <si>
    <t>495F0DED-4D9C-4FBB-8C3F-EA3A20CD6921</t>
  </si>
  <si>
    <t>8907E006-B98D-4F00-BE20-5D48689E23FB</t>
  </si>
  <si>
    <t>D05727E0-97A9-499B-B73C-F9CF031C9CC1</t>
  </si>
  <si>
    <t>A7DAD143-4092-4F7A-BF8B-ADD176B0CBAC</t>
  </si>
  <si>
    <t>244D493A-5EE9-4262-B8D0-C566D0FF2026</t>
  </si>
  <si>
    <t>57DA9C40-39F5-4763-9D5B-C7BC03C67333</t>
  </si>
  <si>
    <t>DFD5B183-A740-4C58-9D58-D2C3A22AC199</t>
  </si>
  <si>
    <t>1322AD15-1E3F-4AA9-9C3A-5E200FC7E332</t>
  </si>
  <si>
    <t>EE331D6D-95F7-4A79-AF20-9245DE3C0BAC</t>
  </si>
  <si>
    <t>81543704-0BE2-4CF1-B03D-3B2543C9528F</t>
  </si>
  <si>
    <t>93C34BC8-73DD-4A84-9776-26492F49B7E8</t>
  </si>
  <si>
    <t>F1753F57-DF22-4F12-9B1F-986A02ECBCA2</t>
  </si>
  <si>
    <t>59AC1604-4248-4433-8E36-DD4B9E77CFF9</t>
  </si>
  <si>
    <t>06B084FC-C719-4F10-8425-079B58FDDCB5</t>
  </si>
  <si>
    <t>475E1985-C441-4F69-B850-F5626B0B2491</t>
  </si>
  <si>
    <t>2D917C3C-CDF4-400C-8BA9-0E3F4F229F36</t>
  </si>
  <si>
    <t>F1372100-204C-4BDB-8E65-9FCA0409E674</t>
  </si>
  <si>
    <t>C5937F01-A56D-44E0-AC40-CB79181D605C</t>
  </si>
  <si>
    <t>22F1062B-2B94-4AD3-AD3B-DB7782A8B34C</t>
  </si>
  <si>
    <t>EF67718C-B833-4405-9B40-BBE83F041FF3</t>
  </si>
  <si>
    <t>66A8B5A1-E5B8-4ABB-AEB1-41CF168F2147</t>
  </si>
  <si>
    <t>775ED22C-EEDA-49A3-A512-6A73F96CB761</t>
  </si>
  <si>
    <t>6EDE40DB-22C5-4260-95F0-0F331988405F</t>
  </si>
  <si>
    <t>17AB3FA4-BC4A-492D-80A1-CA2B41A1FD0B</t>
  </si>
  <si>
    <t>6D30CCBE-861B-4EBD-B648-4AB344DC5907</t>
  </si>
  <si>
    <t>AB801660-9823-4B83-959D-D65E3B4C7422</t>
  </si>
  <si>
    <t>Oberon</t>
  </si>
  <si>
    <t>C73194FC-1D59-4200-A013-BA76B7CBA816</t>
  </si>
  <si>
    <t>Gallo</t>
  </si>
  <si>
    <t>7AA93C1D-E140-4DE1-A3C4-1348C9856956</t>
  </si>
  <si>
    <t>A8BBCBE6-4C09-46A2-99C1-0E62947D2B09</t>
  </si>
  <si>
    <t>55AC17B1-D26E-4893-9E30-8270FBFC6A1E</t>
  </si>
  <si>
    <t>5BFD10C8-7BC7-4717-AC24-00BB2A7BFE0A</t>
  </si>
  <si>
    <t>0256CA4C-3CD0-4A63-AA6E-9B445E095A18</t>
  </si>
  <si>
    <t>3372D1A1-A5A3-410F-8F8E-5753A9084389</t>
  </si>
  <si>
    <t>78C83C23-252B-415D-9323-F1491759F9A5</t>
  </si>
  <si>
    <t>E72ABAFE-A667-4827-AA0A-933B1CBED83A</t>
  </si>
  <si>
    <t>5DB98E4D-6564-4046-A19D-9536F4B6DF3D</t>
  </si>
  <si>
    <t>6EA76FA1-9B3E-43AD-9DBB-6BE65AF479FE</t>
  </si>
  <si>
    <t>A01C1F07-5788-430B-8D93-FDE44A37E2B9</t>
  </si>
  <si>
    <t>78450BD6-20F7-40B0-A130-49141BFBBF73</t>
  </si>
  <si>
    <t>3F0B0154-452A-45C9-AEB6-9934D5642627</t>
  </si>
  <si>
    <t>64E48027-389F-4AED-87B6-BE8EEB26C079</t>
  </si>
  <si>
    <t>Horcones</t>
  </si>
  <si>
    <t>22011DB7-BCEB-4580-862B-258A8D7D3002</t>
  </si>
  <si>
    <t>30B6A125-C51D-49AC-9806-16E60B5EB88C</t>
  </si>
  <si>
    <t>6D7D7E48-8408-4BE4-91EC-6ADA78B0F547</t>
  </si>
  <si>
    <t>0505A831-0BCA-4C02-9188-5EC02568E620</t>
  </si>
  <si>
    <t>625CEE67-2AF7-4318-A38D-C7390720A9BA</t>
  </si>
  <si>
    <t>E5295849-E950-439D-98F6-503DD2C44F40</t>
  </si>
  <si>
    <t>F4431CE8-7510-4761-B6D2-C4AE03A6102B</t>
  </si>
  <si>
    <t>547F5169-6514-4245-B9A6-EC87F82329C4</t>
  </si>
  <si>
    <t>ADF92905-37DE-4397-90C7-9A1BEF4BAD06</t>
  </si>
  <si>
    <t>05114582-CC07-401A-8816-B062B70624B1</t>
  </si>
  <si>
    <t>2CF3DB54-68B7-4353-9C0E-0E14ADB80C19</t>
  </si>
  <si>
    <t>63A6BB5B-A90E-4CC7-86BD-C5C966352AE4</t>
  </si>
  <si>
    <t>B589244A-0B48-48ED-B14A-E53474F85FC8</t>
  </si>
  <si>
    <t>9CA0478D-3534-42D6-BEAC-FF1D2B6BF589</t>
  </si>
  <si>
    <t>5B97DB05-930F-4818-9B8A-83D2E5BDD44B</t>
  </si>
  <si>
    <t>7C2F3209-80D8-4DBB-ABC7-13FD817E514A</t>
  </si>
  <si>
    <t>44F0EF9E-93FC-46F9-935D-9209BC4D2219</t>
  </si>
  <si>
    <t>175A2F09-6733-4F60-94F6-8B120A26B8A1</t>
  </si>
  <si>
    <t>8D84C4DE-EC4B-43F8-8488-D22F4BB8D00B</t>
  </si>
  <si>
    <t>39C248EF-63A5-4B4A-99AC-8A7D4622BB07</t>
  </si>
  <si>
    <t>5317B481-B7DD-4BA8-9766-DDB1853004B2</t>
  </si>
  <si>
    <t>1AB5E4D1-779B-40D1-A98C-3C918B91FADC</t>
  </si>
  <si>
    <t>06A61A74-1E34-49EB-96A8-4B3D774C0432</t>
  </si>
  <si>
    <t>47BB648E-E98A-45E2-9CBF-198452EE633C</t>
  </si>
  <si>
    <t>D932D564-1886-41B5-A5DD-0D634C2F6B68</t>
  </si>
  <si>
    <t>E4ACC3E1-38D4-45AE-B265-FB6D7935A794</t>
  </si>
  <si>
    <t>D97FF478-0507-49E6-9A6A-8839C4008D85</t>
  </si>
  <si>
    <t>0DEEE5D0-2BD7-4D64-AF3D-4228928AF067</t>
  </si>
  <si>
    <t>0D7B6397-DC16-4731-BDB4-C3D91320D439</t>
  </si>
  <si>
    <t>51A852E1-61B9-45B7-B93C-8C3DC552F7A4</t>
  </si>
  <si>
    <t>2B6E6DDD-E000-499F-8943-145E3D112881</t>
  </si>
  <si>
    <t>D6976362-D8ED-4879-A9E1-F4C7BFA4FC32</t>
  </si>
  <si>
    <t>Bornita</t>
  </si>
  <si>
    <t>B547409B-F348-4B09-881E-9DE8235070D4</t>
  </si>
  <si>
    <t>Chorlo</t>
  </si>
  <si>
    <t>FF85D5BC-8723-4896-A9AD-C03C3731640A</t>
  </si>
  <si>
    <t>Humapa</t>
  </si>
  <si>
    <t>7FCBFA0A-944F-4CF8-B08E-42B221DFC221</t>
  </si>
  <si>
    <t>FA084644-04DF-4FD9-AEC5-0724AF89EF04</t>
  </si>
  <si>
    <t>0BE5CE04-DC44-4A78-A168-40A04B6004AD</t>
  </si>
  <si>
    <t>3819B876-4C48-4BB3-A810-D45508F46E0F</t>
  </si>
  <si>
    <t>8C6D0D08-F182-437C-833C-0D3BD884D7DF</t>
  </si>
  <si>
    <t>4E35B638-E7D4-464C-83C9-182D1858BEF2</t>
  </si>
  <si>
    <t>CE35917F-1F7E-4D86-8900-0DEBAEF810E1</t>
  </si>
  <si>
    <t>EA3E1426-5F1E-480D-9826-C92AFACDFF1F</t>
  </si>
  <si>
    <t>DDBC33F3-D627-46CD-9BD4-33DC208C8FCE</t>
  </si>
  <si>
    <t>5B110C67-CA08-4745-A5C4-5810A45D4F8F</t>
  </si>
  <si>
    <t>60C22D9F-C93E-41D3-ABF3-1EE075F86FA4</t>
  </si>
  <si>
    <t>8F787725-C0C5-48C5-A1ED-F29CC82D9FA8</t>
  </si>
  <si>
    <t>326E72E4-0E05-46E4-A015-D19059148BCC</t>
  </si>
  <si>
    <t>732C00E9-110E-4C39-BA5A-810D74257D6A</t>
  </si>
  <si>
    <t>DED51046-6946-4ED8-848F-FDB1AC11FA4F</t>
  </si>
  <si>
    <t>1D4A4CEF-FA5C-4174-AB5F-418FD1C73EE3</t>
  </si>
  <si>
    <t>3BE2DDD3-F313-4893-B1D1-70317533BE54</t>
  </si>
  <si>
    <t>18FE8372-5C6B-4DE1-BE41-874F7735C65B</t>
  </si>
  <si>
    <t>232CA79A-CE2F-4896-AF02-4FB0CA4AC596</t>
  </si>
  <si>
    <t>1FE48E64-E4B3-424C-8783-CCAC342C4C71</t>
  </si>
  <si>
    <t>4025D69A-842B-40F0-B7EA-A1861F7231CE</t>
  </si>
  <si>
    <t>987716E2-9B52-4BB2-A2DC-D7AF16A5D3AB</t>
  </si>
  <si>
    <t>94875FB4-BD0D-48FC-89FD-001D1310E7A1</t>
  </si>
  <si>
    <t>4E0F8843-5E7B-4E02-A58F-93597E6E6FC5</t>
  </si>
  <si>
    <t>03407DFB-269A-4FE2-A170-118088BF2733</t>
  </si>
  <si>
    <t>4ACD9F82-77E1-4A0F-BB20-6F373EEAA528</t>
  </si>
  <si>
    <t>CE45AE74-3944-48C4-AC1E-0CCF6ADD7F53</t>
  </si>
  <si>
    <t>85F174D8-F8DC-447C-8814-EF50FF4EB7F6</t>
  </si>
  <si>
    <t>17FFFBAF-339B-4F32-A664-48421E0ADA00</t>
  </si>
  <si>
    <t>6A76405C-C5BD-435F-A6A1-72F7DD813017</t>
  </si>
  <si>
    <t>6727B9F2-6319-4677-8D69-8185EE0046B5</t>
  </si>
  <si>
    <t>4D4AC7F1-0944-4526-BED2-4ED7779B540E</t>
  </si>
  <si>
    <t>E37F59EE-6E03-433B-B65C-98AD9D07FBED</t>
  </si>
  <si>
    <t>8253F78C-964F-48D4-B9B6-EBF6FEBCC820</t>
  </si>
  <si>
    <t>0527C051-32C8-4FE6-9602-8363B4228592</t>
  </si>
  <si>
    <t>30428F81-E2EC-4048-8656-04A927A7574D</t>
  </si>
  <si>
    <t>216BC397-16EC-44F7-8912-14D73D14DCF2</t>
  </si>
  <si>
    <t>E38B02AE-14BE-4995-AB01-D7B214F00342</t>
  </si>
  <si>
    <t>27AFCEEC-9AE7-434C-BF48-71F788362A4C</t>
  </si>
  <si>
    <t>CD249DE9-B90B-4309-BDC4-8D64AAC9DD5D</t>
  </si>
  <si>
    <t>63EF65FB-DD76-4E87-9FC1-3225C784A24B</t>
  </si>
  <si>
    <t>C050CE32-864D-42D6-B0DD-669B247C1983</t>
  </si>
  <si>
    <t>Monteria</t>
  </si>
  <si>
    <t>259671D8-7085-4A97-9C45-3F0CDA039E3D</t>
  </si>
  <si>
    <t>Puya</t>
  </si>
  <si>
    <t>9AE4FC18-747C-4E18-969C-11150D723EEF</t>
  </si>
  <si>
    <t>Silvita</t>
  </si>
  <si>
    <t>30D77A22-5681-4783-BC7A-5EF46723D1C7</t>
  </si>
  <si>
    <t>Centurion</t>
  </si>
  <si>
    <t>E1DEADB1-1CA6-4246-BA6D-C75426C2E2E4</t>
  </si>
  <si>
    <t>Marques</t>
  </si>
  <si>
    <t>D51F678E-769C-45C7-A3AC-17037E7CBBDC</t>
  </si>
  <si>
    <t>Miahuapan</t>
  </si>
  <si>
    <t>6BC50B2B-0807-4CB2-A58D-6165AB591AD1</t>
  </si>
  <si>
    <t>A73571FA-72E7-4ED4-A52B-0EE6442D990A</t>
  </si>
  <si>
    <t>93E45FFC-FADA-41AF-A7C9-CEE6CE3F3DBB</t>
  </si>
  <si>
    <t>92DE71C3-93A3-4683-8537-D03D75CFCFE9</t>
  </si>
  <si>
    <t>6A</t>
  </si>
  <si>
    <t>AC751463-55BD-419D-9AE1-DFC4E69E967B</t>
  </si>
  <si>
    <t>101A</t>
  </si>
  <si>
    <t>Tejada</t>
  </si>
  <si>
    <t>2D70E923-102A-4E83-AA25-0972224FF3BB</t>
  </si>
  <si>
    <t>0DB280A8-3151-452D-90E1-CD9E74087E9C</t>
  </si>
  <si>
    <t>69BB57B9-37E4-43D5-A155-8FD5B96F0508</t>
  </si>
  <si>
    <t>21B42986-5E7D-42E4-888F-D80C3812D6FB</t>
  </si>
  <si>
    <t>1A9ABA19-D2D2-4583-A5EF-21E34EF47ECB</t>
  </si>
  <si>
    <t>6922B00C-4598-400E-A2BF-AE257B127EBF</t>
  </si>
  <si>
    <t>906CFA79-7919-4966-8004-2A2138011FCC</t>
  </si>
  <si>
    <t>45912D7E-702D-47EC-8A2C-D3F8FE4B14A3</t>
  </si>
  <si>
    <t>6BC7E536-290B-4637-9A38-65385D2C34A8</t>
  </si>
  <si>
    <t>C8A25D92-1DCE-48E5-B1BD-F44463CC8598</t>
  </si>
  <si>
    <t>246AFF3E-851A-447D-976B-BCC356E07BE8</t>
  </si>
  <si>
    <t>896292D1-5649-4904-A735-5722AA4E2F69</t>
  </si>
  <si>
    <t>BE0B4273-FAC2-42EF-833A-37F0D1A1ED04</t>
  </si>
  <si>
    <t>CF54EAE2-31C4-4B9E-9A7E-C875376CE30E</t>
  </si>
  <si>
    <t>Zapotalillo</t>
  </si>
  <si>
    <t>389411D8-436C-47C2-94CD-F2DE3D04379A</t>
  </si>
  <si>
    <t>1C24C284-2608-4A50-9B55-8636E03CCBFF</t>
  </si>
  <si>
    <t>0DB4D64D-E2CE-4D08-AC29-9E62688A0E7D</t>
  </si>
  <si>
    <t>242FC3F0-576F-4029-881B-C004076AC63F</t>
  </si>
  <si>
    <t>04D4C304-D71D-4ED3-8CF1-F147F1F9378F</t>
  </si>
  <si>
    <t>B15DF5CB-33A4-48C4-A94C-C9C418BDE0E5</t>
  </si>
  <si>
    <t>C49FD84A-79FA-4198-A95F-27C16CDA46DC</t>
  </si>
  <si>
    <t>Adularia</t>
  </si>
  <si>
    <t>ED137FF1-9378-46EE-8834-69D6FFB35A45</t>
  </si>
  <si>
    <t>Calamina</t>
  </si>
  <si>
    <t>B3AC6A99-0FCF-416E-B035-1CB70067A205</t>
  </si>
  <si>
    <t>Miquetla</t>
  </si>
  <si>
    <t>03B23BF9-4D6D-4406-A7B0-0CD86E6FC525</t>
  </si>
  <si>
    <t>505DD6ED-EEA3-444D-A021-E7D5D6B9B4D8</t>
  </si>
  <si>
    <t>134698D6-2CB7-498F-9D4E-FDD48201D123</t>
  </si>
  <si>
    <t>C3E0E841-6E80-4D98-A4B0-A88A39811E7E</t>
  </si>
  <si>
    <t>6800119C-116B-4551-8042-0ECCF579B404</t>
  </si>
  <si>
    <t>6BA6FB55-9A45-4A3D-9103-631D746EAB69</t>
  </si>
  <si>
    <t>A356EB43-D90F-48AD-9461-848393FF5A8F</t>
  </si>
  <si>
    <t>55F32965-329E-4AA7-ABA9-510993EFAB73</t>
  </si>
  <si>
    <t>54440EFE-EFF4-45D6-818B-779CA2E23105</t>
  </si>
  <si>
    <t>F915AEFE-B1BB-4644-8A73-AD7D3928190E</t>
  </si>
  <si>
    <t>02773DE2-7184-4E24-808E-134E613D17B9</t>
  </si>
  <si>
    <t>C6FDC24A-39FC-433F-A287-39B13FBA9663</t>
  </si>
  <si>
    <t>37A1F8AC-8E40-4CE3-94A5-9569F059EE2C</t>
  </si>
  <si>
    <t>0917647B-4221-4F07-8342-94CFE16E3E8C</t>
  </si>
  <si>
    <t>D3E497D0-30FB-461F-B7F6-27AD938DEF76</t>
  </si>
  <si>
    <t>BDFF6D0D-EA8B-4DC4-8501-390260E273FD</t>
  </si>
  <si>
    <t>FEF899CB-A168-44C2-BAE9-064FB9AD2B25</t>
  </si>
  <si>
    <t>BAC050CE-40D7-4F32-8FC8-40EB3F1CCF57</t>
  </si>
  <si>
    <t>90A1BB07-CA9E-429B-A4CF-63EFE88339AF</t>
  </si>
  <si>
    <t>9A3F4113-4715-40C0-A1C5-EA23179AE9AC</t>
  </si>
  <si>
    <t>EB5CECA4-6388-4D04-85AE-63D1BF4864BE</t>
  </si>
  <si>
    <t>2C1238EF-D2DD-40D6-B06B-CBF15BA084BE</t>
  </si>
  <si>
    <t>3088372A-0FF0-40EC-BE16-37A8939AC9E0</t>
  </si>
  <si>
    <t>251BA8A7-A023-40B0-B971-8D3CB5F3F5FC</t>
  </si>
  <si>
    <t>354AC464-ADF9-42A6-BAFA-87D00193BFA2</t>
  </si>
  <si>
    <t>AD1C4140-41A7-440A-BE2F-4D6CDCD2C7CD</t>
  </si>
  <si>
    <t>6BDF695B-F462-4C22-95CA-13284EFF838A</t>
  </si>
  <si>
    <t>0195439F-A52A-4D05-BE48-013781A053AE</t>
  </si>
  <si>
    <t>57920916-6007-4649-8D2E-DB05B6CF5D4A</t>
  </si>
  <si>
    <t>8A294140-F46C-4887-B0B2-D8DB860941B4</t>
  </si>
  <si>
    <t>172FEACC-3587-4B3D-8AA1-3F36674A38F5</t>
  </si>
  <si>
    <t>C2EDA64D-FB16-4AC7-ADB8-66339548DE2E</t>
  </si>
  <si>
    <t>9D73DB05-654E-4484-BF45-62DD99BFE586</t>
  </si>
  <si>
    <t>C55AB5BE-719F-4A75-87D9-C81C815AC0BA</t>
  </si>
  <si>
    <t>605CD7C6-05BE-4F27-A6EF-14B752C4BAAC</t>
  </si>
  <si>
    <t>FC6A37AF-9F1C-4B0B-95C8-B49EDAB0E26F</t>
  </si>
  <si>
    <t>4CFDAE5B-1552-43C0-8048-FFF302A27510</t>
  </si>
  <si>
    <t>AE48EE5A-CC39-41EA-B74F-D97D0346C6D2</t>
  </si>
  <si>
    <t>E665EDF9-C052-4B84-AA4D-60974CCBB7B4</t>
  </si>
  <si>
    <t>D11CCEDC-1E5C-48A0-A7C5-3A86415CC6EC</t>
  </si>
  <si>
    <t>924548A4-BE16-4433-A948-D0997E55212B</t>
  </si>
  <si>
    <t>416E7DCA-AFF0-4A6C-A415-B1E559343882</t>
  </si>
  <si>
    <t>7CBC3DA7-E589-4526-8791-32E598F9A799</t>
  </si>
  <si>
    <t>78130468-CD71-46B4-A668-69D216A82868</t>
  </si>
  <si>
    <t>79451058-6580-421E-AC95-B4333BE60B30</t>
  </si>
  <si>
    <t>F779501A-7E5C-494D-9EF2-6C94F3C923D0</t>
  </si>
  <si>
    <t>3ACEE47C-DC6C-42B2-A50E-894E8B9734CD</t>
  </si>
  <si>
    <t>3B020FA2-5B3F-4CC6-8E1D-068EE4B97B94</t>
  </si>
  <si>
    <t>55B128A3-E85D-4F88-A53B-C380726AD5D3</t>
  </si>
  <si>
    <t>45BF1962-2FA1-491B-B745-542F2D4F749F</t>
  </si>
  <si>
    <t>9658EBC7-D44A-4C78-BCFE-0E10B572DDF3</t>
  </si>
  <si>
    <t>EBE6194F-09E5-419A-A06F-8F437A78AE4F</t>
  </si>
  <si>
    <t>45DC8542-CA3A-427B-8A72-15AFA98BF481</t>
  </si>
  <si>
    <t>D9A85092-D11A-4951-887C-CE6A7C547B84</t>
  </si>
  <si>
    <t>11DF208A-7CB7-4F58-99EF-CC2ED5FC6533</t>
  </si>
  <si>
    <t>B4A50E39-5011-4C12-905A-05A69A6712DE</t>
  </si>
  <si>
    <t>C565BB66-B66C-4DFB-8B46-B1D40653BDC3</t>
  </si>
  <si>
    <t>5C249FE5-2471-4366-970F-F36B489F399D</t>
  </si>
  <si>
    <t>391AB805-CB96-4615-B193-38576C72FE45</t>
  </si>
  <si>
    <t>80882DF8-A45D-41B5-9060-FC503FE9DEC9</t>
  </si>
  <si>
    <t>7FBA7F98-1D1D-469C-A5FB-D5B63F29F34F</t>
  </si>
  <si>
    <t>71AC796C-8A53-40FE-8EC1-F1DA5E2AB770</t>
  </si>
  <si>
    <t>242A8D1B-0C1E-4968-8842-DFB1BA20CCBD</t>
  </si>
  <si>
    <t>6E85438C-6916-46C5-B517-4FE08FFB2F92</t>
  </si>
  <si>
    <t>3306B244-28A5-45AD-ABF7-354CEE4CB745</t>
  </si>
  <si>
    <t>DCA30036-90FF-4CA4-9F20-EA6586CF4D10</t>
  </si>
  <si>
    <t>50B168D5-925F-4AB1-A59B-4D5FE6D359A6</t>
  </si>
  <si>
    <t>9026C44A-1DDF-421C-88AF-0AE3E6149233</t>
  </si>
  <si>
    <t>7AFB6D26-E18A-42C4-A380-FBD38D30B60B</t>
  </si>
  <si>
    <t>2FFD7881-8932-4DB2-8CF0-F06F72968CE6</t>
  </si>
  <si>
    <t>A13576FE-1CDD-4280-A393-B0167AC09D73</t>
  </si>
  <si>
    <t>098855D3-BCAF-4009-AA67-C369B0183E50</t>
  </si>
  <si>
    <t>3E7A61EC-03B6-4BC0-8936-7E8F116210FD</t>
  </si>
  <si>
    <t>C93015CB-F8B9-4062-B724-AC9B329BDF67</t>
  </si>
  <si>
    <t>760D8E8F-64DA-4EB1-BC81-3415D4E2F11B</t>
  </si>
  <si>
    <t>0C7FC0D3-0A42-4B56-A1B4-5A0120316435</t>
  </si>
  <si>
    <t>75F99AC6-68DD-47F6-9E19-EA3D44715438</t>
  </si>
  <si>
    <t>74560BB3-EF94-480E-9538-04077508E653</t>
  </si>
  <si>
    <t>BAE66258-1995-4DA7-BFD9-5CF24E21B88F</t>
  </si>
  <si>
    <t>439C9083-1B35-45C7-8CB9-5CE662B47F96</t>
  </si>
  <si>
    <t>510BA7F8-C70E-4969-BDA1-8BA3AFF74EA0</t>
  </si>
  <si>
    <t>88198675-9C85-41FE-95D0-35C0830D4D0C</t>
  </si>
  <si>
    <t>148E0702-1B9F-4461-9656-19141E64096C</t>
  </si>
  <si>
    <t>67A</t>
  </si>
  <si>
    <t>8B22A08F-82FF-487A-AE39-3AC63EA35B2F</t>
  </si>
  <si>
    <t>84AF9440-F437-4DDF-A774-D300491884C2</t>
  </si>
  <si>
    <t>1F51B981-F44C-4296-9E52-9344E3D29D09</t>
  </si>
  <si>
    <t>B0FB4D10-C789-4F41-85BE-529CF5BC6A84</t>
  </si>
  <si>
    <t>479BDEF7-EC62-4282-8ABD-CFE790C0AD98</t>
  </si>
  <si>
    <t>2BDE2B7D-63F1-47E7-9E26-C0ED340A6E90</t>
  </si>
  <si>
    <t>8760A3D2-177D-475E-A700-7AD2B0AC6154</t>
  </si>
  <si>
    <t>1E04BDEC-0981-4326-8619-61309FC4221D</t>
  </si>
  <si>
    <t>57C38B72-FBAD-4AD1-9668-2873E9B3BBE3</t>
  </si>
  <si>
    <t>1187BE0E-1E5F-4CB3-A43A-A9D9BEBEB3C3</t>
  </si>
  <si>
    <t>982215C7-E8EE-433A-B422-5387C588964B</t>
  </si>
  <si>
    <t>BFEEDDB9-D0D5-4249-86B5-5DC24C6DDFC1</t>
  </si>
  <si>
    <t>9ED3FF84-0BCE-4170-A9B1-9A61CDE43ADF</t>
  </si>
  <si>
    <t>24276D02-DC8D-44C4-BE7A-B074EFA0072B</t>
  </si>
  <si>
    <t>C73F3590-209E-4296-AFDC-66405806F949</t>
  </si>
  <si>
    <t>432AC3D1-6AA7-401D-B305-5A116C7981E7</t>
  </si>
  <si>
    <t>0B2FA068-C10F-478E-8F9F-E0DD71F7FA8A</t>
  </si>
  <si>
    <t>05C78A9D-F5C9-4C39-8F13-9E5BE2362E79</t>
  </si>
  <si>
    <t>A5E77FFC-DD49-41C5-9EF9-AE57C99B7058</t>
  </si>
  <si>
    <t>E5D5B289-CE10-40A4-B412-5ED85626CF7C</t>
  </si>
  <si>
    <t>869D66E4-B6C4-4AB0-A064-25AF102DC063</t>
  </si>
  <si>
    <t>7DD82754-7FB9-4639-AFA2-5AB9AA48AB0B</t>
  </si>
  <si>
    <t>486A6A98-3838-4055-8C6C-D8F7F41A1C49</t>
  </si>
  <si>
    <t>DF276D65-BB62-42E9-8A72-7B0B6315BC47</t>
  </si>
  <si>
    <t>4DC72A2A-FBD1-404B-BC22-94824F3A22F2</t>
  </si>
  <si>
    <t>A763959E-1D78-4512-9BFB-765C2B69FE66</t>
  </si>
  <si>
    <t>1029C627-1A7A-4EBC-8337-1E0691EF4204</t>
  </si>
  <si>
    <t>04C83CDB-14DC-4F1F-A838-CE4C68D22613</t>
  </si>
  <si>
    <t>15ADA9BB-6EBA-4495-9883-02FF6040089B</t>
  </si>
  <si>
    <t>355F80DD-1DED-4C57-B138-A2B20E1891BD</t>
  </si>
  <si>
    <t>F251C2E0-A40A-42B1-9AD7-49C8E94E5ECE</t>
  </si>
  <si>
    <t>E50DD2AF-B555-462E-AD7A-BCF4FBE4AB95</t>
  </si>
  <si>
    <t>Campana</t>
  </si>
  <si>
    <t>016FB62A-E2AF-440C-A653-8AEEAE24A989</t>
  </si>
  <si>
    <t>Oruga</t>
  </si>
  <si>
    <t>F7BA80E4-39E5-4E04-B585-7EEC9220EFEF</t>
  </si>
  <si>
    <t>Palo Blanco</t>
  </si>
  <si>
    <t>F1706625-D264-483F-93CD-59D1A45121AD</t>
  </si>
  <si>
    <t>B8B33755-AE7B-4CAA-B50A-A68DDC56C1A2</t>
  </si>
  <si>
    <t>46DA6EAC-EE96-4231-B839-69A69CD12D30</t>
  </si>
  <si>
    <t>8439D5C1-0EE2-4DFB-B8DB-33DAE46BB9E3</t>
  </si>
  <si>
    <t>46B80A02-D2C3-4710-BDD1-F7B0B5EC53F9</t>
  </si>
  <si>
    <t>E16513DA-C07C-4847-B5FE-ACAEF537B8EF</t>
  </si>
  <si>
    <t>4368248E-738E-4235-90B8-4CF0C47EF8D4</t>
  </si>
  <si>
    <t>983E0CDC-E15B-4EE1-80E5-8E0502293EDC</t>
  </si>
  <si>
    <t>25293E6A-E630-4C91-B9C1-257982420142</t>
  </si>
  <si>
    <t>6AEF4795-F66D-4795-BE6A-F953543231F5</t>
  </si>
  <si>
    <t>0773A86C-667F-4E24-B048-1F9199737DD6</t>
  </si>
  <si>
    <t>DD5FDB53-7764-4F26-8527-DA50C1449349</t>
  </si>
  <si>
    <t>F539AD17-6895-4BD5-BFE7-CD84B43DF36D</t>
  </si>
  <si>
    <t>CB32F8C6-4C61-42AA-819B-13643C5DA09D</t>
  </si>
  <si>
    <t>62986CAA-8C07-42F4-B291-494003DFFC37</t>
  </si>
  <si>
    <t>5496AFB2-3AB1-4351-9433-2ECF621CC844</t>
  </si>
  <si>
    <t>C0EB61C4-842C-4942-9DD0-218F5EBAF427</t>
  </si>
  <si>
    <t>4735BD3D-23A5-4065-9ADD-78C1D6A4A4E0</t>
  </si>
  <si>
    <t>Pastoria</t>
  </si>
  <si>
    <t>93835EDE-C7E5-47E7-9AD9-EAA867BFBACF</t>
  </si>
  <si>
    <t>EFE4CD6A-230F-434F-A60C-6836B9CCAA28</t>
  </si>
  <si>
    <t>6F3CFD3F-AEC7-4F7A-9BBC-00CF95FF2AA3</t>
  </si>
  <si>
    <t>4FCA396F-6EF3-43CA-B3B9-B79F8EF3A755</t>
  </si>
  <si>
    <t>9D790DAB-3CE2-4788-ACA8-F7A4852896D7</t>
  </si>
  <si>
    <t>Pitepec</t>
  </si>
  <si>
    <t>514B45A7-DD89-4454-AF8D-87B17675B98E</t>
  </si>
  <si>
    <t>Chote</t>
  </si>
  <si>
    <t>2DDC2AB6-10DD-4FB1-BA8A-A6DC6DD69577</t>
  </si>
  <si>
    <t>Deimos</t>
  </si>
  <si>
    <t>992B1FDD-BC12-46DD-8886-F188CA41E094</t>
  </si>
  <si>
    <t>Donita</t>
  </si>
  <si>
    <t>977B795E-7210-4226-8CEE-9B17717B5839</t>
  </si>
  <si>
    <t>Fobos</t>
  </si>
  <si>
    <t>ABBCEF29-51B4-4B75-A5F1-D05EA0763447</t>
  </si>
  <si>
    <t>Presidente Aleman</t>
  </si>
  <si>
    <t>BC2A487C-ACE1-48FA-93EF-258073147C48</t>
  </si>
  <si>
    <t>C675B158-FDB0-4887-952B-DE27819006EB</t>
  </si>
  <si>
    <t>B6DAFB6F-035E-4711-A544-49D9E52BB0F4</t>
  </si>
  <si>
    <t>C38B8C48-580C-44A7-B8C8-11AFDD0368B7</t>
  </si>
  <si>
    <t>A6B47BE5-A3C4-4F34-9B32-D729664A5875</t>
  </si>
  <si>
    <t>0C013206-8AF1-4AF1-A859-0F0E878BF581</t>
  </si>
  <si>
    <t>D6FDCB1D-9866-48B6-866D-C8DFD39D7CB7</t>
  </si>
  <si>
    <t>C891BE23-8293-48C9-8630-1610C59A9952</t>
  </si>
  <si>
    <t>7F97BBD1-251A-40E8-91E5-FE0E641D12DE</t>
  </si>
  <si>
    <t>924DBA9D-C7B5-44AC-961A-CCD844908A4A</t>
  </si>
  <si>
    <t>3D3030A8-7C78-4FA6-9B38-AE8F12D14E03</t>
  </si>
  <si>
    <t>EAC4795C-D33C-4EA7-9374-5B589F37090D</t>
  </si>
  <si>
    <t>03F790D4-4342-40C2-8030-D343506022C0</t>
  </si>
  <si>
    <t>6F9CDD90-0B53-46ED-9C91-4908F8983682</t>
  </si>
  <si>
    <t>05E9AEE6-E95B-445C-9928-7BDA7E1CF1E0</t>
  </si>
  <si>
    <t>7C2045D4-FEA4-4F1E-B712-57D7CB184DB5</t>
  </si>
  <si>
    <t>52E46B8D-B34A-4159-8214-4FEE7CDCFDB2</t>
  </si>
  <si>
    <t>1966C870-ABF9-4CD6-BA72-D85C16436690</t>
  </si>
  <si>
    <t>5191C898-2E4E-4143-B8A3-B5A49F5F0808</t>
  </si>
  <si>
    <t>B64F2FE8-1E53-48BB-9C43-20C1CA6B9BFD</t>
  </si>
  <si>
    <t>0BC64635-FA93-41DF-95FF-4A20B2EEC697</t>
  </si>
  <si>
    <t>99050FDE-C013-4F1D-9A79-2D2FE152ABCE</t>
  </si>
  <si>
    <t>ED0253AB-6474-4A72-8661-3BB34573949B</t>
  </si>
  <si>
    <t>DC56F3A1-0BB9-41EE-84A4-4F58F663F8ED</t>
  </si>
  <si>
    <t>3A6862BC-F112-4D90-9511-43F637391FA5</t>
  </si>
  <si>
    <t>1F5EF790-3A9C-4C3B-8BBE-F3CD38629C02</t>
  </si>
  <si>
    <t>0E2CE320-2084-4D13-BAAD-3B628BD1BDA1</t>
  </si>
  <si>
    <t>8290CF2D-DC96-4260-AF22-9C09998D301C</t>
  </si>
  <si>
    <t>CED29346-4B3A-45AE-AA2C-F6D4C78267ED</t>
  </si>
  <si>
    <t>B6357B43-6026-4E63-9D58-035E6B8B6F41</t>
  </si>
  <si>
    <t>06F0CEF0-BA13-460F-9D44-07FEB5B2421A</t>
  </si>
  <si>
    <t>F262CF94-2FDF-44B4-B677-927979C6FDFF</t>
  </si>
  <si>
    <t>3FCA93C2-A031-40D7-891F-ED505932DEBE</t>
  </si>
  <si>
    <t>1E023DCD-6A49-49A7-B42D-9ACA60379B26</t>
  </si>
  <si>
    <t>4680C3B3-B2E5-4084-AC6D-F81D8A98B9A4</t>
  </si>
  <si>
    <t>A281F74E-D55E-4C58-9F43-D9AA50074A0B</t>
  </si>
  <si>
    <t>8E33F723-7FEB-4F68-BFDF-A1F1AE8D68A9</t>
  </si>
  <si>
    <t>3D79DDC6-5D04-4E5C-9352-6F3A9DA59788</t>
  </si>
  <si>
    <t>05436CF4-8F0C-49E4-883A-CB83A287A237</t>
  </si>
  <si>
    <t>6995BBF4-F22F-417B-8D80-6AAD68F32209</t>
  </si>
  <si>
    <t>0978E127-71D8-4E48-9C58-0B7BA5B384CB</t>
  </si>
  <si>
    <t>B5D54A8C-F115-4574-A6DF-F2BAE9CEF907</t>
  </si>
  <si>
    <t>A5558F56-3952-47EE-AE63-AAA72151D718</t>
  </si>
  <si>
    <t>DD3E5A33-539A-464E-AC96-BCAEB20D5921</t>
  </si>
  <si>
    <t>012C81DF-A7E0-4862-B45F-57E5CAE63B9C</t>
  </si>
  <si>
    <t>D7F2836C-FE99-4142-BA01-DBE42EB51A82</t>
  </si>
  <si>
    <t>BB725704-DADD-4D5A-8766-23E30819E098</t>
  </si>
  <si>
    <t>B57B9C0B-894B-453D-A386-291765B88825</t>
  </si>
  <si>
    <t>FC8CF24E-E77C-4FFA-B471-9C1DAF23AE36</t>
  </si>
  <si>
    <t>E5A968BE-254B-4BA8-92C3-58ED46E1479E</t>
  </si>
  <si>
    <t>CEF0E107-B42C-458A-AFBF-BCCFDFCE6DE4</t>
  </si>
  <si>
    <t>10650EFB-7DBF-4EC4-BB0B-0D9E0BA37C90</t>
  </si>
  <si>
    <t>AB351133-5352-4F10-9E11-EBD56B40B1ED</t>
  </si>
  <si>
    <t>A8F52CB3-23FE-4981-93B8-7CA35A5155E9</t>
  </si>
  <si>
    <t>05E70B47-4CA8-49F6-858C-CF09EB6DA772</t>
  </si>
  <si>
    <t>533DB10A-7476-4710-A4AF-1EA613F4A97C</t>
  </si>
  <si>
    <t>4752C2F2-B15C-4F06-92BD-B6C477404D30</t>
  </si>
  <si>
    <t>16DA379A-2A06-48F4-93C6-61329DC46DDC</t>
  </si>
  <si>
    <t>840E28A3-A7B9-4A89-9C80-F75AD7D33E32</t>
  </si>
  <si>
    <t>25753C81-E037-4570-8247-B7AD1C22DB3B</t>
  </si>
  <si>
    <t>29062D88-2C45-4057-B096-7D6624CED12B</t>
  </si>
  <si>
    <t>D32D332A-6F05-4198-B751-65BBFDA16880</t>
  </si>
  <si>
    <t>00BAC778-B41D-4964-AE90-91507B406B16</t>
  </si>
  <si>
    <t>4FE5FCAD-8D7C-47C9-90EF-EF9B9CD948EE</t>
  </si>
  <si>
    <t>4380DC9F-D49B-4203-B5BC-A5B49F5BD8EC</t>
  </si>
  <si>
    <t>63E0C22D-F4B5-4185-97C6-7143ED093E49</t>
  </si>
  <si>
    <t>AF06ED51-0BAA-46DA-A35E-F794E65742D2</t>
  </si>
  <si>
    <t>178A5C24-9CC4-441C-997F-7E420AFFCF8F</t>
  </si>
  <si>
    <t>F40D781D-9486-40F7-8902-7AEDC7B09422</t>
  </si>
  <si>
    <t>A618483B-7810-4E30-BAAA-FE5571A00435</t>
  </si>
  <si>
    <t>7C30D97F-9034-4ED9-820F-7F76AEFADD06</t>
  </si>
  <si>
    <t>002BD7CC-7FC4-40B7-BB40-DD2BDD85235B</t>
  </si>
  <si>
    <t>5378D3D3-2B41-4D58-A411-210C2DBA7962</t>
  </si>
  <si>
    <t>F05076E7-21AC-4EF4-A695-5AAB103780FF</t>
  </si>
  <si>
    <t>EDD0B19E-63AD-416D-96CA-2D4CD83B354D</t>
  </si>
  <si>
    <t>3D2C83F7-F12D-47D3-9735-D688F7648DB7</t>
  </si>
  <si>
    <t>C7D68CD1-A1D7-4866-B760-977A0AE12345</t>
  </si>
  <si>
    <t>CBB9E51F-9805-4307-B580-D2170BF82C3E</t>
  </si>
  <si>
    <t>B92CEC53-CCF1-4DA1-BC2F-349C49E8D42B</t>
  </si>
  <si>
    <t>F7C40861-637F-4120-BE41-E32511E413D9</t>
  </si>
  <si>
    <t>70588BAE-C724-4829-B5B5-441E1F430FC3</t>
  </si>
  <si>
    <t>41D74617-41CC-4CBB-B081-209FF2167D4B</t>
  </si>
  <si>
    <t>18F1F9ED-F1D5-4CE9-BAD0-D3AFC3A59018</t>
  </si>
  <si>
    <t>F5DB81F9-DFC3-4F62-AC9C-C687EF5DB3B5</t>
  </si>
  <si>
    <t>97944975-BDDA-45CE-B63D-F62DD4E75C8F</t>
  </si>
  <si>
    <t>E059D536-CECE-4C0D-AA6D-E7286B1C001C</t>
  </si>
  <si>
    <t>EE686DF7-8FF6-403B-95BF-8DC83427BBA0</t>
  </si>
  <si>
    <t>A50FACBA-E933-473C-88EF-6257432D6319</t>
  </si>
  <si>
    <t>C042DDD3-E41B-4CA8-ABD4-8ADB2E6773D8</t>
  </si>
  <si>
    <t>8F8630DF-8735-47D6-BDFE-AD14E3C34547</t>
  </si>
  <si>
    <t>71A36ABA-719D-49D4-8846-9A3E63F6814A</t>
  </si>
  <si>
    <t>B50240FE-1133-4CDC-9A49-F6B75F32C49B</t>
  </si>
  <si>
    <t>5DE58A0C-FEA7-4662-8831-46D7746E28B9</t>
  </si>
  <si>
    <t>958A3210-99EF-4B75-91D2-5FA90032D07E</t>
  </si>
  <si>
    <t>F1437BAE-293F-41C0-9F08-7EAC8863D5C3</t>
  </si>
  <si>
    <t>88C9DE79-115D-4341-BB4B-0E76909A2970</t>
  </si>
  <si>
    <t>F86D1393-E960-44EF-989D-2FC241A5A511</t>
  </si>
  <si>
    <t>23172C3E-82AC-48C2-9456-897FF6777722</t>
  </si>
  <si>
    <t>52636CEC-F17A-4E58-A702-7CB4417F088A</t>
  </si>
  <si>
    <t>FC6F16F2-34E2-4152-8365-69FF3A9A0948</t>
  </si>
  <si>
    <t>591747A5-6683-47E2-AA48-F6FC7E26A913</t>
  </si>
  <si>
    <t>258BC1EA-C797-40A7-A649-53C45EE09AE4</t>
  </si>
  <si>
    <t>A5D05BC4-605D-4BE1-8A97-24FFAA29D4C7</t>
  </si>
  <si>
    <t>F5BD5ADF-7249-4E61-A84F-18FF74AFAFBB</t>
  </si>
  <si>
    <t>71B42A33-E824-47A9-9711-14028CCEDF7A</t>
  </si>
  <si>
    <t>54B33D6A-7731-4F94-82C9-41841C4F3DC9</t>
  </si>
  <si>
    <t>ED2CDDA3-A1B7-48BA-A749-78A4E3E70A72</t>
  </si>
  <si>
    <t>641AAF9D-FE87-4B12-92C9-0A542D2154A6</t>
  </si>
  <si>
    <t>7B81B92E-BFE6-4D42-BF79-D6C0BF46519B</t>
  </si>
  <si>
    <t>BA33C0ED-F61E-4E69-8F7A-07FEA542A2B1</t>
  </si>
  <si>
    <t>9B8A45F2-8C0E-47D6-A3D6-15F7F0F85162</t>
  </si>
  <si>
    <t>596EAB76-768F-4E81-A0CE-AAEC771FD8F0</t>
  </si>
  <si>
    <t>EBA34CEA-8EE1-4EA5-8460-E725FBE1AE94</t>
  </si>
  <si>
    <t>0B267670-E2A4-4C96-ACB2-34050A5C09F6</t>
  </si>
  <si>
    <t>6F3BF543-9CA3-4EB0-A187-042402D08482</t>
  </si>
  <si>
    <t>33D71E12-DD9C-4E4E-883F-6B8A19B908B9</t>
  </si>
  <si>
    <t>09C8982D-7207-4345-AED3-FF6C32D7FA72</t>
  </si>
  <si>
    <t>D508D20C-7F63-44E1-9208-4A23A7C516E2</t>
  </si>
  <si>
    <t>01221325-1CC6-4061-BDCD-374E7250149E</t>
  </si>
  <si>
    <t>5B5F12DE-BE69-4A7F-8C39-531ADCC51F40</t>
  </si>
  <si>
    <t>85F47FF4-1D9B-4485-976B-5CDB70B7D1FC</t>
  </si>
  <si>
    <t>A39F8CE5-C2E4-4F7F-835B-F79E4B4609EF</t>
  </si>
  <si>
    <t>DB72C2C0-E537-44AF-8B11-AEB1F1763C05</t>
  </si>
  <si>
    <t>83F9F50B-3C48-4D37-8CAA-54D06CAEBC94</t>
  </si>
  <si>
    <t>C96C593A-AD48-4ED9-B69F-4F054303ED36</t>
  </si>
  <si>
    <t>F94C9A1E-FA51-4F1E-8998-FB8283EB8CBF</t>
  </si>
  <si>
    <t>8A474798-31AB-4DDC-9C22-3B9BAD0284D7</t>
  </si>
  <si>
    <t>A76A556A-4D17-4567-AF1D-75802134259D</t>
  </si>
  <si>
    <t>5DECF067-2876-4FF4-A387-01231B1260D5</t>
  </si>
  <si>
    <t>1EA1CBF7-A402-49AA-941C-07BCA41AD491</t>
  </si>
  <si>
    <t>D067CD00-AB1E-4A09-A3FE-B31C43B3E6D0</t>
  </si>
  <si>
    <t>E572DFCF-FF8F-4747-ADF1-1D4029220D81</t>
  </si>
  <si>
    <t>E37B7B87-9E37-4E65-A435-6A0B38539DDE</t>
  </si>
  <si>
    <t>Urano</t>
  </si>
  <si>
    <t>A784F71A-E6DB-4F66-AF80-F0B424021E1E</t>
  </si>
  <si>
    <t>Cerro Del Carbon</t>
  </si>
  <si>
    <t>D8D6C905-CD29-4261-B11F-63E0EE6A8CAC</t>
  </si>
  <si>
    <t>Hallazgo</t>
  </si>
  <si>
    <t>C3CF35D8-D4A3-4CC9-A9DE-739DBCAEEA32</t>
  </si>
  <si>
    <t>Remolino</t>
  </si>
  <si>
    <t>27153565-8012-4A49-9D30-6AF50F314AAE</t>
  </si>
  <si>
    <t>570CEFFB-7699-4CA9-8F4C-87ADDFB2C5DB</t>
  </si>
  <si>
    <t>FBDAF030-6BA1-461A-89A4-4836B1031660</t>
  </si>
  <si>
    <t>BF076745-DF6E-4B74-97A2-DBECC759480C</t>
  </si>
  <si>
    <t>7FCFAD9C-6E86-4001-8683-41E6AEAF40EF</t>
  </si>
  <si>
    <t>085BDD0E-0916-43FC-B0DC-04DF97B42A54</t>
  </si>
  <si>
    <t>384C5C31-4409-46C4-B587-285A93898EB9</t>
  </si>
  <si>
    <t>69657E2C-E904-4B62-8B70-5383F0758443</t>
  </si>
  <si>
    <t>2040046E-2270-482A-BC66-287A49E13A6D</t>
  </si>
  <si>
    <t>554EFA89-D88D-4F2C-A536-52ACB5D33A56</t>
  </si>
  <si>
    <t>E1D183CA-BBE6-49C9-88FA-983A0920D985</t>
  </si>
  <si>
    <t>1115B111-0723-49A6-A7B0-E5C0F2C3BC8D</t>
  </si>
  <si>
    <t>4BF33D05-28EF-4B5F-9454-6D837D145503</t>
  </si>
  <si>
    <t>D5A63291-E254-4529-8168-AAE24428C890</t>
  </si>
  <si>
    <t>59550707-239F-4CD2-9AE0-6B80B948408F</t>
  </si>
  <si>
    <t>C9258EF2-00F7-4747-8F4D-70AB1DDD7E60</t>
  </si>
  <si>
    <t>AB957E22-9125-4096-AA65-D90CBF00E63B</t>
  </si>
  <si>
    <t>C2D5F4D7-8DA2-4611-AF92-EC5F8C7F33E2</t>
  </si>
  <si>
    <t>352602B7-8D6C-4A04-88F1-B57D93E91076</t>
  </si>
  <si>
    <t>136DE117-6212-4F1A-84D0-46CE7BE64ECA</t>
  </si>
  <si>
    <t>9D23EA39-EFDC-4316-9916-A320E58C6C0B</t>
  </si>
  <si>
    <t>7631698E-1B92-44BB-90CB-A92C035F6973</t>
  </si>
  <si>
    <t>7D66C5F0-5AA6-4C24-8AF2-99255E7D9ACE</t>
  </si>
  <si>
    <t>C9F5A673-F208-4621-B9C4-46C47C99AB3A</t>
  </si>
  <si>
    <t>BD82C41A-5F0E-4FEF-BDAD-88CA22AEFD33</t>
  </si>
  <si>
    <t>9FDECC96-6909-40E8-A55F-61FBFC0425E1</t>
  </si>
  <si>
    <t>San Andres</t>
  </si>
  <si>
    <t>8916D8A6-F479-4472-8EDE-B0CCF61DA355</t>
  </si>
  <si>
    <t>300A9A7D-DFBC-44F5-A582-CEF2B487F9CE</t>
  </si>
  <si>
    <t>78AAB776-C6E3-4589-96EA-FF70F1CC0000</t>
  </si>
  <si>
    <t>A6D07AE0-784B-4A88-B13E-2F09E3DAF5F5</t>
  </si>
  <si>
    <t>61A765E7-E858-47F0-AEE1-5E0B61FB4740</t>
  </si>
  <si>
    <t>3EA4526A-834C-4909-9372-45F7CB0DDF9E</t>
  </si>
  <si>
    <t>B2E51B21-CA63-432F-BDF4-4CC177BE75C0</t>
  </si>
  <si>
    <t>Sirio</t>
  </si>
  <si>
    <t>3B53D6BB-4D83-4650-A4BF-B170C87DA1ED</t>
  </si>
  <si>
    <t>Sabana Grande</t>
  </si>
  <si>
    <t>D483A88F-0588-4BFC-A9E8-6121A474B0E8</t>
  </si>
  <si>
    <t>Santa Clara</t>
  </si>
  <si>
    <t>C0F5651B-A45E-4074-8E71-0F7B2516A5BF</t>
  </si>
  <si>
    <t>41A50036-51CF-4C81-95D0-15A1D7484432</t>
  </si>
  <si>
    <t>07253700-1B48-424C-BB35-88B397769A61</t>
  </si>
  <si>
    <t>FABED139-5B67-44A7-A44E-581DE3E25236</t>
  </si>
  <si>
    <t>Sitio</t>
  </si>
  <si>
    <t>DCD85A4A-9D61-414D-8BB9-A05A3343D8B6</t>
  </si>
  <si>
    <t>4D8C7E30-D766-4460-B283-D6CE6D50B1DC</t>
  </si>
  <si>
    <t>Galvan</t>
  </si>
  <si>
    <t>211C80E4-32B2-4C26-9DB0-F73D31D875B3</t>
  </si>
  <si>
    <t>Olivino</t>
  </si>
  <si>
    <t>9F8BCEAB-1BAE-4BCB-BC91-A990A8130615</t>
  </si>
  <si>
    <t>Soledad</t>
  </si>
  <si>
    <t>29C2BC08-D77F-441D-A649-41CE4847617E</t>
  </si>
  <si>
    <t>42H</t>
  </si>
  <si>
    <t>CD502AEA-A4BC-40AC-87A4-E024CD63AAE7</t>
  </si>
  <si>
    <t>361B2AFE-90F8-485B-A895-6CB4AC86D6CF</t>
  </si>
  <si>
    <t>2CF975B4-2831-41EB-890D-870C51F00F12</t>
  </si>
  <si>
    <t>9A2252D3-C72F-4EAB-B62A-95ADA5C71E01</t>
  </si>
  <si>
    <t>BE3791A9-5E5C-4569-8F69-C350EFD39DE1</t>
  </si>
  <si>
    <t>BBF69C21-3847-4E93-A1DB-75B5E697FE2D</t>
  </si>
  <si>
    <t>CAEC4B6D-5D8D-4F2C-A0F5-BF0C1298CC2F</t>
  </si>
  <si>
    <t>2B23CEFE-A6D4-48EF-B1CE-A7CD14AECF8B</t>
  </si>
  <si>
    <t>33D6ADFC-314C-4584-A5C6-61A4108DE994</t>
  </si>
  <si>
    <t>48181633-8639-4A46-8114-0CCE8DD33247</t>
  </si>
  <si>
    <t>8F2ECD23-F2F6-4857-8CCF-07A2CD9D05C5</t>
  </si>
  <si>
    <t>1BD5CE31-CC6C-44F3-80E7-B661D29439BD</t>
  </si>
  <si>
    <t>A05EB6E7-22FE-463C-ACA2-4617004991FB</t>
  </si>
  <si>
    <t>E5245533-9A02-4641-A076-B20A770AEA17</t>
  </si>
  <si>
    <t>D8588A98-6217-41A3-8BEE-85ED58BA781A</t>
  </si>
  <si>
    <t>ECA94B8A-1BC5-4663-AFA3-725A1E2494EC</t>
  </si>
  <si>
    <t>0C0BCC80-DF9A-428D-9FB9-B95C9653E136</t>
  </si>
  <si>
    <t>D76E4F3D-AADC-475B-8E39-95AD11F07BE9</t>
  </si>
  <si>
    <t>C39B500F-2F88-4E0C-9308-38D17B7E0B73</t>
  </si>
  <si>
    <t>1F08EFE9-9CAA-4F93-8A3B-4995F6BD7D48</t>
  </si>
  <si>
    <t>05FF1E1B-80FB-4CD5-A006-A1758D1B7A3E</t>
  </si>
  <si>
    <t>F4780C83-CA74-4D1B-98EE-458FA8393EC4</t>
  </si>
  <si>
    <t>81C7BBC0-7D4F-4A5A-AEAF-E82E9E74A0AC</t>
  </si>
  <si>
    <t>4774609E-190C-4EFC-B153-E159E10270E9</t>
  </si>
  <si>
    <t>F2A3490C-9B36-4C82-85DA-761ECE85B2A9</t>
  </si>
  <si>
    <t>25E063F2-24EA-46D3-9C12-72BB2DDF4091</t>
  </si>
  <si>
    <t>82B3D1EB-A169-4704-BC07-FC2CF42394AE</t>
  </si>
  <si>
    <t>3A1B06B1-D9F8-4CB0-8874-A2A4009BB544</t>
  </si>
  <si>
    <t>6AA7DF40-30C3-4619-A84B-E962F73B7FB4</t>
  </si>
  <si>
    <t>AFA3F3B3-2A40-40D5-A672-6CFC926A431F</t>
  </si>
  <si>
    <t>E09DE54B-AB24-4C94-B374-39C27A1FD862</t>
  </si>
  <si>
    <t>E5C3632B-A8FD-4782-AB60-52521D7018C9</t>
  </si>
  <si>
    <t>117BA097-2937-454C-85BC-D734359A1E01</t>
  </si>
  <si>
    <t>8625D6CC-BD6F-4FE9-BDEC-427AD8585DE0</t>
  </si>
  <si>
    <t>E4917984-FB38-4C1E-B2B6-AAE8081221DB</t>
  </si>
  <si>
    <t>F792DEA4-21F3-40FD-AE60-F6F153A03DD3</t>
  </si>
  <si>
    <t>AE137B40-F320-4B67-AA36-B598DFB4083B</t>
  </si>
  <si>
    <t>15A612E5-3573-420B-9BB4-462E773C23BA</t>
  </si>
  <si>
    <t>6ADD6DAF-0401-4CA6-908A-8D152848B108</t>
  </si>
  <si>
    <t>3D0DD246-133A-4F54-90F0-BC2BE99E5A02</t>
  </si>
  <si>
    <t>1DDAF115-17E1-453A-9569-2D5150C476AF</t>
  </si>
  <si>
    <t>6B8A57ED-9352-461B-8DBB-CBA6233424A7</t>
  </si>
  <si>
    <t>CECD2F30-62BB-4149-BE6B-11B461464745</t>
  </si>
  <si>
    <t>3B08F165-70B4-4A5D-B7EC-F21A56A13BCB</t>
  </si>
  <si>
    <t>15A65D38-E7B0-4150-BE78-4DA62949DFA8</t>
  </si>
  <si>
    <t>A30A2D82-973A-4CA5-A768-857799506FD3</t>
  </si>
  <si>
    <t>B4074B4D-31C1-4B31-85FA-4CC3AD624B1F</t>
  </si>
  <si>
    <t>991FCA30-B158-4040-8E7D-F2904FDB63A4</t>
  </si>
  <si>
    <t>EF88698F-B858-4816-BF18-F22AC2406665</t>
  </si>
  <si>
    <t>CABB5235-A36E-4D32-9C31-4B262FDB582E</t>
  </si>
  <si>
    <t>A8507800-7DD1-4C3B-BE94-2F30CD98B346</t>
  </si>
  <si>
    <t>FA4EA86D-F4B6-475F-882C-149969D7E6BD</t>
  </si>
  <si>
    <t>41665BE9-6D99-4EEF-B0C9-6E93820A9979</t>
  </si>
  <si>
    <t>363E55E8-5FDC-4E44-8D74-F8870BCA001F</t>
  </si>
  <si>
    <t>DDA56502-059E-430C-A221-40A092789425</t>
  </si>
  <si>
    <t>892396EC-2F0F-420C-9F05-F2DFEE99C6C8</t>
  </si>
  <si>
    <t>E09B9F00-2FC3-4FC5-8665-CF2FB413C9EB</t>
  </si>
  <si>
    <t>7F5993C6-2377-444F-AA92-9C201E26AF76</t>
  </si>
  <si>
    <t>B0BB6341-7181-4B08-8D48-21E7CF145445</t>
  </si>
  <si>
    <t>CCEEBE65-263D-4A7D-A885-647DDB38797D</t>
  </si>
  <si>
    <t>D6F3A2CC-3492-4B21-8CC0-66F91454F29E</t>
  </si>
  <si>
    <t>DEE72DF3-E812-420C-8484-45633A6CF3AC</t>
  </si>
  <si>
    <t>773838AE-071B-4D9B-B33D-840E06AFEF81</t>
  </si>
  <si>
    <t>7E54EE1A-9C9C-4EEC-8E6D-ACC0DF01D3C9</t>
  </si>
  <si>
    <t>FB963090-6034-4133-8483-0BDA90298CF0</t>
  </si>
  <si>
    <t>8288D01E-D6E5-426A-96CE-5D714A4F27BD</t>
  </si>
  <si>
    <t>5D1F3EF2-A1BD-4BAA-AB01-301BA294381F</t>
  </si>
  <si>
    <t>5F946A3D-DB46-4C37-B8D7-93A1B693F046</t>
  </si>
  <si>
    <t>110D</t>
  </si>
  <si>
    <t>3A6F30EB-CC53-41CF-A187-F4390979EB39</t>
  </si>
  <si>
    <t>D3B68704-D001-4FC9-8034-B85ECB9EEA1A</t>
  </si>
  <si>
    <t>FA7A7651-3181-43B8-8670-E0AC23A3413F</t>
  </si>
  <si>
    <t>C6807A94-0E64-42AE-A47B-549FECCCA3A6</t>
  </si>
  <si>
    <t>2DF34077-3EC5-45F4-B975-D2EED6206919</t>
  </si>
  <si>
    <t>EEB15951-85E1-4D17-9791-9D11B9C597B4</t>
  </si>
  <si>
    <t>01CBC914-C782-4FDB-A82A-49CC419C10FF</t>
  </si>
  <si>
    <t>B6094440-3455-4B8E-8520-F5DBBD39BA20</t>
  </si>
  <si>
    <t>FC5A665D-A37E-4FEE-A42A-41F0F01D5D5D</t>
  </si>
  <si>
    <t>0AEEC25D-C938-4186-BDA5-605292888997</t>
  </si>
  <si>
    <t>75110036-762F-433E-889D-93EE139F4050</t>
  </si>
  <si>
    <t>28E2AF59-0973-4544-AA98-0EACC2E4FE7F</t>
  </si>
  <si>
    <t>548C8731-BA43-4001-9DC3-F25730944277</t>
  </si>
  <si>
    <t>3444E659-33E1-46DF-AFE5-3D909965902F</t>
  </si>
  <si>
    <t>33C4810D-C1D4-4067-B1CD-D06818D65A95</t>
  </si>
  <si>
    <t>FC93F28D-9C7C-4FB6-A35C-09C705AD5E3B</t>
  </si>
  <si>
    <t>D3A24F23-0688-45EE-B6A0-66B45BC387F3</t>
  </si>
  <si>
    <t>BCBDEF22-DD02-433E-8766-004B7BC8D91B</t>
  </si>
  <si>
    <t>8F31C5C7-1216-4C63-B95B-5C52E15DC877</t>
  </si>
  <si>
    <t>8B8E7BF9-A04E-4254-9A2C-D3462E1ABD16</t>
  </si>
  <si>
    <t>2ECD8385-4337-471F-A4EE-520947F78166</t>
  </si>
  <si>
    <t>36B48AF3-1623-49B4-AD53-EAC3EC926DF9</t>
  </si>
  <si>
    <t>F2E7C5F6-B1F7-41F5-B914-511C1AEA5CE4</t>
  </si>
  <si>
    <t>1407C9EB-5BA7-4C18-B097-7B1B396C3755</t>
  </si>
  <si>
    <t>F0620EDC-66CA-4E64-B4CF-1EF171A6874E</t>
  </si>
  <si>
    <t>Soledad Norte</t>
  </si>
  <si>
    <t>153FBEBD-F780-4319-AB16-A52BEEC4D13F</t>
  </si>
  <si>
    <t>2C82D801-F315-43E5-ABE7-0BCAADA96DA6</t>
  </si>
  <si>
    <t>D5A84BAC-2E31-46F8-A2AF-C5B4511498E7</t>
  </si>
  <si>
    <t>2A56A654-D22D-47F2-A65C-2101FEBD9BAC</t>
  </si>
  <si>
    <t>3F2CFCCB-A00D-4A90-B453-37B4F0FBAEF6</t>
  </si>
  <si>
    <t>2C34EB78-6E88-4434-9384-8C5B1F7A4B7E</t>
  </si>
  <si>
    <t>9D484304-7799-4003-97F9-E8ECB7757BD2</t>
  </si>
  <si>
    <t>511F57F7-42C2-44E4-B6BE-B57D99A889C7</t>
  </si>
  <si>
    <t>249AEC84-F059-402D-9DA6-922CE653006F</t>
  </si>
  <si>
    <t>EE230352-B87B-48B4-BC56-259C9646D616</t>
  </si>
  <si>
    <t>E9D59FFB-B0F3-48F6-B8D8-D239301F1F57</t>
  </si>
  <si>
    <t>36F6E956-B2F0-438A-8FC7-6CB738EA0141</t>
  </si>
  <si>
    <t>E79BB518-DF5E-464E-8EA7-0FF20C63739A</t>
  </si>
  <si>
    <t>932EC6BE-601A-4397-9D71-FDAC558C782F</t>
  </si>
  <si>
    <t>AA17C3EE-73D5-431C-ADBD-7ED4AAD2932E</t>
  </si>
  <si>
    <t>261D58F0-3A88-44BB-88E3-9413B5307E70</t>
  </si>
  <si>
    <t>586F9746-D516-4EBC-9A56-033BC447520D</t>
  </si>
  <si>
    <t>946DFCB4-1B7D-4575-8D59-A2E56CBE8125</t>
  </si>
  <si>
    <t>D7634222-1292-4F59-B3BE-7BEBCDF7C288</t>
  </si>
  <si>
    <t>F127857E-DB06-47EA-B5D6-8955CE48198B</t>
  </si>
  <si>
    <t>11852B3F-1422-4502-85FD-3CC3648A4FE7</t>
  </si>
  <si>
    <t>4967F07E-6ED2-4C01-B521-E9CE704334FE</t>
  </si>
  <si>
    <t>C9B91A7C-4AAE-4676-8A7E-00B2746ED48A</t>
  </si>
  <si>
    <t>0D5770FB-A24C-4419-BE98-889D55091ED7</t>
  </si>
  <si>
    <t>03AC6A59-2D07-4288-B48B-AB94144D43FF</t>
  </si>
  <si>
    <t>3BD072C8-F4D6-4415-BC67-B799FA8DF754</t>
  </si>
  <si>
    <t>37B90DA6-4D8A-4879-A84A-9DD01ED83DBC</t>
  </si>
  <si>
    <t>638CEC89-DD1C-4579-9190-190620E744B7</t>
  </si>
  <si>
    <t>A73A6DB1-1FD6-4881-9479-832F4FA98250</t>
  </si>
  <si>
    <t>A2A2670A-7699-4C39-A474-CBC5A4756A2F</t>
  </si>
  <si>
    <t>97A39FB2-2EBA-421B-8133-C9DB60C62F62</t>
  </si>
  <si>
    <t>5EFF704C-7674-4355-B75E-F3E21B293176</t>
  </si>
  <si>
    <t>77FEF758-9CE3-4D72-8032-C1B558A7A9C5</t>
  </si>
  <si>
    <t>57F0808D-F3B1-4015-A00C-C39BA2878D12</t>
  </si>
  <si>
    <t>211869B9-C35A-447D-BDB6-29F48DFA9E11</t>
  </si>
  <si>
    <t>499A188E-CBE9-48E0-B574-9ADCA91D5CE8</t>
  </si>
  <si>
    <t>AF1E8247-6771-4FF1-8A5C-3F22C0C8BB99</t>
  </si>
  <si>
    <t>5EBD3A0A-A51C-402D-B705-D553A4415B5B</t>
  </si>
  <si>
    <t>17C24936-A348-4AF8-A486-93B03216FD53</t>
  </si>
  <si>
    <t>F779F896-E68E-4683-9486-F4B864FE267C</t>
  </si>
  <si>
    <t>48520D45-32C8-449E-A503-629B68023E91</t>
  </si>
  <si>
    <t>FFFABFD5-1913-43BB-8B6F-CC03646600DF</t>
  </si>
  <si>
    <t>C4A534A2-05AC-440C-8008-AFF8C8ED82F4</t>
  </si>
  <si>
    <t>9F3FF0F3-E5B6-46BE-9FA7-CF8F7D935AE7</t>
  </si>
  <si>
    <t>15B5C923-91BE-44B6-9F27-092B1DF39014</t>
  </si>
  <si>
    <t>F7A97E0F-03E8-4A96-A59B-C78F87ADD5F0</t>
  </si>
  <si>
    <t>2E8587BC-C0B3-4220-8F08-FE5E18471967</t>
  </si>
  <si>
    <t>6CA87C77-7A46-49BC-92D5-48E8B71173FD</t>
  </si>
  <si>
    <t>FE50FDCD-8979-4ACD-8088-5F06322CE8E2</t>
  </si>
  <si>
    <t>462D9A40-6D3F-4225-9855-D0806BB0D346</t>
  </si>
  <si>
    <t>08B0E82C-E8E3-4639-B47B-5FB0C52A8231</t>
  </si>
  <si>
    <t>D5CCA2DE-CCB8-4006-B716-204EEAC0DAF1</t>
  </si>
  <si>
    <t>24A49E86-D25C-463B-AA39-8B208D40EAF8</t>
  </si>
  <si>
    <t>02861765-6217-40AE-A9C5-69A2F0A88625</t>
  </si>
  <si>
    <t>ED87DA43-9A3A-4BC6-A4E7-640B4A9A7326</t>
  </si>
  <si>
    <t>966CA7B4-CB4E-4478-91D3-CAFE73344647</t>
  </si>
  <si>
    <t>1C580E9A-835B-452B-92B1-7F5DC687E41C</t>
  </si>
  <si>
    <t>4CDCDBE4-C27E-44E0-BF3C-C93E03E53C2E</t>
  </si>
  <si>
    <t>8DB3D1D7-6530-4063-AFA0-F39CF8BEC8F5</t>
  </si>
  <si>
    <t>615E0FE0-D9AD-49FB-9C58-23649F64F5CC</t>
  </si>
  <si>
    <t>49B9C2E7-32D2-4D85-B6CE-33BCFF26A1E7</t>
  </si>
  <si>
    <t>680A9142-A847-439A-9CB2-93E332E7F8A1</t>
  </si>
  <si>
    <t>73DD8C37-64D4-497E-BCD9-AD072CD396F6</t>
  </si>
  <si>
    <t>B038F8CE-6C3A-4272-9FBB-7CADD79B8210</t>
  </si>
  <si>
    <t>AF5C5D63-C3BB-4A58-8471-A6895270C943</t>
  </si>
  <si>
    <t>2E8DA820-22E4-4359-99A3-4172270187B9</t>
  </si>
  <si>
    <t>026ACD7C-27AF-40EE-A589-ED7E5F389E91</t>
  </si>
  <si>
    <t>BEDB4737-C04E-40D9-A8C4-F9BB86DB6341</t>
  </si>
  <si>
    <t>B2B5D97C-C83C-4AB4-A978-668345B10641</t>
  </si>
  <si>
    <t>FBA2A4D1-C4C4-4A94-8BE5-92E9A750E250</t>
  </si>
  <si>
    <t>67245C6F-158F-4070-B2AC-479F2207F45A</t>
  </si>
  <si>
    <t>6E3E6895-D176-4795-A0EA-82D98145F378</t>
  </si>
  <si>
    <t>DFF20A82-FB65-47EF-80D3-5AEC707A5BAE</t>
  </si>
  <si>
    <t>A70D9ECB-3F9A-4BF9-9CB2-8EFF64EAE5D6</t>
  </si>
  <si>
    <t>4980C389-3F28-48C7-8DDC-148553C9A681</t>
  </si>
  <si>
    <t>84F6E371-794D-469C-A9F7-527379F2D971</t>
  </si>
  <si>
    <t>1DE6AE81-C411-40D0-B981-C40FA2F4FCE5</t>
  </si>
  <si>
    <t>D393E90F-FD67-4020-933E-C185343B8A78</t>
  </si>
  <si>
    <t>3DECC9E6-624F-470E-BB8D-6FABDDDDDA00</t>
  </si>
  <si>
    <t>D1DF5E33-50A5-4A52-A7FE-A0946FAD6303</t>
  </si>
  <si>
    <t>D9212C01-E9B9-4476-80E9-FF7BEDA5CA54</t>
  </si>
  <si>
    <t>5FD9EF66-C473-4C79-B2C8-8B198723511C</t>
  </si>
  <si>
    <t>AEB2A550-A14F-4EA1-B3BF-773ED9E167E0</t>
  </si>
  <si>
    <t>84B97523-81D6-4169-9D45-2799F21EC001</t>
  </si>
  <si>
    <t>66BCF882-E338-46AE-9A4F-F297918F9B0F</t>
  </si>
  <si>
    <t>D4497954-163F-45D9-B753-119954554C1A</t>
  </si>
  <si>
    <t>8B3890E5-12B8-46B2-AA53-2D8728B0AA0F</t>
  </si>
  <si>
    <t>EC6D9415-0B5C-4159-A099-FB6CB34DD8FE</t>
  </si>
  <si>
    <t>BA7B7E85-A66D-464A-8990-E66300ACA8C3</t>
  </si>
  <si>
    <t>8952B5BA-C18F-48DE-8DD2-C7BB4E053DE3</t>
  </si>
  <si>
    <t>A141B498-E0EB-4F8F-ADE6-BCABD09F6AB5</t>
  </si>
  <si>
    <t>CCAC1469-CD98-48A6-A96D-442296D5DC65</t>
  </si>
  <si>
    <t>673B2A3B-E1C0-4F85-A308-A84DEEE109D6</t>
  </si>
  <si>
    <t>5551D663-7770-4A6E-8D3C-59A099B79E6D</t>
  </si>
  <si>
    <t>FA004641-A837-48D2-BD3B-D0A07DEEE642</t>
  </si>
  <si>
    <t>12DC17CA-EB99-4AC7-B21E-7FF9743023D8</t>
  </si>
  <si>
    <t>7FB74646-866D-44AF-8F7D-907FDA5396E7</t>
  </si>
  <si>
    <t>5541009E-88A5-44F4-A56D-8A69027D4DB6</t>
  </si>
  <si>
    <t>546AD898-0E72-4C6F-A566-F3B1D4AAE105</t>
  </si>
  <si>
    <t>4FE42C2D-89EE-471E-A306-580BA049F55B</t>
  </si>
  <si>
    <t>F943D0AC-B5B5-4465-B872-F2FDB302841C</t>
  </si>
  <si>
    <t>C14BF630-2CCF-46E6-B5CE-F0E707709604</t>
  </si>
  <si>
    <t>3282F711-F944-43C8-9AF6-A63479A78481</t>
  </si>
  <si>
    <t>7311856F-F70D-4F26-B556-DEA439772B57</t>
  </si>
  <si>
    <t>49E6840D-D68F-4DC2-BE9F-44EAB5748401</t>
  </si>
  <si>
    <t>7A730BF9-9863-4CAC-9D3E-7552FF01536D</t>
  </si>
  <si>
    <t>DC8AC555-1AE8-4BC9-86AA-5050E8B0A50B</t>
  </si>
  <si>
    <t>333525C8-D859-4B4F-964E-993A8C6DE8EE</t>
  </si>
  <si>
    <t>05181A34-4585-43BD-9A13-230D1B9B1A96</t>
  </si>
  <si>
    <t>75A2B9D8-ECC4-453C-A799-70814F4D8C87</t>
  </si>
  <si>
    <t>5339B6E3-37E2-4A9B-B834-F129B981033F</t>
  </si>
  <si>
    <t>8DEAACF7-A354-4402-8E0A-69F98DAC20FF</t>
  </si>
  <si>
    <t>CDAF9E32-6F1F-4D58-9DFD-5BF65379FE72</t>
  </si>
  <si>
    <t>B2EA6F80-5B91-4A1D-8230-68CE73FEFAE2</t>
  </si>
  <si>
    <t>58B6CBBD-7382-4773-B3AE-8B7A7351898E</t>
  </si>
  <si>
    <t>8B4C7F50-7C3E-44AD-BC20-9964F920BF7A</t>
  </si>
  <si>
    <t>684123E4-4A6F-493D-81E6-DF482F2D63D9</t>
  </si>
  <si>
    <t>9867F9D6-72EF-47EA-8FBB-C22AF0313A1A</t>
  </si>
  <si>
    <t>84125ADC-D576-4F53-B322-1C3546AD6685</t>
  </si>
  <si>
    <t>5692A2E9-BBEB-43BC-9285-5313608B0888</t>
  </si>
  <si>
    <t>B4DDCE68-6CF7-4B2B-83C0-C26CE379998F</t>
  </si>
  <si>
    <t>2BF4805C-28D1-4194-84CC-7F09448DC3D3</t>
  </si>
  <si>
    <t>C9484247-D898-4A9F-A4B2-3A076298606D</t>
  </si>
  <si>
    <t>B3AB47C2-8FEB-48EE-8176-D81B87230286</t>
  </si>
  <si>
    <t>6B634C72-221A-47A8-9B47-B17E89F8369D</t>
  </si>
  <si>
    <t>33A5A217-6BA3-4A07-BA44-F5B562DB64B8</t>
  </si>
  <si>
    <t>588B81BC-6B2F-4EC3-B3AD-88C654893C3F</t>
  </si>
  <si>
    <t>4333088F-29DB-46E4-9C0A-97E08E4C9640</t>
  </si>
  <si>
    <t>FDD90F71-F886-42E2-AB89-3FA91A9C8717</t>
  </si>
  <si>
    <t>24BB28B1-795E-4B1B-B140-83793D5A230C</t>
  </si>
  <si>
    <t>ADA4E12A-1755-40ED-A780-082AA2BFD8B1</t>
  </si>
  <si>
    <t>56ED33C4-C20A-4EB6-A77D-AB7187FFE0B6</t>
  </si>
  <si>
    <t>961EB8AB-38FD-4FF6-8155-12C0009BFB02</t>
  </si>
  <si>
    <t>E7966594-00D6-4510-AC32-9CDC26E4AF0B</t>
  </si>
  <si>
    <t>999EE883-755F-4FAB-83C3-561337AF44E3</t>
  </si>
  <si>
    <t>9170CA04-CD01-47B3-84AB-6D332FEF6E3F</t>
  </si>
  <si>
    <t>F0B867C4-DE38-4CE3-8A7F-2FD2827EC737</t>
  </si>
  <si>
    <t>6CBDFB8C-AF6A-4804-A583-F91482892AE1</t>
  </si>
  <si>
    <t>E860819B-CA83-42BF-BF61-010920877C0E</t>
  </si>
  <si>
    <t>785CEEA2-E125-4348-A674-C891C6D01A4E</t>
  </si>
  <si>
    <t>60A9AB4E-5191-4859-9DB2-EE55C723EB17</t>
  </si>
  <si>
    <t>D3C7F702-291D-47A5-9F8D-CE2F896A8C25</t>
  </si>
  <si>
    <t>531A622B-2115-4580-BB62-504CC14B2440</t>
  </si>
  <si>
    <t>D1DD967A-F2AD-4550-AF40-48A888C99188</t>
  </si>
  <si>
    <t>52F6EC09-296E-4FD6-A255-100CF4848658</t>
  </si>
  <si>
    <t>0DC1291C-7F80-41BD-9307-C7B8639C79E9</t>
  </si>
  <si>
    <t>D3C20328-AA79-4DFE-879C-09E1799D7FA5</t>
  </si>
  <si>
    <t>4B940A99-F756-472A-A331-8D748DEB13DE</t>
  </si>
  <si>
    <t>3F179012-15BB-4669-B345-E7F445016232</t>
  </si>
  <si>
    <t>1F59E41A-6AE5-4BD1-81D7-CBE62E0D4293</t>
  </si>
  <si>
    <t>93EC56F7-10AB-45C1-A440-9658591B30E7</t>
  </si>
  <si>
    <t>6FC93129-0995-42AC-9FC7-33ADCC85FC0F</t>
  </si>
  <si>
    <t>6FBD02AC-02A3-41EC-8882-B387FF997C10</t>
  </si>
  <si>
    <t>3AE6824D-79B2-4D77-8C7D-40C63A1B53B9</t>
  </si>
  <si>
    <t>BD7CEAF0-FAAB-4F97-BF4E-7DDA02BF4DB4</t>
  </si>
  <si>
    <t>EDD99608-54CA-4F59-97E6-836927047104</t>
  </si>
  <si>
    <t>A15B98A2-E71B-48BC-B149-701FA17A6959</t>
  </si>
  <si>
    <t>FA5CBEAF-B6D7-42D6-9F6E-8941381E95FB</t>
  </si>
  <si>
    <t>2C80E625-FBA1-4609-BD71-3EBF91F36E01</t>
  </si>
  <si>
    <t>C98D1911-8DB0-45C3-9460-FDA134186F5E</t>
  </si>
  <si>
    <t>2079A638-FBA1-4D04-AF2D-BBA52F145494</t>
  </si>
  <si>
    <t>5FB76234-07A8-4906-9020-0D66904EF31A</t>
  </si>
  <si>
    <t>096FBFB8-5186-4449-9D4F-403E8C54AA62</t>
  </si>
  <si>
    <t>4B24046A-C10C-47A7-A73D-606F3EC33771</t>
  </si>
  <si>
    <t>306FB996-31BA-40F6-BE8A-C69B21919FDC</t>
  </si>
  <si>
    <t>0D9DDD6C-6F6D-493B-B5F3-4722E88E4901</t>
  </si>
  <si>
    <t>8DE38AA3-6E86-46F3-91B1-B052126B59E9</t>
  </si>
  <si>
    <t>4C5D9243-3009-4487-BB82-94D82D8CE42A</t>
  </si>
  <si>
    <t>E2606A1A-1437-4639-A04B-3B9475C9B662</t>
  </si>
  <si>
    <t>80DC41B8-5C3E-4A58-A8AD-4D49E99B34C8</t>
  </si>
  <si>
    <t>F2D53D1D-D25F-4965-8EEF-A917546691EF</t>
  </si>
  <si>
    <t>8BFE8CFB-FDED-45C5-9B83-249CACE447C1</t>
  </si>
  <si>
    <t>4115AB56-95F9-4BB2-9A86-F95BB922A550</t>
  </si>
  <si>
    <t>BFC527A6-EFB7-408D-936F-EC3EE14CD81D</t>
  </si>
  <si>
    <t>D74B2FBA-FABE-4027-9F14-FDB484322E8A</t>
  </si>
  <si>
    <t>3536B952-047B-4314-978A-377421ADD85E</t>
  </si>
  <si>
    <t>A78B1031-7DF3-40BA-966A-6BA35CD140EF</t>
  </si>
  <si>
    <t>12FEF030-DC4C-4828-A09C-04C857CF9DE4</t>
  </si>
  <si>
    <t>6E9C72DE-FFA9-4A94-BA63-7281F59FADBA</t>
  </si>
  <si>
    <t>AF093082-B960-49BB-9F61-47B45F170FA3</t>
  </si>
  <si>
    <t>17F4B10B-C8BE-48E5-B59C-4BAC194DA7FC</t>
  </si>
  <si>
    <t>8267018C-3DF9-40E7-9489-5B3CA50F274C</t>
  </si>
  <si>
    <t>323CAB48-68B5-466B-A8A7-C17DCB2D8038</t>
  </si>
  <si>
    <t>45168AD6-41D6-4969-B6AA-F1281200C56D</t>
  </si>
  <si>
    <t>AA1C5017-9D37-484A-9FE0-C9E0E4578ED6</t>
  </si>
  <si>
    <t>1DF86C68-1C8A-40E8-A0AE-015E0E06A2D0</t>
  </si>
  <si>
    <t>7031BBAF-D1D3-4220-99B4-EE70BCAE4B5E</t>
  </si>
  <si>
    <t>28B6F9A3-6023-4C9D-AC79-C7CA6EEDFAB3</t>
  </si>
  <si>
    <t>01EF5814-BF90-4D1D-8DEE-24FE21DA7DF0</t>
  </si>
  <si>
    <t>610A6E8B-8556-41F2-8174-3672294FF81F</t>
  </si>
  <si>
    <t>FB6D9742-4E1A-482D-9AD0-1AFF56D0BA0C</t>
  </si>
  <si>
    <t>34334615-F0B9-45BC-B693-9A7CDE84D9D1</t>
  </si>
  <si>
    <t>E118AC39-5CB7-4F73-9F6A-CB59B7188C89</t>
  </si>
  <si>
    <t>263A6E9E-42FB-4CD8-BF35-DEBE1EE8B6AA</t>
  </si>
  <si>
    <t>19722D9D-C3D5-4F1E-BE1A-7064106ECD8A</t>
  </si>
  <si>
    <t>Ariel</t>
  </si>
  <si>
    <t>AA6BB728-AF7D-4352-9B69-66A4415ED4CD</t>
  </si>
  <si>
    <t>Coatzintla</t>
  </si>
  <si>
    <t>C141950B-198A-46CE-9EEB-719CD01A7955</t>
  </si>
  <si>
    <t>C55F8C04-8D75-4C0C-BEE3-F3A434B53781</t>
  </si>
  <si>
    <t>D91276AD-E644-46EA-B97B-0F534DD34C32</t>
  </si>
  <si>
    <t>F61F5D69-78A5-4D1F-A19A-BA85B3A7F83F</t>
  </si>
  <si>
    <t>87AD5E8B-8789-4E58-A05E-95535678C344</t>
  </si>
  <si>
    <t>119582CD-6AD6-4CE0-8612-2E4428ED5252</t>
  </si>
  <si>
    <t>30EDDE5C-A2A7-43A9-9EBF-6F0CD5D91617</t>
  </si>
  <si>
    <t>Miranda</t>
  </si>
  <si>
    <t>61695E19-A0E5-45E4-A6A2-AF57DC2AF71C</t>
  </si>
  <si>
    <t>Tajin</t>
  </si>
  <si>
    <t>0CA33E0D-27F2-426D-AB34-DE11806BD2A8</t>
  </si>
  <si>
    <t>DEAC5559-5DE6-403A-8316-AC8BF49E0569</t>
  </si>
  <si>
    <t>7FB78DCF-13E0-410A-9E29-B5434E929CD2</t>
  </si>
  <si>
    <t>90CEDD1E-0E89-42E0-8624-EC00F49E5518</t>
  </si>
  <si>
    <t>0E73B90A-2978-4860-8E35-F40B12F6FA94</t>
  </si>
  <si>
    <t>19BB0CFC-B5D4-4594-802B-AA0157B559D2</t>
  </si>
  <si>
    <t>1782E70F-9F58-492C-8D9D-6B6EE14E020C</t>
  </si>
  <si>
    <t>4B971437-960E-428D-B0D1-0BA005587BCD</t>
  </si>
  <si>
    <t>056BDE14-C459-4B0F-B58C-AFF1B9F500AF</t>
  </si>
  <si>
    <t>3AB9F0F3-CAC4-44E3-A83F-3A416FADD27B</t>
  </si>
  <si>
    <t>98F93945-407E-41B0-B83E-315D3BD3AA70</t>
  </si>
  <si>
    <t>B1285D1D-2594-47AB-BC68-575AE91C0A80</t>
  </si>
  <si>
    <t>91C429FE-38FD-4BC9-84A8-33DF1E2F9FC8</t>
  </si>
  <si>
    <t>F8966568-082A-464F-B6C8-911CD3AED83C</t>
  </si>
  <si>
    <t>E3E3C357-6978-4315-992D-D35EE01D12FE</t>
  </si>
  <si>
    <t>6907DDAA-56C1-4AFA-BD65-060C2F9A8B19</t>
  </si>
  <si>
    <t>45E28002-2CB6-42E6-9974-7AD36BEA71B6</t>
  </si>
  <si>
    <t>68B9FC91-3FE2-4416-A4CB-E6677EE7DACE</t>
  </si>
  <si>
    <t>A8422FC9-8ED7-4A49-86E8-127D8B7CD4DC</t>
  </si>
  <si>
    <t>2D769DB1-89E2-44F4-9D8F-85F93CF7A9FC</t>
  </si>
  <si>
    <t>DA838A56-BE7E-46D0-9749-842C779610C9</t>
  </si>
  <si>
    <t>02129C6E-F42B-4E19-9277-42240C8A8861</t>
  </si>
  <si>
    <t>770C86F9-3422-4CF8-8DB3-815FFA6D3C20</t>
  </si>
  <si>
    <t>1C68ADFC-AE01-4430-BD96-B5F57D9EB1B6</t>
  </si>
  <si>
    <t>E01D20EC-BC1D-49FD-ADD2-2E60390BA3B7</t>
  </si>
  <si>
    <t>B0676EB8-B02C-41FB-A557-F14F1D7F9874</t>
  </si>
  <si>
    <t>602A4CFE-B1D0-45B0-AE5F-2B9816080F2E</t>
  </si>
  <si>
    <t>B2F3716A-335A-4339-A414-DFD05C5E621C</t>
  </si>
  <si>
    <t>643B2C6E-F032-44B1-B2EE-ED5B78FA2E5D</t>
  </si>
  <si>
    <t>AA42086B-9466-440D-AFEC-E43F5A181665</t>
  </si>
  <si>
    <t>09679EEC-AEAB-47D7-9923-8A0C71738323</t>
  </si>
  <si>
    <t>BE518FB6-CCD7-42D7-847C-F34F33FA7BC0</t>
  </si>
  <si>
    <t>63ADA383-4B54-42EF-8FDF-74C740C9EF9E</t>
  </si>
  <si>
    <t>A7B21021-1E2D-4EC0-B907-69CB26A41E86</t>
  </si>
  <si>
    <t>8B3C5B07-426F-4C5E-BFB7-407BB53A45E6</t>
  </si>
  <si>
    <t>35A7F3B9-880B-4DFF-9B75-AA2B672E1B7F</t>
  </si>
  <si>
    <t>B345C77B-348E-41F7-805F-967AC6C65092</t>
  </si>
  <si>
    <t>D6ABD8B0-0554-42FC-B829-00FF092FFBF6</t>
  </si>
  <si>
    <t>C65C364A-2FE1-4785-90D2-2D0B250FC288</t>
  </si>
  <si>
    <t>0A20CFDC-C704-4674-9B12-F1CBB19A95D7</t>
  </si>
  <si>
    <t>2C2EA70D-E769-4CAC-A975-0770C515272D</t>
  </si>
  <si>
    <t>4DE8F07C-158A-4FF3-9E22-F135E269D09D</t>
  </si>
  <si>
    <t>35FB13DF-CD7E-4422-A9B0-78FBD2123AC4</t>
  </si>
  <si>
    <t>E63CAE62-D78F-4D3A-B98D-6839B09B4584</t>
  </si>
  <si>
    <t>2C8C612F-BE9C-4713-B328-C9BEE572DFF2</t>
  </si>
  <si>
    <t>EEB456FA-40D6-42AB-BD48-B5B4C1185709</t>
  </si>
  <si>
    <t>DD644479-D188-4365-9A19-D13ACE99D3C9</t>
  </si>
  <si>
    <t>F60A92F1-F866-4D5C-B0C8-427C62D62E33</t>
  </si>
  <si>
    <t>99871CCB-1BFD-492D-A11D-90E7634642F0</t>
  </si>
  <si>
    <t>142E84B7-2AF9-4583-965C-10020F4952A4</t>
  </si>
  <si>
    <t>E3E8869C-AE61-478D-BDA5-79E489626750</t>
  </si>
  <si>
    <t>39340AAB-93F1-44BE-B150-EDD76D81EBE9</t>
  </si>
  <si>
    <t>536DA679-2491-4BC2-9D47-68A4C16DAA9B</t>
  </si>
  <si>
    <t>2092DDA6-9DEE-4807-96CC-F593F47B383F</t>
  </si>
  <si>
    <t>D1481DAE-247B-4018-8A36-5954746F16CC</t>
  </si>
  <si>
    <t>101F58F4-9A8D-434D-9CFE-91FBE3611B96</t>
  </si>
  <si>
    <t>92EB8EA3-4107-40A0-A663-E6DEF16F8C8F</t>
  </si>
  <si>
    <t>48A6F586-8474-4A58-8336-1F55330108CD</t>
  </si>
  <si>
    <t>34CDD3B6-F08B-4749-BC15-0893FC01E4CB</t>
  </si>
  <si>
    <t>D8BF4A51-D35F-499D-9CFD-D28799F017E4</t>
  </si>
  <si>
    <t>1C600F04-D39B-45B3-A93D-9B87A59F4EE6</t>
  </si>
  <si>
    <t>841748FF-BF40-4E45-BF90-8E3FCC81E57A</t>
  </si>
  <si>
    <t>F6E22BBD-FEDE-49F7-9833-8B5E25219C0F</t>
  </si>
  <si>
    <t>0A7FB4A2-444C-4E69-9C38-18691F0B2C45</t>
  </si>
  <si>
    <t>23AD9716-D29C-4D89-895F-730A16BC88F9</t>
  </si>
  <si>
    <t>830536B9-7E91-4205-AEC6-8F1206F2C61A</t>
  </si>
  <si>
    <t>2F777F72-8377-4C60-B939-12D19C452378</t>
  </si>
  <si>
    <t>3EE26924-9116-407C-839E-7019C9676BD6</t>
  </si>
  <si>
    <t>BA440781-7690-4C33-9ECF-4E734D2374D3</t>
  </si>
  <si>
    <t>E55B241A-857F-4F7F-AB75-4ADDECAD2F5D</t>
  </si>
  <si>
    <t>E1992D8D-6845-4721-BDC1-A33BF12D44A4</t>
  </si>
  <si>
    <t>8218468B-09BF-429E-A544-9EFC32B41087</t>
  </si>
  <si>
    <t>F5003778-419C-462E-B159-EF57651D1D9D</t>
  </si>
  <si>
    <t>Troncones</t>
  </si>
  <si>
    <t>68CBD597-B0B3-4CCC-B6DD-CFD543C5D9D2</t>
  </si>
  <si>
    <t>Umbriel</t>
  </si>
  <si>
    <t>9A5A7743-BCC0-413B-9081-689D70B50B6D</t>
  </si>
  <si>
    <t>Tenexcuila</t>
  </si>
  <si>
    <t>9BD62FC2-34C9-4F8F-B5AF-582371149B5B</t>
  </si>
  <si>
    <t>A36CD28D-85B9-44ED-AE17-FFF942313E08</t>
  </si>
  <si>
    <t>1B</t>
  </si>
  <si>
    <t>914B7C3D-0459-4A4E-B10F-EE8EF5F294A5</t>
  </si>
  <si>
    <t>Tlacolula</t>
  </si>
  <si>
    <t>3A76B6BE-D451-4EAA-A225-A457296E306B</t>
  </si>
  <si>
    <t>60BD69EC-C5E4-4846-B9FA-03FDDED2255A</t>
  </si>
  <si>
    <t>51FCB8EA-2C51-4016-A05D-26E51FFE50BF</t>
  </si>
  <si>
    <t>901D4ADF-3FF8-4F35-8714-0FF332874CB3</t>
  </si>
  <si>
    <t>A8D7C212-B346-478D-A182-573BCF7744AA</t>
  </si>
  <si>
    <t>C6160A9A-3D59-40A9-8B1C-AE2D76EAAC99</t>
  </si>
  <si>
    <t>83ECE6BC-943B-4D84-8210-04CB94EBC37F</t>
  </si>
  <si>
    <t>68F82494-CD95-41D2-BE7D-8451CDD72DE2</t>
  </si>
  <si>
    <t>491F6904-F04E-47B9-9B19-213B9A79FA6E</t>
  </si>
  <si>
    <t>8402395C-415E-495C-AEBD-E7031F8D1821</t>
  </si>
  <si>
    <t>B78E32EB-B63D-4D7B-9DEF-97043E2104E0</t>
  </si>
  <si>
    <t>7DC3FC59-41C4-455B-A4B4-3595D1B926C2</t>
  </si>
  <si>
    <t>FF4A392E-6F8B-4424-BE20-7CC444ED524B</t>
  </si>
  <si>
    <t>Escolin</t>
  </si>
  <si>
    <t>BC8277F2-CAE1-4459-A2F6-532DAC8ABFF8</t>
  </si>
  <si>
    <t>E5452460-533A-4998-A468-1F7DEFE1F959</t>
  </si>
  <si>
    <t>BA74A239-1314-4547-8BC2-F29736D4E05D</t>
  </si>
  <si>
    <t>6BAFEB45-5A51-4BA1-8BC6-11A5632E7127</t>
  </si>
  <si>
    <t>8C1F774E-D498-4C40-8B79-127F9C7B64A7</t>
  </si>
  <si>
    <t>B31F6502-4C13-4E27-8EDE-2224A4AD9A1A</t>
  </si>
  <si>
    <t>612E0AD2-44CD-4A17-AD04-BC581F847787</t>
  </si>
  <si>
    <t>052CD61D-BB75-46A8-BC24-63414384A611</t>
  </si>
  <si>
    <t>CA5B1900-A8AE-4B72-93C0-BB62109F4068</t>
  </si>
  <si>
    <t>D42A3863-7E40-4F7C-8FFC-88051A0FDD22</t>
  </si>
  <si>
    <t>7CE67F2E-72C1-4CDF-95B8-A902E36A7AC6</t>
  </si>
  <si>
    <t>0D86BF33-BF79-4366-B0B2-67102A4D8EE4</t>
  </si>
  <si>
    <t>E44EAC6C-B991-40F3-BCB0-683376C57AD0</t>
  </si>
  <si>
    <t>F16AF330-3EE6-4C16-B663-C0DCA28592AB</t>
  </si>
  <si>
    <t>B20E70D4-0029-4754-A01C-B86AEBD46EE9</t>
  </si>
  <si>
    <t>1ECD5ED4-80ED-45F2-B567-6D0C518B5E7A</t>
  </si>
  <si>
    <t>47BD0569-3CD9-42C0-B0C2-30E368C94EE5</t>
  </si>
  <si>
    <t>AC00AC87-686B-4092-AD6E-BE06287A4F8D</t>
  </si>
  <si>
    <t>0D92E480-7973-43B8-A48A-CD605ED08F84</t>
  </si>
  <si>
    <t>9FD20739-0FFE-4C77-AEFE-E8840AAA98D5</t>
  </si>
  <si>
    <t>61A5BCEB-A5A8-4E93-88B7-77FDCB964C88</t>
  </si>
  <si>
    <t>C5C605F0-1237-4968-8600-C5838FFC0794</t>
  </si>
  <si>
    <t>3F2DB0F8-FA9A-41F7-8BBF-F905B1D2CED7</t>
  </si>
  <si>
    <t>45C2B75E-DC3E-4C81-B6F6-51393FB4387B</t>
  </si>
  <si>
    <t>20A24864-CB58-4644-BD8D-855F18AD3982</t>
  </si>
  <si>
    <t>EC338046-AC14-4D5C-861F-2C5E23C4C66C</t>
  </si>
  <si>
    <t>71476A9E-788C-4BCF-BB26-B6B6BF20ED17</t>
  </si>
  <si>
    <t>52895D0C-6387-470F-B82E-48A125245939</t>
  </si>
  <si>
    <t>BD2B1C45-2850-41B0-87ED-75C7B35E27D8</t>
  </si>
  <si>
    <t>A8367C4E-EFFA-4944-876F-6896FE08CB1B</t>
  </si>
  <si>
    <t>9F678691-248E-44E7-9B92-E7F65A105E6B</t>
  </si>
  <si>
    <t>3E1606AF-5422-4D93-9EF7-5FAD884AC330</t>
  </si>
  <si>
    <t>38616878-86E7-44EB-BCE6-6A8540B05057</t>
  </si>
  <si>
    <t>726F1A9A-8CD2-4A30-AD00-45A6AA4A923E</t>
  </si>
  <si>
    <t>C0097A6A-5687-401A-876B-C204A168797C</t>
  </si>
  <si>
    <t>A11E4A00-6E3D-4822-B76A-D8B28E91708F</t>
  </si>
  <si>
    <t>C6D5A599-015D-4803-A498-B1A4E1AC6682</t>
  </si>
  <si>
    <t>2D143699-011D-44FA-B804-CE70E5E2180F</t>
  </si>
  <si>
    <t>89829DE0-80BD-432A-BDBD-2F6E5243A44B</t>
  </si>
  <si>
    <t>14257CDB-188D-4D33-BD35-34CF733A00A9</t>
  </si>
  <si>
    <t>50AD504D-5106-45FD-927C-95260598295E</t>
  </si>
  <si>
    <t>1402118C-72FD-4BE4-8763-985A8D230B41</t>
  </si>
  <si>
    <t>F7DAEB97-6CBD-4175-BAAA-EBD3FFB1B957</t>
  </si>
  <si>
    <t>B4F9D0F3-D086-407D-8159-4F85C74CFC52</t>
  </si>
  <si>
    <t>4F9ABC90-907D-40B4-921E-34F5646D1BCE</t>
  </si>
  <si>
    <t>6ABB552E-CBF1-46FA-9E1F-7B13749DDD3E</t>
  </si>
  <si>
    <t>F5C5F677-4065-4884-9FE9-FF6C4E17C0E6</t>
  </si>
  <si>
    <t>8E6BEAED-3E02-4545-A8D0-5929309BFA9C</t>
  </si>
  <si>
    <t>5E5C3F9A-8D3A-42CA-8978-A78213460B6D</t>
  </si>
  <si>
    <t>821FA9B0-2B39-4692-BA09-56960D214FF2</t>
  </si>
  <si>
    <t>1E98C6AD-EDC3-4E44-BD12-D8F435E70CD5</t>
  </si>
  <si>
    <t>8695637A-754B-43CF-9A73-3B7A6BA5F2D3</t>
  </si>
  <si>
    <t>398C2767-7E24-4120-AEFC-8FFDC3EFB55F</t>
  </si>
  <si>
    <t>AD4F9750-07B0-45F0-A4FB-CA2E023BFA8A</t>
  </si>
  <si>
    <t>E8560D20-BE9A-4199-8976-A35A4978E222</t>
  </si>
  <si>
    <t>059CDB2E-FFEA-4D5E-AAD4-2DAE3CB87EE3</t>
  </si>
  <si>
    <t>74B5EAFE-5B72-43C1-811A-7B8A445EFF40</t>
  </si>
  <si>
    <t>43E99257-879A-4DC1-A91D-838BE348E59C</t>
  </si>
  <si>
    <t>2674E9AC-6B7E-4A49-9CC2-87F1033E1EDA</t>
  </si>
  <si>
    <t>F9B67186-6A57-437F-8DC3-FF40559C2067</t>
  </si>
  <si>
    <t>0CB18141-494F-4719-AB60-FD140288FF9C</t>
  </si>
  <si>
    <t>D687B414-F24C-4A21-9864-ADDBD3E57166</t>
  </si>
  <si>
    <t>B3BDF5F3-7A00-4393-B53C-D74FF467D438</t>
  </si>
  <si>
    <t>992623F7-81CE-4D1E-A9E5-547ACE2DA303</t>
  </si>
  <si>
    <t>930D693C-0863-4367-BE25-90FA3E3EEF17</t>
  </si>
  <si>
    <t>3FFBFF61-299B-4265-A926-EBCD7C122F1D</t>
  </si>
  <si>
    <t>3302AC0F-9C5A-4541-8A61-31BB90BC55BB</t>
  </si>
  <si>
    <t>89D1BA82-22D6-4903-9714-BB9A111C343E</t>
  </si>
  <si>
    <t>57B2A194-7357-439A-B077-68036D0A54CA</t>
  </si>
  <si>
    <t>4A50038B-F548-4B1E-884C-097B15340795</t>
  </si>
  <si>
    <t>F37BD61C-0504-49F0-9F5C-614D07AB9BA7</t>
  </si>
  <si>
    <t>9DE0D8EB-A592-4A0F-BA6E-DBBF4808D65F</t>
  </si>
  <si>
    <t>AEFB1AE6-5E49-4CDC-91C1-DCE76262D642</t>
  </si>
  <si>
    <t>0E4804F9-F96F-4260-B23C-F9BC00DC4DCF</t>
  </si>
  <si>
    <t>45DC04E3-37A6-4779-98A4-A66A380DD35E</t>
  </si>
  <si>
    <t>C8517216-F3ED-4BFF-BA5A-BC97237F0063</t>
  </si>
  <si>
    <t>3D2349DB-8B19-43F5-BBB2-4B0019155E13</t>
  </si>
  <si>
    <t>3705B7D6-BE52-4921-AF5D-14460ECC7E60</t>
  </si>
  <si>
    <t>470DF097-50DC-4C14-9862-769934D842B7</t>
  </si>
  <si>
    <t>3004F721-6ECC-4AA0-90C4-45873410276C</t>
  </si>
  <si>
    <t>7DFB09DF-6CBA-4049-8916-2EB79C62B73C</t>
  </si>
  <si>
    <t>45466DEA-5723-4DEF-A526-096597EF1562</t>
  </si>
  <si>
    <t>D99F7D79-1DA9-4B3C-A902-B9083004287A</t>
  </si>
  <si>
    <t>64AE2D0D-7C6E-437D-9900-D950E72F985A</t>
  </si>
  <si>
    <t>B7751F9E-5F9A-4D84-B364-BE2ABDC3ED06</t>
  </si>
  <si>
    <t>4720F1F2-B397-4946-8B69-00B7374658D2</t>
  </si>
  <si>
    <t>A1CCC639-8388-484D-BFAD-38E5234CFE04</t>
  </si>
  <si>
    <t>DA60C855-DD9D-4D57-930C-E0B5CCBDFBA6</t>
  </si>
  <si>
    <t>7373F3CB-28A4-4A73-8683-05591AB4DEC5</t>
  </si>
  <si>
    <t>4D5C349E-0AD0-4BCE-BE62-B88D5298580F</t>
  </si>
  <si>
    <t>FEAAD37A-FCCE-48BE-BA50-896639BAD22D</t>
  </si>
  <si>
    <t>FE27DCE4-1B8B-4D30-A380-1816053FAF79</t>
  </si>
  <si>
    <t>2C92404B-2095-4CA2-A8F8-BF7DDF7ECE73</t>
  </si>
  <si>
    <t>7F329B40-5701-4597-9DB8-CCEA6FCC07AC</t>
  </si>
  <si>
    <t>669EFF5C-D1EE-4B63-968C-0391A77F2BD6</t>
  </si>
  <si>
    <t>7E0690AD-620B-4ECA-ACCC-AD27DEAF1A40</t>
  </si>
  <si>
    <t>0E5CE0F4-C912-4984-8C19-54D0FACBFE34</t>
  </si>
  <si>
    <t>88B42D55-317F-4EF3-9FDD-655689624E71</t>
  </si>
  <si>
    <t>A2077A76-BFA1-4F53-AE3D-25CDD6AE21EF</t>
  </si>
  <si>
    <t>600DE96D-FC3E-4150-9FDC-D9EDE4E44063</t>
  </si>
  <si>
    <t>ADF8D52B-7F86-43A8-9074-6F780D5640A0</t>
  </si>
  <si>
    <t>8DE2DA2C-7B82-4630-AE14-3D89C2B4F926</t>
  </si>
  <si>
    <t>212C317E-B936-474A-B291-741004F23EF7</t>
  </si>
  <si>
    <t>382D33C2-447B-4C5C-8ECC-B3C7ED0FFDAD</t>
  </si>
  <si>
    <t>46689693-92D7-4C97-B4BA-BA59A55F6949</t>
  </si>
  <si>
    <t>82A719BB-2028-4162-A64B-A7C5DD035664</t>
  </si>
  <si>
    <t>1B9D478D-7542-4966-9A41-3482C634B8D0</t>
  </si>
  <si>
    <t>8FB2E1AF-A2B5-4145-A398-CE8E211E7AEB</t>
  </si>
  <si>
    <t>Mecatepec</t>
  </si>
  <si>
    <t>54B7AB54-A9BF-4DDD-BDE4-BD3163188064</t>
  </si>
  <si>
    <t>07BA38A8-7416-4E12-9647-5C7F50B85E97</t>
  </si>
  <si>
    <t>4D295EC2-28E3-40B1-81F8-B587BBA0499E</t>
  </si>
  <si>
    <t>94A279C3-7510-40C8-B858-865BE14E7B03</t>
  </si>
  <si>
    <t>82683634-57A5-45F7-BDA1-41EE4E10F219</t>
  </si>
  <si>
    <t>B6BCCF0D-5EB4-4590-9A73-E5E530B66BF3</t>
  </si>
  <si>
    <t>A3237F74-DF9D-439E-87AF-8D2EA49DEB02</t>
  </si>
  <si>
    <t>36E26AE9-EE12-4889-B433-20D4C7D9C592</t>
  </si>
  <si>
    <t>7C2102E4-0974-4FEF-B851-82B6B7BA2359</t>
  </si>
  <si>
    <t>0F780FFC-99FE-4D0D-8F55-29F2B32EEB7D</t>
  </si>
  <si>
    <t>1218F420-D178-4251-BCF6-9CC0BA0AF2A2</t>
  </si>
  <si>
    <t>0B73B063-6788-4AB4-A4DC-B2FB8E970203</t>
  </si>
  <si>
    <t>4DCA95F0-8A27-4805-B6D0-E9F14380D1C4</t>
  </si>
  <si>
    <t>F40E5370-6F7E-42F0-BC8C-994A577D613F</t>
  </si>
  <si>
    <t>FC125E61-8866-4128-9010-913B84ACB8E2</t>
  </si>
  <si>
    <t>76234FA7-7CD4-47AF-865E-B0F418D7A848</t>
  </si>
  <si>
    <t>928F4C29-F5FD-49C9-A6D8-26A6856A2A57</t>
  </si>
  <si>
    <t>BFDBA111-700F-4784-A911-E141761188E7</t>
  </si>
  <si>
    <t>6C83860E-D879-4773-815F-9DCD43684E3F</t>
  </si>
  <si>
    <t>80285990-89CA-4C5E-95DB-1774539F6F53</t>
  </si>
  <si>
    <t>A464B3D9-DD3A-4444-8A7B-B4F49E00BF8E</t>
  </si>
  <si>
    <t>E8D91F91-34CB-4EE5-8B25-0250FE0D6ACE</t>
  </si>
  <si>
    <t>AC0BF122-D2FC-4163-82EB-61F4B31675DE</t>
  </si>
  <si>
    <t>16B07F33-3EAF-44B6-AB7F-CAD65B9F1415</t>
  </si>
  <si>
    <t>E1229F8D-56EA-421D-A93D-4260040746EF</t>
  </si>
  <si>
    <t>470A42F8-061F-448B-988F-ADED8237AD06</t>
  </si>
  <si>
    <t>59376E63-F69A-4742-8E62-B5BB2A827910</t>
  </si>
  <si>
    <t>A1FBD229-9EAF-4534-B354-9B9D67B1CF29</t>
  </si>
  <si>
    <t>5AB37FAE-D039-4EBB-8F42-07B0F44B659A</t>
  </si>
  <si>
    <t>0CE9BA59-E96B-473A-B2DC-AC22830A4479</t>
  </si>
  <si>
    <t>A821ADC2-5796-4E5C-9F04-80B36463540F</t>
  </si>
  <si>
    <t>9B43A198-D3E8-491D-B4CC-B0B0048464B4</t>
  </si>
  <si>
    <t>E48E6E1D-9663-4791-8934-3F334DA08075</t>
  </si>
  <si>
    <t>F4CB5FC2-791D-45EA-89E2-9B32584B2640</t>
  </si>
  <si>
    <t>BB5228BB-F654-4A41-B8ED-70150AA08240</t>
  </si>
  <si>
    <t>AF5A215A-601B-4169-B300-67589838E62A</t>
  </si>
  <si>
    <t>F6C8F1E2-9F77-48B6-BF51-1FFB50423E11</t>
  </si>
  <si>
    <t>BFB7BCD6-887A-4129-97D3-415E00FF2417</t>
  </si>
  <si>
    <t>809045A1-9795-4007-A567-F74ECB7091C2</t>
  </si>
  <si>
    <t>7578FA71-B5C7-4777-A2D5-EDE10B6FFC79</t>
  </si>
  <si>
    <t>8EB1F1F2-9550-4C62-91C3-DBFD2063ED06</t>
  </si>
  <si>
    <t>4E0B7A73-5CC0-4817-83BF-25048411615F</t>
  </si>
  <si>
    <t>Pardo</t>
  </si>
  <si>
    <t>3E498DEF-4391-4561-81CE-7F594995EBE5</t>
  </si>
  <si>
    <t>Petronac</t>
  </si>
  <si>
    <t>7DC809CF-049C-4696-ACFD-925562A924AB</t>
  </si>
  <si>
    <t>11151BE3-3868-4A00-86B0-977DFEC27165</t>
  </si>
  <si>
    <t>73CC6FD2-3EA0-4861-B515-2B7032735A42</t>
  </si>
  <si>
    <t>31799FE6-366A-470C-A645-5E17D7169D66</t>
  </si>
  <si>
    <t>B5F2E634-16A7-4547-B26A-A8EAC6066081</t>
  </si>
  <si>
    <t>B9AAC5C9-8F48-43F1-AD9A-AB76F3A7D5FD</t>
  </si>
  <si>
    <t>43FBC190-2DE4-4CAC-BCBC-81CB18C9CFC6</t>
  </si>
  <si>
    <t>Poza Rica</t>
  </si>
  <si>
    <t>EE514C1C-8B0A-4491-BE29-0A6FE1942510</t>
  </si>
  <si>
    <t>40673B38-FB8A-4D3F-BDCD-63F9E9A015F3</t>
  </si>
  <si>
    <t>4AE36596-A292-4934-96F1-C65243F7D7E5</t>
  </si>
  <si>
    <t>1B80C3B1-CEEB-4042-93CF-8B02341C3E23</t>
  </si>
  <si>
    <t>2A844321-907F-4E25-8A49-A392FDA24889</t>
  </si>
  <si>
    <t>60721A00-5F7C-4490-9ADD-F4952D82E897</t>
  </si>
  <si>
    <t>878B3FAD-483A-45AF-9300-9B08B780C6CB</t>
  </si>
  <si>
    <t>955747E6-FC9D-49EA-BC5C-C97E102381C2</t>
  </si>
  <si>
    <t>ABD68CC5-9E4E-4354-AD59-494B58EB4034</t>
  </si>
  <si>
    <t>60F46612-2478-4CCD-9A1F-725F302F4F62</t>
  </si>
  <si>
    <t>0DD8A139-EC80-4688-BC64-68A54463BDAE</t>
  </si>
  <si>
    <t>925CE357-2190-4E8F-8814-F12EE9E05248</t>
  </si>
  <si>
    <t>1D6B700B-67F3-409D-B8F0-09BEE196B2B3</t>
  </si>
  <si>
    <t>A4D53002-D9D4-4D2A-8E1C-D413DAB0FDE8</t>
  </si>
  <si>
    <t>6838814C-8CFF-4335-BC5E-C7FA6D37BCD5</t>
  </si>
  <si>
    <t>38DF8007-C5A3-4E99-B6AB-A98B28C4AFFA</t>
  </si>
  <si>
    <t>512F6049-D29C-41E9-BCF5-99A7172F27EE</t>
  </si>
  <si>
    <t>F7740346-B071-437D-9F00-11523FC5242C</t>
  </si>
  <si>
    <t>C8F1DBBA-0FF8-43E5-9AE5-484B27CFE4AC</t>
  </si>
  <si>
    <t>9CB80BEE-DB93-490F-A976-B9788F25EA2E</t>
  </si>
  <si>
    <t>7F2DB257-75A0-4493-8E2F-FE71A74A4FFB</t>
  </si>
  <si>
    <t>D135A767-1065-4BAC-9BDE-964DEC1F61E7</t>
  </si>
  <si>
    <t>623C414A-823D-44CD-8809-CC2A23A4BCF4</t>
  </si>
  <si>
    <t>ED7F25AB-8DE8-40FB-B343-F85CD3B45795</t>
  </si>
  <si>
    <t>0CEDE84C-8F8B-4789-B59E-B636CC41AEDE</t>
  </si>
  <si>
    <t>75C2B6C8-729F-4E97-A958-D81E26A65EA7</t>
  </si>
  <si>
    <t>EF33BE51-47EF-4653-9C7A-0716C4270D81</t>
  </si>
  <si>
    <t>7155F3A9-72DE-4D5C-B835-2463BC013D05</t>
  </si>
  <si>
    <t>E7E59F17-C081-4A1A-89C0-CC3FB0CDD34A</t>
  </si>
  <si>
    <t>5DFA34C8-4992-48AD-A69B-FC6921C26DDD</t>
  </si>
  <si>
    <t>9B452485-AEA2-4CF6-B826-67CD012CB0DA</t>
  </si>
  <si>
    <t>55D7CA6C-18B3-4C58-9583-B6F75E350754</t>
  </si>
  <si>
    <t>9509A485-8BE1-45B7-BBD3-F338D0B622B0</t>
  </si>
  <si>
    <t>358FFE99-FF13-4F41-BCC0-A7B952DC7F24</t>
  </si>
  <si>
    <t>FCE4541E-9F73-44D4-A415-D14092E8C31B</t>
  </si>
  <si>
    <t>4FACA581-1EE7-4913-B090-D022822B8A91</t>
  </si>
  <si>
    <t>A3C11E0E-3233-4041-96DE-7FA3B76B9B50</t>
  </si>
  <si>
    <t>7FE07B17-6D97-45E8-89A1-36A7B609758F</t>
  </si>
  <si>
    <t>6FFF5279-BBD6-4649-969E-59519FE3761D</t>
  </si>
  <si>
    <t>B3B1F5C8-28A0-46EB-A0BC-49DFD96B2A7D</t>
  </si>
  <si>
    <t>AF711681-212C-437B-83E8-B22152B924C7</t>
  </si>
  <si>
    <t>456E87A1-AE6B-421B-841D-1F0B433D6DEC</t>
  </si>
  <si>
    <t>2487EA9F-FFA6-4851-A1F6-B1B52F8BCDCA</t>
  </si>
  <si>
    <t>DF1DB5A2-0135-4F09-8501-71C4A8CE0244</t>
  </si>
  <si>
    <t>023FD1AA-4E67-407C-902C-4EDB492629AC</t>
  </si>
  <si>
    <t>A64B991B-27CD-4BE7-AA14-745270E70194</t>
  </si>
  <si>
    <t>74D80919-A17D-49D2-AD0A-DB21AFAAFF95</t>
  </si>
  <si>
    <t>2BDCD419-D6A8-46D8-ABE6-7B3B0187BD34</t>
  </si>
  <si>
    <t>3DE5CB9B-138E-4B13-AEBA-96BDB5FFE7C7</t>
  </si>
  <si>
    <t>D5973581-75E9-472D-AD31-23E93D69D6D5</t>
  </si>
  <si>
    <t>F494B1E6-C88F-4BD0-92E3-70BDC6BED6F9</t>
  </si>
  <si>
    <t>D5FA5941-2517-47E9-964E-AF3AED5D266C</t>
  </si>
  <si>
    <t>DEC60BA1-42A0-44C1-9ED1-02B398D4B627</t>
  </si>
  <si>
    <t>B0725AA7-A1A0-4419-9A16-970636A08075</t>
  </si>
  <si>
    <t>C88F32ED-E54F-4BE5-A729-8F523944BE4C</t>
  </si>
  <si>
    <t>56E9EB20-5734-43ED-9589-771E3C89202F</t>
  </si>
  <si>
    <t>91E0C73B-3BF9-4401-A523-ED9B24437C2D</t>
  </si>
  <si>
    <t>9F03D46E-176B-4FD7-87E4-055182DB9B78</t>
  </si>
  <si>
    <t>32CCAB05-7CAF-4029-A06C-A83D0BEFF6FD</t>
  </si>
  <si>
    <t>484A4E70-CE7F-446F-A675-FFEC73F884BF</t>
  </si>
  <si>
    <t>1DDEA931-8446-47E9-9261-CFF8EA2DFFD5</t>
  </si>
  <si>
    <t>DDA0DE16-DC96-4117-A88D-4FE39C8D5E4D</t>
  </si>
  <si>
    <t>E6E474C7-0FE6-4FD2-AE1C-F949B5BC5238</t>
  </si>
  <si>
    <t>05E83ABC-3E21-42A1-A14F-F0E29B57E128</t>
  </si>
  <si>
    <t>26484A6A-0128-4F5C-8DBD-5A44588E9CFF</t>
  </si>
  <si>
    <t>7C76C8E7-FC2D-44CF-A09D-728A7866E32C</t>
  </si>
  <si>
    <t>FC1EFFCF-EADC-4689-A32E-D9C0A8FF7090</t>
  </si>
  <si>
    <t>E6F2BF96-05DD-4FF6-9759-60001917053C</t>
  </si>
  <si>
    <t>1C8546C9-0510-4646-AC61-FC5D9DDDBE2C</t>
  </si>
  <si>
    <t>A172833D-D8B1-4B63-B597-CDA20548C97A</t>
  </si>
  <si>
    <t>1B101796-E331-4E82-B69E-9E8FAF25A582</t>
  </si>
  <si>
    <t>AD1E07DC-EF7A-495C-92E6-87265CB99722</t>
  </si>
  <si>
    <t>60675203-C67A-4640-AABE-1934DBAC914D</t>
  </si>
  <si>
    <t>8EDDACAD-BE27-429B-8159-3699D3375BD7</t>
  </si>
  <si>
    <t>4334A18B-5469-4C14-8272-B1A1C9985837</t>
  </si>
  <si>
    <t>1DAA462B-46A2-4BF7-B633-F42A9A653876</t>
  </si>
  <si>
    <t>3424093C-E070-45E9-8EC1-24677BD3F0E4</t>
  </si>
  <si>
    <t>3CD7E57B-44C8-4DBC-815B-EBD98C3C4478</t>
  </si>
  <si>
    <t>00A7C70C-5022-4516-B0AE-A93F705858E8</t>
  </si>
  <si>
    <t>892D23E2-C2B9-4A84-8A28-D659414A4CD2</t>
  </si>
  <si>
    <t>DAB066AA-A94F-4160-8B3D-A30AF1763913</t>
  </si>
  <si>
    <t>114E6F91-DDCF-4DE9-9E84-AA7AA3558D2C</t>
  </si>
  <si>
    <t>48EDAA8C-6B4B-4A41-8325-2759393A9BDC</t>
  </si>
  <si>
    <t>B824DF2C-8F2F-4487-A764-9871E98B0771</t>
  </si>
  <si>
    <t>D29ABF36-81F8-467D-BF67-286FCFCD8ED8</t>
  </si>
  <si>
    <t>DCE0CDA9-A761-4B54-B912-4FC946B9D58A</t>
  </si>
  <si>
    <t>034667F4-61A6-46CD-9B8A-D0AA9998883D</t>
  </si>
  <si>
    <t>35D6D6E7-41C0-47C2-96B5-1BF550F94036</t>
  </si>
  <si>
    <t>8282D1DA-C32F-4A5D-8C40-2D83793B46EB</t>
  </si>
  <si>
    <t>ABD033D1-1730-4E74-A104-F8EB614696E9</t>
  </si>
  <si>
    <t>42763509-3208-45B6-BCBB-AD4C529EEB8D</t>
  </si>
  <si>
    <t>4D6ED111-B156-4D67-B069-91DBC8665548</t>
  </si>
  <si>
    <t>56F5C465-F363-4664-A381-49BEA6928680</t>
  </si>
  <si>
    <t>5A737371-AE90-4448-8774-C42C550E4711</t>
  </si>
  <si>
    <t>Manuel Avila Camacho</t>
  </si>
  <si>
    <t>EE5983D8-46EA-4ADE-858E-A428635A3814</t>
  </si>
  <si>
    <t>22721D13-35F2-467C-B078-1D952E18CBFF</t>
  </si>
  <si>
    <t>047B5F65-55D8-43BD-A012-153C5D52C803</t>
  </si>
  <si>
    <t>132BCCFF-4E00-4321-8302-04E0943D6495</t>
  </si>
  <si>
    <t>A564654D-D4EC-4356-8D82-AEA2D3855512</t>
  </si>
  <si>
    <t>46715310-34EA-411A-818F-8FB4713881E6</t>
  </si>
  <si>
    <t>F942A914-26AD-48EB-AA41-DA07026E3400</t>
  </si>
  <si>
    <t>BC9659AB-3157-4B7C-A5E9-1D40F380D024</t>
  </si>
  <si>
    <t>Xochiltepec</t>
  </si>
  <si>
    <t>81C72F62-4E2B-4CAD-BA41-712EF17DDA56</t>
  </si>
  <si>
    <t>Constituciones</t>
  </si>
  <si>
    <t>A77CFCAC-F6B6-4891-9F14-7D4C42207090</t>
  </si>
  <si>
    <t>Santiago</t>
  </si>
  <si>
    <t>5E7555A2-B98C-4DAE-A127-F4B14C026619</t>
  </si>
  <si>
    <t>eIdCatCampos</t>
  </si>
  <si>
    <t>CveSniip</t>
  </si>
  <si>
    <t>CvePpto</t>
  </si>
  <si>
    <t>Siglas</t>
  </si>
  <si>
    <t xml:space="preserve"> Nombre_Completo</t>
  </si>
  <si>
    <t>11E85EFB-5542-4CC7-8BE9-28D8FDB574AC</t>
  </si>
  <si>
    <t>NA</t>
  </si>
  <si>
    <t>11202512-38A7-4299-A88E-A7D24C6D4959</t>
  </si>
  <si>
    <t>AF</t>
  </si>
  <si>
    <t>CD4381DC-07D9-41A6-935A-D88C77D8F025</t>
  </si>
  <si>
    <t>ANT</t>
  </si>
  <si>
    <t>30EC07F4-5DB0-46D8-99EC-D22D5B259097</t>
  </si>
  <si>
    <t>Esfena</t>
  </si>
  <si>
    <t>ESF</t>
  </si>
  <si>
    <t>5E5BF2BC-E9CF-4B73-9811-FF4D19AE28A8</t>
  </si>
  <si>
    <t>NIR</t>
  </si>
  <si>
    <t>A537A38F-2FA0-40AD-8D37-F98004B538FD</t>
  </si>
  <si>
    <t>POP</t>
  </si>
  <si>
    <t>DE097359-7C58-4149-8A5A-9AF90CFAB8E4</t>
  </si>
  <si>
    <t>YATE</t>
  </si>
  <si>
    <t>D467A4CE-02B9-4AE2-8EC7-EFC4D6B910C5</t>
  </si>
  <si>
    <t>AN</t>
  </si>
  <si>
    <t>874F153C-E525-4930-80D4-E47F85D71272</t>
  </si>
  <si>
    <t>COM</t>
  </si>
  <si>
    <t>A7FD5F2A-2A02-464C-B7B8-B6495F928294</t>
  </si>
  <si>
    <t>AHU</t>
  </si>
  <si>
    <t>912228DB-65DA-4552-913C-E6E9573FC123</t>
  </si>
  <si>
    <t>TZA</t>
  </si>
  <si>
    <t>7100C5B8-9B53-4CBF-8562-E5EC997D4F9D</t>
  </si>
  <si>
    <t>AMA</t>
  </si>
  <si>
    <t>7E4DE55E-A882-4D67-A49F-52A5C4434641</t>
  </si>
  <si>
    <t>Chicontepec</t>
  </si>
  <si>
    <t>CHI</t>
  </si>
  <si>
    <t>EC078A27-F676-4CAF-AAE1-18AC02C72553</t>
  </si>
  <si>
    <t>CHU</t>
  </si>
  <si>
    <t>0A7B5B1F-CF61-43F9-9592-9C3C88696CED</t>
  </si>
  <si>
    <t>DOR</t>
  </si>
  <si>
    <t>BBBB7AC5-4348-4C17-8A94-80F8BB3EB354</t>
  </si>
  <si>
    <t>POS</t>
  </si>
  <si>
    <t>F2CDA2BA-7F47-4839-B6C2-30948DD9907B</t>
  </si>
  <si>
    <t>Tepenahuac</t>
  </si>
  <si>
    <t>TEP</t>
  </si>
  <si>
    <t>61C46E09-3096-4D21-AEBE-78A7F98D38A4</t>
  </si>
  <si>
    <t>VIN</t>
  </si>
  <si>
    <t>90CE2CE9-7852-4612-B83B-965F2128B8DC</t>
  </si>
  <si>
    <t>ARA</t>
  </si>
  <si>
    <t>F385028F-6CDB-480E-AE3B-9BFAFDDFA3A1</t>
  </si>
  <si>
    <t>AYA</t>
  </si>
  <si>
    <t>747D05FE-4AAD-49B8-94A0-6554E3032411</t>
  </si>
  <si>
    <t>ALAB</t>
  </si>
  <si>
    <t>0FD809A7-CA14-4D34-8DF5-439F6B67B752</t>
  </si>
  <si>
    <t>CACH</t>
  </si>
  <si>
    <t>6287B0E9-AD16-47B4-8339-AE787A4F5D34</t>
  </si>
  <si>
    <t>PRO</t>
  </si>
  <si>
    <t>377077E0-C4EC-4E64-AF93-498B1546424D</t>
  </si>
  <si>
    <t>ABE</t>
  </si>
  <si>
    <t>41F83F9F-C8E3-4790-A558-74586297E6CC</t>
  </si>
  <si>
    <t>COAP</t>
  </si>
  <si>
    <t>9C18074E-78A3-489C-9B82-F6D2585FE794</t>
  </si>
  <si>
    <t>ENCEL</t>
  </si>
  <si>
    <t>5E9A03D4-58A5-472D-9C03-EB37600EBFCB</t>
  </si>
  <si>
    <t>GAS</t>
  </si>
  <si>
    <t>D2318C45-87CC-4BCB-A7D9-7A9F384A9878</t>
  </si>
  <si>
    <t>JANO</t>
  </si>
  <si>
    <t>A7CA9CD5-AF9D-430F-AAE3-62AB32DB4210</t>
  </si>
  <si>
    <t>Palma Sola</t>
  </si>
  <si>
    <t>PS</t>
  </si>
  <si>
    <t>ABCE1B91-5916-4530-897F-2AF384246868</t>
  </si>
  <si>
    <t>PSO</t>
  </si>
  <si>
    <t>594F3418-7263-47E7-AD3D-2BD7A28DFD00</t>
  </si>
  <si>
    <t>CAN</t>
  </si>
  <si>
    <t>B5DB9360-57F5-48DC-AFC4-FE07A2BC38BA</t>
  </si>
  <si>
    <t>CENIT</t>
  </si>
  <si>
    <t>960954DC-90C9-4195-B403-B8B6D9FCEADB</t>
  </si>
  <si>
    <t>CORR</t>
  </si>
  <si>
    <t>601FCD4C-61A8-4B8F-9258-25EA7E1B921D</t>
  </si>
  <si>
    <t>ALU</t>
  </si>
  <si>
    <t>0FD2DAD9-5B03-4401-9C26-BB5C3094780F</t>
  </si>
  <si>
    <t>COS</t>
  </si>
  <si>
    <t>D7809474-A7EC-4CE6-B632-6F8894343280</t>
  </si>
  <si>
    <t>CYOL</t>
  </si>
  <si>
    <t>2296B205-E8DF-4D5C-930A-5CB35B0A72FD</t>
  </si>
  <si>
    <t>Minio</t>
  </si>
  <si>
    <t>MINIO</t>
  </si>
  <si>
    <t>3C23F90A-CF48-46BD-9B19-5B770DB57BD7</t>
  </si>
  <si>
    <t>POLAR</t>
  </si>
  <si>
    <t>DDC728FD-08FC-44DD-B4FA-E3CAD66A0F01</t>
  </si>
  <si>
    <t>Corralito</t>
  </si>
  <si>
    <t>COR</t>
  </si>
  <si>
    <t>3D2F620F-7EFB-45C8-8FFE-4D9E39C5D815</t>
  </si>
  <si>
    <t>CYTES</t>
  </si>
  <si>
    <t>68D1FD81-4AA1-47C1-B5A0-FBCF26AF85B2</t>
  </si>
  <si>
    <t>Pedregosa</t>
  </si>
  <si>
    <t>PED</t>
  </si>
  <si>
    <t>D500BD63-99E7-4A06-B6A4-C0B9F6127446</t>
  </si>
  <si>
    <t>CYLA</t>
  </si>
  <si>
    <t>77FAE28A-4185-4A47-9133-4558ACFC6A3A</t>
  </si>
  <si>
    <t>TAB</t>
  </si>
  <si>
    <t>188AF75F-2738-4115-A527-1F68E4B0A6BC</t>
  </si>
  <si>
    <t>Turquesa</t>
  </si>
  <si>
    <t>TUR</t>
  </si>
  <si>
    <t>CB102A24-5C9A-4390-8FFA-046E7A3FB6A6</t>
  </si>
  <si>
    <t>ESC</t>
  </si>
  <si>
    <t>B03BAFE4-2364-4004-B6F1-44446E0E03FA</t>
  </si>
  <si>
    <t>JAP</t>
  </si>
  <si>
    <t>BCC1CD10-4065-4574-BC7D-D42DDA815B1B</t>
  </si>
  <si>
    <t>El Caballo</t>
  </si>
  <si>
    <t>EC</t>
  </si>
  <si>
    <t>28CBA26F-32FF-4177-BB6F-6E6886115EDD</t>
  </si>
  <si>
    <t>Fresa</t>
  </si>
  <si>
    <t>FRESA</t>
  </si>
  <si>
    <t>668D04BB-FAA6-40C9-8BC4-2B592660BF49</t>
  </si>
  <si>
    <t>FUR</t>
  </si>
  <si>
    <t>1D606126-A84A-4E7A-B565-03DAA8799C60</t>
  </si>
  <si>
    <t>Junior</t>
  </si>
  <si>
    <t>JUN</t>
  </si>
  <si>
    <t>E3243838-0D78-4AED-BA74-3491E75646AC</t>
  </si>
  <si>
    <t>Lamina</t>
  </si>
  <si>
    <t>LAM</t>
  </si>
  <si>
    <t>5D9B3446-684F-4BAA-AA7B-DD2E50610C48</t>
  </si>
  <si>
    <t>OBE</t>
  </si>
  <si>
    <t>05131988-059D-4201-B759-4B2EC0976EDB</t>
  </si>
  <si>
    <t>Titania</t>
  </si>
  <si>
    <t>TIT</t>
  </si>
  <si>
    <t>CDFBF45D-F524-4AD3-AA22-9F1423C4E6C6</t>
  </si>
  <si>
    <t>GALL</t>
  </si>
  <si>
    <t>D3E2BB67-3F84-4C46-BBB8-32BB2B7F326D</t>
  </si>
  <si>
    <t>Cacalote</t>
  </si>
  <si>
    <t>CACL</t>
  </si>
  <si>
    <t>4E30E3E4-6A6F-4067-B36C-D2AAAD788D16</t>
  </si>
  <si>
    <t>HOR</t>
  </si>
  <si>
    <t>3D32BD66-AA7C-46C7-B416-5A8F58495DE2</t>
  </si>
  <si>
    <t>Tamatoco</t>
  </si>
  <si>
    <t>TAM</t>
  </si>
  <si>
    <t>24DAA393-FCE3-464D-B475-2B8671F1FC66</t>
  </si>
  <si>
    <t>Tenexco</t>
  </si>
  <si>
    <t>TNXO</t>
  </si>
  <si>
    <t>B570D1BC-6A87-4A9D-9083-FE9B9F32D088</t>
  </si>
  <si>
    <t>Barita</t>
  </si>
  <si>
    <t>BAR</t>
  </si>
  <si>
    <t>9569E258-B572-4497-A3E7-F46B1096B6F2</t>
  </si>
  <si>
    <t>BOR</t>
  </si>
  <si>
    <t>E360630A-31B1-474D-87C0-824A24CEFAC3</t>
  </si>
  <si>
    <t>CHR</t>
  </si>
  <si>
    <t>45DCA8D0-33D6-4C47-BC5F-424925161366</t>
  </si>
  <si>
    <t>HUM</t>
  </si>
  <si>
    <t>E83C56C6-EF3D-4049-9C10-1B98F741C982</t>
  </si>
  <si>
    <t>MON</t>
  </si>
  <si>
    <t>592DE838-08B6-4BDF-8738-46DEA6929B3C</t>
  </si>
  <si>
    <t>PUYA</t>
  </si>
  <si>
    <t>425C4AEB-BEAC-4980-B08E-43074FAED7B7</t>
  </si>
  <si>
    <t>SIL</t>
  </si>
  <si>
    <t>ADD11ED2-744E-456B-B725-358A0A7F664E</t>
  </si>
  <si>
    <t>Bejucal</t>
  </si>
  <si>
    <t>BEJ</t>
  </si>
  <si>
    <t>F48E4F18-3807-4353-B2E4-873E155D56AE</t>
  </si>
  <si>
    <t>Blenda</t>
  </si>
  <si>
    <t>BLE</t>
  </si>
  <si>
    <t>F7D66E35-B646-46F5-95C3-18A62D2F486E</t>
  </si>
  <si>
    <t>CNU</t>
  </si>
  <si>
    <t>712365BF-0F20-4429-B499-67888CBB9150</t>
  </si>
  <si>
    <t>El Reparo</t>
  </si>
  <si>
    <t>ER</t>
  </si>
  <si>
    <t>AE417018-0E71-40C6-9A96-148C8944B1AB</t>
  </si>
  <si>
    <t>Independencia</t>
  </si>
  <si>
    <t>IND</t>
  </si>
  <si>
    <t>A8892FDC-0BAB-4B7F-B869-FB9A53E16A37</t>
  </si>
  <si>
    <t>Isla</t>
  </si>
  <si>
    <t>ISLA</t>
  </si>
  <si>
    <t>FEAC629F-B297-49E3-B368-417E843DE591</t>
  </si>
  <si>
    <t>MAR</t>
  </si>
  <si>
    <t>84FA05B8-AC78-4E31-B676-41E80A320652</t>
  </si>
  <si>
    <t>MIA</t>
  </si>
  <si>
    <t>97A9B7B1-8311-469F-B13C-CAB224B812EB</t>
  </si>
  <si>
    <t>Papaltlarillo</t>
  </si>
  <si>
    <t>PAP</t>
  </si>
  <si>
    <t>A0DAEFFD-7096-49E4-B714-22D07D19AD79</t>
  </si>
  <si>
    <t>Piramide</t>
  </si>
  <si>
    <t>PIR</t>
  </si>
  <si>
    <t>3A002236-2319-4E10-805B-B4041383F68F</t>
  </si>
  <si>
    <t>TEJ</t>
  </si>
  <si>
    <t>E8E6D57A-ED19-42C2-AD8A-EE62EADCDC89</t>
  </si>
  <si>
    <t>ZAP</t>
  </si>
  <si>
    <t>0DE04A93-9FFF-4B6A-9600-C9E69F7FFEAD</t>
  </si>
  <si>
    <t>ADU</t>
  </si>
  <si>
    <t>7A4A136A-EA76-4F5C-8C0B-DA4CB3F12F89</t>
  </si>
  <si>
    <t>CAL</t>
  </si>
  <si>
    <t>6C3A5C31-86A0-4555-9807-759929D4834A</t>
  </si>
  <si>
    <t>MIQ</t>
  </si>
  <si>
    <t>2D41FDE3-2B9C-4536-B21A-0829F5645D63</t>
  </si>
  <si>
    <t>CMA</t>
  </si>
  <si>
    <t>51142CBE-D0DE-414A-9FD3-F7062B934E8D</t>
  </si>
  <si>
    <t>Metlaltoyuca</t>
  </si>
  <si>
    <t>MET</t>
  </si>
  <si>
    <t>023F1DC7-D9C0-44F4-BD7D-3E1E3CF8A064</t>
  </si>
  <si>
    <t>ORUGA</t>
  </si>
  <si>
    <t>3DCFBA89-E702-43F7-9DE9-59A3443F77E9</t>
  </si>
  <si>
    <t>PB</t>
  </si>
  <si>
    <t>CE7AE524-A230-45DF-87C0-C97057C3BBEC</t>
  </si>
  <si>
    <t>Camaitlan</t>
  </si>
  <si>
    <t>CMI</t>
  </si>
  <si>
    <t>7AC85E68-92A0-4266-920E-ACE006438898</t>
  </si>
  <si>
    <t>Pachitepec</t>
  </si>
  <si>
    <t>PAC</t>
  </si>
  <si>
    <t>03D5E18D-816D-47F7-B136-93054C444874</t>
  </si>
  <si>
    <t>PAS</t>
  </si>
  <si>
    <t>B61D8E86-2960-436F-B1B4-695334A5E61A</t>
  </si>
  <si>
    <t>PIT</t>
  </si>
  <si>
    <t>2F985072-0091-43FE-9F64-3043CCB018E4</t>
  </si>
  <si>
    <t>Bronce</t>
  </si>
  <si>
    <t>27B</t>
  </si>
  <si>
    <t>BRO</t>
  </si>
  <si>
    <t>CA859B5F-76EF-4374-8F7A-161F612A8665</t>
  </si>
  <si>
    <t>CHOTE</t>
  </si>
  <si>
    <t>0D9D5986-AE64-4794-8DB4-A1F8C560CCAC</t>
  </si>
  <si>
    <t>DEI</t>
  </si>
  <si>
    <t>826384A5-0FFC-4D89-B15B-70F9A18B4DFA</t>
  </si>
  <si>
    <t>DON</t>
  </si>
  <si>
    <t>8E68E129-38F2-4627-89CD-BFD21BDDC1AC</t>
  </si>
  <si>
    <t>FOBOS</t>
  </si>
  <si>
    <t>444890E6-3CC2-40D2-9D16-E834496698DC</t>
  </si>
  <si>
    <t>Grillo</t>
  </si>
  <si>
    <t>GRI</t>
  </si>
  <si>
    <t>9024FF0A-A50F-43F0-B71F-766D7820FE0F</t>
  </si>
  <si>
    <t>PAL</t>
  </si>
  <si>
    <t>9541C9E7-B812-4AE7-90C9-1B9B48BFFC8E</t>
  </si>
  <si>
    <t>URANO</t>
  </si>
  <si>
    <t>A870A8D1-6F20-4F2A-87F0-5C29610D8F09</t>
  </si>
  <si>
    <t>Carmen</t>
  </si>
  <si>
    <t>27C</t>
  </si>
  <si>
    <t>CAR</t>
  </si>
  <si>
    <t>2E247546-16C1-4ED6-8B41-C10D302909F1</t>
  </si>
  <si>
    <t>Cerro Blanco</t>
  </si>
  <si>
    <t>CB</t>
  </si>
  <si>
    <t>F9CC9A57-798B-4220-B5B3-2342117A57F0</t>
  </si>
  <si>
    <t>CDC</t>
  </si>
  <si>
    <t>EA90B511-A2EE-43E6-B56A-6281CB55790C</t>
  </si>
  <si>
    <t>HAL</t>
  </si>
  <si>
    <t>D0621511-3191-4207-BDDF-257506788979</t>
  </si>
  <si>
    <t>Macarena</t>
  </si>
  <si>
    <t>MAC</t>
  </si>
  <si>
    <t>3073ECBA-3281-49E2-8445-0E56FA99FDA5</t>
  </si>
  <si>
    <t>Magdalena</t>
  </si>
  <si>
    <t>MAG</t>
  </si>
  <si>
    <t>CC712D83-242B-428B-8F40-2973D7F44FC2</t>
  </si>
  <si>
    <t>Puxtla</t>
  </si>
  <si>
    <t>PUX</t>
  </si>
  <si>
    <t>F613687F-7877-4B76-9DE5-47966FED755A</t>
  </si>
  <si>
    <t>REM</t>
  </si>
  <si>
    <t>1A03FBF4-2099-4497-96B7-3AC05C4A5DEC</t>
  </si>
  <si>
    <t>SA</t>
  </si>
  <si>
    <t>1297C576-EA5A-44EB-AF28-9ECE33D54706</t>
  </si>
  <si>
    <t>Santa Lucia</t>
  </si>
  <si>
    <t>SL</t>
  </si>
  <si>
    <t>BC16953F-120D-424F-BBD4-20FA588A05B6</t>
  </si>
  <si>
    <t>SIRIO</t>
  </si>
  <si>
    <t>4CD252DE-6725-41E9-A1A0-B84FCA047399</t>
  </si>
  <si>
    <t>Canoas</t>
  </si>
  <si>
    <t>CNA</t>
  </si>
  <si>
    <t>6D50E057-9ADC-4A8F-A7FF-B41AE38FC3A9</t>
  </si>
  <si>
    <t>Perseverancia</t>
  </si>
  <si>
    <t>PER</t>
  </si>
  <si>
    <t>D2063741-BD5D-420D-98AB-351D877CB88B</t>
  </si>
  <si>
    <t>SG</t>
  </si>
  <si>
    <t>A45277E4-8973-4F1F-95AD-06CF9C33852A</t>
  </si>
  <si>
    <t>SC</t>
  </si>
  <si>
    <t>F71CFD37-0ACF-436C-BDA2-D6A8CCF664AC</t>
  </si>
  <si>
    <t>SITIO</t>
  </si>
  <si>
    <t>B4E12CFF-565C-46F3-B3AA-6D42A6AF7B53</t>
  </si>
  <si>
    <t>GAL</t>
  </si>
  <si>
    <t>60DB19D0-89C4-451F-999B-4AC484662D05</t>
  </si>
  <si>
    <t>OLIV</t>
  </si>
  <si>
    <t>A4B578CA-3703-4DE1-8F9E-AAC904D69752</t>
  </si>
  <si>
    <t>SOL</t>
  </si>
  <si>
    <t>A1C7270C-61A0-4F02-B0B2-0308CDD8834B</t>
  </si>
  <si>
    <t>Plumaje</t>
  </si>
  <si>
    <t>PLU</t>
  </si>
  <si>
    <t>E91E3EAE-2C75-4C84-A006-4F871F9CD210</t>
  </si>
  <si>
    <t>SN</t>
  </si>
  <si>
    <t>CBE73326-8DE6-4F06-9429-10083664AA0A</t>
  </si>
  <si>
    <t>ARIEL</t>
  </si>
  <si>
    <t>F53C378B-EB2E-4DAB-9E11-48DC500CC54C</t>
  </si>
  <si>
    <t>COATZ</t>
  </si>
  <si>
    <t>09B90C72-7513-4F59-A17F-85EB99F7B830</t>
  </si>
  <si>
    <t>Dione</t>
  </si>
  <si>
    <t>DIONE</t>
  </si>
  <si>
    <t>1A0F02AE-BAC9-4DA2-ADA9-154FB2185658</t>
  </si>
  <si>
    <t>Micra</t>
  </si>
  <si>
    <t>MICRA</t>
  </si>
  <si>
    <t>F5ABDDF1-0919-4012-B28D-D0C0D51123DB</t>
  </si>
  <si>
    <t>MIR</t>
  </si>
  <si>
    <t>4488F844-D92B-4037-B869-04E9EF227C35</t>
  </si>
  <si>
    <t>TAJ</t>
  </si>
  <si>
    <t>E5163888-78EA-47FD-8C30-529225B7B032</t>
  </si>
  <si>
    <t>TRO</t>
  </si>
  <si>
    <t>31F09CAA-E5B8-4B12-8E51-C15373090211</t>
  </si>
  <si>
    <t>UMB</t>
  </si>
  <si>
    <t>1AE4E058-E9B3-4BF0-AF82-421AA5891389</t>
  </si>
  <si>
    <t>Ixcatepec</t>
  </si>
  <si>
    <t>IXCA</t>
  </si>
  <si>
    <t>1BF0CEB1-2C25-437B-B97A-F92DE10218B5</t>
  </si>
  <si>
    <t>Teco</t>
  </si>
  <si>
    <t>TECO</t>
  </si>
  <si>
    <t>FC484200-39C0-46CA-967C-3B7E41FC20AD</t>
  </si>
  <si>
    <t>TNXU</t>
  </si>
  <si>
    <t>EB90C91E-E23C-4DF7-9610-95F04E289997</t>
  </si>
  <si>
    <t>Galo</t>
  </si>
  <si>
    <t>GALO</t>
  </si>
  <si>
    <t>F759224A-87F4-42C6-B980-87C5D1CCADB2</t>
  </si>
  <si>
    <t>TLA</t>
  </si>
  <si>
    <t>E176A159-2A28-4F44-8E2D-5739C571BC9B</t>
  </si>
  <si>
    <t>ESCO</t>
  </si>
  <si>
    <t>FFA6D366-9506-493D-91D6-8347AD2DEF8C</t>
  </si>
  <si>
    <t>MEC</t>
  </si>
  <si>
    <t>0B3A72BE-B2F6-4556-8F62-54D4C17BA274</t>
  </si>
  <si>
    <t>PAR</t>
  </si>
  <si>
    <t>2B69F789-378F-4E88-A6FA-377C28E3E748</t>
  </si>
  <si>
    <t>PET</t>
  </si>
  <si>
    <t>F8F5B949-33BA-4A63-9D87-794803FC8635</t>
  </si>
  <si>
    <t>PR</t>
  </si>
  <si>
    <t>036DCBB5-24AE-4F5D-8003-33E176791795</t>
  </si>
  <si>
    <t>MACA</t>
  </si>
  <si>
    <t>E98865A1-AD4E-469D-9C65-E1F5D494756A</t>
  </si>
  <si>
    <t>XOL</t>
  </si>
  <si>
    <t>4C311091-4C25-4B51-8749-3C343D589533</t>
  </si>
  <si>
    <t>Huiscuautla</t>
  </si>
  <si>
    <t>HUI</t>
  </si>
  <si>
    <t>2A1565D0-373B-4D81-94AF-C53DC6884A80</t>
  </si>
  <si>
    <t>Guadalupe</t>
  </si>
  <si>
    <t>GPE</t>
  </si>
  <si>
    <t>9C1B8A69-A830-4D0C-B89C-7B3ACD583235</t>
  </si>
  <si>
    <t>Acuatempa</t>
  </si>
  <si>
    <t>ACU</t>
  </si>
  <si>
    <t>5EB4E5B5-6C5B-4A89-AB85-9BF97CAB3951</t>
  </si>
  <si>
    <t>Aguacate</t>
  </si>
  <si>
    <t>AGUA</t>
  </si>
  <si>
    <t>5729BF2F-5F72-47E0-BF9D-07CC0888B498</t>
  </si>
  <si>
    <t>Aguila</t>
  </si>
  <si>
    <t>AGUI</t>
  </si>
  <si>
    <t>7DEB98AF-FE83-405B-90A8-BDA5AA180E53</t>
  </si>
  <si>
    <t>Agwi</t>
  </si>
  <si>
    <t>AGW</t>
  </si>
  <si>
    <t>F8DDE2EF-E94E-4BD6-B130-B0086718CA1B</t>
  </si>
  <si>
    <t>Alamo</t>
  </si>
  <si>
    <t>ALAM</t>
  </si>
  <si>
    <t>1E200FE4-C555-4E32-A35F-54E13CBD0A2C</t>
  </si>
  <si>
    <t>Alazan Aguila</t>
  </si>
  <si>
    <t>348D8B7D-C629-4E9C-BC94-5E08F6195833</t>
  </si>
  <si>
    <t>Altamira</t>
  </si>
  <si>
    <t>ALT</t>
  </si>
  <si>
    <t>F5124549-12C4-451C-8901-09EB67938FF0</t>
  </si>
  <si>
    <t>Amatlan Aguila</t>
  </si>
  <si>
    <t>AMAG</t>
  </si>
  <si>
    <t>B622F05F-5254-4934-B8B1-D6B3921D478F</t>
  </si>
  <si>
    <t>Amatlan Hitchman</t>
  </si>
  <si>
    <t>AH</t>
  </si>
  <si>
    <t>EAE70D6B-09C0-44D4-A03A-8E952DAE9DC9</t>
  </si>
  <si>
    <t>Amatlan Mexican</t>
  </si>
  <si>
    <t>F3CC183C-CDF0-44FF-9CB1-E1BB62178CC6</t>
  </si>
  <si>
    <t>Amatlan Mexican Gulf</t>
  </si>
  <si>
    <t>AMG</t>
  </si>
  <si>
    <t>4BD3FBF9-A3E3-4E7B-9A8C-BCE05359224B</t>
  </si>
  <si>
    <t>Amatlan Sinclair</t>
  </si>
  <si>
    <t>AS</t>
  </si>
  <si>
    <t>A9ED4B61-E5FF-49BE-8AB9-E4E821108D0A</t>
  </si>
  <si>
    <t>Amatlan Transcontinental</t>
  </si>
  <si>
    <t>AT</t>
  </si>
  <si>
    <t>6C4F98BB-0333-43C1-B852-1D4C2925ADA8</t>
  </si>
  <si>
    <t>Arenque</t>
  </si>
  <si>
    <t>ARENQUE</t>
  </si>
  <si>
    <t>89C24AC0-9969-4052-A902-F16349BABF2B</t>
  </si>
  <si>
    <t>Azuara</t>
  </si>
  <si>
    <t>AZU</t>
  </si>
  <si>
    <t>D040C937-943F-40A7-B6BC-F3489674A59A</t>
  </si>
  <si>
    <t>Bagre</t>
  </si>
  <si>
    <t>E5227805-1428-429D-8ED0-7F0167ECBA9D</t>
  </si>
  <si>
    <t>Barberena</t>
  </si>
  <si>
    <t>BARB</t>
  </si>
  <si>
    <t>0DCBBE31-9F96-4E05-838B-0E5E2B3A11C4</t>
  </si>
  <si>
    <t>Barcodon</t>
  </si>
  <si>
    <t>BARC</t>
  </si>
  <si>
    <t>53F4B63C-22C4-46DD-9B2E-1DFD97CC2669</t>
  </si>
  <si>
    <t>Bravo</t>
  </si>
  <si>
    <t>BRA</t>
  </si>
  <si>
    <t>F6077CBD-4BA2-4304-B631-127F0152706B</t>
  </si>
  <si>
    <t>Caballero</t>
  </si>
  <si>
    <t>CAB</t>
  </si>
  <si>
    <t>19570583-26BF-420D-8F98-F3179619CADB</t>
  </si>
  <si>
    <t>Cacalilao</t>
  </si>
  <si>
    <t>856CBEC4-CA38-486A-808E-6EC164FCC66F</t>
  </si>
  <si>
    <t>Caley</t>
  </si>
  <si>
    <t>5486D627-C477-415A-99FE-0C9F4DEC51A0</t>
  </si>
  <si>
    <t>Camalote</t>
  </si>
  <si>
    <t>CAMA</t>
  </si>
  <si>
    <t>E3BCF469-4C79-4F06-ADA8-F7F4CB13D60A</t>
  </si>
  <si>
    <t>Capuchinas</t>
  </si>
  <si>
    <t>CAP</t>
  </si>
  <si>
    <t>E20772C8-FE58-49D4-8A12-601C4E87FEEB</t>
  </si>
  <si>
    <t>Caracol</t>
  </si>
  <si>
    <t>CARA</t>
  </si>
  <si>
    <t>0C4925CC-ADEE-4A11-B593-92917DCFEF94</t>
  </si>
  <si>
    <t>Carpa</t>
  </si>
  <si>
    <t>844D78B8-F71D-44F8-A336-7954A4955B15</t>
  </si>
  <si>
    <t>Cerro Azul</t>
  </si>
  <si>
    <t>CEAZ</t>
  </si>
  <si>
    <t>B3DE88A5-9DD1-4E0A-BDDA-31FFF5A630ED</t>
  </si>
  <si>
    <t>Cerro Viejo</t>
  </si>
  <si>
    <t>CV</t>
  </si>
  <si>
    <t>97108835-0948-417E-A42A-31058E5A6CA4</t>
  </si>
  <si>
    <t>Chapopote Nuñez</t>
  </si>
  <si>
    <t>CN</t>
  </si>
  <si>
    <t>8248ED1D-A7BE-4C05-B108-47C97DEE9919</t>
  </si>
  <si>
    <t>Chichimantla</t>
  </si>
  <si>
    <t>CHICHIMANTLA</t>
  </si>
  <si>
    <t>59F6DF34-900C-43C5-80BE-85120F46BCEA</t>
  </si>
  <si>
    <t>Chiconcillo</t>
  </si>
  <si>
    <t>CHICONCILLO</t>
  </si>
  <si>
    <t>EBD6E6C2-A788-4361-B73F-C438D403B3DE</t>
  </si>
  <si>
    <t>Chiconcillo Corona</t>
  </si>
  <si>
    <t>CHCO</t>
  </si>
  <si>
    <t>D1940851-071E-495E-A2CE-A10E9E940E54</t>
  </si>
  <si>
    <t>Chiconcillo Financiera</t>
  </si>
  <si>
    <t>CF</t>
  </si>
  <si>
    <t>1C0087C0-069A-4116-A6F2-5E4A5D1FC2E9</t>
  </si>
  <si>
    <t>Chijol</t>
  </si>
  <si>
    <t>CHIJOL</t>
  </si>
  <si>
    <t>A7333435-5FA1-4E9E-BE14-16C8007DC12D</t>
  </si>
  <si>
    <t>Chijoles</t>
  </si>
  <si>
    <t>CHIJOLES</t>
  </si>
  <si>
    <t>94E6854C-93BB-4A40-A511-34765CF34689</t>
  </si>
  <si>
    <t>Chinampa Agwi</t>
  </si>
  <si>
    <t>CHINAG</t>
  </si>
  <si>
    <t>E99A3D78-399B-4864-B095-D39FA9F44263</t>
  </si>
  <si>
    <t>CONS</t>
  </si>
  <si>
    <t>EBA435A6-539D-4CD9-AE18-621B9390D996</t>
  </si>
  <si>
    <t>Copal</t>
  </si>
  <si>
    <t>COP</t>
  </si>
  <si>
    <t>ACB20F5E-D343-43A3-8602-864CBC4680BB</t>
  </si>
  <si>
    <t>Corcovado</t>
  </si>
  <si>
    <t>CORCOVADO</t>
  </si>
  <si>
    <t>F2B0D8EC-6C4B-471E-8FE9-AC8010F4BFCF</t>
  </si>
  <si>
    <t>Corona</t>
  </si>
  <si>
    <t>CORONA</t>
  </si>
  <si>
    <t>111FA606-2E90-4882-8657-0E0A371509E8</t>
  </si>
  <si>
    <t>Credito</t>
  </si>
  <si>
    <t>CRE</t>
  </si>
  <si>
    <t>F3A072E2-1CCE-4C5E-B8FA-44B35BE0079F</t>
  </si>
  <si>
    <t>Cruz</t>
  </si>
  <si>
    <t>CRU</t>
  </si>
  <si>
    <t>F53A024E-2329-4FA3-B65A-AF48B6745E96</t>
  </si>
  <si>
    <t>Delicias</t>
  </si>
  <si>
    <t>DELICIAS</t>
  </si>
  <si>
    <t>2568557D-2270-4822-8003-56CC5E20C77E</t>
  </si>
  <si>
    <t>Dicha</t>
  </si>
  <si>
    <t>DIC</t>
  </si>
  <si>
    <t>0654A0E2-F130-4915-AF3A-E349BB1BC37B</t>
  </si>
  <si>
    <t>Dicha Oriental</t>
  </si>
  <si>
    <t>DO</t>
  </si>
  <si>
    <t>C6802B5C-4768-44D1-97F2-420D74E6818B</t>
  </si>
  <si>
    <t>Drillers</t>
  </si>
  <si>
    <t>DRI</t>
  </si>
  <si>
    <t>539CF98A-9B83-44A1-813F-825CA3A18DFE</t>
  </si>
  <si>
    <t>Ebano</t>
  </si>
  <si>
    <t>EBA</t>
  </si>
  <si>
    <t>22984132-6457-44CD-B20F-6CD73E4E559F</t>
  </si>
  <si>
    <t>Cedro</t>
  </si>
  <si>
    <t>El Cedro</t>
  </si>
  <si>
    <t>D2B7B324-7CA9-42D1-9B31-C8CC3148572A</t>
  </si>
  <si>
    <t>Empire</t>
  </si>
  <si>
    <t>EMP</t>
  </si>
  <si>
    <t>745E55F2-5B59-4D62-B798-7BE631F0497C</t>
  </si>
  <si>
    <t>Ezequiel Ordoñez</t>
  </si>
  <si>
    <t>EO</t>
  </si>
  <si>
    <t>7C719B7E-9EA1-43F2-92FD-4B48F0232E0F</t>
  </si>
  <si>
    <t>Ferronales</t>
  </si>
  <si>
    <t>FER</t>
  </si>
  <si>
    <t>F23D5A64-864D-40B9-8F5C-43E43720B751</t>
  </si>
  <si>
    <t>Financiera</t>
  </si>
  <si>
    <t>FIN</t>
  </si>
  <si>
    <t>B0B4810A-D95B-4D04-AA7D-160F53FDC86F</t>
  </si>
  <si>
    <t>Franco Española</t>
  </si>
  <si>
    <t>FE</t>
  </si>
  <si>
    <t>93F51BBB-DC6D-4CB7-9774-CA8E1713776F</t>
  </si>
  <si>
    <t>Giralda</t>
  </si>
  <si>
    <t>GIR</t>
  </si>
  <si>
    <t>E570512A-4D41-48BD-970A-9FA2FC86F4B4</t>
  </si>
  <si>
    <t>Gonzalez</t>
  </si>
  <si>
    <t>GON</t>
  </si>
  <si>
    <t>37AC2E4E-782C-4F9D-82FA-E347D17B79A3</t>
  </si>
  <si>
    <t>Gonzalez Christie</t>
  </si>
  <si>
    <t>GC</t>
  </si>
  <si>
    <t>32E93279-BE98-4CA5-8320-3EEF9922B443</t>
  </si>
  <si>
    <t>Herradura</t>
  </si>
  <si>
    <t>HER</t>
  </si>
  <si>
    <t>6090B7FC-E3A5-4A5C-9D37-6D92DE664753</t>
  </si>
  <si>
    <t>Horcon</t>
  </si>
  <si>
    <t>HORCON</t>
  </si>
  <si>
    <t>DE5B492C-93D8-4631-B5E6-27E4E6A8220A</t>
  </si>
  <si>
    <t>Huasteca Casiano</t>
  </si>
  <si>
    <t>HC</t>
  </si>
  <si>
    <t>70B72F51-C5C6-4670-BC53-52F0C4F9CFE0</t>
  </si>
  <si>
    <t>Huehuetepec</t>
  </si>
  <si>
    <t>HUE</t>
  </si>
  <si>
    <t>38BC6956-7763-4CDD-9A77-F96E26C569B1</t>
  </si>
  <si>
    <t>Huizotate</t>
  </si>
  <si>
    <t>EF8F96D5-80E8-4D15-9BDD-9E1BD77C15F1</t>
  </si>
  <si>
    <t>Ingenio</t>
  </si>
  <si>
    <t>ING</t>
  </si>
  <si>
    <t>3D67C9EA-3B4D-4A2F-8868-981D6885BD83</t>
  </si>
  <si>
    <t>Internacional</t>
  </si>
  <si>
    <t>INT</t>
  </si>
  <si>
    <t>B820A2A6-82DD-412E-AE92-BBD834B19D58</t>
  </si>
  <si>
    <t>Isleta</t>
  </si>
  <si>
    <t>ISL</t>
  </si>
  <si>
    <t>4A1C2A42-EC05-42EB-BAAB-CE423B0825E2</t>
  </si>
  <si>
    <t>Jardin</t>
  </si>
  <si>
    <t>JAR</t>
  </si>
  <si>
    <t>2167A79A-B262-4DC8-9EF2-E55B09BFABEF</t>
  </si>
  <si>
    <t>Jiliapa</t>
  </si>
  <si>
    <t>JIL</t>
  </si>
  <si>
    <t>153C9A20-414F-4A96-89DB-A48502C5FA4B</t>
  </si>
  <si>
    <t>Juan Felipe</t>
  </si>
  <si>
    <t>JF</t>
  </si>
  <si>
    <t>8468F158-E29C-4D4C-962A-9927A385B3E2</t>
  </si>
  <si>
    <t>Juarez</t>
  </si>
  <si>
    <t>JUA</t>
  </si>
  <si>
    <t>2A1C4AD6-1029-40AF-A2CB-5A5106C201B6</t>
  </si>
  <si>
    <t>Kern Mex</t>
  </si>
  <si>
    <t>37E7CDA9-E634-422A-BF23-6A783DA71C4F</t>
  </si>
  <si>
    <t>Laguna De La Milpa</t>
  </si>
  <si>
    <t>LM</t>
  </si>
  <si>
    <t>BD093D57-DFED-43FB-A19C-5C82989812DD</t>
  </si>
  <si>
    <t>Laguna De Las Olas</t>
  </si>
  <si>
    <t>LO</t>
  </si>
  <si>
    <t>4AAF86B5-C365-45DB-8E33-64C79C04B65D</t>
  </si>
  <si>
    <t>Lankahuasa</t>
  </si>
  <si>
    <t>5AB2F833-E926-42C4-ABCA-DEAD14AF3065</t>
  </si>
  <si>
    <t>Las Cañas</t>
  </si>
  <si>
    <t>LC</t>
  </si>
  <si>
    <t>DA67BC52-F652-42FA-9316-A6E47F042564</t>
  </si>
  <si>
    <t>Loma Del Pozo</t>
  </si>
  <si>
    <t>LP</t>
  </si>
  <si>
    <t>6A1A0388-3447-4158-B20A-ABA4A0102FED</t>
  </si>
  <si>
    <t>Mahuaves</t>
  </si>
  <si>
    <t>MAH</t>
  </si>
  <si>
    <t>278C2FDC-1E33-4B24-AF57-D8C5A6B4AA17</t>
  </si>
  <si>
    <t>Manguitos</t>
  </si>
  <si>
    <t>MAN</t>
  </si>
  <si>
    <t>747FB139-FF69-434B-B24A-E6E667B5C555</t>
  </si>
  <si>
    <t>Marsopa</t>
  </si>
  <si>
    <t>CE995072-C829-4409-8ACC-090A7041A2DB</t>
  </si>
  <si>
    <t>Melo</t>
  </si>
  <si>
    <t>MEL</t>
  </si>
  <si>
    <t>789B398A-2E20-44BF-A651-8556C3348D1F</t>
  </si>
  <si>
    <t>Mesa Cerrada</t>
  </si>
  <si>
    <t>MECE</t>
  </si>
  <si>
    <t>6E18ACAD-A505-41B6-990B-111466953B55</t>
  </si>
  <si>
    <t>Mexgulf</t>
  </si>
  <si>
    <t>B7065E99-763B-4A82-AE6D-FC726D40DAB4</t>
  </si>
  <si>
    <t>Mexican Gulf</t>
  </si>
  <si>
    <t>MG</t>
  </si>
  <si>
    <t>901D3E0F-2E27-4F8B-8794-FB6DF60CF2F6</t>
  </si>
  <si>
    <t>Monte</t>
  </si>
  <si>
    <t>E11BEAD0-220F-4CBF-A93D-D2BBB962AA8E</t>
  </si>
  <si>
    <t>Moralillo</t>
  </si>
  <si>
    <t>MOR</t>
  </si>
  <si>
    <t>E691ECA3-B0DA-4AF9-BEFD-80A502151CAB</t>
  </si>
  <si>
    <t>Mozutla</t>
  </si>
  <si>
    <t>MOZ</t>
  </si>
  <si>
    <t>FA3BC38E-4484-4989-982A-402A9366E180</t>
  </si>
  <si>
    <t>Muro</t>
  </si>
  <si>
    <t>MUR</t>
  </si>
  <si>
    <t>15DF5EEE-F403-4C29-B59D-30464F35C83A</t>
  </si>
  <si>
    <t>Nacionales</t>
  </si>
  <si>
    <t>NAC</t>
  </si>
  <si>
    <t>FF685248-DEC5-4986-8A9C-F7E6384D95F3</t>
  </si>
  <si>
    <t>Naranjos</t>
  </si>
  <si>
    <t>NAR</t>
  </si>
  <si>
    <t>83FF9720-A328-4D44-A3FD-472C29D30B7F</t>
  </si>
  <si>
    <t>Naranjos Aguila</t>
  </si>
  <si>
    <t>BA43407C-788A-43F0-AFAF-912D035B5371</t>
  </si>
  <si>
    <t>Nuevo Progreso</t>
  </si>
  <si>
    <t>A9C1DC37-3FB6-4C58-B393-98E4E4671EB0</t>
  </si>
  <si>
    <t>Ocotepec</t>
  </si>
  <si>
    <t>OCO</t>
  </si>
  <si>
    <t>6461284B-E787-479C-9B19-B00B2EF3DBD1</t>
  </si>
  <si>
    <t>Paciencia</t>
  </si>
  <si>
    <t>1C4CF582-8D25-40F1-A45D-5E7CE1EF3D9D</t>
  </si>
  <si>
    <t>Palmas</t>
  </si>
  <si>
    <t>PALMAS</t>
  </si>
  <si>
    <t>9FF999BA-E20E-40C0-B361-7DCF868CDFC0</t>
  </si>
  <si>
    <t>Panuco</t>
  </si>
  <si>
    <t>PAN</t>
  </si>
  <si>
    <t>85233647-088E-40E3-A8CA-00949C2CA3A8</t>
  </si>
  <si>
    <t>Papantla</t>
  </si>
  <si>
    <t>PAPANTLA</t>
  </si>
  <si>
    <t>9BB446D7-B434-4DC5-8879-BA9E6C10233C</t>
  </si>
  <si>
    <t>Paso Real</t>
  </si>
  <si>
    <t>PASOREAL</t>
  </si>
  <si>
    <t>911D8BF7-82FB-4FCD-A44F-C14971D42D51</t>
  </si>
  <si>
    <t>Paz</t>
  </si>
  <si>
    <t>PAZ</t>
  </si>
  <si>
    <t>E5C29967-5C74-468D-8010-15FFE29CA561</t>
  </si>
  <si>
    <t>Pazzi</t>
  </si>
  <si>
    <t>PAZZI</t>
  </si>
  <si>
    <t>034B2E1D-E7FC-48AA-86F7-B72A8B9C26C0</t>
  </si>
  <si>
    <t>Pedro</t>
  </si>
  <si>
    <t>PEDRO</t>
  </si>
  <si>
    <t>0901F702-69C4-45F9-A78C-280EB9E70D23</t>
  </si>
  <si>
    <t>Pemex</t>
  </si>
  <si>
    <t>PEM</t>
  </si>
  <si>
    <t>FB268885-CE87-4771-B443-E9FD7FB99A9A</t>
  </si>
  <si>
    <t>Perez Castillo</t>
  </si>
  <si>
    <t>PECA</t>
  </si>
  <si>
    <t>C837F6B5-6DE1-4BED-983A-AD51CB95D3ED</t>
  </si>
  <si>
    <t>Pez</t>
  </si>
  <si>
    <t>PEZ</t>
  </si>
  <si>
    <t>7B77B5C3-5C96-4A69-888E-74516815B7FE</t>
  </si>
  <si>
    <t>Piedras</t>
  </si>
  <si>
    <t>PIE</t>
  </si>
  <si>
    <t>3D3390D0-CA79-430F-BCFD-83A59C6C3687</t>
  </si>
  <si>
    <t>Pital Y Mozutla</t>
  </si>
  <si>
    <t>PM</t>
  </si>
  <si>
    <t>F7FA6AE6-7A9A-4298-8DE4-8B5BB297DC6D</t>
  </si>
  <si>
    <t>Potrero Del Llano</t>
  </si>
  <si>
    <t>PL</t>
  </si>
  <si>
    <t>0D2EC307-6345-4D4D-B46B-085D81676AEB</t>
  </si>
  <si>
    <t>Potrero Horcones</t>
  </si>
  <si>
    <t>PH</t>
  </si>
  <si>
    <t>8BF0CB6C-D8EB-4D48-96D3-385A0214C5E8</t>
  </si>
  <si>
    <t>Rancho Abajo</t>
  </si>
  <si>
    <t>RAY</t>
  </si>
  <si>
    <t>0C078B9E-B391-4332-A6B3-34FB3DEC300D</t>
  </si>
  <si>
    <t>Rancho Nuevo</t>
  </si>
  <si>
    <t>RN</t>
  </si>
  <si>
    <t>02E41F38-A187-4ACD-A99B-91CE73864E4B</t>
  </si>
  <si>
    <t>Raya</t>
  </si>
  <si>
    <t>RAYA</t>
  </si>
  <si>
    <t>E54A08E5-0D3A-4634-B357-9A98C58B3010</t>
  </si>
  <si>
    <t>Requena</t>
  </si>
  <si>
    <t>REQ</t>
  </si>
  <si>
    <t>54490516-663A-468F-849D-175FC9132E49</t>
  </si>
  <si>
    <t>Riachuelos</t>
  </si>
  <si>
    <t>11BD95CB-37BF-4F73-94B6-602B877DBF21</t>
  </si>
  <si>
    <t>Rincon</t>
  </si>
  <si>
    <t>RIN</t>
  </si>
  <si>
    <t>E6690FAA-489B-4F15-B4DA-8143DAC42B35</t>
  </si>
  <si>
    <t>Rivers Hitchman</t>
  </si>
  <si>
    <t>RH</t>
  </si>
  <si>
    <t>3C6DA672-B151-490F-AB3A-945305999E14</t>
  </si>
  <si>
    <t>Robles</t>
  </si>
  <si>
    <t>ROB</t>
  </si>
  <si>
    <t>4DD7A0F0-3B63-4103-883F-AC1273ADBB44</t>
  </si>
  <si>
    <t>Rosas Falvey</t>
  </si>
  <si>
    <t>RF</t>
  </si>
  <si>
    <t>8B27874B-35C1-4242-9ECA-E97EA6CC4DDA</t>
  </si>
  <si>
    <t>Sabalo</t>
  </si>
  <si>
    <t>SAB</t>
  </si>
  <si>
    <t>C28EC422-AFAC-42ED-AABA-52E814400B27</t>
  </si>
  <si>
    <t>San Geronimo</t>
  </si>
  <si>
    <t>A380684A-DB02-4484-90B2-BD98092F7754</t>
  </si>
  <si>
    <t>San Miguel</t>
  </si>
  <si>
    <t>43571C41-962A-4D70-8B91-7D357F9351E1</t>
  </si>
  <si>
    <t>Santa Agueda</t>
  </si>
  <si>
    <t>SAAG</t>
  </si>
  <si>
    <t>6305B9EE-7199-4979-A5B4-FBE904D855FA</t>
  </si>
  <si>
    <t>Silva</t>
  </si>
  <si>
    <t>SILVA</t>
  </si>
  <si>
    <t>5AC78733-6D74-4810-86DB-EFA6D1D1276A</t>
  </si>
  <si>
    <t>Sinclair</t>
  </si>
  <si>
    <t>SIN</t>
  </si>
  <si>
    <t>D05F6385-B188-4BD4-85BD-0E8ECE616054</t>
  </si>
  <si>
    <t>Sinclair Empire</t>
  </si>
  <si>
    <t>SE</t>
  </si>
  <si>
    <t>CB0C70C7-CC67-4FC8-BD98-3A9201EC771B</t>
  </si>
  <si>
    <t>Solis</t>
  </si>
  <si>
    <t>SOLIS</t>
  </si>
  <si>
    <t>E085DAD5-EEBF-493D-BDBC-7F6F2A8DEADE</t>
  </si>
  <si>
    <t>Sur De Amatlan</t>
  </si>
  <si>
    <t>SDA</t>
  </si>
  <si>
    <t>7F7B3A12-5D69-4884-87E5-D845D0DABD8B</t>
  </si>
  <si>
    <t>Talaxca</t>
  </si>
  <si>
    <t>TAL</t>
  </si>
  <si>
    <t>2AFF7A18-2239-449B-BEDC-157B3EE10999</t>
  </si>
  <si>
    <t>Tamaulipas</t>
  </si>
  <si>
    <t>TAMAULIPAS</t>
  </si>
  <si>
    <t>47F36CF2-4984-4046-A7B7-1D8474A8A64F</t>
  </si>
  <si>
    <t>Tampico Amatlan Agwi</t>
  </si>
  <si>
    <t>TAA</t>
  </si>
  <si>
    <t>0F47180E-5662-45EA-AD4F-2FE9D2486A17</t>
  </si>
  <si>
    <t>Tanantoro</t>
  </si>
  <si>
    <t>TANANTORO</t>
  </si>
  <si>
    <t>758CED69-FF04-47D1-9179-36DFE1D92785</t>
  </si>
  <si>
    <t>Tanchicuin</t>
  </si>
  <si>
    <t>TANCHICUIN</t>
  </si>
  <si>
    <t>7FF59DA6-A8D8-493F-94A3-398F68CA6173</t>
  </si>
  <si>
    <t>Temapache</t>
  </si>
  <si>
    <t>TEM</t>
  </si>
  <si>
    <t>F7622AD1-C9DF-4270-B865-8DFBACA402E8</t>
  </si>
  <si>
    <t>Tierra Amarilla</t>
  </si>
  <si>
    <t>TA</t>
  </si>
  <si>
    <t>2FD8CC09-4E04-4C6F-86A6-59395F71B073</t>
  </si>
  <si>
    <t>Tierra Blanca</t>
  </si>
  <si>
    <t>TB</t>
  </si>
  <si>
    <t>18966543-A507-49A7-BFA1-FA7694A5289E</t>
  </si>
  <si>
    <t>Tierra Blanca Chapopote Nuñez</t>
  </si>
  <si>
    <t>8766E04A-BD54-4856-99D3-4AA2C0DE939D</t>
  </si>
  <si>
    <t>Tirado Stanford</t>
  </si>
  <si>
    <t>TS</t>
  </si>
  <si>
    <t>DA0833EF-0FE8-4743-B288-8811FF604245</t>
  </si>
  <si>
    <t>Tomas Northern</t>
  </si>
  <si>
    <t>TN</t>
  </si>
  <si>
    <t>03B86AD7-3034-47A5-8CA2-989D22CB2F6F</t>
  </si>
  <si>
    <t>Toteco Internacional</t>
  </si>
  <si>
    <t>TI</t>
  </si>
  <si>
    <t>1E5A9DD7-03B0-4C47-8C47-139AAFB3054A</t>
  </si>
  <si>
    <t>Toteco Mexican Gulf</t>
  </si>
  <si>
    <t>TMG</t>
  </si>
  <si>
    <t>55491883-41C5-453C-8D25-065DC1731EAA</t>
  </si>
  <si>
    <t>Tranquilino</t>
  </si>
  <si>
    <t>B9B78DD9-5A85-4604-8D3F-1EB9F6F0011A</t>
  </si>
  <si>
    <t>Transco</t>
  </si>
  <si>
    <t>TRA</t>
  </si>
  <si>
    <t>30FF54E0-D6F9-4F83-AB55-6C712EA775A3</t>
  </si>
  <si>
    <t>Tres Hermanos</t>
  </si>
  <si>
    <t>TH</t>
  </si>
  <si>
    <t>059C7510-BE5D-4193-8DDD-94279BD9465E</t>
  </si>
  <si>
    <t>Tulillo</t>
  </si>
  <si>
    <t>TUL</t>
  </si>
  <si>
    <t>52A4127B-EA68-48BA-95CA-D70FF752B660</t>
  </si>
  <si>
    <t>Vega</t>
  </si>
  <si>
    <t>FACB84D7-F7E9-4F93-B847-32BAE648C68C</t>
  </si>
  <si>
    <t>Veracruz</t>
  </si>
  <si>
    <t>VER</t>
  </si>
  <si>
    <t>A1CF2C31-3FC2-4176-B425-247FC3BD931F</t>
  </si>
  <si>
    <t>White</t>
  </si>
  <si>
    <t>WHI</t>
  </si>
  <si>
    <t>56B1ED39-F756-4631-A1FA-346F3FFA9737</t>
  </si>
  <si>
    <t>Xocotla</t>
  </si>
  <si>
    <t>XOC</t>
  </si>
  <si>
    <t>1CC26783-EF20-4CEF-984B-86EFC8A6EBDD</t>
  </si>
  <si>
    <t>Zacamixtle Aguila</t>
  </si>
  <si>
    <t>ZACAMIXTLEA</t>
  </si>
  <si>
    <t>CD05F5E6-FE6C-486D-9EB9-7FE2C2953147</t>
  </si>
  <si>
    <t>Zacamixtle Corona</t>
  </si>
  <si>
    <t>ZACAMIXTLECOR</t>
  </si>
  <si>
    <t>3A411B23-A8A1-43A4-B7B7-C0B85DB82EC6</t>
  </si>
  <si>
    <t>Zacamixtle Cosmos</t>
  </si>
  <si>
    <t>ZACAMIXTLECOS</t>
  </si>
  <si>
    <t>74347D97-71C7-4E26-907B-BF718A2C50C5</t>
  </si>
  <si>
    <t>Zacamixtle Huasteca</t>
  </si>
  <si>
    <t>ZACAMIXTLEH</t>
  </si>
  <si>
    <t>F6308382-C31E-41AA-BB83-8D25C7B26C92</t>
  </si>
  <si>
    <t>Zacamixtle Transcontinental</t>
  </si>
  <si>
    <t>ZACAMIXTLETRANS</t>
  </si>
  <si>
    <t>78943390-CD03-4057-9400-DC235D7E2BF5</t>
  </si>
  <si>
    <t>Camino</t>
  </si>
  <si>
    <t>1E9BF2B1-C754-4EE0-A317-D70E243D0728</t>
  </si>
  <si>
    <t>Eureka</t>
  </si>
  <si>
    <t>01488CA9-A829-4F2A-9D57-D89261EC3072</t>
  </si>
  <si>
    <t>Las Flores</t>
  </si>
  <si>
    <t>FA8BFC36-2F79-41C7-A5AF-43331087E8A7</t>
  </si>
  <si>
    <t>Ojital</t>
  </si>
  <si>
    <t>F870B12C-C404-4234-887A-80E95DE06DB6</t>
  </si>
  <si>
    <t>Prueba</t>
  </si>
  <si>
    <t>3364892E-5961-4B64-AA85-9ED60FD949E5</t>
  </si>
  <si>
    <t>Atun</t>
  </si>
  <si>
    <t>ATU</t>
  </si>
  <si>
    <t>A55B7A40-9594-43A1-8597-C425E67D8432</t>
  </si>
  <si>
    <t>Gutierrez Zamora</t>
  </si>
  <si>
    <t>GTZ</t>
  </si>
  <si>
    <t>7FCEC591-6D3D-4A60-B4A8-B3D198A752E8</t>
  </si>
  <si>
    <t>Pescador</t>
  </si>
  <si>
    <t>PES</t>
  </si>
  <si>
    <t>D1354B3C-ED9D-4620-A304-9B2FB6B6584C</t>
  </si>
  <si>
    <t>Plan de Ayala</t>
  </si>
  <si>
    <t>PLA</t>
  </si>
  <si>
    <t>C47CC1DE-264E-4305-AAC4-77BA63E21A58</t>
  </si>
  <si>
    <t>SGO</t>
  </si>
  <si>
    <t>B5E7242F-2A9B-48EB-B34F-7CD44E0C1BE4</t>
  </si>
  <si>
    <t>Salinas</t>
  </si>
  <si>
    <t>SAL</t>
  </si>
  <si>
    <t>5162116F-5893-4235-A451-732FB6A34440</t>
  </si>
  <si>
    <t>Alazan</t>
  </si>
  <si>
    <t>ALA</t>
  </si>
  <si>
    <t>1B13D83D-0CE5-431E-8F80-7B08583C71A7</t>
  </si>
  <si>
    <t>Amatlan</t>
  </si>
  <si>
    <t>C03F5AE9-28D7-4A22-9E30-FA67773030F9</t>
  </si>
  <si>
    <t>Pitahaya</t>
  </si>
  <si>
    <t>F1CE894D-C0FD-47B9-B845-5DACAD2B189B</t>
  </si>
  <si>
    <t>Carbono</t>
  </si>
  <si>
    <t>BE3C43AF-4035-42F7-8CA3-16D619A68371</t>
  </si>
  <si>
    <t>Illoldi</t>
  </si>
  <si>
    <t>ILL</t>
  </si>
  <si>
    <t>5A082BCC-635E-40CD-B0A8-8F23C51A18D8</t>
  </si>
  <si>
    <t>Chiconcillo Agwi</t>
  </si>
  <si>
    <t>DE3D0DF3-C971-4972-AB58-87394DF554E5</t>
  </si>
  <si>
    <t>Marquez Cortez</t>
  </si>
  <si>
    <t>MCRTZ</t>
  </si>
  <si>
    <t>21DCDB04-E436-4205-BD27-D626CDE8F7A7</t>
  </si>
  <si>
    <t>Petromex</t>
  </si>
  <si>
    <t>0A89A305-FC47-44D2-BDBF-AA9B9B361A8D</t>
  </si>
  <si>
    <t>Tihuatlan</t>
  </si>
  <si>
    <t>F91FDB18-8367-4A79-8D9C-D4E787576E56</t>
  </si>
  <si>
    <t>Ugarte</t>
  </si>
  <si>
    <t>84B5A6CF-0F1A-495C-ACD3-BA7B65FE30C2</t>
  </si>
  <si>
    <t>Polla</t>
  </si>
  <si>
    <t>1ED6B7D9-38E5-4B84-93C4-44F7EEB5ECA7</t>
  </si>
  <si>
    <t>Lopez</t>
  </si>
  <si>
    <t>Lop</t>
  </si>
  <si>
    <t>CF276DB2-C4E0-40BA-90F6-3C4F29D2CCC1</t>
  </si>
  <si>
    <t>7726F64B-B810-4D9C-9A8E-320E7AEE7401</t>
  </si>
  <si>
    <t>Zacamixtle Tranquilino</t>
  </si>
  <si>
    <t>Zacamixtle</t>
  </si>
  <si>
    <t>EA95650B-6383-4D78-A0EC-A226344BB5D5</t>
  </si>
  <si>
    <t>Pankiwi</t>
  </si>
  <si>
    <t>B23A31B4-6BD4-4237-8550-B9DDB075C841</t>
  </si>
  <si>
    <t>Cabellal</t>
  </si>
  <si>
    <t>idCampo</t>
  </si>
  <si>
    <t>Nombre</t>
  </si>
  <si>
    <t>estado</t>
  </si>
  <si>
    <t>idMacropera</t>
  </si>
  <si>
    <t>NoMacroPera</t>
  </si>
  <si>
    <t>idmacropera</t>
  </si>
  <si>
    <t>id_segperf</t>
  </si>
  <si>
    <t>COAPECHACA</t>
  </si>
  <si>
    <t>A</t>
  </si>
  <si>
    <t>AGUA FRIA</t>
  </si>
  <si>
    <t>AGUA NACIDA</t>
  </si>
  <si>
    <t>ARAGON</t>
  </si>
  <si>
    <t>CACAHUATENGO</t>
  </si>
  <si>
    <t>CORRALILLO</t>
  </si>
  <si>
    <t>COYOL</t>
  </si>
  <si>
    <t>COYOTES</t>
  </si>
  <si>
    <t>COYULA</t>
  </si>
  <si>
    <t>ESCOBAL</t>
  </si>
  <si>
    <t>103-D</t>
  </si>
  <si>
    <t>FURBERO</t>
  </si>
  <si>
    <t>GALLO</t>
  </si>
  <si>
    <t>HORCONES</t>
  </si>
  <si>
    <t>HUMAPA</t>
  </si>
  <si>
    <t>B</t>
  </si>
  <si>
    <t>MIAHUAPAN</t>
  </si>
  <si>
    <t>MIQUETLA</t>
  </si>
  <si>
    <t>PALO BLANCO</t>
  </si>
  <si>
    <t>PASTORIA</t>
  </si>
  <si>
    <t>PRESIDENTE ALEMAN</t>
  </si>
  <si>
    <t>REMOLINO</t>
  </si>
  <si>
    <t>SABANA GRANDE</t>
  </si>
  <si>
    <t>SOLEDAD</t>
  </si>
  <si>
    <t>SOLEDAD NORTE</t>
  </si>
  <si>
    <t>TAJIN</t>
  </si>
  <si>
    <t>TENEXCUILA</t>
  </si>
  <si>
    <t>TLACOLULA</t>
  </si>
  <si>
    <t>nombre_completo</t>
  </si>
  <si>
    <t>NoPozo</t>
  </si>
  <si>
    <t>remol</t>
  </si>
  <si>
    <t>Humap</t>
  </si>
  <si>
    <t>1082-</t>
  </si>
  <si>
    <t>497-D</t>
  </si>
  <si>
    <t>2482H</t>
  </si>
  <si>
    <t>1085H</t>
  </si>
  <si>
    <t>448s</t>
  </si>
  <si>
    <t>ST391</t>
  </si>
  <si>
    <t>ST390</t>
  </si>
  <si>
    <t>2ST39</t>
  </si>
  <si>
    <t>1319H</t>
  </si>
  <si>
    <t>105ST</t>
  </si>
  <si>
    <t>3166H</t>
  </si>
  <si>
    <t>3478-</t>
  </si>
  <si>
    <t>2972-</t>
  </si>
  <si>
    <t>105 S</t>
  </si>
  <si>
    <t>3478*</t>
  </si>
  <si>
    <t>917P</t>
  </si>
  <si>
    <t>3478/</t>
  </si>
  <si>
    <t>850-b</t>
  </si>
  <si>
    <t>917M</t>
  </si>
  <si>
    <t>1027A</t>
  </si>
  <si>
    <t>802Si</t>
  </si>
  <si>
    <t>2948S</t>
  </si>
  <si>
    <t>3906B</t>
  </si>
  <si>
    <t>1655-</t>
  </si>
  <si>
    <t>6073V</t>
  </si>
  <si>
    <t>127A</t>
  </si>
  <si>
    <t>276D</t>
  </si>
  <si>
    <t>168D</t>
  </si>
  <si>
    <t>2295R</t>
  </si>
  <si>
    <t>id macropera seg</t>
  </si>
  <si>
    <t>id_subcampo</t>
  </si>
  <si>
    <t>idEquipo</t>
  </si>
  <si>
    <t>InicioOp</t>
  </si>
  <si>
    <t>FinOp</t>
  </si>
  <si>
    <t>TipoPozo</t>
  </si>
  <si>
    <t>Trayectoria</t>
  </si>
  <si>
    <t>idEncargado</t>
  </si>
  <si>
    <t>noContrato</t>
  </si>
  <si>
    <t>idProyecto</t>
  </si>
  <si>
    <t>statusActFisPerf</t>
  </si>
  <si>
    <t>statusPerfOf</t>
  </si>
  <si>
    <t>statusActFisTerm</t>
  </si>
  <si>
    <t>statusIncProd</t>
  </si>
  <si>
    <t>Nucleos</t>
  </si>
  <si>
    <t>Sector</t>
  </si>
  <si>
    <t>North</t>
  </si>
  <si>
    <t>East</t>
  </si>
  <si>
    <t>FormacionDestino</t>
  </si>
  <si>
    <t>HoraIni</t>
  </si>
  <si>
    <t>HoraFin</t>
  </si>
  <si>
    <t>AnguloMax</t>
  </si>
  <si>
    <t>idCiaTerm</t>
  </si>
  <si>
    <t>NoCamisas</t>
  </si>
  <si>
    <t>TipoTerm</t>
  </si>
  <si>
    <t>idEstatusTerm</t>
  </si>
  <si>
    <t>Produccion</t>
  </si>
  <si>
    <t>CostoProgTerm</t>
  </si>
  <si>
    <t>CostoRealTerm</t>
  </si>
  <si>
    <t>idTipoCamisa</t>
  </si>
  <si>
    <t>NULL</t>
  </si>
  <si>
    <t>D</t>
  </si>
  <si>
    <t>ATG IX</t>
  </si>
  <si>
    <t>E</t>
  </si>
  <si>
    <t>V</t>
  </si>
  <si>
    <t>J</t>
  </si>
  <si>
    <t>ATG VII</t>
  </si>
  <si>
    <t>ATG III</t>
  </si>
  <si>
    <t>H</t>
  </si>
  <si>
    <t>ATG X</t>
  </si>
  <si>
    <t>ADMON</t>
  </si>
  <si>
    <t>ATG IV</t>
  </si>
  <si>
    <t>ATG VIII</t>
  </si>
  <si>
    <t>X</t>
  </si>
  <si>
    <t>FechaOP</t>
  </si>
  <si>
    <t>HorasAct</t>
  </si>
  <si>
    <t>Densidad</t>
  </si>
  <si>
    <t>Orden</t>
  </si>
  <si>
    <t>observaciones</t>
  </si>
  <si>
    <t>Viscosidad</t>
  </si>
  <si>
    <t>FechaIns</t>
  </si>
  <si>
    <t>TipoACT</t>
  </si>
  <si>
    <t>EstadoACT</t>
  </si>
  <si>
    <t>CON BNA. TRICONICA DE 17 1/2" PERFORA DESDE SUPERFICIE HASTA 15 M. ROP: 10 M/H, GASTO: 350 GPM, PRESION: 190 PSI, PSB: 2-4 TON, ROTARIA:75 RPM. DENSIDAD DE ENTRADA Y SALIDA 1.10 GR/CC</t>
  </si>
  <si>
    <t>N</t>
  </si>
  <si>
    <t>REALIZO SIMULACRO DE HOMBRE CAÍDO. ATENDIÓ AL LESIONADO POR CAÍDA EN EL AREA DE MALETAS DE TRANSFERENCIA. TIEMPO DE RESPUESTA DE CUADRILLA DE RESCATE: 3 MIN. TIEMPO DE PERSONAL NO INVOLUCRADO EN PUNTO DE REUNIÓN: 5 MIN. SE REPASO PROCEDIMIENTO DE PLA</t>
  </si>
  <si>
    <t>CON BNA TRICONICA DE 17 1/2" PERFORA DESDE 44 M, HASTA 110 M, ROP: 13.2 M/H, GASTO: 640 GPM, PRESION: 780 PSI, PSB: 5-6 TON, ROTARIA:140 RPM. DENSIDAD DE ENTRADA Y SALIDA 1.16 GR/CC.</t>
  </si>
  <si>
    <t>CON BARRENA TRICONICA 17 1/2" A 110 M, BOMBEO 4 M3 DE BACHE VISCOSO Y CIRCULO POZO CON 640 GPM, 720 PSI, DENSIDAD DE ENTRADA Y SALIDA 1.16 GR/CC.</t>
  </si>
  <si>
    <t>SACO BARRENA 17 1/2" + SARTA DE PERFORACION CONVENCIONAL DESDE 110 M HASTA SUPERFICIE</t>
  </si>
  <si>
    <t>LIMPIO Y ACONDICIONO PISO DE TRABAJO. .</t>
  </si>
  <si>
    <t>LIMPIO CONTRAPOZO E INSTALO PLACA BASE.</t>
  </si>
  <si>
    <t>REALIZO REUNION DE SEGURIDAD Y PREOPERACIONAL PARA ARMAR EQUIPO Y BAJAR TR 13 3/8".</t>
  </si>
  <si>
    <t>ARMO EQUIPO DE CIA. ITS PARA INTRODUCCION DE TR DE 13 3/8</t>
  </si>
  <si>
    <t xml:space="preserve">CONECTO ZAPATA FLOTADORA + 8 TRAMOS DE T.R. 13 3/8", J-55, 54.5 LB/PIE, BCN Y BAJO HASTA 100 M. APLICÓ TORQUE GEOMETRICO, CONECTO, PUP JOINT + HERRAMIENTA SOLTADORA CON TUBO ANCLA Y BAJÓ HASTA ASENTAR PUP JOINT EN PLATO BASE QUEDANDO ZAPATA DE TR 13 </t>
  </si>
  <si>
    <t>DESMANTELÓ EQUIPO DE APRIETE DE TR.</t>
  </si>
  <si>
    <t>CON ZAPATA DE T.R. 13-3/8" A 108 MTS. CIRCULÓ POZO CON 168 GPM. DENSIDAD ENTRADA Y SALIDA 1.16</t>
  </si>
  <si>
    <t>REALIZÓ REUNIÓN PREOPERATIVA Y DE SEGURIDAD PARA CEMENTACIÓN DE TR 13 3/8"</t>
  </si>
  <si>
    <t>INSTALÓ BOTELLA DE CEMENTACIÓN Y LÍNEAS DE TRATAMIENTO</t>
  </si>
  <si>
    <t>EFECTUÓ CEMENTACIÓN DE TR 13-3/8"</t>
  </si>
  <si>
    <t>DESMANTELÓ LINEAS Y EQUIPO DE CEMENTACIÓN, RETIRO TUBO ANCLA. .</t>
  </si>
  <si>
    <t>REALIZO REUNION DE SEGURIDAD Y PREOPERACIONAL PARA INSTALACION DE CONJUNTO DE</t>
  </si>
  <si>
    <t>REALIZO CAMBIO TORNILLERIA DE COMPUERTAS DE ARIETES CIEGOS</t>
  </si>
  <si>
    <t>APRETO COMPUERTAS DE ARIETES CIEGOS CON LLAVE HY TORC.SATISFACTORIAMENTE.</t>
  </si>
  <si>
    <t>INSTALO BUJE DE DESGASTE .</t>
  </si>
  <si>
    <t>EFECTUO PLATICA DE SEGURIDAD Y PREOPERATIVA PARA ARMAR SARTA DE PERFORACION DIRECCIONAL</t>
  </si>
  <si>
    <t>CONTINUÓ METIENDO BARRENA PDC 12-1/4" + SARTA DE PERFORACIÓN DIRECCIONAL DESDE 20 M HASTA 77</t>
  </si>
  <si>
    <t>REALIZO CAMBIO DE ELEVADOR. .</t>
  </si>
  <si>
    <t>REALIZO PRUEBA DE HERRAMIENTA DIRECCIONAL CON 500 GPM, 1800 PSI SATISFACTORIAMENTE.</t>
  </si>
  <si>
    <t>CONTINUO METIENDO BARRENA PDC 12-1/4" + SARTA DE PERFORACIÓN DIRECCIONAL DESDE 77 M HASTA 93</t>
  </si>
  <si>
    <t>CONTINUO REBAJANDO CEMENTO DESDE 98 M HASTA 108 M, RECONOCIO AGUJERO HASTA 110 M.</t>
  </si>
  <si>
    <t>CON BNA PDC DE 12 1/4" PERFORA ROTANDO DESDE 250 M HASTA 342 M, CON PSB 4-6 TON, RPM 75, 570 GPM, PSI + P. DIF. 2450 PSI, ROP 23 M/H, TORQUE 3550 FT/LB, DENSIDAD DE ENTRADA Y SALIDA 1.45 GR/CC</t>
  </si>
  <si>
    <t>REALIZO SIMULACRO DE CONTROL DE POZO PERFORANDO. TIEMPO DE CIERRE DE POZO: 1 MIN. TIEMPO DE</t>
  </si>
  <si>
    <t>EFECTUO PLATICA PREOPERATIVA Y DE SEGURIDAD PARA TOMA DE REGISTROS ELÉCTRICOS .</t>
  </si>
  <si>
    <t>POSICIONÓ UNIDAD Y ARMÓ EQUIPO PARA TOMA DE REGISTROS ELÉCTRICOS.</t>
  </si>
  <si>
    <t>TOMO REGISTROS ELECTRICOS: BHC - DIL - GR, DESDE 511 M HASTA 108 M (ZAPATA 13-3/8</t>
  </si>
  <si>
    <t>DESMANTELO UNIDAD Y HERRAMIENTA UTILIZADA DURANTE LA TOMA DE REGISTROS</t>
  </si>
  <si>
    <t>RECUPERO BUJE DE DESGASTE</t>
  </si>
  <si>
    <t>REALIZO REUNION DE SEGURIDAD Y PREOPERATIVA PARA ARMAR EQUIPO Y BAJAR TR 9-5/8".</t>
  </si>
  <si>
    <t>INSTALO EQUIPO DE APRIETE PARA BAJAR TR 9-5/8".</t>
  </si>
  <si>
    <t>DESMANTELÓ EQUIPO EQUIPO DE APRIETE DE TR. .</t>
  </si>
  <si>
    <t>CON ZAPATA DE TR 9-5/8" A 508 M. CIRCULA POZO CON 170 GPM Y 70 PSI. DENSIDAD ENTRADA Y SALIDA 1.53</t>
  </si>
  <si>
    <t>REALIZÓ REUNIÓN DE SEGURIDAD Y PREOPERACIONAL PARA CEMENTAR TR 9-5/8"</t>
  </si>
  <si>
    <t>INSTALÓ CABEZA DE CEMENTACIÓN Y LÍNEAS DE TRATAMIENTO</t>
  </si>
  <si>
    <t>REALIZO CEMENTACIÓN DE TR 9 5/8 "</t>
  </si>
  <si>
    <t>DESMANTELO LINEAS Y RETIRO UNIDADES DE CEMENTACION.</t>
  </si>
  <si>
    <t>INSTALÓ BUJE DE DESGASTE</t>
  </si>
  <si>
    <t>EFCETUO PLATICA PREOPERATIVA Y DE SEGURIDAD PARA ARMADO DE BARRENA Y SARTA DE PERFORACIÓN</t>
  </si>
  <si>
    <t>CONECTÓ BARRENA PDC 8 1/2 " + MOTOR DE FONDO A675M7850XP (1.5°). BAJÓ HASTA 15 M. SE CUMPLE</t>
  </si>
  <si>
    <t>DESLIZÓ Y CORTÓ 12.5 MTS DE CABLE DE PERFORACIÓN DE 1 1/8". VERIFICO FRENO DE CORONA SATISFACTORIAMENTE</t>
  </si>
  <si>
    <t>REALIZO PRUEBA DE HERRAMIENTA MWD CON 400 GPM, 1020 PSI, SATISFACTORIAMENTE.</t>
  </si>
  <si>
    <t>CONTINUO METIENDO BARRENA PDC 8-1/2" + SARTA DE PERFORACIÓN DIRECCIONAL DESDE 50 MTS HASTA</t>
  </si>
  <si>
    <t>REBAJÓ CEMENTO DESDE 495 MTS HASTA 502 MTS. CON 390 GPM, PSB 2-4 TONS, 50 RPM, 1750 PSI.</t>
  </si>
  <si>
    <t>CON BARRENA EN 502 MTS CIRCULÓ Y LIMPIÓ POZO CON 390 GPM, 1800 PSI, 50 RPM.</t>
  </si>
  <si>
    <t>CIRCULO PARA LIMPIEZA DE POZO CON 400 GPM, 1850 PSI, 50 RPM, LODO ENTRADA Y SALIDA 1.31 GR/CC</t>
  </si>
  <si>
    <t>CON BNA PDC DE 8 1/2" PERFORA ROTANDO DESDE 891 MTS HASTA 1000 MTS, CON PSB 2-4, RPM 70, 420 GPM, 2150 PSI + P. DIF. 300 PSI, ROP 19.8 M/H, TORQUE 3600 FT/LB, DENSIDAD DE ENTRADA Y SALIDA 1.36 GR/CC.</t>
  </si>
  <si>
    <t>CON BNA PDC DE 8 1/2" PERFORA ROTANDO Y DESLIZANDO DESDE 1408 MTS HASTA 1447 MTS, CON PSB 5-7, RPM 85, 420 GPM, 2670 PSI + P. DIF. 250 PSI, ROP 8.6 M/H, TORQUE 5700 FT/LB, ULTIMOS 3M (15-11-7 DESLIZANDO), DENSIDAD DE ENTRADA Y SALIDA 1.37 GR/CC.</t>
  </si>
  <si>
    <t>REALIZO SIMULACRO DE CONTROL DE POZO PERFORANDO CON PRESENCIA DE H2S. TIEMPO DE COLOCACION DEL E.R.A. 40 SEG. TIEMPO DE CIERRE DE POZO: 1:30 MIN. TIEMPO DE EVACUACIÓN DE PERSONAL NO INVOLUCRADO EN PUNTO DE REUNIÓN: 3:00 MIN. SE DISCUTIÓ PROCEDIMIENTO</t>
  </si>
  <si>
    <t>CON BNA PDC DE 8 1/2" PERFORA ROTANDO Y DESLIZANDO DESDE 1481 MTS HASTA 1507 MTS, CON PSB 6-8, RPM 80, 430 GPM, 2800 PSI + P. DIF. 200 PSI, ROP 6.5 M/H, TORQUE 4900 FT/LB, ULTIMOS 3M (15-11-11 DESLIZANDO), DENSIDAD DE ENTRADA Y SALIDA 1.37 GR/CC.</t>
  </si>
  <si>
    <t>CON BNA PDC DE 8 1/2" PERFORA ROTANDO Y DESLIZANDO DESDE 1507 MTS HASTA 1567 MTS, CON PSB 6-8, RPM 80, 430 GPM, 2900 PSI + P. DIF. 300 PSI, ROP 7.5 M/H, TORQUE 4500 FT/LB, ULTIMOS 3M (30-14-16 DESLIZANDO), DENSIDAD DE ENTRADA Y SALIDA 1.38 GR/CC.</t>
  </si>
  <si>
    <t>PEFORANDO A 1567 MTS DESLIZANDO Y LEVANTARSE PARA ORIENTAR, OBSERVA ARRASTRE DE 22 TON. LEVANTO BARRENA Y REPASO ULTIMOS METROS DESLIZADOS. CONTINUO LEVANTANDO BARRENA HASTA 1527 MTS Y REPASO CON ROTACION Y CIRCULACION HASTA 1567 MTS. OBSERVANDO ARRA</t>
  </si>
  <si>
    <t>CON BNA PDC DE 8 1/2" PERFORO ROTANDO Y DESLIZANDO DESDE DESDE 1722 MTS HASTA 1742 MTS, CON PSB 5-6 TON, RPM 70, 425 GPM, 3050 PSI + P. DIF. 250 PSI, ROP 5.0 M/H, TORQUE 4500 FT/LB,</t>
  </si>
  <si>
    <t>CON BNA PDC DE 8 1/2" PERFORO ROTANDO Y DESLIZANDO DESDE 1665 MTS HASTA 1722 MTS, CON PSB 5-6 TON, RPM 70, 415 GPM, 2900 PSI + P. DIF. 250 PSI, ROP 6.0 M/H, TORQUE 3700 FT/LB,</t>
  </si>
  <si>
    <t>CON BNA PDC DE 8 1/2" PERFORO ROTANDO Y DESLIZANDO DESDE 1742 MTS HASTA 1762 MTS, CON PSB 5-6 TON, RPM 70, 425 GPM, 3050 PSI + P. DIF. 250 PSI, ROP 6.6 M/H, TORQUE 4500 FT/LB, ULTIMOS 3M (3-3-4 ROTANDO),DENSIDAD DE ENTRADA Y SALIDA 1.39 GR/CC.</t>
  </si>
  <si>
    <t>CON BNA PDC DE 8 1/2" PERFORO ROTANDO Y DESLIZANDO DESDE 1762 MTS HASTA 1807 MTS, CON PSB 5-6 TON, RPM 80, 435 GPM, 3100 PSI + P. DIF. 250 PSI, ROP: 9 M/H, TORQUE 5200 FT/LB,</t>
  </si>
  <si>
    <t>CON BARRENA PDC 8 1/2" A 1807 M, BOMBEO 4 M3 DE BACHE VISCOSO DE 130 SEG Y CIRCULO CON 435 GPM, 3300 PSI, HASTA OBSERVAR RETORNOS LIMPIOS. DENSIDAD DE ENTRADA Y SALIDA 1.40 GR/CC</t>
  </si>
  <si>
    <t>OBSERVÓ POZO ESTATICO A NIVEL DE LINEA DE FLOTE, SATISFACTORIAMENTE. BOMBEÓ 4 M3 DE BACHE ECOLÓGICO DE 1.70 GR/CC. CONTINUO SACANDO BARRENA PDC 8 1/2" + SARTA DE PERFORACIÓN DIRECCIONAL DESDE 1700 MTS, HASTA 508 MTS.</t>
  </si>
  <si>
    <t>OBSERVÓ POZO ESTATICO A NIVEL DE LINEA DE FLOTE, SATISFACTORIAMENTE. SACÓ BARRENA PDC 8 1/2" + SARTA DE PERFORACIÓN DIRECCIONAL DESDE 1807 MTS, HASTA 1700 MTS. LLEVÓ CONTROL DEL LLENADO DEL POZO CON TANQUE Y HOJA DE VIAJES. NOTA: A 1752 MTS Y 1725 MT</t>
  </si>
  <si>
    <t>METE BARRENA PDC 8 1/2" + SARTA DE PERFORACIÓN DIRECCIONAL DESDE 935 MTS, HASTA 1285 MTS DONDE OBSERVO RESISTENCIA DE 10 TON. LLEVÓ CONTROL DE DESPLAZAMIENTO DEL POZO CON TANQUE Y HOJA DE VIAJES. VOLUMEN TEORICO: 2.56 M3, VOLUMEN REAL: 3.76 M3.</t>
  </si>
  <si>
    <t>CONECTO TOP DRIVE, REPASO CON CIRCULACION Y ROTARIA DESDE 1285 MTS HASTA 1298 MTS CON 183 GPM, 640 PSI, 70 RPM. HASTA OBSERVAR LIBRE PASO DE LA SARTA. DENSIDAD DE ENTRADA Y SALIDA 1.40 GR/CC NOTA: SE OBSERVO 100% DE GAS DE VIAJE DENSIDAD DE ENTRADA 1</t>
  </si>
  <si>
    <t>METE BARRENA PDC 8 1/2" + SARTA DE PERFORACIÓN DIRECCIONAL DESDE 1298 MTS, HASTA 1433 MTS. LLEVÓ CONTROL DE DESPLAZAMIENTO DEL POZO CON TANQUE Y HOJA DE VIAJES.</t>
  </si>
  <si>
    <t>CONTINUO METIENDO BARRENA PDC 8 1/2" + SARTA DE PERFORACIÓN DIRECCIONAL DESDE 1433 MTS, HASTA 1 500 MTS, REPASANDO CON ROTACION Y CIRCULACION POR RESISTENCIA DE HASTA 10 TON, CON 245 GPM, 1220 PSI, 70 RPM. HASTA OBSERVAR LIBRE PASO DE LA SARTA. DENSI</t>
  </si>
  <si>
    <t>CONTINUO METIENDO BARRENA PDC 8 1/2" + SARTA DE PERFORACIÓN DIRECCIONAL LIBRE DESDE 1500 MTS,HASTA 1650 MTS, LLEVÓ CONTROL DE DESPLAZAMIENTO DEL POZO CON TANQUE Y HOJA DE VIAJES.</t>
  </si>
  <si>
    <t>CONTINUO METIENDO BARRENA PDC 8 1/2" + SARTA DE PERFORACIÓN DIRECCIONAL DESDE 1650 MTS, HASTA FONDO PERFORADO, 1807 MTS, REPASANDO CON ROTACION Y CIRCULACION POR RESISTENCIA DE HASTA 10 TON, CON 420 GPM, 3200 PSI, 70 RPM. HASTA OBSERVAR LIBRE PASO DE</t>
  </si>
  <si>
    <t>CON BARRENA PDC 8 1/2" A 1807 M, FONDO PERFORADO, BOMBEO 3 M3 DE BACHE DISPERSO DE 45 SEG + 5 M3 DE BACHE VISCOSO DE 150 SEG, Y CIRCULO POZO HASTA OBSERVAR RETORNOS LIMPIOS CON 420 GPM, 3200 PSI. DENSIDAD DE ENTRADA Y SALIDA 1.40 GR/CC.</t>
  </si>
  <si>
    <t>OBSERVÓ POZO ESTATICO A NIVEL DE LINEA DE FLOTE, SATISFACTORIAMENTE. SACÓ BARRENA PDC 8 1/2" + SARTA DE PERFORACIÓN DIRECCIONAL DESDE 1807 MTS, HASTA 1708 MTS. LLEVÓ CONTROL DEL LLENADO DEL POZO CON TANQUE Y HOJA DE VIAJES. .</t>
  </si>
  <si>
    <t>CONTINUO SACANDO BARRENA PDC 8 1/2" + SARTA DE PERFORACIÓN DIRECCIONAL DESDE 1327 MTS, HASTA 240 MTS. LLEVÓ CONTROL DEL LLENADO DEL POZO CON TANQUE Y HOJA DE VIAJES.</t>
  </si>
  <si>
    <t>CONTINUÓ SACANDO BARRENA PDC DE 8 1/2" + HERRAMIENTA DIRECCIONAL DESDE 240 MTS HASTA SUPERFICIE, DESMANTELA BARRENA DE 8 1/2", LLEVÓ CONTROL DEL LLENADO DEL POZO CON TANQUE Y HOJA DE VIAJES. VOLUMEN TEÓRICO: 6.49 M3. VOLUMEN REAL: 8.10 M3. DESGASTE D</t>
  </si>
  <si>
    <t>CONECTÓ BARRENA PDC 8 1/2" MDSI716LUBPX + DOBLE CAJA LISO + DC 6 1/2" + COMBINACION 4 FI X 4 1/2 IF +</t>
  </si>
  <si>
    <t>PROBO MWD, SATISFACTORIAMENTE Y CONTINUO BAJANDO BARRENA PDC 8 1/2" + SARTA DE PERFORACIÓN DIRECCIONAL DESDE 27 MTS HASTA 906 MTS. LLEVÓ CONTROL DE DESPLAZAMIENTO DEL POZO CON TANQUE Y HOJA DE VIAJES. VOLUMEN TEORICO: 3.55 M3, VOLUMEN REAL: 4.28 M3</t>
  </si>
  <si>
    <t>CONTINUO METIENDO BARRENA PDC 8 1/2" + SARTA DE CALIBRACION DESDE 906 MTS HASTA 1807 MTS, FONDO PERFORADO, LLEVÓ CONTROL DE DESPLAZAMIENTO DEL POZO CON TANQUE Y HOJA DE VIAJES, VOLUMEN TEORICO 6.49 M3, VOLUMEN REAL 8.83 M3.</t>
  </si>
  <si>
    <t>CON BARRENA PDC 8 1/2" A 1807 MTS, FONDO PERFORADO, BOMBEO 5 M3 DE BACHE VISCOSO DE 150 SEG, Y CIRCULA POZO DENSIFICANDO LODO, CON 315 GPM, 1800 PSI. DENSIDAD DE ENTRADA 1.43 GR/CC Y SALIDA 1.42 GR/CC.</t>
  </si>
  <si>
    <t>CON BARRENA PDC 8 1/2" A 1807 MTS, FONDO PERFORADO, CIRCULO POZO DENSIFICANDO LODO, CON 310 GPM, 1800 PSI. DENSIDAD DE ENTRADA SALIDA 1.45 GR/CC</t>
  </si>
  <si>
    <t>OBSERVÓ POZO ESTATICO A NIVEL DE LINEA DE FLOTE, SATISFACTORIAMENTE. SACÓ BARRENA PDC 8 1/2" + SARTA DE PERFORACIÓN DIRECCIONAL DESDE 1807 MTS, HASTA 1696 MTS. LLEVÓ CONTROL DEL LLENADO DEL POZO CON TANQUE Y HOJA DE VIAJES</t>
  </si>
  <si>
    <t>OBSERVÓ POZO ESTATICO A NIVEL DE LINEA DE FLOTE, SATISFACTORIAMENTE. BOMBEÓ 4 M3 DE BACHE ECOLÓGICO DE 1.75 GR/CC. CONTINUO SACANDO BARRENA PDC 8 1/2" + SARTA DE PERFORACIÓN DIRECCIONAL DESDE 1696 MTS, HASTA 502 MTS.</t>
  </si>
  <si>
    <t>EFECTUA ORDEN Y LIMPIEZA EN PISO DE TRABAJO</t>
  </si>
  <si>
    <t>EFECTUO PLATICA PREOPERATIVA Y DE SEGURIDAD PARA TOMA DE REGISTROS ELÉCTRICOS CON CABLE</t>
  </si>
  <si>
    <t>PERSONAL DE REGISTROS ALINEO UNIDAD Y ARMÓ EQUIPO DE POLEAS PARA TOMA DE REGISTROS</t>
  </si>
  <si>
    <t>PERSONAL DE REGISTROS ARMÓ HERRAMIENTAS PARA TOMA DE REGISTROS DIL-GR, BHC-GR.</t>
  </si>
  <si>
    <t>EFECTUO SIMULACRO DE CONTROL DE POZO CON PRESENCIA DE H2S. TIEMPO DE COLOCACION DEL E.R.A.</t>
  </si>
  <si>
    <t>PERSONAL DE REGISTROS ELÉCTRICOS DESMANTELÓ HERRAMIENTAS Y EQUIPO.</t>
  </si>
  <si>
    <t>DESLIZO Y CORTO 12.5 M DE CABLE DE PERFORACION DE 1 1/8", VERIFICO FRENO DE CORONA, SATISFACTORIAMENTE</t>
  </si>
  <si>
    <t>EFECTUO PLATICA PREOPERATIVA Y DE SEGURIDAD PARA TOMA DE REGISTROS ELÉCTRICOS CON TUBERIA.</t>
  </si>
  <si>
    <t>REALIZO REUNION DE SEGURIDAD Y PREOPERATIVA PARA INSTALAR CABEZA + VENTANA PARA CABLE DE</t>
  </si>
  <si>
    <t>INSTALO CABEZA + VENTANA PARA CABLE DE REGISTROS. BAJO CABLE DE REGISTROS POR INTERIOR DE</t>
  </si>
  <si>
    <t>METE TUBERIA CON HERRAMIENTA DE REGISTROS, DESDE 1594 MTS HASTA 1672 MTS. LLEVANDO CONTROL DE DESPLAZAMIENTO CON HOJA Y TANQUE DE VIAJES. VOLUMEN TEORICO: 13.76 M3 ; VOLUMEN REAL: 13.97 M3</t>
  </si>
  <si>
    <t>RECUPERO CABLE DE REGISTRO, ELIMINO VENTANA Y DESMANTELO POLEAS DE REGISTRO ELECTRICO.</t>
  </si>
  <si>
    <t>CON HERRAMIENTA DE REGISTROS ELECTRICOS A 1594 MTS. CIRCULO POZO CON 590 PSI, 197 GPM, OBSERVO DENSIDAD MINIMA DE 1.45 GR/CC A 1.22 GR/CC, EMPAREJO COLUMNAS ENTRADA Y SALIDA A 1.45 GR/CC, BOMBEO 3.5 M3 DE BACHE ECOLOGICO DE 1.75 GR/CC.</t>
  </si>
  <si>
    <t>SACO HERRAMIENTA DE REGISTROS DESDE 1594 MTS HASTA SUPERFICIE CON PERSONAL DE WIRELINE DESCONECTO HERRAMIANTAS. LLEVÓ CONTROL DEL LLENADO DEL POZO CON TANQUE Y HOJA DE VIAJES. VOLUMEN TEORICO 7.24 M3 . VOLUMEN REAL 10.70 M3.</t>
  </si>
  <si>
    <t>REALIZO SIMULACRO DE DERRAME POR FUGA EN LÍNEA DE RETORNO DE LAS MALETAS CON LA CUADRILLA. TIEMPO DE RESPUESTA DE PERSONAL PARA CONTROLAR DERRAME 5 MIN. SE UTILIZO KIT ANTI DERRAMÉ PARA VERIFICAR EL USO CORRECTO DEL MISMO. TIEMPO DE PERSONAL NO INVOL</t>
  </si>
  <si>
    <t>CONECTÓ BARRENA PDC 8 1/2" MDSI716LUBPX + DOBLE CAJA LISO + DC 6 1/2" + COMBINACION 4 FI X 4 1/2 IF + VCP + WATERMELON 8 3/8" + UBHO + DOBLE PIN + DC MONEL C/ MWD SLIMPULSE + SAVER SUB + ESTABILIZADOR 8 1/4" + COMBINACION 4 1/2 IF X 4 IF + COMBINACIO</t>
  </si>
  <si>
    <t>METE BARRENA PDC 8 1/2" + SARTA DE CALIBRACION DESDE 1592 MTS HASTA 1807 MTS, FONDO PERFORADO, LLEVÓ CONTROL DE DESPLAZAMIENTO DEL POZO CON TANQUE Y HOJA DE VIAJES, VOLUMEN TEORICO 5.79 M3, VOLUMEN REAL 7.73 M3. NOTA: REPASO RESISTENCIAS PUENTEADAS A</t>
  </si>
  <si>
    <t>CON BARRENA PDC 8 1/2" A 1807 MTS, FONDO PERFORADO, BOMBEO 4 M3 DE BACHE VISCOSO DE 150 SEG, Y CIRCULO POZO DENSIFICANDO LODO, CON 210 GPM, 965 PSI. DENSIDAD DE ENTRADA Y SALIDA 1.45 GR/CC.</t>
  </si>
  <si>
    <t>CON BARRENA PDC 8 1/2" A 1807 MTS, FONDO PERFORADO, BOMBEO 4 M3 DE BACHE VISCOSO DE 150 SEG, Y CIRCULO POZO, CON 210 GPM, 965 PSI. DENSIDAD DE ENTRADA Y SALIDA 1.45 GR/CC. .</t>
  </si>
  <si>
    <t>OBSERVÓ POZO ESTATICO A NIVEL DE LINEA DE FLOTE, SATISFACTORIAMENTE. SACÓ BARRENA PDC 8 1/2" + SARTA DE CALIBRACION DESDE 1807 MTS, HASTA 1697 MTS. LLEVÓ CONTROL DEL LLENADO DEL POZO CON TANQUE Y HOJA DE VIAJES</t>
  </si>
  <si>
    <t>OBSERVÓ POZO ESTATICO A NIVEL DE LINEA DE FLOTE, SATISFACTORIAMENTE, BOMBEÓ 4 M3 DE BACHE ECOLÓGICO DE 1.75 GR/CC, CONTINUO SACANDO BARRENA PDC 8 1/2" + SARTA DE CALIBRACION DESDE 1697 MTS A SUPERFICIE, LLEVÓ CONTROL DEL LLENADO DEL POZO CON TANQUE Y</t>
  </si>
  <si>
    <t>AFLOJO Y RECUPERO COPLE DE 7" BCN DE UN TRAMO .</t>
  </si>
  <si>
    <t>RECUPERO BUJE DE DESGASTE .</t>
  </si>
  <si>
    <t>REALIZO CAMBIO DE ARIETES DE 4" A ARIETES DE 7" PARA METER TR .</t>
  </si>
  <si>
    <t>INSTALO EQUIPO Y HERRAMIENTA PARA BAJAR TR 7"</t>
  </si>
  <si>
    <t>CONTINUO METIENDO TR 7" 26 #, P-110, HYD 513, DESDE 417 M. HASTA 892 M. LLEVO CONTROL Y DESPLAZAMIENTO CON HOJA Y TANQUE DE VIAJE. VALOR TEORICO: 21.98 M3 ; VALOR REAL: 22.2 M3 .</t>
  </si>
  <si>
    <t>CONTINUO METIENDO TR 7" 26 #, P-110, HYD 513, DESDE 892 M. HASTA 1650 M. LLEVO CONTROL Y DESPLAZAMIENTO CON HOJA Y TANQUE DE VIAJE. VALOR TEORICO: 40.04 M3; VALOR REAL: 41.80 M3 .</t>
  </si>
  <si>
    <t>CONTINUO METIENDO TR 7", 26 LBS/PIE, P-110, BCN DESDE 1650 M HASTA 1793 M. LLEVÓ CONTROL DEL DESPLAZAMIENTO CON HOJA Y TANQUE DE VIAJES.VOLUMEN TEORICO: 44.56 M3, VOLUMEN REAL: 47.8 M3.</t>
  </si>
  <si>
    <t>INSTALÓ COLGADOR + HERRAMIENTA SOLTADORA + TUBO ANCLA BAJÓ Y ASENTÓ COLGADOR EN EL NIDO QUEDANDO ZAPATA A 1802 M.</t>
  </si>
  <si>
    <t>DESMANTELÓ EQUIPO DE APRIETE DE TR. .</t>
  </si>
  <si>
    <t>CIRCULÓ POZO CON 165 GPM, 360 PSI. DENSIDAD DE ENTRADA/SALIDA 1.45 GR/CC.</t>
  </si>
  <si>
    <t>INSTALÓ EQUIPO, CABEZA DE CEMENTACIÓN Y LÍNEAS DE TRATAMIENTO.</t>
  </si>
  <si>
    <t>REALIZO CEMENTACIÓN DE TR 7"</t>
  </si>
  <si>
    <t>DESMANTELÓ CABEZA DE CEMENTACIÓN Y LÍNEAS .</t>
  </si>
  <si>
    <t>LAVO INTERIOR DE PREVENTORES Y RECUPERO TUBO ANCLA. .</t>
  </si>
  <si>
    <t>REALIZO CAMBIO DE ARIETES DE 7" A ARIETES DE 4".</t>
  </si>
  <si>
    <t>ARMO PROBADOR DE COPAS, PROBÓ PREVENTOR ANULAR CON 300 PSI X 5 MIN Y 2400 PSI X 15 MIN SATISFACTORIAMENTE. PROBÓ ARIETES DE TUBERÍA + ARIETES CIEGOS CON 300 PSI X 5 MIN Y 4000 PSI X 15 MIN</t>
  </si>
  <si>
    <t>SERVICIO AL EQUIPO: CAMBIO CUELLO DE GANSO Y ENGRASO TOP DRIVE</t>
  </si>
  <si>
    <t>EFECTUO PLATICA DE SEGURIDAD Y PREOPERACIONAL PARA ARMAR SARTA DE PERFORACION DIRECCIONAL</t>
  </si>
  <si>
    <t>CONECTÓ BARRENA PDC 6 1/8" MSI613WBPX + MOTOR DE FONDO A475M7838XP Y BAJA A 15 MTS, ALINEO MOTOR DE FONDO CON MWD/LWD.</t>
  </si>
  <si>
    <t>CONTINUO METIENDO BARRENA PDC 6 1/8" + HERRAMIENTAS DIRECCIONALES SLIM IMPULSE MWD/LWD HASTA A 45 MTS, Y REALIZO PRUEBA DE HERRAMIENTA DIRECCIONAL CON 180 GPM 1130 PSI. .</t>
  </si>
  <si>
    <t>CONTINUO METIENDO BARRENA PDC 6 1/8" + SARTA DE PERFORACIÓN DIRECCIONAL DESDE 45 M HASTA 1784 M. DONDE ENCONTRÓ CIMA DE CEMENTO</t>
  </si>
  <si>
    <t>REBAJÓ CEMENTO DESDE 1784 M HASTA 1796 M, CON 180 GPM, 2250 PSI, 50 RPM, 2-4 TON, CIRCULÓ POZO HASTA RETORNOS LIMPIOS Y HOMOGENIZANDO COLUMNA DE LODO A 1.38 GR/CC.</t>
  </si>
  <si>
    <t>CON UNIDAD DE ALTA ; REALIZÓ PRUEBA DE HERMETICIDAD DE LA TR 7" CON PREVENTOR CERRADO CON LOS ARIETES DE TUBERÍA CON 1000 PSI X 15 MIN, SATISFACTORIAMENTE</t>
  </si>
  <si>
    <t>CONTINUO REBAJANDO CEMENTO DESDE 1796 M HASTA 1802 M, RECONOCIÓ AGUJERO HASTA 1807 M. CON 84GPM, 1800 PSI 55 RPM PSB 2-4 TON.</t>
  </si>
  <si>
    <t>CON BNA PDC DE 6 1/8" PERFORO ROTANDO Y DESLIZANDO DESDE 1843 M HASTA 1899 M, CON PSB 3-5 TON, RPM 50, 220 GPM, 2600 PSI, 400 PSI DIF, ROP 5.6 M/H, ULTIMO TRES METROS: 5-5-5, LODO ENTRADA Y SALIDA 1.38 GR/CC.</t>
  </si>
  <si>
    <t>CON BNA PDC DE 6 1/8" PERFORO ROTANDO Y DESLIZANDO DESDE 1899 M HASTA 1927 M, CON PSB 3-5 TON, RPM 50, 220 GPM, 2900 PSI, 450 PSI DIF, ROP 4.6 M/H, ULTIMO TRES METROS: 5-3-3, LODO ENTRADA Y SALIDA 1.38 GR/CC.</t>
  </si>
  <si>
    <t>CON BARRENA PDC 6 1/8" A 1927 M CIRCULO POZO CON 250 GPM, 2900 PSI. HASTA OBSERVAR RETORNOS LIMPIOS. DENSIDAD DE ENTRADA Y SALIDA 1.38 GR/CC</t>
  </si>
  <si>
    <t>OBSERVÓ POZO ESTATICO A NIVEL DE LINEA DE FLOTE, SATISFACTORIAMENTE. SACÓ BARRENA PDC 6 1/8" + SARTA DE PERFORACIÓN DIRECCIONAL DESDE 1927 MTS, HASTA 1792 MTS. LLEVÓ CONTROL DEL LLENADO DEL POZO CON TANQUE Y HOJA DE VIAJES.</t>
  </si>
  <si>
    <t>OBSERVÓ POZO ESTATICO A NIVEL DE LINEA DE FLOTE, SATISFACTORIAMENTE. BOMBEÓ 4 M3 DE BACHE ECOLÓGICO DE 1.68 GR/CC. CONTINUO SACANDO BARRENA PDC 6 1/8" + SARTA DE PERFORACIÓN DIRECCIONAL DESDE 1792 MTS, HASTA 1584 MTS. LLEVÓ CONTROL DEL LLENADO DEL PO</t>
  </si>
  <si>
    <t xml:space="preserve">POR ORDEN DE GEOLOGIA PARA CORTE DE NUCLEO, OBSERVÓ POZO ESTATICO A NIVEL DE LINEA DE FLOTE, SATISFACTORIAMENTE. CONTINUO SACANDO BARRENA PDC 6 1/8" + SARTA DE PERFORACIÓN DIRECCIONAL DESDE 1584 MTS, HASTA 560 MTS. LLEVÓ CONTROL DEL LLENADO DEL POZO </t>
  </si>
  <si>
    <t>POR ORDEN DE GEOLOGIA PARA CORTE DE NUCLEO, CONTINUO SACANDO BARRENA PDC 6 1/8"+ SARTA DE PERFORACIÓN DIRECCIONAL DESDE 560 MTS, HASTA SUPERFICIE, DESCONECTO SARTA DIRECCIONAL PARTE POR PARTE, LLEVÓ CONTROL DEL LLENADO DEL POZO CON TANQUE Y HOJA DE V</t>
  </si>
  <si>
    <t xml:space="preserve">POR ORDEN DE GEOLOGIA PARA CORTE DE NUCLEO BAJO BARRENA PDC 8 1/2" + SARTA DE CALIBRACION DESDE 450 MTS HASTA 1927 MTS, FONDO PERFORADO, LLEVÓ CONTROL DE DESPLAZAMIENTO DEL POZO CON TANQUE Y HOJA DE VIAJES, VOLUMEN TEORICO 7.70 M3, VOLUMEN REAL 8.03 </t>
  </si>
  <si>
    <t>POR ORDEN DE GEOLOGIA PARA CORTE DE NUCLEO Y CON BARRENA PDC 6 1/8" A 1927 MTS, FONDO PERFORADO, BOMBEO 3 M3 DE BACHE VISCOSO DE 120 SEG Y CIRCULO POZO, CON 200 GPM, 1380 PSI. DENSIDAD DE ENTRADA Y SALIDA 1.38 GR/CC .</t>
  </si>
  <si>
    <t>POR ORDEN DE GEOLOGIA PARA CORTE DE NUCLEO, OBSERVÓ POZO ESTATICO A NIVEL DE LINEA DE FLOTE, SATISFACTORIAMENTE, BOMBEÓ 4 M3 DE BACHE ECOLÓGICO DE 1.68 GR/CC, CONTINUO SACANDO BARRENA PDC 6 1/8" + SARTA DE CALIBRACION DESDE 1791 MTS A 1620 MTS, LLEVÓ</t>
  </si>
  <si>
    <t>POR ORDEN DE GEOLOGIA PARA CORTE DE NUCLEO, CONTINUO SACANDO BARRENA PDC 6-1/8" + SARTA DE CALIBRE DESDE 1620 MTS HASTA 310 MTS. LLEVÓ CONTROL DEL LLENADO CON TANQUE Y HOJA DE VIAJES. VOLUMEN TEORICO: 6.50 M3 Y VOLUMEN REAL: 5.66 M3 .</t>
  </si>
  <si>
    <t>POR ORDEN DE GEOLOGIA PARA CORTE DE NUCLEO, CONTINUO SACANDO BARRENA PDC 6-1/8" + SARTA DE CALIBRE DESDE 310 MTS HASTA SUPERFICIE. LLEVÓ CONTROL DEL LLENADO CON TANQUE Y HOJA DE VIAJES. VOLUMEN TEORICO: 7.05 M3 Y VOLUMEN REAL: 9.16 M3 .: DESGASTE BAR</t>
  </si>
  <si>
    <t>REALIZO REUNION PRE-OPERATIVA Y DE SEGURIDAD CON PERSONAL DE SAXON, BAKER Y SLB PARA EFECTUAR ARMADO DE CORONA DE 6" + BARRIL MUESTRERO PARA CORTE LITOLOGICO NUMERO UNO</t>
  </si>
  <si>
    <t>POR ORDEN DE GEOLOGIA PARA CORTE DE NUCLEO, CON CORONA PDC DE 6" A 1926 MTS, CIRCULA CON 1770 PSI, 214 GPM, DENSIDAD DE ENTRADA Y SALIDA 1.38 GR/CC.</t>
  </si>
  <si>
    <t>POR ORDEN DE GEOLOGIA, CON CORONA PDC DE 6" Y BARRIL MUESTRERO CORTA NUCLEO DE 1927 MTS HASTA 1936 MTS, CON 163 GPM, 1100 PSI, 70 RPM, P.S.B. 3-4 TONS, TORQUE 3500-4000 LB/FT, LODO ENTRADA Y SALIDA 1.38 GR/CC. .</t>
  </si>
  <si>
    <t>OBSERVÓ POZO ESTATICO A NIVEL DE LINEA DE FLOTE, POR ORDEN DE GEOLOGIA, SACÓ CORONA PDC 6" + BARRIL MUESTRERO DESDE 1937 MTS HASTA 1845 MTS, LLEVÓ CONTROL DEL LLENADO DEL POZO CON TANQUE Y HOJA DE VIAJES</t>
  </si>
  <si>
    <t>POR ORDEN DE GEOLOGIA, CONTINUÓ SACANDO CORONA PDC 6" + BARRIL MUESTRERO DESDE 1845 MTS, HASTA 430 MTS, LLEVÓ CONTROL DEL LLENADO DEL POZO CON TANQUE Y HOJA DE VIAJES. VOLUMEN REAL: 5.02 M3 VOLUMEN TEÓRICO: 5.42 M3</t>
  </si>
  <si>
    <t>POR ORDEN DE GEOLOGIA, CONTINUÓ SACANDO CORONA PDC 6" + BARRIL MUESTRERO DESDE 430 MTS, HASTA 51 MTS, LLEVÓ CONTROL DEL LLENADO DEL POZO CON TANQUE Y HOJA DE VIAJES. VOLUMEN TEÓRICO: 6.73 M3. VOLUMEN REAL: 7.85 M3 .</t>
  </si>
  <si>
    <t>POR ORDEN DE GEOLOGIA Y CON AYUDA DE PERSONAL DE BAKER HUGHES SE RECUPERO NUCLEO 100%, ELIMINO BARRIL MUESTRERO Y QUEBRO CORONA DE 6". VALOR TEORICO: 7.05 MTS VALOR REAL: 8.17 MTS ; DESGASTE DE DE LA CORONA: 0-0-NO-A-X-I-NO-BHA .</t>
  </si>
  <si>
    <t>POR ORDEN DE GEOLOGIA, CONECTÓ BARRENA PDC 6 1/8" MSI613WBPX + MOTOR DE FONDO A475M7838XP Y BAJA 24 MTS, ALINEO MOTOR DE FONDO CON MWD/LWD</t>
  </si>
  <si>
    <t>POR ORDEN DE GEOLOGIA, CONTINUO BAJANDO BARRENA PDC 6 1/8" + HERRAMIENTAS DIRECCIONALES SLIM IMPULSE MWD/LWD HASTA 48 MTS, Y REALIZO PRUEBA DE HERRAMIENTA DIRECCIONAL CON 180 GPM 1160 PSI. .</t>
  </si>
  <si>
    <t>DESLIZÓ Y CORTÓ 12.5 MTS DE CABLE DE PERFORACIÓN DE 1 1/8" AL MALACATE. VERIFICO FRENO DE</t>
  </si>
  <si>
    <t>POR ORDEN DE GEOLOGIA, BAJO BARRENA 6 1/8" + SARTA DE PERFORACION DIRECCIONAL DE 1900 MTS A 1927 MTS, LLEVANDO CONTROL DE DESPLAZAMIENTO CON TANQUE Y HOJA DE VIAJES. VOLUMEN TEORICO 7.76 M3, VOLUMEN REAL 10.06 M3. NOTA: A PARTIR DE 1920MTS BAJO CON C</t>
  </si>
  <si>
    <t>POR ORDEN DE GEOLOGIA, CON BARRENA PDC 6 1/8" + SARTA DE PERFORACION DIRECCIONAL AMPLIO AGUJERO NUCLEADO DE 1927 MTS HASTA 1936 MTS CON P.S.B. 1/2 A 1 TON, RPM 60. 2230 PSI, 205 GPM, DENSIDAD DE ENTRADA Y SALIDA 1.38 GR/CC.</t>
  </si>
  <si>
    <t>CON BNA PDC DE 6 1/8" PERFORO ROTANDO Y DESLIZANDO DESDE 1969 MTS HASTA 2005 MTS, CON PSB 3-5 TON, 48 RPM, 220 GPM, 2950 PSI, 465 PSI DIF, ROP 9 M/H, ULTIMO TRES METROS: 14-11-33 (DESLIZANDO) , LODO ENTRADA Y SALIDA 1.38 GR/CC.</t>
  </si>
  <si>
    <t>CON BNA PDC DE 6 1/8" PERFORO ROTANDO Y DESLIZANDO DESDE DESDE 1969 MTS HASTA 2021 MTS, CON PSB 3-5 TON, 47 RPM, 228 GPM, 2855 PSI, 421 PSI DIF, ROP 26 M/H, ULTIMO TRES METROS: 3-3-5 (ROTANDO) , LODO ENTRADA Y SALIDA 1.38 GR/CC.</t>
  </si>
  <si>
    <t>REALIZO SIMULACRO DE CONTROL DE POZO PERFORANDO, TIEMPO DE CIERRE DE POZO: 1 MIN, TIEMPO DE EVACUACIÓN DE PERSONAL NO INVOLUCRADO EN PUNTO DE REUNIÓN: 4 MIN. SE DISCUTIÓ PROCEDIMIENTO OPERACIONAL CON CUADRILLA DE PERFORACIÓN. .</t>
  </si>
  <si>
    <t>CON BNA PDC DE 6 1/8" PERFORO ROTANSO Y DESLIZANDO DESDE DESDE 2021 MTS HASTA 2062 MTS, CON PSB 3-5 TONS, RPM 60, 250 GPM, 3050 PSI, 350 PSI DIF, ROP 4.1 M/H, LODO ENTRADA Y SALIDA 1.38 GR/CC.</t>
  </si>
  <si>
    <t>CON BNA. PDC DE 6 1/8" PERFORA ROTANDO Y DESLIZANDO DESDE 2062 MTS HASTA 2094 MTS, CON PSB 3-5 TONS, RPM 65, 255 GPM, 3250 PSI, 360 PSI DIF, ROP 3.2 M/H, ULTIMOS TRES METROS: 26-13-23 (DESLIZADOS), LODO ENTRADA Y SALIDA 1.38 GR/CC</t>
  </si>
  <si>
    <t>CON BNA. PDC DE 6 1/8" PERFORA ROTANDO Y DESLIZANDO DESDE 2094 MTS HASTA 2127 MTS, CON PSB 3-5 TONS, RPM 65, 253 GPM, 3410 PSI, 270 PSI DIF, ROP 8.25 M/H, ULTIMOS TRES METROS: 4-4-4 (ROTADOS), LODO ENTRADA Y SALIDA 1.38 GR/CC.</t>
  </si>
  <si>
    <t>CON BNA PDC DE 6 1/8" PERFORO ROTANDO Y DESLIZANDO DESDE 2127 MTS HASTA 2185 MTS, CON PSB 3-5 TONS, RPM 65, 215 GPM, 2850 PSI, 250 PSI DIF, ROP 5.8 M/H, DENSIDAD DE ENTRADA Y SALIDA 1.38 GR/CC.</t>
  </si>
  <si>
    <t>CON BNA. PDC DE 6 1/8" PERFORA ROTANDO Y DESLIZANDO DESDE 2185 MTS HASTA 2250 MTS, CON PSB 3-4 TONS, RPM 70, 240 GPM, 3150 PSI, 210 PSI DIF, ROP 6.5 M/H, DENSIDAD DE ENTRADA Y SALIDA 1.38 GR/CC.</t>
  </si>
  <si>
    <t>CON BNA. PDC DE 6 1/8" PERFORA ROTANDO Y DESLIZANDO DESDE 2250 MTS HASTA 2281 MTS, CON PSB 3-4 TONS, RPM 70, 240 GPM, 3190 PSI, 220 PSI DIF, ROP 7.75 M/H, ULTIMOS TRES METROS: 6-5-5 (ROTADOS) DENSIDAD DE ENTRADA Y SALIDA 1.38 GR/CC.</t>
  </si>
  <si>
    <t>CON BNA PDC DE 6 1/8" PERFORO ROTANDO Y DESLIZANDO DESDE 2281 MTS HASTA 2316 MTS, CON PSB 3-5 TONS, RPM 70, 225 GPM, 2760 PSI, 200 PSI DIF, ROP 3.5 M/H, DENSIDAD DE ENTRADA Y SALIDA 1.38 GR/CC.</t>
  </si>
  <si>
    <t>CON BNA. PDC DE 6 1/8" PERFORA ROTANDO Y DESLIZANO DESDE 2316 MTS HASTA 2357 MTS, CON PSB 2-4 TONS, RPM 85, 225 GPM, 2700 PSI, 200 PSI DIF, ROP 4.1 M/H, DENSIDAD DE ENTRADA Y SALIDA 1.38 GR/CC.</t>
  </si>
  <si>
    <t>CON BARRENA 6-1/8" EN 2357 M FONDO PERFORADO, BOMBEO 4 M3 DE BACHE VISCOSO. CIRCULANDO HASTA RETORNOS LIMPIOS CON 240 GPM, 2800, 50 RPM. SIN TERMINAR.</t>
  </si>
  <si>
    <t>CON BARRENA 6-1/8" EN 2357 M FONDO PERFORADO, CIRCULO HASTA RETORNOS LIMPIOS CON 240 GPM, 2800, 50 RPM.</t>
  </si>
  <si>
    <t>OBSERVÓ POZO ESTATICO A NIVEL DE LINEA DE FLOTE, SATISFACTORIAMENTE. SACÓ BARRENA PDC 6-1/8" + SARTA DE PERFORACIÓN DIRECCIONAL DESDE 2357 M, HASTA 1802 M. LLEVÓ CONTROL DEL LLENADO DEL POZO CON TANQUE Y HOJA DE VIAJES.</t>
  </si>
  <si>
    <t>OBSERVÓ POZO ESTATICO A NIVEL DE LINEA DE FLOTE, SATISFACTORIAMENTE. BOMBEÓ 4 M3 DE BACHE ECOLÓGICO DE 1.68 GR/CC. CONTINUO SACANDO BARRENA PDC 6-1/8" + SARTA DE PERFORACIÓN DIRECCIONAL DESDE 1802 M, HASTA 1670 M. LLEVÓ CONTROL DEL LLENADO DEL POZO C</t>
  </si>
  <si>
    <t>OBSERVÓ POZO ESTATICO A NIVEL DE LINEA DE FLOTE, SATISFACTORIAMENTE. CONTINUO SACANDO BARRENA PDC 6 1/8" + SARTA DE PERFORACIÓN DIRECCIONAL DESDE 1670 MTS, HASTA SUPERFICIE. DESCONECTO SARTA DIRECCIONAL PARTE POR PARTE, LLEVÓ LLEVÓ CONTROL DEL LLENAD</t>
  </si>
  <si>
    <t>CONTINUO METIENDO BARRENA DE 6 1/8" + SARTA DE CALIBRACION HASTA 2357 MTS, LLEVANDO CONTROL DE DESPLAZAMIENTO CON TANQUE Y HOJA DE VIAJES, VOLUMEN TEORICO 9.28 M3, VOLUMEN REAL 9.60 M3. NOTA: A PARTIR DE 1927 METROS BAJO CONFORMANDO AGUJERO HACIA ARR</t>
  </si>
  <si>
    <t>CON BARRENA 6-1/8" EN 2357 M FONDO PERFORADO, CONTINUO CIRCULACION HASTA RETORNOS LIMPIOS CON 240 GPM, 2800, 50 RPM.</t>
  </si>
  <si>
    <t>CONTINUO SACANDO BARRENA PDC 6 1/8" + SARTA DE CALIBRACION DE 1240 M, HASTA 204 M, LLEVO CONTROL DE LLENADO DE POZO CON TANQUE Y HOJA DE VIAJES, VOLUMEN TEORICO 7.40 M3, VOLUMEN REAL 8.26 M3.</t>
  </si>
  <si>
    <t>REALIZO SIMULACRO DE CONTROL DE POZO CON PRESENCIA DE H2S. TIEMPO DE COLOCACION DEL E.R.A. 43 SEG. TIEMPO DE CIERRE DE POZO: 1:25 MIN. TIEMPO DE EVACUACIÓN DE PERSONAL NO INVOLUCRADO EN PUNTO DE REUNIÓN: 3 MIN. SE DISCUTIÓ PROCEDIMIENTO OPERACIONAL C</t>
  </si>
  <si>
    <t>CONTINUO SACANDO BARRENA PDC 6 1/8" + SARTA DE CALIBRE DE 204 M HASTA SUPERFICIE, LLEVO cONTROL DE LLENADO DE POZO CON HOJA Y TANQUE DE VIAJES, VOLUMEN TEORICO 8.53 M3, VOLUMEN REAL 9.36 M3. DESGASTE BARRENA : 0-1-NO-A-X-I-NO-TD</t>
  </si>
  <si>
    <t>REALIZÓ REUNIÓN PREOPERATIVA Y DE SEGURIDAD PARA TOMA DE REGISTROS ELÉCTRICOS CON TUBERIA</t>
  </si>
  <si>
    <t>REUBICO TUBERIA HW EN PEINES DEL CHANGERO PARA LIBERAR TUBERIA DE TRABAJO A UTILIZAR EN LA</t>
  </si>
  <si>
    <t xml:space="preserve">PERSONAL DE REGISTROS ELÉCTRICOS ARMOY CALIBRO HERRAMIENTA PARA TOMAR REGISTROS CON TUBERIA: AIT-LDLCNL- ECS-RG, BAJANDO HERRAMIENTA DE REGISTROS ELECTRICOS CON TUBERIA A 1350 MTS, (SIN TERMINAR). ROMPIENDO CIRCULACION CADA 200 MTS, LLEVANDO CONTROL </t>
  </si>
  <si>
    <t>METE HERRAMIENTA DE REGISTROS ELECTRICOS CON TUBERIA DESDE 1350 MTS HASTA 1671 MTS, ROMPIENDO CIRCULACION CADA 200 MTS, LLEVANDO CONTROL DE DESPLAZAMIENTO CON HOJA Y TANQUE DE VIAJES. VOLUMEN TEORICO = 13.87 M3 ; VOLUMEN REAL = 13.90 M3 .</t>
  </si>
  <si>
    <t>INSTALANDO CABEZA + VENTANA PARA CABLE DE REGISTROS. (SIN TERMINAR).</t>
  </si>
  <si>
    <t>METE CABLE DE REGISTRO POR INTERIOR DE TUBERIA A 1453 MTS DONDE TOCO RESISTENCIA, INTENTO PASAR CON CIRCULACION SIN EXITO. TRABAJO HERRAMIENTA CON TENSION LIBERANDO MISMA. VALOR TEORICO: 13.87 M3 VALOR REAL: 13.88 M3 .</t>
  </si>
  <si>
    <t>LEVANTO CABEZA DE REGISTRO Y CIRCULO CON 250 GPM, INTENTO PASAR NUEVAMENTE SIN EXITO POR RESISTENCIA A 1453 MTS, TRABAJO HERRAMIENTA LIBERANDO CON TENSION.</t>
  </si>
  <si>
    <t>RECUPERO CABLE DE REGISTRO Y ELIMINO VENTANA. .</t>
  </si>
  <si>
    <t>REUBICO TUBERÍA DE PERFORACIÓN EXTRA PESADA EN CHANGUERA PARA SACAR TUBERÍA Y HERRAMIENTA DE REGISTRO A SUPERFICIE</t>
  </si>
  <si>
    <t>BOMBEO 4 M3 DE BACHE ECOLOGICO DE 1.68 GR/CC Y SACO TUBERIA CON HERRAMIENTA DE REGISTRO ESDE 1671 MTS HASTA 706 MTS. LLEVANDO CONTROL DE LLENADO CON HOJAY TANQUE DE VIAJES. VALOR TEORICO: 3.60 M3 ; VALOR REAL: 3.46 M3 .</t>
  </si>
  <si>
    <t>SACO TUBERIA CON HERRAMIENTA DE REGISTRO DESDE 706 MTS HASTA SUPERFICIE. LLEVANDO CONTROL DE LLENADO CON HOJAY TANQUE DE VIAJES. VOLUMEN TEORICO: 5.40 M3 ; VOLUMEN REAL: 5.47 M3</t>
  </si>
  <si>
    <t>METE HERRAMIENTA DE REGISTROS ELECTRICOS CON TUBERIA A 1088 MTS, ROMPIENDO CIRCULACION CADA 200 MTS, LLEVANDO CONTROL DE DESPLAZAMIENTO CON HOJA Y TANQUE DE VIAJES. (SIN TERMINAR). VOLUMEN TEORICO = 8.58 M3 ; VOLUMEN REAL = 8.85 M3</t>
  </si>
  <si>
    <t>METE HERRAMIENTA DE REGISTROS ELECTRICOS CON TUBERIA DE 1088 MTS A 1671 MTS, ROMPIENDO CIRCULACION CADA 200 MTS, LLEVANDO CONTROL DE DESPLAZAMIENTO CON HOJA Y TANQUE DE VIAJES. VOLUMEN TEORICO = 13.26 M3 ; VOLUMEN REAL = 13.72 M3 .</t>
  </si>
  <si>
    <t>EFECTUO PLATICA DE SEGURIDAD Y PREOPERATIVA PARA INSTALAR CABEZA + VENTANA PARA CABLE DE</t>
  </si>
  <si>
    <t>TERMINO DE INSTALAR POLEAS Y VENTANA, METIO CABLE DE REGISTRO POR INTERIOR DE TUBERIA Y EFECTUO CONEXION CON HERRAMIENTAS DE REGISTRO EN FONDO. SATISFACTORIAMENTE. .</t>
  </si>
  <si>
    <t>CONTINUA METIENDO CON HERRAMIENTA DE REGISTRO HASTA 2343 MTS. LLEVANDO CONTROL DE DESPLAZAMIENTO CON HOJA Y TANQUE DE VIAJES.VALOR REAL: 18.66 M3 VALOR TEORICO: 18.89 M3. .</t>
  </si>
  <si>
    <t xml:space="preserve">LEVANTO HERRAMIENTAS DE REGISTRO DESDE 2343 MTS HASTA 1671 MTS, TOMANDO REGISTROS DESDE 2343 MTS HASTA ZAPATA DE 7". LLEVANDO CONTROL DE LLENADO CON HOJA Y TANQUE DE VIAJES.VALOR REAL: 6.04 M3.VALOR TEORICO: 5.37 M3.NOTA:VERIFICO  FUNCIONAMIENTO DLE </t>
  </si>
  <si>
    <t>RECUPERO CABLE DE REGISTRO Y ELIMINO VENTANA</t>
  </si>
  <si>
    <t>EFECTUO PLATICA DE SEGURIDAD Y PREOPERACIONAL PARA TOMAR MISMOS REGISTROS CON TUBERIA.</t>
  </si>
  <si>
    <t>INSTALO CABEZA + VENTANA PARA CABLE DE REGISTROS Y CONECTO CABEZA A HERRAMIENTA DE REGISTROS.</t>
  </si>
  <si>
    <t>METE HERRAMIENTA DE REGISTROS ELECTRICOS CON TUBERIA DESDE 1671 MTS HASTA 2343 MTS DE ACUERDO CON REGISTROS, LLEVANDO CONTROL DE DESPLAZAMIENTO CON HOJA Y TANQUE DE VIAJES. VOLUMEN TEORICO = 5.46 M3 ; VOLUMEN REAL = 5.70 M3 .</t>
  </si>
  <si>
    <t>LEVANTO TUBERIA CON HERRAMIENTA DE REGISTROS DE 2343 MTS HASTA 1670 MTS, TOMANDO  REGISTROS AIT (ARREGLO INDUCTIVO)-LDL (LITODENSIDAD)-CNL (NEUTRON COMPENSADO)-ECS (ESPECTROSCOPIA DE CAPTURA ELEMENTAR) -RG (RAYOS GAMMA), DESDE 2343 MTS HASTA 1802 MTS</t>
  </si>
  <si>
    <t>A 1670 MTS, RECUPERO CABLE DE REGISTRO, ELIMINO VENTANA Y DESMANTELO POLEAS DE REGISTRO ELECTRICO.</t>
  </si>
  <si>
    <t>SACO TUBERIA CON HERRAMIENTA DE REGISTRO DESDE 1671 MTS HASTA SUPERFICIE. LLEVANDO CONTROL DE LLENADO CON HOJAY TANQUE DE VIAJES. VOLUMEN TEORICO: 12.18 M3 ; VOLUMEN REAL: 11.81 M3 .</t>
  </si>
  <si>
    <t>PERSONAL DE REGISTROS ELÉCTRICOS ARMO HERRAMIENTAS PARA TOMA DE REGISTROS, DSI (SONICO DIPOLAR), OBMI ( IMAGENES RESISTIVAS) .</t>
  </si>
  <si>
    <t>PERSONAL DE REGISTROS ELÉCTRICOS DESCONECTO HERRAMIENTA.</t>
  </si>
  <si>
    <t>EFECTUO PLATICA PREOPERATIVA Y DE SEGURIDAD PARA TOMA DE REGISTROS ELÉCTRICOS CON TUBERIA</t>
  </si>
  <si>
    <t>METE HERRAMIENTA DE REGISTROS CON TUBERIA HASTA 220 MTS. ROMPIENDO CIRCULACION CADA 200 MTS. LLEVANDO CONTROL DE LLENADO CON HOJA Y TANQUE DE VIAJES. VOLUMEN REAL: 1.58 M3 ; VOLUMEN TEORICO: 2.17 M3 .</t>
  </si>
  <si>
    <t>METE HERRAMIENTA DE REGISTROS CON TUBERIA HASTA 620 MTS. ROMPIENDO CIRCULACION CADA 200 MTS. LLEVANDO CONTROL DE LLENADO CON HOJA Y TANQUE DE VIAJES. VOLUMEN REAL:4.8 M3 ; VOLUMEN TEORICO:5.2 M3</t>
  </si>
  <si>
    <t>METE HERRAMIENTA DE REGISTROS CON TUBERIA DESDE 620 MTS HASTA 1577 MTS. ROMPIENDO CIRCULACION CADA 200 MTS. LLEVANDO CONTROL DE LLENADO CON HOJA Y TANQUE DE VIAJES. VOLUMEN REAL:12.57 M3 ; VOLUMEN TEORICO:13.09 M3 .</t>
  </si>
  <si>
    <t>METE HERRAMIENTA DE REGISTROS CON TUBERIA DESDE 1577 MTS HASTA 1684 MTS. ROMPIENDO CIRCULACION CADA 200 MTS. LLEVANDO CONTROL DE LLENADO CON HOJA Y TANQUE DE VIAJES. VOLUMEN REAL: 13.40 M3 ; VOLUMEN TEORICO: 13.87 M3</t>
  </si>
  <si>
    <t>INSTALO CABLE CON CABEZA + VENTANA PARA CABLE DE REGISTROS + POLEAS , BAJO CABLE DE REGISTRO POR INTERIOR DE TUBERIA Y EFECTUO CONEXION CON HERRAMIENTAS DE REGISTRO EN FONDO. SATISFACTORIAMENTE</t>
  </si>
  <si>
    <t>CONTINUA METIENDO CON HERRAMIENTA DE REGISTROS A 1802 MTS. LLEVANDO CONTROL DE</t>
  </si>
  <si>
    <t>CONTINUA METIENDO CON HERRAMIENTA DE REGISTROS DSI (SONICO DIPOLAR) Y OBMI (IMAGENES RESISTIVAS) A 2335 MTS. LLEVANDO CONTROL DE DESPLAZAMIENTO CON HOJA Y TANQUE DE VIAJES.VOLUMEN REAL: 18.97 M3 VOLUMEN TEORICO: 18 M3. .</t>
  </si>
  <si>
    <t>LEVANTO TUBERIA CON HERRAMIENTAS DE REGISTROS DSI (SONICO DIPOLAR) Y OBMI (IMAGENES RESISTIVAS) DE 2335 MTS HASTA 1687 MTS, TOMANDO REGISTROS DE 2335 MTS A 1802 MTS (ZAPATA 7"), LLEVO CONTROL DE LLENADO DE POZO CON TANQUE Y HOJA DE VIAJES.VOLUMEN REA</t>
  </si>
  <si>
    <t>CON HERRAMIENTAS DE REGISTRO A 1687 MTS, RECUPERO CABLE DE REGISTRO Y ELIMINA VENTANA.</t>
  </si>
  <si>
    <t>DESMANTELO POLEAS DE REGISTRO ELECTRICO .</t>
  </si>
  <si>
    <t>SACO TUBERIA CON HERRAMIENTAS DE REGISTRO DSI-OBMI DE 1687 MTS A 1207 MTS, LLEVANDO CONTROL DE LLENADO CON HOJA Y TANQUE DE VIAJES. VOLUMEN TEORICO 7.10 M3 ; VOLUMEN REAL 6.96 M3 .</t>
  </si>
  <si>
    <t>REALIZO SIMULACRO DE INCENDIO EN RETROEXCAVADORA, TIEMPO DE RESPUESTA DE CUADRILLA EN POSICION: 2 MIN, TIEMPO DE CONTROL DE EMERGERNCIA 5 MIN, TIEMPO DE PERSONAL NO INVOLUCRADO EN PUNTO DE REUNION 4 MIN, SE REALIZO PLATICA PARA REFORZAR AREAS DE OPOR</t>
  </si>
  <si>
    <t>SACO TUBERIA CON HERRAMIENTAS DE REGISTRO DSI-OBMI DE 1687 MTS A SUPERFICIE, LLEVANDO CONTROL DE LLENADO CON HOJA Y TANQUE DE VIAJES. VOLUMEN TEORICO 12.03 M3 ; VOLUMEN REAL 11.65 M3 .</t>
  </si>
  <si>
    <t>EFECTUO PLATICA PREOPERATIVA Y DE SEGURIDAD PARA EL ARMADO DE HERRAMIENTA Y TOMA DE REGISTROS ELÉCTRICOS CON TUBERIA.</t>
  </si>
  <si>
    <t>PERSONAL DE REGISTROS ARMANDO HERRAMIENTAS PARA TOMA DE REGISTROS, ECS (ESPECTROSCOPIA DE CAPTURA ELEMENTAL) Y CMR (RESONANCIA MAGNETICA). (SIN TERMINAR) .</t>
  </si>
  <si>
    <t>PERSONAL DE REGISTROS ARMO HERRAMIENTAS PARA TOMA DE REGISTROS, ECS (ESPECTROSCOPIA DE CAPTURA ELEMENTAL) Y CMR (RESONANCIA MAGNETICA)</t>
  </si>
  <si>
    <t>METE HERRAMIENTA DE REGISTROS ECS (ESPECTROSCOPIA DE CAPTURA ELEMENTAL) Y CMR (RESONANCIA MAGNETICA) CON TUBERIA DESDE SUPERFICIE HASTA 250 MTS. ROMPIENDO CIRCULACION CADA 200 MTS. LLEVANDO CONTROL DE LLENADO CON HOJA Y TANQUE DE VIAJES. VOLUMEN REAL</t>
  </si>
  <si>
    <t>TOMARON REGISTROS ESPECIALES ECR, CMR</t>
  </si>
  <si>
    <t>ARMA SARTA CON WATER MELON</t>
  </si>
  <si>
    <t>CON BARRENA A 2357 M, CIRCULO POZO CON 195 GPM, 1580 PSI, HOMOGENIZANDO DENSIDAD DE LODO A 1.38 GR/CC.</t>
  </si>
  <si>
    <t>VERIFICO POZO ESTATICO A NIVEL DE LINEA DE FLOTE, SATISFACTORIAMENTE.</t>
  </si>
  <si>
    <t>SACO BARRENA DESDE 2357 M HASTA 1775 M</t>
  </si>
  <si>
    <t>CONTINUO SACANDO BARRENA DESDE 1775 M HASTA SUPERFICIE</t>
  </si>
  <si>
    <t>EFECTUO PLATICA DE SEGURIDAD Y OPERACIONAL PARA EL ARMADO DE BARRENA DE 6 1/8" + ESCAREADOR.</t>
  </si>
  <si>
    <t>CONECTO BARRENA DE 6 1/8" + ESCAREADOR, INTENTO METER SIN EXITO.</t>
  </si>
  <si>
    <t>DESCONECTO ESCAREADOR Y CONECTO BARRENA DE 6 1/8" + VCP + TUBERIA DE PERFORACION,BAJANDO A 1054 MTS,</t>
  </si>
  <si>
    <t>CONTINUO BAJANDO BARRENA HASTA 1780 M.</t>
  </si>
  <si>
    <t>CIRCULO POZO HOMIGENIZANDO DENSIDAD DE LODO A 1.40 GR/CC, CON 205 GPM, 1500 PSI.</t>
  </si>
  <si>
    <t>VERIFICO FLUJO ESTATICO A NIVEL DE LINEA DE FLUJO SATISFACTORIAMENTE.</t>
  </si>
  <si>
    <t>BOMBEO 3 M3 DE BACHE ECOLOGICO DE 1.68 GR/CC. SACO BARRENA DESDE 1780 M HASTA</t>
  </si>
  <si>
    <t>ACONDICIONO PISO DE TRABAJO</t>
  </si>
  <si>
    <t>REALIZO SERVICIO AL TOP DRIVE.</t>
  </si>
  <si>
    <t>EFECTUO PLATICA DE SEGURIDAD Y PREOPERACIONAL PARA ARMAR SARTA CON ESCARIADOR.</t>
  </si>
  <si>
    <t>CONECTO BARRENA CON ESCARIADOR + VALVULA CONTRAPRESION + COMBINACION + HWDP Y BAJO HASTA 20 M.</t>
  </si>
  <si>
    <t>CONTINUO METIENDO BARRENA DE 6 1/8" CON ESCAREADOR DESDE 20 MTS HASTA 1153 MTS,</t>
  </si>
  <si>
    <t>REALIZO SIMULACRO DE EVACUACIÓN POR PRESENCIA DE H2S EN POZO VECINO.</t>
  </si>
  <si>
    <t>CONTINUO BAJANDO BARRENA DE 6 1/8" CON ESCAREADOR DESDE 1153 MTS HASTA 1788 MTS</t>
  </si>
  <si>
    <t>VERIFICO FLUJO ESTATICO A NIVEL DEL INEA DE FLOTE, SATISFACTORIAMENTE. BOMBEO 3 M3 DE BACHE ECOLOGICO DE 1.68 GR/CC</t>
  </si>
  <si>
    <t>SACO BARRENA DE 6 1/8" DESDE 1780 M HASTA 1660 M,</t>
  </si>
  <si>
    <t>CONTINUO SACANDO BARRENA DE 6 1/8" DESDE 1660 M HASTA SUPERFICIE</t>
  </si>
  <si>
    <t>ACONDICIONO PISO PARA LA INTRODUCCION DE LINER 4 1/2",13.5 LB/FT, N-80, HYD 513.</t>
  </si>
  <si>
    <t>EFECTUO PLATICA DE SEGURIDAD Y PREOPERACIONAL PARA ARMAR EQUIPO Y METER LINER DE 4 1/2", 13.5 LB/FT, N-80,HYD 513.</t>
  </si>
  <si>
    <t>ARMO HERRAMIENTA PARA BAJAR LINER 4 1/2",13.5 LB/FT, N-80, HYD 513.</t>
  </si>
  <si>
    <t>CONECTÓ ZAPATA INSERTABLE CON VALVULA FLOTADORA EN UN TRAMO DE LINER 4 1/2" + EMPACADOR CON VALVULA FLOTADORA INSERTABLE Y BAJO HASTA 33 M</t>
  </si>
  <si>
    <t>EFECTUO PLATICA PARA INICIO DEL PROGRAMA</t>
  </si>
  <si>
    <t>CONTINUO METIENDO LINER DE 4 1/2", 13.5 LB/FT, N-80, HYD 513 HASTA 1300 M</t>
  </si>
  <si>
    <t>CONTINUO METIENDO LINER DE 4 1/2", 13.5 LB/FT, N-80, HYD 513, DESDE 1300 M HASTA 2340.8 M.</t>
  </si>
  <si>
    <t>CON ZAPATA DE LINER INSTALADA A 2340.8 M Y COLGADOR DE LINER A 1644.95 M, CIRCULO POZO CON 47 GPM, 770 PSI,HOMOGENIZANDO DENSIDAD DE LODO A 1.43 GR/CC, ENTRADA Y SALIDA,</t>
  </si>
  <si>
    <t>CON UNIDAD DE ALTA PRESION, BOMBEO 1 M3 DE BACHE VISCOSO DE 1.30 GR/CC A 1 BBL/MIN, DESPLAZO CON 9 M3 DE DE DIESEL A 1 BBL/MIN + 7.4 M3 DE LODO DE E.I. DE 1.43 GR/CC.</t>
  </si>
  <si>
    <t>CON TR LINER DE 4 1/2" A 2340 M , CIRCULANDO POZO HOMOGENIZANDO COLUMNAS DE LODO A 1.43 GR/CC.</t>
  </si>
  <si>
    <t>CON UNIDAD DE ALTA PRESION, BOMBEO 80 BLS DE DIESEL A 0.5 BBL/MI + 0.5 BLS DE BACHE VISCOSO + 40 BBL DE LODO DE 1.41 CR/CC A .5 BBL/MIN .NOTA: OBSERVO PERDIDA DE 6 M3 DE LODO DE E.I</t>
  </si>
  <si>
    <t>LANZO CANICA PARA ACTIVAR HERRAMIENTA SOLTADORA, ESPERO ASENTAMIENTO.BOMBEO LODO INCREMENTANDO PRESION HASTA 4000 PSI, OBSERVANDO CAIDA PAULATINA DE PRESION.</t>
  </si>
  <si>
    <t>INTENTO REALIZAR DESCONEXION DE DE TUBERIA DE PERFORACION DE 4" DESDE EL CONJUNTO GOLGADOR EMPACADOR DE LINER DE 4 1/2", SIN EXITO.</t>
  </si>
  <si>
    <t>INTENTO REALIZAR DESCONEXION DE TUBERIA DE PERFORACION DE 4" DESDE EL CONJUNTO GOLGADOR EMPACADOR DE LINER DE 4 1/2", SIN EXITO. REALIZO REPRESIONAMIENTO CON 5000 PSI,</t>
  </si>
  <si>
    <t>DESMANTELO EQUIPO Y LINEAS DE ALTA PRESION.</t>
  </si>
  <si>
    <t>EFECTUO PLATICA DE SEGURIDAD Y PREOPERACIONAL PARA REALIZAR TOMA DE PUNTO LIBRE</t>
  </si>
  <si>
    <t>ARMO HERRAMIENTA Y EQUIPO PARA REALIZAR CALIBRACION DE TUBERIA DE PERFORACION.</t>
  </si>
  <si>
    <t>METE HERRAMIENTA DE CALIBRACION HASTA 1545 MTS.</t>
  </si>
  <si>
    <t>SACO HERRAMIENTA DE CALIBRACION DE TUBERIA A SUPERFICIE Y DESCONECTO</t>
  </si>
  <si>
    <t>CONECTO HERRAMIENTA DE REGISTROS PARA DETERMINAR PUNTO LIBRE, CALIBRO TORQUE DE TOP DRIVE.</t>
  </si>
  <si>
    <t>METE HERRAMIENTA DE REGISTROS PARA DETERMINAR PUNTO LIBRE.</t>
  </si>
  <si>
    <t>TOMO REGISTRO DE PUNTO LIBRE.</t>
  </si>
  <si>
    <t>DESMANTELO HERRAMIENTA DE REGISTROS.</t>
  </si>
  <si>
    <t>TRABAJO TUBERIA DE PERFORACION CON LINER, INTENTANDO DESENROSCAR EN CONJUNTO COLGADOR, EMPACADOR, BSERVO MOVIMIENTO DE LA SARTA DE 3 M HACIA ARRIBA CON 70 TON.</t>
  </si>
  <si>
    <t>CONTINUO TRABAJANDO TUBERIA DE PERFORACION CON LINER, INTENTANDO DESENROSCAR EN CONJUNTO COLGADOR, EMPACADOR, OBSERVO MOVIMIENTO DE LA SARTA DE 3 M HACIA ARRIBA CON 70 TON, LOGRO ANCLAR COLGADOR EMPACADOR CON 90 TON. HACIA ARRIBA Y 18 TON. HACIA ABAJ</t>
  </si>
  <si>
    <t>CONTINUO TRABAJANDO TUBERIA DE PERFORACION CON LINER, INTENTANDO DESENROSCAR EN CONJUNTO COLGADOR, EMPACADOR. SIN EXITO</t>
  </si>
  <si>
    <t>CONTINUO TRABAJANDO TUBERIA DE PERFORACION CON LINER, INTENTANDO DESENROSCAR EN CONJUNTO COLGADOR, EMPACADOR. SIN EXITO.</t>
  </si>
  <si>
    <t>REALIZO SERVICIO A TOP DRIVE.</t>
  </si>
  <si>
    <t>CONTINUO TRABAJANDO TUBERIA DE PERFORACION CON LINER, INTENTANDO DESENROSCAR EN CONJUNTO COLGADOR,OBSERVO DESENROSQUE SATISFACTORIAMENTE EN PUNTO NO DETERMINADO.</t>
  </si>
  <si>
    <t>VERIFICO FLUJO ESTATICO A NIVEL DE LINEA DE FLOTE, SATISFACTORIAMENTE. SACO TUBERIA DE PERFORACION, A SUPERFICIE, RECUPERO UN TOTAL DE 47 LINGADAS, 916 M.</t>
  </si>
  <si>
    <t>DESLIZO Y CORTO 12.5 M3 DE CABLE DE PERFORACION DE 1 1/8".</t>
  </si>
  <si>
    <t>METE TUBERIA DE PERFORACION, HASTA 916 M,</t>
  </si>
  <si>
    <t>TRABAJO TUBERIA DE PERFORACION PARA DESENROSQUE A MAYOR PROFUNDIDAD. OBSERVO</t>
  </si>
  <si>
    <t>SACO TUBERIA DE PERFORACION, A SUPERFICIE, RECUPERO UN TOTAL DE 54 LINGADAS, EQUIVALENTE A 1040 M.</t>
  </si>
  <si>
    <t>METIENDO TUBERIA DE PERFORACION A 675 M, SIN TERMINAR.</t>
  </si>
  <si>
    <t>METE TUBERIA DE PERFORACION DESDE 675 M HASTA 1040 M.</t>
  </si>
  <si>
    <t>REALIZO ENROSQUE DE TUBERIA, VERIFICO LA CONEXION SATISFACTORIA CON TORQUE Y TENSION.</t>
  </si>
  <si>
    <t>REALIZO LIMPIEZA GENERAL DE PISO DE TRABAJO Y PREPARO TOP DRIVE PARA INSTALACION DE EQUIPO DE</t>
  </si>
  <si>
    <t>EFECTUO PLATICA DE SEGURIDAD Y PREOPERACIONAL Y DE SEGURIDAD PARA REALIZAR DESENROSQUE DE</t>
  </si>
  <si>
    <t>METE HERRAMIENTA DE CALIBRACION POR INTERIOR DE TUBERIA 4" HASTA 1500 M. SACO A SUPERFICIE</t>
  </si>
  <si>
    <t>PREPARARO HERRAMIENTA EN SUPERFICIE, PARA REALIZAR DESENROSQUE DE TUBERIA DE PERFORACION.</t>
  </si>
  <si>
    <t>METE HERRAMIENTA PARA REALIZAR DESENROSQUE DE TUBERIA HASTA 1484.5 M, DONDE REALIZO DISPARO.</t>
  </si>
  <si>
    <t>DESMANTELO HERRAMIENTA Y EQUIPO DE REGISTROS. ACONDICIONO PISO DE TRABAJO .</t>
  </si>
  <si>
    <t>VERIFICO FLUJO ESTATICO A NIVEL DE LINEA DE FLOTE, SATISFACTORIAMENTE. SACO TUBERIA DE PERFORACION, A SUPERFICIE, RECUPERO UN TOTAL DE 45 LINGADAS, 867 M.</t>
  </si>
  <si>
    <t>ARMO PROBADOR DE COPAS, PROBO PREVENTOR ANULAR CON 300 PSI X 5 MIN Y 2400 PSI X 15 MIN, PROBÓ ARIETES DE TUBERÍA + ARIETES CIEGOS CON 300 PSI X 5 MIN Y 4000 PSI X 15 MIN.</t>
  </si>
  <si>
    <t>METE TUBERIA DE PERFORACION DESDE SUPERFICIE HASTA 1493 M.</t>
  </si>
  <si>
    <t>DESPLAZO LODO DE EMULSION INVERSA EN EL POZO DE 1.41 GR/CC, POR LODO BASE DE 1.02 GR/CC, CON 200 GPM, 650 PSI.</t>
  </si>
  <si>
    <t>METE HERRAMIENTA DE CALIBRACION POR INTERIOR DE TUBERIA 4" HASTA 1492 M. SACO A SUPERFCIE.</t>
  </si>
  <si>
    <t>METE HERRAMIENTA PARA REALIZAR DESENROSQUE DE TUBERIA HASTA 1483, DONDE REALIZO DISPARO. OBSERVO DESENROSQUE DE TUBERIA SATISFACTORIAMENTE, EN PUNTO NO DETERMINADO. SACO A SUPERFICIE.</t>
  </si>
  <si>
    <t>DESMANTELO HERRAMIENTA Y EQUIPO DE REGISTROS. ACONDICIONO PISO DE TRABAJO.</t>
  </si>
  <si>
    <t>VERIFICO FLUJO ESTATICO A NIVEL DE LINEA DE FLOTE, SATISFACTORIAMENTE. SACANDO TUBERIA DE PERFORACION RECUPERO UN TOTAL DE 55 LINGADAS, 1072 M. SIN TERMINAR.</t>
  </si>
  <si>
    <t>SACO TUBERIA DE PERFORACION, A SUPERFICIE, RECUPERO UN TOTAL DE 75 LINGADAS DE TUBERIA DE PERFORACION + 2.5 LINGADAS DE TUBERIA EXTRAPESADA, 1493 M.</t>
  </si>
  <si>
    <t>DESMANTELO HERRAMIENTA Y EQUIPO DE REGISTROS.</t>
  </si>
  <si>
    <t>VERIFICO FLUJO ESTATICO A NIVEL DE LINEA DE FLOTE, SATISFACTORIAMENTE. SACANDO TUBERIA DE PERFORACION RECUPERO UN TOTAL DE 55 LINGADAS, 1072 M.</t>
  </si>
  <si>
    <t>CONECTO 2 TRAMOS DE TUBERIA DE PERFORACION DE 4 " + MARTILLO HIDARULICO + 8 TRAMOS DE DRILL COLLAR DE 4 3/4" + ACELERADOR, BAJANDO A 1475 MTS.</t>
  </si>
  <si>
    <t>TRABAJO MARTILLO HIDRAULICO EN TENSION Y COMPRESION INTENTANDO LIBERAR SOLTADOR DE LINER,SIN EXITO.</t>
  </si>
  <si>
    <t>TRABAJO MARTILLO HIDRAULICO EN TENSION Y COMPRESION INTENTANDO LIBERAR SOLTADOR DE LINER, SIN EXITO.</t>
  </si>
  <si>
    <t>EFECTUO PLATICA DE SEGURIDAD Y PREOPERACIONAL PARA REALIZAR DESENROSQUE DE TUBERIA CON UNIDAD DE REGISTROS.</t>
  </si>
  <si>
    <t>METE HERRAMIENTA DE CALIBRACION POR INTERIOR DE TUBERIA 4" HASTA 1475 M. SACO A SUPERFCIE.</t>
  </si>
  <si>
    <t>METE HERRAMIENTA PARA REALIZAR DESENROSQUE DE TUBERIA HASTA 1473, DONDE REALIZO DISPARO. OBSERVO DESENROSQUE DE TUBERIA SATISFACTORIAMENTE, EN PUNTO NO DETERMINADO. SACO A SUPERFICIE.</t>
  </si>
  <si>
    <t>LIMPIO Y ACONDICIONO PISO DE TRABAJO.NOTA: PEZ EN EL POZO A 1473 M,</t>
  </si>
  <si>
    <t>EFECTUO PLATICA DE SEGURIDAD Y PREOPERACIONAL PARA REALIZAR TOMA DE REGISTROS CBL.</t>
  </si>
  <si>
    <t>ARMO HERRAMIENTA Y EQUIPO PARA REALIZAR TOMA DE REGISTROS CBL.</t>
  </si>
  <si>
    <t>METE HERRAMIENTA 1365 M Y REALIZO TOMA DE REGISTROS CBL HASTA 508 M (ZAPATA 9 5/8"). SACO A SUPERFCIE.</t>
  </si>
  <si>
    <t>DESMANTELO HERRAMIENTA DE REGISTROS EN SUPERFICIE.</t>
  </si>
  <si>
    <t>EFECTUO PLATICA DE SEGURIDAD Y PREOPERACIONAL PARA REALIZAR EL ARMADO DE TUBERIA PARA COLOCACION DE TAPON.</t>
  </si>
  <si>
    <t>METE TUBO DIFUSOR 2 7/8" ARMANDO TRAMO POR TRAMO TP 2 7/8" Y BAJA POR LINGADAS DE TUBERIA DE PERFORACION DE 4", DESDE SUPERFICIE HASTA 798 MTS,</t>
  </si>
  <si>
    <t>CONTINUA METIENDO TUBO DIFUSOR Y TP 2 7/8" CON LINGADAS DE TUBERIA DE PERFORACION DE 4",DESDE 798 MTS HASTA 1460 MTS.</t>
  </si>
  <si>
    <t>LEVANTÓ TUBO DIFUSOR 2 7/8" DESDE 1460 MTS HASTA 1430 MTS.</t>
  </si>
  <si>
    <t>EFECTUO PLATICA PREOPERATIVA Y DE SEGURIDAD PARA COLOCACION DE TÁPON DE ABANDONO DE 1430 M</t>
  </si>
  <si>
    <t>ARMO BOTELLA Y LINEAS DE CEMENTACION.</t>
  </si>
  <si>
    <t>EFECTUÓ BOMBEO DEL TAPON DE ABANDONO POR CIRCULACION DE ACUERDO A LA SIGUIENTE SECUENCIA OPERATIVA:A) PROBÓ LÍNEAS DE CEMENTACIÓN CON 2500 PSI SATISFACTORIAMENTE.B) BOMBEÓ 13 BBLS. DE</t>
  </si>
  <si>
    <t>SACO DIFUSOR + TUBERIA DE 2 7/8" DESDE 1430M HASTA 1177 M</t>
  </si>
  <si>
    <t>SACO DIFUSOR + TUBERIA DE 2 7/8" DESDE 1177 M HASTA SUPERFICIE.</t>
  </si>
  <si>
    <t>REALIZO LIMPIEZA DE PISO DE PERFORACION EN PREPARATIVOS PARA INICIAR EL ARMADO DE NUEVA SARTA.</t>
  </si>
  <si>
    <t>REALIZO REUNION DE SEGURIDAD Y</t>
  </si>
  <si>
    <t>METE SARTA PARA TOCAR CIMA DE TAPON DE CEMENTO, CON BARRENA TRICONICA 6 1/8" DESDE 1117 HASTA 1316 MTS, OBSERVANDO CEMENTO CONS0LIDADO, REBAJO 4 MTS DE CEMENTO HASTA 1320 MTS.</t>
  </si>
  <si>
    <t>CON BARRENA TRICONICA 6 1/8" A LA PROFUNDIDAD DE 1320 MTS, CIRCULO POZO HASTA OBSERVAR RETORNOS LIMPIOS.</t>
  </si>
  <si>
    <t>SACO SARTA CON BARRENA TRICONICA Y ESTABILIZADORES DESDE 1320 HASTA SUPERFICIE</t>
  </si>
  <si>
    <t>ACONDICIONO PISO DE TRABAJO.</t>
  </si>
  <si>
    <t>ARMO SARTA CON BARRENA TRICONICA 6 1/8" + ESCAREDOR, Y BAJO HASTA 1320 MTS (CIMA DE TAPON DE CEMENTO).</t>
  </si>
  <si>
    <t>TRABAJO SARTA CON ESCAREADOR DESDE 1320 MTS (CIMA DE TAPON DE CEMENTO) HASTA 1280 MTS.EN VARIAS OCASIONES CON 160 GPM, PRESION: 670 PSI. REGRESO A 1320 MTS.</t>
  </si>
  <si>
    <t>REALIZO SIMULACRO DE CONTROL DE POZO VIAJANDO.</t>
  </si>
  <si>
    <t>CON BARRENA TRICONICA 6 1/8" + ESCAREADOR A LA PROFUNDIDAD DE 1320 MTS, CIRCULO POZO.</t>
  </si>
  <si>
    <t>LEVANTO SARTA CON BARRENA TRICONICA 6 1/8" + ESCAREADOR DESDE 1320 MTS (CIMA DE TAPON DE CEMENTO) HASTA 1290 MTS. CON ARIETES DE TUBERIA CERRADOS REALIZO PRUEBA DE PRESION A TAPON DE</t>
  </si>
  <si>
    <t>SACO SARTA CON BARRENA TRICONICA 6 1/8" + ESCAREADOR DESDE 1290 MTS HASTA SUPERFICIE.</t>
  </si>
  <si>
    <t>CORTO Y DESLIZO 12.5 M DE CABLE DE PERFORACION DE 1 1/8".</t>
  </si>
  <si>
    <t>ESPERA POR PROGRAMA</t>
  </si>
  <si>
    <t>ARMO SARTA CON BARRENA TRICONICA 6 1/8" + ESCAREDOR, Y METE HASTA 1000 MTS</t>
  </si>
  <si>
    <t>EFECTUO SERVICIO AL EQUIPO: REALIZO CAMBIO DE TUBO LAVADOR.</t>
  </si>
  <si>
    <t>BAJO DESDE 1000 MTS HASTA 1184 MTS,</t>
  </si>
  <si>
    <t>TRABAJO SARTA CON ESCAREADOR DESDE 1180 MTS HASTA 1230 MTS, EN VARIAS OCASIONES CON 185 GPM, PRESION: 740 PSI. REGRESO A 1230 MTS.</t>
  </si>
  <si>
    <t>CON BARRENA TRICONICA 6 1/8" + ESCAREADOR A LA PROFUNDIDAD DE 1230 MTS, CIRCULO POZO CON 185 GPM, PRESION: 740 PSI</t>
  </si>
  <si>
    <t>SACO SARTA CON BARRENA TRICONICA 6 1/8" + ESCAREADOR DESDE 1230 MTS HASTA SUPERFICIE</t>
  </si>
  <si>
    <t>REALIZO LIMPIEZA DE PISO DE PERFORACION.</t>
  </si>
  <si>
    <t>EFECTUO PLATICA DE SEGURIDAD Y PREOPERACIONAL PARA ARMADO, INTRODUCCION Y ANCLAJE DE CUCHARA PARA DESVIO DE POZO.</t>
  </si>
  <si>
    <t>EALIZO LIMPIEZA DE CEDAZOS DE BOMBAS Y CIRCULO CON UN TRAMO DE HWDP PARA LIMPIAR LODO Y VERIFICAR PRESIONES EN AMBAS BOMBAS</t>
  </si>
  <si>
    <t>ONECTO VALVULA DE PIE + VALVULA MULTICICLO + MONEL C/MWD Y REALIZO PRUEBA DE MWD SATISFCTORIAMENTE. REALIZO PRUEBA DE DE VALVULA MULTICICLO CON 300 GPM, 1220 PSI.</t>
  </si>
  <si>
    <t>CONTINUO CON EL ARMADO DE CONJUNTO DE HERRAMIENTA DESVIADORA Y ALINEO EN SUPERFICIE.</t>
  </si>
  <si>
    <t>METE CONJUNTO DE HERRAMIENTA DESVIADORA DESDE SUPERFICIE HASTA 500 MTS CON VELOCIDAD CONTROLADA.</t>
  </si>
  <si>
    <t>METE CONJUNTO DE HERRAMIENTA DESVIADORA DESDE 500 MTS HASTA 990 MTS CON VELOCIDAD</t>
  </si>
  <si>
    <t>BAJO CONJUNTO DE HERRAMIENTA DESVIADORA DESDE 990 MTS HASTA 1207 MTS CON VELOCIDAD CONTROLADA.</t>
  </si>
  <si>
    <t>VERIFICO ORIENTACION DE HERRAMIENTA DESVIADORA(CUCHARA). ACTIVO SISTEMA DE ANCLAJE CON 3500 PSI Y VERIFICO CON TENSION. REALIZO LIBERACION DE TRIMOLINO, SATISFACTORIAMENTE.</t>
  </si>
  <si>
    <t xml:space="preserve">POSICIONO TRIMOLINO A 1201M, INICIO DE VENTANA, ROMPIO TAPON DE BOQUILLAS CON 50 RPM, 1500 PSI. CONTINUO ABRIENDO VENTANA DESDE 1201 M HASTA 1204 M, PERFORO FORMACION DE 1204 M A 1207 M, CON 292 GPM, 70 RPM, 2850 PSI, TORQUE: 3900 LB/FT. DENSIDAD DE </t>
  </si>
  <si>
    <t>CON TRIMOLINO A 1207 MTS. CIRCULO POZO, GASTO: 290 GPM, PRESION: 2740 PSI, 25 RPM. LODO ENTRADA Y SALIDA 1.38 GR/CC.</t>
  </si>
  <si>
    <t>OBSERVÓ POZO ESTATICO A NIVEL DE LINEA DE FLOTE, SATISFACTORIAMENTE. SACO TRIMOLINO DESDE 1207 MTS HASTA SUPERFICIE.</t>
  </si>
  <si>
    <t>METE TRIMOLINO DEL PISO DE PERFORACION Y REALIZO ORDEN Y LIMPIEZA DEL MISMO.</t>
  </si>
  <si>
    <t>ARMO SARTA DE CALIBRACION CON WINDOWMILL + WATERMELON 6 1/8" Y BAJO DESDE SUPERFICIE HASTA 490 MTS.</t>
  </si>
  <si>
    <t>BAJO SARTA DE CALIBRACION CON WINDOWMILL + WATERMELON 6 1/8" DESDE 490 MTS HASTA 1207 MTS.</t>
  </si>
  <si>
    <t>REALIZO TRABAJO DE CALIBRACION EN VENTANA EN EL INTERVALO DE 1201 MTS HASTA 1207 MTS. GASTO 280 GPM, PRESION: 1490 PSI, 70 RPM. TORQUE: 2700 LB/FT. OBSERVO LIBRE PASO ATRAVEZ DE VENTANA.</t>
  </si>
  <si>
    <t>CON WINDOWMILL A 1207 MTS BOMBEO 4 M3 DE BACHE VISCOSO 120 SEG. LEVANTO SARTA A 1200 MTS Y CONTINUO CIRCULANDO POZO. GASTO: 280 GPM, PRESION: 1460 PSI, LODO ENTRADA Y SALIDA 1.38 GR/CC.</t>
  </si>
  <si>
    <t>OBSERVÓ POZO ESTATICO A NIVEL DE LINEA DE FLOTE, SATISFACTORIAMENTE. SACO WINDOWMILL + WATERMELON DESDE 1200 MTS HASTA SUPERFICIE.</t>
  </si>
  <si>
    <t>EFECTUA ORDEN Y LIMPIEZA EN PISO DE TRABAJO.</t>
  </si>
  <si>
    <t>CONECTÓ BARRENA PDC 6 1/8" MSI613UBPX + MOTOR DE FONDO A475M7838XP Y BAJA 15 MTS, ALINEO MOTOR DE FONDO CON MWD.</t>
  </si>
  <si>
    <t>CONTINUO METIENDO BARRENA PDC 6 1/8" + HERRAMIENTAS DIRECCIONALES SLIM IMPULSE MWD HASTA 1207 MTS</t>
  </si>
  <si>
    <t>CON BARRENA A 1206 MTS CIRCULA CON 250 GPM, 2700 PSI, LODO ENTRADA Y SALIDA 1.38 GR/CC.</t>
  </si>
  <si>
    <t xml:space="preserve">PERFORA CON BNA 6 1/8" CON LOS SIG PARAMETROS: ROP: 8.25 MPH, GASTO: 240 GPM,2950 PSI. </t>
  </si>
  <si>
    <t xml:space="preserve">PERFORA CON BNA 6 1/8" CON LOS SIG PARAMETROS: ROP: 12.25 MPH, GASTO: 250 GPM,1990 PSI </t>
  </si>
  <si>
    <t>PERFORA CON BNA 6 1/8" CON LOS SIG. PARAMETROS: ROP: 7.7 MPH, GASTO: 250 GPM, 3290 PSI</t>
  </si>
  <si>
    <t>REALIZO SIMULACRO DE ACTO HOSTIL CON PERSONAL EN LOCACION. Y REALIZO JUNTA PARA ANALISAR DEBILIDADES Y FORTALEZAS.</t>
  </si>
  <si>
    <t>REALIZO SIMULACRO DE HOMBRE CAÍDO. ATENDIÓ AL LESIONADO POR GOLPES RECIBIDOS EN EL ACTO HOSTIL.</t>
  </si>
  <si>
    <t>PERFORA CON BNA 6 1/8" CON LOS SIG, PARAMETROS: ROP: 9.4 MPH, GASTO: 250 GPM, 2300 PSI.</t>
  </si>
  <si>
    <t>PERFORA CON BNA 6 1/8" CON LOS SIG. PARAMETROS: ROP: 12.8 MPH, GASTO: 250 GPM,2300 PSI</t>
  </si>
  <si>
    <t>PERFORA CON BNA 6 1/8" CON LOS SIG. PARAMETROS: ROP:16 M/HR, Q: 250 GPM, 2300 PSI</t>
  </si>
  <si>
    <t>VERIFICO FLUJO ESTATICO A NIVEL DEL INEA DE FLOTE SATISFACTORIAMENTE, Y LEVANTO BARRENA A 1415 MTS</t>
  </si>
  <si>
    <t>REALIZO REUNION DE SEGURIDAD Y PREOPERACIONAL PARA ARMAR SARTA DE PERFORACION DIRECCIONAL</t>
  </si>
  <si>
    <t>CONECTÓ BARRENA PDC 6 1/8" MSI613UBPX + MOTOR DE FONDO A500M5683GT Y METE 15 MTS, ALINEO MOTOR DE FONDO CON MWD/LWD.</t>
  </si>
  <si>
    <t>CONTINUO METIENDO BARRENA PDC 6 1/8" + HERRAMIENTAS DIRECCIONALES SLIM IMPULSE MWD/LWD HASTA 1510 M</t>
  </si>
  <si>
    <t>PERFORA CON BNA 6 1/8" CON LOS SIG PARAMETROS: Q: 250 GPM, ROP: 6.8 M/HR, 2850 PSI</t>
  </si>
  <si>
    <t>PERFORA CON BNA 6 1/8" CON LOS SIG PARAMETROS CON LOS SIG PARAMETROS: Q: 250 GPM, ROP: 8 M/HR, 2880 PSI.</t>
  </si>
  <si>
    <t>REALIZO SIMULACRO DE CONTROL DE POZO CON PRESENCIA DE H2S</t>
  </si>
  <si>
    <t>PERFORA CON BNA 6 1/8" CON LOS SIG PARAMETROS Q: 250 GPM, ROP: 3.5 M/HR, 2750 PSI</t>
  </si>
  <si>
    <t>PERFORA CON BNA 6 1/8" CON LOS SIG PARAMETROS Q: 250 GPM, 2.9 M/HR, 3000 PSI.</t>
  </si>
  <si>
    <t>REALIZO SIMULACRO DE INCENDIO EN TORRE DE ILUMINACION</t>
  </si>
  <si>
    <t>PERFORA CON BNA 6 1/8" CON LOS SIG PARAMETROS: Q: 240 GPM, ROP: 4 M/HR, 2800 PSI.</t>
  </si>
  <si>
    <t>PERFORA CON BNA 6 1/8" CON LOS SIG PARAMETROS: 250 GPM, ROP: 5.1 M/HR, 2850 PSI.</t>
  </si>
  <si>
    <t>PERFORA CON BNA 6 1/8" CON LOS SIG PARAMETROS: Q: 245 GPM, ROP: 4.8 M/HR, 2800 PSI.</t>
  </si>
  <si>
    <t>PERFORA CON BNA 6 1/8" CON LOS SIG PARAMETROS: Q: 250 GPM, ROP: 5.5 M/HR, 2950 PSI.</t>
  </si>
  <si>
    <t>PERFORA CON BNA 6 1/8" CON LOS SIG PARAMETROS: Q: 245 GPM, ROP: 6.4 M/HR, 3250 PSI.</t>
  </si>
  <si>
    <t>REALIZO SERVICIO AL TOP DRIVE</t>
  </si>
  <si>
    <t>PERFORA CON BNA 6 1/8" CON LOS SIG PARAMETROS: Q: 240 GPM, ROP: 6.2 M/HR, 3250 PSI.</t>
  </si>
  <si>
    <t>PERFORA CON BNA 6 1/8" CON LOS SIG PARAMETROS: Q: 240 GPM, ROP: 9.4 M/HR, 2950 PSI</t>
  </si>
  <si>
    <t>CON BARRENA 6-1/8" EN 2356 MTS FONDO PERFORADO, BOMBEO 4 M3 DE BACHE VISCOSO. CIRCULÓ HASTA RETORNOS LIMPIOS CON 240 GPM, 2930, 65 RPM. DENSIDAD DE ENTRADA Y SALIDA 1.38 GR/CC.</t>
  </si>
  <si>
    <t>OBSERVÓ POZO ESTATICO A NIVEL DE LINEA DE FLOTE. SATISFACTORIAMENTE. SACÓ BARRENA PDC 6-1/8" + SARTA DE PERFORACIÓN DIRECCIONAL DESDE 2356 MTS HASTA 2165 MTS</t>
  </si>
  <si>
    <t>SACÓ BARRENA PDC 6-1/8" + SARTA DE PERFORACIÓN DIRECCIONAL DESDE 2165 MTS HASTA 1180 M</t>
  </si>
  <si>
    <t>DESLIZO Y CORTO 12.5 M DE CABLE DE PERFORACION DE 1 1/8" AL MALACATE PRINCIPAL</t>
  </si>
  <si>
    <t>BAJO BNA A FONDO PERFORADO</t>
  </si>
  <si>
    <t>CON BARRENA 6-1/8" EN 2356 MTS FONDO PERFORADO, BOMBEO 4 M3 DE BACHE VISCOSO. CIRCULÓ HASTA RETORNOS LIMPIOS CON 240 GPM, 2930 PSI, 40 RPM. DENSIDAD DE ENTRADA Y SALIDA 1.38 GR/CC</t>
  </si>
  <si>
    <t>OBSERVÓ POZO ESTATICO A NIVEL DE LINEA DE FLOTE SATISFACTORIAMENTE, SACÓ BARRENA PDC 6- 1/8" + SARTA DE PERFORACIÓN DIRECCIONAL DESDE 2356 MTS HASTA 1963 M</t>
  </si>
  <si>
    <t>BOMBEO 4 M3 DE BACHE ECOLOGICO DE 1.68 G/CC.</t>
  </si>
  <si>
    <t>SACÓ BARRENA PDC 6-1/8" + SARTA DE PERFORACIÓN DIRECCIONAL DESDE 1963 MTS HASTA SUPERFICIE</t>
  </si>
  <si>
    <t>ARMO PROBADOR DE COPA, PARA EFECTUAR PRUEBA DE CONJUNTO DE PREVENTORES</t>
  </si>
  <si>
    <t>PROBO PREVENTOR ANULAR CON 300 PSI X 5 MIN Y 2400 PSI X 15 MIN, PROBÓ ARIETES DE TUBERÍA + ARIETES CIEGOS CON 300 PSI X 5 MIN Y 4000 PSI X 15 MIN. SATISFACTORIAMENTE, DESCONECTO PROBADOR DE COPAS.</t>
  </si>
  <si>
    <t>METE TUBERIA FRANCA DESDE SUPERFICIE HASTA 533 MTS.</t>
  </si>
  <si>
    <t>CON TUBERIA DE 4" FRANCA A 533 MTS, ESPERO Y TRANSPORTO MOLINOS WATERMELLONS PARA EFECTUAR VIAJE DE CALIBRACION</t>
  </si>
  <si>
    <t>SACO TUBERIA FRANCA A SUPERFICIE</t>
  </si>
  <si>
    <t>CONECTO BARRENA DE 6 1/8"+ ARMO SARTA DE CALIBRACION CON WATERMELLONS DE 4 3/4" X 6", BAJO DESDE SUPERFICIE HASTA 470 MTS</t>
  </si>
  <si>
    <t>METE BARRENA 6 1/8" + SARTA DE CALIBRACION CON WATERMELONS DESDE 470 MTS A 2356 MTS</t>
  </si>
  <si>
    <t>CON BARRENA 6-1/8" EN 2356 MTS FONDO PERFORADO, BOMBEO 4 M3 DE BACHE VISCOSO. CIRCULACON 220 GPM, 1800 PSI, 50 RPM. DENSIDAD DE ENTRADA Y SALIDA 1.38 GR/CC.</t>
  </si>
  <si>
    <t>CON BARRENA 6-1/8" EN 2356 MTS FONDO PERFORADO, CIRCULÓ HASTA RETORNOS LIMPIOS CON 250 GPM, 2100 PSI, 50 RPM. DENSIDAD DE ENTRADA Y SALIDA 1.38 GR/CC.</t>
  </si>
  <si>
    <t>OBSERVÓ POZO ALINEADO AL TANQUE DE VIAJES. TENIENDO UN INCREMENTO DE 60 LITROS EN 10 MIN.</t>
  </si>
  <si>
    <t>OBSERVÓ POZO ESTATICO A NIVEL DE LINEA DE FLOTE SATISFACTORIAMENTE, SACÓ BARRENA PDC 6- 1/8" + SARTA DE CALIBRACION DESDE 2356 MTS HASTA 1675 MTS</t>
  </si>
  <si>
    <t>CONTINUA SACANDO BARRENA PDC 6-1/8" + SARTA DE CALIBRACION DESDE 1675 MTS HASTA SUPERFICIE</t>
  </si>
  <si>
    <t>EFECTUO ORDEN Y LIMPIEZA EN PISO DE TRABAJO.</t>
  </si>
  <si>
    <t>POSICIONÓ UNIDAD DE REGISTROS ELÉCTRICOS Y ARMÓ EQUIPO PARA TOMA DE REGISTROS ELÉCTRICOS AIT-LDL-CNL-GR.</t>
  </si>
  <si>
    <t>METE HERRAMIENTA DE REGISTROS HASTA 1387 MTS DONDE ENCONTRO RESISTENCIA FRANCA,REALIZÓ TOMA DE REGISTROS ELÉCTRICOS: ARREGLO INDUCTIVO (AIT), LITODENSIDAD (LDL), NEUTRÓN COMPENSADO (CNL), RAYOS GAMMA (GR) DESDE 1387 MTS HASTA 1201 MTS. (VENTANA TR 7"</t>
  </si>
  <si>
    <t>SACO HERRAMIENTAS DE REGISTROS ELÉCTRICOS HASTA SUPERFICIE, ARMO HERRAMIENTA PARA TOMAR REGISTROS TLC Y PROBO ACOPLAMIENTO Y SEÑAL DE LA MISMA SATISFACTORIAMENTE.</t>
  </si>
  <si>
    <t>EFECTUO PLATICA DE SEGURIDAD Y PREOPERACIONAL PARA TOMAR REGISTROS CON TUBERIA</t>
  </si>
  <si>
    <t>DESARMO HERRAMIENTAS Y EQUIPO DE REGISTROS ELECTRICOS.</t>
  </si>
  <si>
    <t>METE HERRAMIENTA DE REGISTROS ELECTRICOS CON TUBERIA HASTA 210 MTS,</t>
  </si>
  <si>
    <t>BAJO HERRAMIENTA DE REGISTROS ELECTRICOS CON TUBERIA: AIT (ARREGLO INDUCTIVO), LITODENSIDAD(LDL), NEUTRON COMPENSADO (CNL), RAYOS GAMA (GR), DESDE 210 MTS, HASTA 970 M</t>
  </si>
  <si>
    <t>CONTINUA BAJANDO HERRAMIENTAS DE REGISTRO ELECTRICO CON TUBERIA: ARREGLO INDUCTIVO (AIT), LITODENSIDAD (LDL), NEUTRON COMPENSADO (CNL), RAYOS GAMA (RG) DE 970 MTS A 1186 MTS</t>
  </si>
  <si>
    <t>REUBICO TUBERIA ESTIBADA EN PEINES DEL CHANGUERO PARA LA INSTALACION DE POLEAS DEL CABLE DE REGISTRO ELECTRICO.</t>
  </si>
  <si>
    <t>REALIZO REUNION DE SEGURIDAD Y PREOPERATIVA PARA INSTALAR POLEAS + VENTANA PARA CABLE DE REGISTROS.</t>
  </si>
  <si>
    <t>INSTALO POLEAS + VENTANA PARA CABLE DE REGISTROS, BAJO CABLE DE REGISTRO POR INTERIOR DE TUBERIA Y CONECTO CON HERRAMIENTA DE FONDO SATISFACTORIAMENTE</t>
  </si>
  <si>
    <t>CONTINUA METIENDO TUBERIA CON HERRAMIENTAS DE REGISTROS DESDE 1186 MTS HASTA 2351 MTS A VELOCIDAD CONTROLADA</t>
  </si>
  <si>
    <t>LEVANTO TUBERIA CON HERRAMIENTA DE REGISTROS DE 2330 MTS A 1188 MTS, TOMANDO REGISTROS ARREGLO INDUCTIVO (AIT), LITODENSIDAD (LDL), NEUTRON COMPENSADO (CNL), RAYOS GAMA (RG) HASTA 1201 MTS (VENTANA 7")</t>
  </si>
  <si>
    <t>RECUPERO CABLE DE REGISTRO, ELIMINO VENTANA Y DESMANTELO POLEAS DE REGISTRO ELECTRICO</t>
  </si>
  <si>
    <t>CIRCULO POZO CON 200 GPM, 620 PSI, HASTA HOMOGENIZAR DENSIDAD DE LODO A 1. 39 GR/CC. DENSIDAD MINIMA DE SALIDA 1.26 GR/CC, MAXIMO % DE GAS: 12 %</t>
  </si>
  <si>
    <t>VERIFICO FLUJO ESTATICO A NIVEL DE LINEA DE FLOTE SATISFACTORIAMENTE, CONTINUO SACANDO HERRAMIENTA DE REGISTROS CON TUBERIA DESDE 1188 MTS, HASTA SUPERFICIE</t>
  </si>
  <si>
    <t>PERSONAL DE REGISTROS ELÉCTRICOS DESCONECTO HERRAMIENTAS</t>
  </si>
  <si>
    <t>PERSONAL DE REGISTROS ELÉCTRICOS ARMO HERRAMIENTAS PARA TOMA DE REGISTROS, DSI (SONICO DIPOLAR), OBMI (IMAGENES RESISTIVAS)</t>
  </si>
  <si>
    <t>BAJO HERRAMIENTA DE REGISTROS CON TUBERIA DESDE SUPERFICIE HASTA 688 MTS.</t>
  </si>
  <si>
    <t>BAJO HERRAMIENTA DE REGISTROS CON TUBERIA DESDE SUPERFICIE HASTA 1189 m</t>
  </si>
  <si>
    <t>REALIZO REUNION DE SEGURIDAD Y PREOPERATIVA PARA INSTALAR POLEAS + VENTANA PARA CABLE DE REGISTROS</t>
  </si>
  <si>
    <t>LEVANTO TUBERIA CON HERRAMIENTA DE REGISTROS DE 2350 MTS A 1195 MTS, TOMO REGISTROS DSI(SONICO DIPOLAR), OBMI (IMAGENES RESISTIVAS),HASTA 1201 MTS(VENTANA TR 7")</t>
  </si>
  <si>
    <t>RECUPERO CABLE DE REGISTRO, ELIMINO VENTANA Y DESMANTELO POLEAS DE REGISTRO ELECTRICOS</t>
  </si>
  <si>
    <t>CIRCULO POZO CON 200 GPM, 660 PSI, HASTA HOMOGENIZAR DENSIDAD DE LODO A 1.39 GR/CC. DENSIDAD MINIMA DE SALIDA 1.24 GR/CC, MAXIMO % DE GAS: 16 %.</t>
  </si>
  <si>
    <t>VERIFICO FLUJO ESTATICO A NIVEL DE LINEA DE FLOTE SATISFACTORIAMENTE, BOMBEO 3 M3 DE BACHE ECOLOGICO DE 1.69 GR/CC</t>
  </si>
  <si>
    <t xml:space="preserve"> CONTINUO SACANDO HERRAMIENTA DE REGISTROS CON TUBERIA DSI (SONICO DIPOLAR) Y OBMI (IMAGENES RESISTIVAS)DESDE 1195 HASTA SUPERFICIE.</t>
  </si>
  <si>
    <t>ARMO Y CALIBRO HERRAMIENTAS PARA TOMAR REGISTROS ECS (ESPECTROSCOPIA DE CAPTURA</t>
  </si>
  <si>
    <t>METE HERRAMIENTA DE REGISTROS CON TUBERIA DESDE SUPERFICIE HASTA 415 MTS.</t>
  </si>
  <si>
    <t>METE HERRAMIENTA DE REGISTROS CON TUBERIA ECS (ESPECTRSCOPIA DE CAPTURA ELEMENTAL) Y CMR(RESONANCIA MAGNETICA) DESDE 415 HASTA 1177 M</t>
  </si>
  <si>
    <t>EFECTUO PLATICA DE SEGURIDAD Y PREOPERATIVA PARA INSTALAR POLEAS + VENTANA PARA CABLE DE REGISTROS.</t>
  </si>
  <si>
    <t>NSTALO POLEAS + VENTANA PARA CABLE DE REGISTROS, BAJO CABLE DE REGISTRO POR INTERIOR DE TUBERIA, INTENTA CONECTAR CON HERRAMIENTA DE FONDO SIN EXITO.</t>
  </si>
  <si>
    <t>RECUPERO CABLE DE REGISTRO, ELIMINO VENTANA Y DESMANTELA POLEAS.</t>
  </si>
  <si>
    <t>SACA HERRAMIENTAS DE REGISTRO A SUPERFICIE, ENCONTRANDO PEDAZOS DE CEMENTO DESPRENDIDO DEL INTERIOR DE LA TUBERIA SOBRE LA CONEXION DE LA HERRAMIENTA DEL REGISTRO</t>
  </si>
  <si>
    <t>DESCONECTO HERRAMIENTAS</t>
  </si>
  <si>
    <t>LIMPIA Y ACONDICIONA PISO DE TRABAJO</t>
  </si>
  <si>
    <t>EFECTUA PLATICA DE SEGURIDAD Y OPERACIONAL PARA BAJAR TUBERIA FRANCA PARA LIMPIAR EL INTERIOR DE LA MISMA.</t>
  </si>
  <si>
    <t>METE CON TP FRANCA HASTA 574 MTS CALIBRANDO A 2 1/4" Y LIMPIANDO LINGADA POR LINGADA INTENTANDO ELIMINAR RESIDUOS DE CEMENTO, SIN TERMINAR</t>
  </si>
  <si>
    <t>METE CON TP FRANCA DESDE 574 MTS HASTA 1197 MTS</t>
  </si>
  <si>
    <t>CON TU BERIA FRANCA 1197 MTS CIRCULÓ HASTA RETORNOS LIMPIOS CON 240 GPM, 680 PSI. DENSIDAD DE ENTRADA Y SALIDA 1.39 GR/CC.</t>
  </si>
  <si>
    <t>SACO TUBERIA FRANCA DESDE 1197 MTS A SUPERFICIE</t>
  </si>
  <si>
    <t>PERSONAL DE REGISTRO ELECTRICO CALIBRO HERRAMIENTAS PARA TOMAR REGISTROS ECS</t>
  </si>
  <si>
    <t>PERSONAL DE REGISTRO ELECTRICO ARMO HERRAMIENTAS PARA TOMAR REGISTROS ECS</t>
  </si>
  <si>
    <t>METE HERRAMIENTA DE REGISTROS CON TUBERIA ECS (ESPECTROSCOPIA DE CAPTURA ELEMENTAL) Y CMR(RESONANCIA MAGNETICA) DESDE SUPERFICIE HASTA 1043 MTS,</t>
  </si>
  <si>
    <t>METE HERRAMIENTA DE REGISTROS CON TUBERIA ECS (ESPECTRSCOPIA DE CAPTURA ELEMENTAL) Y CMR(RESONANCIA MAGNETICA) DESDE 790 HASTA 1160 MTS</t>
  </si>
  <si>
    <t>INSTALO POLEAS + VENTANA PARA CABLE DE REGISTROS, BAJO CABLE DE REGISTRO POR INTERIOR DE TUBERIA, CONECTO CON HERRAMIENTA DE FONDO SATISFACTORIAMENTE</t>
  </si>
  <si>
    <t>LEVANTO TUBERIA CON HERRAMIENTA DE REGISTROS DE 2341 MTS A 1165 MTS, TOMANDO REGISTROS ECS (ESPECTROSCOPIA DE CAPTURA ELEMENTAL) Y CMR (RESONANCIA MAGNETICA)</t>
  </si>
  <si>
    <t>CIRCULO POZO CON 200 GPM, 660 PSI, HASTA HOMOGENIZAR DENSIDAD DE LODO A 1.39 GR/CC.DENSIDAD MINIMA DE SALIDA 1.30 GR/CC, MAXIMO % DE GAS: 24 %.</t>
  </si>
  <si>
    <t>VERIFICO FLUJO ESTATICO A NIVEL DE LINEA DE FLOTE SATISFACTORIAMENTE, BOMBEO 3 M3 DE BACHE ECOLOGICO DE 1.69 GR/CC.</t>
  </si>
  <si>
    <t>CONTINUO SACANDO HERRAMIENTA DE REGISTROS CON TUBERIA ECS (ESPECTROSCOPIA DE CAPTURA</t>
  </si>
  <si>
    <t>ACONDICIONO SENSORES Y EQUIPO EN SITIO</t>
  </si>
  <si>
    <t>EFECTUA JUNTA DE SEGURIDAD Y PREOPERATIVA PARA ARMAR BHA DE CALIBRACION CON BARRENA DE 6</t>
  </si>
  <si>
    <t>METIENDO BARRENA DE 6 1/8" Y SARTA DE CALIBRACION CON WATERMELLON DE 980 HASTA 1728 M</t>
  </si>
  <si>
    <t>REALIZO SIMULACRO DE CONTROL DE POZO POR BROTE</t>
  </si>
  <si>
    <t>METE BARRENA 6 1/8" Y SARTA DE CALIBRACION CON WATERMELLONS DE 1728 HASTA 2356 M</t>
  </si>
  <si>
    <t>CIRCULO CON 200 GPM, 1550 PSI, 50 RPM. DENSIDAD DE ENTRADA Y SALIDA 1.39 GR/CC</t>
  </si>
  <si>
    <t>OBSERVÓ POZO ESTATICO A NIVEL DE LINEA DE FLOTE SATISFACTORIAMENTE, SACÓ BARRENA 6-1/8" + SARTA DE CALIBRACION DESDE 2356 MTS HASTA 2162 MTS</t>
  </si>
  <si>
    <t>SACÓ BARRENA 6-1/8" + SARTA DE CALIBRACION DESDE 2162 MTS HASTA SUPERFICIE</t>
  </si>
  <si>
    <t>CONTINUA BAJANDO BARRENA TRICONICA 6 1/8" + ESCAREADOR PARA TR DE 7" Y HERRAMIENTAS DESCRITAS DESDE 750 MTS HASTA 1180 M.</t>
  </si>
  <si>
    <t>CON BARRENA 6 1/8" A 1180 MTS CIRCULO CON 200 GPM, 700 PSI, LODO ENTRADA Y SALIDA 1.39 GR/CC</t>
  </si>
  <si>
    <t>SACO BARRENA TRICONICA 6 1/8" + ESCAREADOR PARA TR DE 7" Y HERRAMIENTAS DESCRITAS DESDE 1180 MTS HASTA SUPERFICIE</t>
  </si>
  <si>
    <t>ACONDICIONO PISO DE PERFORACION Y ACOMODA EMPACADORES DE ACUERDO A TALLY PARA CORRIDA DEL LINER DE 4 1/2",13.5 LB/FT, N-80, HYD 513</t>
  </si>
  <si>
    <t>ARMA LLAVE DE APRIETE PARA CORRIDA DE LINER 4 1/2",13.5 LB/FT, N-80, HYD 513</t>
  </si>
  <si>
    <t>EFECTUO PLATICA DE SEGURIDAD Y PREOPERATIVA PARA METER LINER DE 4 1/2"</t>
  </si>
  <si>
    <t>CONECTÓ ZAPATA FLOTADORA DE 4 1/2" + 1 TRAMO DE LINER 4-1/2", 13.5 LBS/PIE, N-80, HD 513 + COPLE FLOTADOR Y BAJO A 1260 M.</t>
  </si>
  <si>
    <t xml:space="preserve">INSTALA COLGADOR </t>
  </si>
  <si>
    <t>EFECTUA PLATICA DE SEGURIDAD Y PREOPERATIVA PARA BAJAR LINER Y COLGAR MISMO</t>
  </si>
  <si>
    <t>CONTINUO METIENDO LINER DE 4 1/2", 13.5 LB/FT, N-80, HYD 513 DESDE 1260 MTS HASTA 2352 M.</t>
  </si>
  <si>
    <t>REALIZO REUNION PRE-OPERTIVA PARA EFECTUAR ANCLAJE DEL COLGADOR DE LINER 4 1/2 "</t>
  </si>
  <si>
    <t>PERSONAL DE CEMENTACION INSTALO LINEAS DE UNIDAD DE ALTA A TUBERIA DE PERFORACION Y PROBO MISMAS CON 5000 PSI SATISFACTORIAMENTE</t>
  </si>
  <si>
    <t>ANCLO COLGADOR DE ACUERDO A PROCEDIMIENTO DE CIA BAKER: LANZO CANICA DE 1 1/2" ANCLO COLGADOR, REPRESIONO CON 2200 PSI Y CARGO PESO DE LINER DE 42,000 LBS, CONTINUO CARGANDO 30,000 LBS SIN OBSERVAR DESLIZAMIENTO, Y CONTINUO REPRESIONANDO HASTA 3000 P</t>
  </si>
  <si>
    <t>CIRCULO POZO CON 80 GPM, 750 PSI. HOMOGENIZO COLUMNAS DE LODO A 1.39 G/CC ENTRADA Y SALIDA.</t>
  </si>
  <si>
    <t>BOMBEO 95 BLS DE DIESEL + 1 M3 DE BACHE VISCOSO + 30 BLS DE LODO DE E.I A 1.39 G/CC A UN GASTO DE 2 BPM.</t>
  </si>
  <si>
    <t>LEVANTO SARTA 2.40 MTS Y ACTIVO BOCA DE LINER CON 40 000 LBS SOBRE SU PESO, GIRO 15 VUELTAS A LA DERECHA Y ENERGIZA BOCA DE LINER, PRUEBA POR ESPACIO ANULAR CON 3000 PSI. SATISFACTORIAMENTE.</t>
  </si>
  <si>
    <t>LEVANTO SOLTADOR A 1068 MTS, Y CON UNIDAD DE ALTA PRESION BOMBEO SALMUERA DE 1.02 GR/CC Y DESPLAZO LODO DE 1.39 GR/CC EN EL POZO, CON UN GASTO DE 2 BPM.</t>
  </si>
  <si>
    <t>DESMANTELO LINEAS DE UNIDAD DE ALTA PRESION.</t>
  </si>
  <si>
    <t>RENTIRANDO LINEA DE FLOTE, SIN TERMINAR</t>
  </si>
  <si>
    <t>RETIRO LINEA DE FLOTE Y CHAROLA ECOLOGICA SATISFACTORIAMENTE.</t>
  </si>
  <si>
    <t>EFECTUO PLATICA DE SEGURIDAD Y PREOPERATIVA PARA RETIRAR CONJUNTO DE PREVENTORES Y LINEAS</t>
  </si>
  <si>
    <t>AFLOJO TORNILLERIA Y DESMANTELO LINEAS</t>
  </si>
  <si>
    <t>DESCONECTO TUBERIA DE 4" DE 15.7# EN POZO POR ESTAR MUY APRETADA, TOTAL 68 LINGADAS (136 TRAMOS)</t>
  </si>
  <si>
    <t>EFECTUA JUNTA DE SEGURIDAD Y PREOPERATIVA PARA DESMANTELAR CONJUNTO DE PREVENTORES</t>
  </si>
  <si>
    <t>DESMANTELO Y RETIRO CONJUNTO DE PREVENTORES</t>
  </si>
  <si>
    <t>INSTALÓ SECCION "C" DEL CABEZAL, APRETÓ TORNILLERÍA Y PROBO CON 4000 PSI SATISFACTORIAMENTE, SE FINALIZAN LAS OPERACIONES DE PERFORACIÓN DEL POZO COAPECHACA 448 A LAS 17:00 HRS DEL DÍA 26 DE MARZO DE 2013.</t>
  </si>
  <si>
    <t>idCat_Operaciones</t>
  </si>
  <si>
    <t>Operacion</t>
  </si>
  <si>
    <t>eIdDTOI</t>
  </si>
  <si>
    <t>IdtervencionGral_split</t>
  </si>
  <si>
    <t>eIdGralOperaciones</t>
  </si>
  <si>
    <t>Perforacion</t>
  </si>
  <si>
    <t>Desmantela</t>
  </si>
  <si>
    <t>Transporta</t>
  </si>
  <si>
    <t>Instala</t>
  </si>
  <si>
    <t>Cat_Operaciones</t>
  </si>
  <si>
    <t>INSTALA DESINSTALA CHAROLA ECOLOGICA Y LINEA DE FLOTE</t>
  </si>
  <si>
    <t>lalo</t>
  </si>
  <si>
    <t>CON BNA TRICONICA DE 17 1/2" PERFORA DESDE 15 M, HASTA 20 M, ROP: 1 M/H, GASTO: 350 GPM, PRESION:_x000D_
210 PSI, PSB: 2-4 TON, ROTARIA:70 RPM. DENSIDAD DE ENTRADA Y SALIDA 1.10 GR/CC. NOTA: A PARTIR DE 16 M,_x000D_
OBSERVO PERDIDA PARCIAL DE CIRCULACION.</t>
  </si>
  <si>
    <t>CON BNA TRICONICA DE 171/2" PERFORA DESDE 20 M, HASTA 44 M, ROP: 6.8 M/H, GASTO: 350 GPM, PRESION:_x000D_
300 PSI, PSB: 2-4 TON, ROTARIA:70 RPM. DENSIDAD DE ENTRADA Y SALIDA 1.12 GR/CC COMO MEDIDA_x000D_
PREVENTIVA CADA 10 M PERFORADOS BOMBEA 1 M3 DE BACHE VISCO</t>
  </si>
  <si>
    <t>METE BARRENA 17 1/2" + SARTA DE PERFORACION CONVENCONAL DESDE SUPERFICIE HASTA 110 M, SIN_x000D_
RESTRICCION.</t>
  </si>
  <si>
    <t>CON BARRENA TRICONICA 17 1/2" A 110 M, CIRCULO POZO CON 640 GPM, 740 PSI, DENSIDAD DE ENTRADA Y_x000D_
SALIDA 1.16 GR/CC.</t>
  </si>
  <si>
    <t>SACO BARRENA 17 1/2" + SARTA DE PERFORACION CONVENCIONAL DESDE 110 M HASTA SUPERFICIE, CON_x000D_
ARRASTRE NORMAL. DESGASTE DE LA BARRENA: 1-1- WT-A-E-I-NO-TD</t>
  </si>
  <si>
    <t>INSTALÓ CABEZAL SEMICOMPACTO SLIP LOCK 13 3/8" 5M, PROBÓ HERMETICIDAD DE SELLOS CON 1500 PSI X_x000D_
15 MIN SATISFACTORIAMENTE</t>
  </si>
  <si>
    <t>INSTALO CARRETE DE TRABAJO Y PREVENTORES 13 5/8" 10M, APRETO TORNILLERIA CON LLAVE HY TORC_x000D_
POR COMPAÑIA BOSS. REALIZO PRUEBA DE ENSAMBLE DE ESTRANGULACION, VALVULA X VALVULA CON 300 PSI_x000D_
X 5 MIN Y 4000 PSI X 15 MIN.</t>
  </si>
  <si>
    <t>REALIZANDO INSTALACION DE LINEAS SUPERFICLES DE CONTROL, ESTRANGULAR Y MATAR, PRIMARIA Y_x000D_
SECUNDARIA SIN TERMINAR. REALIZO PRUEBA DE VALVULA DE PIE, INSIDE BOP, VALVULA MANUAL DE TOP DRIVE,_x000D_
VALVULA DE 4" Y 2", LINEA DE STAND PIPE Y LINEA HASTA LAS B</t>
  </si>
  <si>
    <t>REALIZO SIMULACRO DE INCENDIO EN AREA DE CAMPAMENTO. TIEMPO DE RESPUESTA DE CUADRILLA EN_x000D_
POSICION: 2 MIN, TIEMPO DE CONTROL DE EMERGERNCIA 5 MIN. TIEPO DE PERSONAL NO INVOLUCRADO EN_x000D_
PUNTO DE REUNION: 5 MIN. SE REALIZO PLATICA PARA REFORZAR AREAS DE</t>
  </si>
  <si>
    <t>CAMBIO ARIETES CIEGOS, AL INTENTAR APRETAR TORNILLERIA DE COMPUERTA DE PREVENTOR, OBSERVO_x000D_
DIFICULTAD EN UNO DE LOS TORNILLOS PARA ENROSCAR,CAMBIANDO TORNILLERIA. ( SIN TERMINAR). .</t>
  </si>
  <si>
    <t>INSTALÓ TAPÓN DE PRUEBA, PROBÓ PREVENTOR ANULAR CON 300 PSI X 5 MIN Y 2400 PSI X 15 MIN_x000D_
SATISFACTORIAMENTE.PROBÓ ARIETES DE TUBERÍA + ARIETES CIEGOS +VALVULA HCR, LÍNEAS DE MATAR_x000D_
(PRIMARIA Y SECUNDARIA) + VÁLVULAS CHECK + VÁLVULAS MANUALES DE LÍNEA</t>
  </si>
  <si>
    <t>REALIZÓ PRUEBA DE FUNCIONAMIENTO DEL ACUMULADOR,TIEMPO DE CIERRE DE ARIETES: 6 SEG, TIEMPO_x000D_
DE CIERRE DE ANULAR:13 SEG, TIEMPO PARA ABIR HCR DE: 2 SEG, TIEMPO PARA ABRIR DE ARIETES: 5 SEG_x000D_
(SIMULAR CIERRE CIEGO).PRESIÓN REMANENTE: 1450 PSI (450 PSI P</t>
  </si>
  <si>
    <t>CONECTÓ BARRENA PDC SMITH 12-1/4" TIPO MDI519HSPX CON MOTOR DE FONDO 8 " A825M7840XP (1.5º),_x000D_
METE HASTA 20 M,ALINEO MOTOR DE FONDO CON HERRAMIENTA MWD</t>
  </si>
  <si>
    <t>REALIZO PRUEBA DE INTEGRIDAD DE TR 13 3/8 " J-55, 54.5 LB/FT, BCN, CON 500 PSI X 15 MIN,_x000D_
SATISFACTORIAMENTE.</t>
  </si>
  <si>
    <t>CON BNA PDC DE 12 1/4" PERFORA DIRECCIONAL DESDE 110 M HASTA 115 M, CON PSB 2-4 TONS, RPM 50, 980_x000D_
PSI, 450 GPM, LODO ENTRADA Y SALIDA 1.20 GR/CC, CIRCULO HASTA RETORNOS LIMPIOS .</t>
  </si>
  <si>
    <t>CON UNIDAD DE ALTA PRESION, REALIZO PRUEBA DE INTEGRIDAD DE FORMACION, DENSIDAD DE LODO 1.20_x000D_
GR/CC,PRESION EN SUPERFICIE 120 PSI, DENSIDAD EQUIVALENTE 2.00 GR/CC.</t>
  </si>
  <si>
    <t>CON BNA PDC DE 12 1/4" PERFORA ROTANDO DESDE 250 M HASTA 342 M, CON PSB 4-6 TON, RPM 75, 570_x000D_
GPM, PSI + P. DIF. 2450 PSI, ROP 23 M/H, TORQUE 3550 FT/LB, DENSIDAD DE ENTRADA Y SALIDA 1.45 GR/CC.</t>
  </si>
  <si>
    <t>CON BNA. PDC DE 12 1/4" PERFORA ROTANDO DIRECCIONAL DESDE 342 M HASTA 420 M,CON PSB 4-6 TON,_x000D_
RPM 75, 570 GPM, 2200 PSI + P. DIF. 250 PSI, ROP 19.5 M/H, TORQUE 4200 FT/LB, DENSIDAD DE ENTRADA Y SALIDA_x000D_
1.50 GR/CC. .</t>
  </si>
  <si>
    <t>CON BNA. PDC DE 12 1/4" PERFORA ROTANDO DIRECCIONAL DESDE 420 M HASTA 511 M,CON PSB 4-6 TON, RPM 70, 560 GPM, 2200 PSI + P. DIF. 200 PSI, ROP 22.7 M/H, TORQUE 4200 FT/LB, DENSIDAD DE ENTRADA Y SALIDA_x000D_
1.53 GR/CC.</t>
  </si>
  <si>
    <t>CON BARRENA A PDC 12 1/4" A 511 M, BOMBEO BACHE VISCOSO Y CIRCULO POZO CON 610 GPM, 2850 PSI,_x000D_
HASTA OBSEVAR RETORNOS LIMPIOS</t>
  </si>
  <si>
    <t>VERIFICO FLUJO ESTATICO A NIVEL DE LINEA DE FLOTE, SATISFACTORIAMENTE. SACO BARRENA PDC 12 1/4"_x000D_
DESDE 511 M HASTA 456 M, OBSERVANDO ARRASTRE DE HASTA 25 TON.NOTA:VERIFICO FUNCIONAMIENTO DEL_x000D_
FRENO DE LA CORONA. .</t>
  </si>
  <si>
    <t>CONTINUO SACANDO BARRENA PDC 12 1/4" + SARTA DE PERFORACION DIRECCIONAL DESDE 456 M HASTA_x000D_
205 M, CON ROTACION Y CIRCULACION DEBIDO A OBSERVAR ARRASTRE DE HASTA 25 TON. DURANTE LA_x000D_
CIRCULACION OBSERVO ABUNDANTE RECORTE EN TEMBLORINAS. .</t>
  </si>
  <si>
    <t>CONTINUO SACANDO BARRENA PDC 12 1/4" + SARTA DE PERFORACION DIRECCIONAL, CON ARRASTRE_x000D_
NORMAL DESDE 205 M HASTA 108 M, ZAPATA DE 13 3/8".</t>
  </si>
  <si>
    <t>VERIFICO POZO ESTATICO A NIVEL DE LINEA DE FLOTE, SATISFACTORIAMENTE. BAJO BARRENA PDC 12 1/4" +_x000D_
SARTA DE PERFORACION DIRECCIONAL, DESDE 108 M HASTA 504 M, DONDE ENCONTRO RESISTENCIA._x000D_
CONTINUO BAJANDO CON ROTACION Y CIRCULACION HASTA 511 M</t>
  </si>
  <si>
    <t>VERIFICO POZO ESTATICO A NIVEL DE LINEA DE FLOTE, SATISFACTORIAMENTE. BAJO BARRENA PDC 12 1/4" +_x000D_
SARTA DE PERFORACION DIRECCIONAL, DESDE 108 M HASTA 504 M, DONDE ENCONTRO RESISTENCIA._x000D_
CONTINUO BAJANDO CON ROTACION Y CIRCULACION HASTA 511 M.</t>
  </si>
  <si>
    <t>VERIFICO FLUJO ESTATICO A NIVEL DE LINEA DE FLOTE, SATISFACTORIAMENTE. SACO BARRENA PDC 12 1/4"_x000D_
DESDE 511 M HASTA 79 M, SIN OBSERVAR ARRASTRE .</t>
  </si>
  <si>
    <t>SACO BARRENA DE 12 1/4" DESDE 79 HASTA HASTA SUPERFICIE, DESCONECTO HERRAMIENTA DIRECCIONAL_x000D_
Y BARRENA, LLEVÓ CONTROL DEL LLENADO CON TANQUE Y HOJA DE VIAJES. ORDENO Y ACONDICIONO PISO DE_x000D_
TRABAJO. DESGASTE DE LA BARRENA PDC 12 1/4" : 0-1-NO-S-X-I-CT</t>
  </si>
  <si>
    <t>CONECTÓ ZAPATA GUIA + 1 TRAMO TR 9-5/8", J-55, 36 LB/FT, BCN + COPLE FLOTADOR + 40 TRAMOS DE TR 9-_x000D_
5/8", -55 36 LB/FT, BCN QUEDANDO ZAPATA DE TR 9-5/8" A 508 M. APLICÓ APRIETE DE GEOMETRICO, LLEVANDO_x000D_
CONTROL DE DESPLAZAMIENTO CON HOJA Y TANQUE DE V</t>
  </si>
  <si>
    <t>LAVO INTERIOR DE PREVENTORES. INSTALÓ ENSAMBLE DE SELLOS EN COLGADOR, PROBÓ CON 4000 PSI X_x000D_
15 MIN, SATISFACTORIAMENTE</t>
  </si>
  <si>
    <t>REALIZANDO IZAJE DE VARILLA MWD CON AYUDA DEL WINCHE ATRAVEZ DE LA RAMPA, LA VARILLA GOLPEO_x000D_
CONTRA LA RAMPA Y SE DAÑO PROTECTOR DEL MODULADOR, RELIZO PRUEBAS DE FUNCIONAMIENTO DE_x000D_
PROGRAMACION EN SUPERFICIE . SATISFACTORIAMENTE</t>
  </si>
  <si>
    <t>ALINEO MOTOR DE FONDO CON HERRAMIENTA MWD, CONTINUÓ BAJANDO BARRENA PDC 8 1/2 " + SARTA DE_x000D_
PERFORACIÓN DIRECCIONAL DESDE 15 M HASTA 180 M</t>
  </si>
  <si>
    <t>CON UNIDAD DE PRUEBAS Y PREVENTOR DE ARIETES DE TUBERIA CERRADO, REALIZO PRUEBA DE_x000D_
INTEGRIDAD DE TR 9 5/8" 36 LB/FT,J-55, BCN, CON 1000 PSI X 15 MIN, SATISFACTORIAMENTE.</t>
  </si>
  <si>
    <t>CONTINUO REBAJANDO CEMENTO DE 502 MTS HASTA 508 MTS, ZAPATA 9 5/8"", Y RECONOCIO FONDO_x000D_
PERFORADO A 511 MTS, CON 390 GPM, PSB 2-4 TONS, 50 RPM, 1750 PSI, LODO ENTRADA Y SALIDA 1.31 GR/CC. .</t>
  </si>
  <si>
    <t>CON BNA PDC DE 8 1/2" PERFORA ROTANDO DESDE 511 MTS HASTA 516 MTS, CON PSB 2-4 TONS, RPM 50, 1850_x000D_
PSI, 400 GPM, LODO ENTRADA Y SALIDA 1.31 GR/CC.</t>
  </si>
  <si>
    <t>CON UNIDAD DE ALTA PRESION, REALIZO PRUEBA DE INTEGRIDAD DE FORMACION, DENSIDAD DE LODO 1.31_x000D_
GR/CC, PRESION EN SUPERFICIE 495 PSI, DENSIDAD EQUIVALENTE 2.00 GR/CC.</t>
  </si>
  <si>
    <t>CON BNA PDC DE 8 1/2" PERFORA ROTANDO DESDE 516 MTS HASTA 586 MTS, CON PSB 2-4, RPM 70, 420 GPM,_x000D_
1900 PSI + P. DIF. 350 PSI, ROP 35 M/H, TORQUE 3700 FT/LB, DENSIDAD DE ENTRADA Y SALIDA 1.31 GR/CC NOTA:_x000D_
VERIFICA FUNCIONAMIENTO DEL FRENO DE CORONA. O</t>
  </si>
  <si>
    <t>CON BNA PDC DE 8 1/2" PERFORA ROTANDO DESDE 586 MTS HASTA 700 MTS, CON PSB 2-4, RPM 70, 420_x000D_
GPM, 1950 PSI + P. DIF. 350 PSI, ROP 28.5 M/H, TORQUE 3850 FT/LB, DENSIDAD DE ENTRADA Y SALIDA 1.32 GR/CC</t>
  </si>
  <si>
    <t>CON BNA PDC DE 8 1/2" PERFORA ROTANDO DESDE 700 MTS HASTA 812 MTS, CON PSB 2-4, RPM 70, 420 GPM,_x000D_
1950 PSI + P. DIF. 300 PSI, ROP 22 M/H, TORQUE 3850 FT/LB, DENSIDAD DE ENTRADA Y SALIDA 1.32 GR/CC. .</t>
  </si>
  <si>
    <t>CON BNA PDC DE 8 1/2" PERFORA ROTANDO DESDE 812 MTS HASTA 891 MTS, CON PSB 2-4, RPM 70, 420 GPM,_x000D_
2100 PSI + P. DIF. 300 PSI, ROP 22 M/H, TORQUE 3850 FT/LB, DENSIDAD DE ENTRADA Y SALIDA 1.36 GR/CC.</t>
  </si>
  <si>
    <t>CON BNA PDC DE 8 1/2" PERFORA ROTANDO Y DESLIZANDO DESDE 1000 MTS HASTA 1035 MTS, CON PSB 2-4,_x000D_
RPM 40, 420 GPM, 2100 PSI + P. DIF. 350 PSI, ROP 8.75 M/H, TORQUE 3800 FT/LB, ULTIMOS 3M (60-45-50_x000D_
DESLIZANDO), DENSIDAD DE ENTRADA Y SALIDA 1.36 GR/CC.</t>
  </si>
  <si>
    <t>CON BNA PDC DE 8 1/2" PERFORA ROTANDO Y DESLIZANDO DESDE 1035 MTS HASTA 1063 MTS, CON PSB 2-4,_x000D_
RPM 60, 420 GPM, 2300 PSI + P. DIF. 350 PSI, ROP 7.0 M/H, TORQUE 4200 FT/LB, ULTIMOS 3M (10-6-6 DESLIZANDO),_x000D_
DENSIDAD DE ENTRADA Y SALIDA 1.36 GR/CC.</t>
  </si>
  <si>
    <t>CON BNA PDC DE 8 1/2" PERFORA ROTANDO Y DESLIZANDO DESDE 1063 MTS HASTA 1187 MTS, CON PSB 2-4,_x000D_
RPM 60, 425 GPM, 2400 PSI + P. DIF. 300 PSI, ROP 12.4 M/H, TORQUE 4200 FT/LB, ULTIMOS 3M (9-9-8 DESLIZANDO),_x000D_
DENSIDAD DE ENTRADA Y SALIDA 1.36 GR/CC.</t>
  </si>
  <si>
    <t>CON BNA PDC DE 8 1/2" PERFORA ROTANDO Y DESLIZANDO DESDE 1187 MTS HASTA 1315 MTS, CON PSB 2-4, RPM 60, 425 GPM, 2500 PSI + P. DIF. 300 PSI, ROP 12.8 M/H, TORQUE 3800 FT/LB, ULTIMOS 3M (5-7-7 DESLIZANDO),_x000D_
DENSIDAD DE ENTRADA Y SALIDA 1.36 GR/CC. NOTA</t>
  </si>
  <si>
    <t>CON BNA PDC DE 8 1/2" PERFORA ROTANDO Y DESLIZANDO DESDE 1315 MTS HASTA 1365 MTS, CON PSB 2-4,_x000D_
RPM 60, 425 GPM, 2650 PSI + P. DIF. 350 PSI, ROP 12.5 M/H, TORQUE 3900 FT/LB, ULTIMOS 3M (5-6-4 DESLIZANDO),_x000D_
DENSIDAD DE ENTRADA Y SALIDA 1.37 GR/CC.</t>
  </si>
  <si>
    <t>CON BNA PDC DE 8 1/2" PERFORA ROTANDO Y DESLIZANDO DESDE 1365 MTS HASTA 1408 MTS, CON PSB 2-4,RPM 60, 425 GPM, 2650 PSI + P. DIF. 350 PSI, ROP 5.7 M/H, TORQUE 3900 FT/LB, ULTIMOS 3M (19-14-18_x000D_
DESLIZANDO), DENSIDAD DE ENTRADA Y SALIDA 1.37 GR/CC.NOTA</t>
  </si>
  <si>
    <t>CON BNA PDC DE 8 1/2" PERFORA ROTANDO Y DESLIZANDO DESDE 1447 MTS HASTA 1481 MTS, CON PSB 6-8,_x000D_
RPM 85, 425 GPM, 2750 PSI + P. DIF. 250 PSI, ROP 6.8 M/H, TORQUE 5400 FT/LB, ULTIMOS 3M (10-9-19 DESLIZANDO),_x000D_
DENSIDAD DE ENTRADA Y SALIDA 1.37 GR/CC.</t>
  </si>
  <si>
    <t>CON BNA PDC DE 8 1/2" PERFORA ROTANDO Y DESLIZANDO DESDE 1567 MTS HASTA 1571 MTS, CON PSB 6-8,_x000D_
RPM 80, 430 GPM, 2900 PSI + P. DIF. 300 PSI, ROP 4 M/H, TORQUE 4500 FT/LB, ULTIMOS 3M (16-14-35 DESLIZANDO),_x000D_
DENSIDAD DE ENTRADA Y SALIDA 1.38 GR/CC.</t>
  </si>
  <si>
    <t>CON BNA PDC DE 8 1/2" PERFORO ROTANDO Y DESLIZANDO DESDE 1571 MTS HASTA 1630 MTS, CON PSB 6-8,_x000D_
RPM 70, 435 GPM, 2900 PSI + P. DIF. 300 PSI, ROP 5.9 M/H, TORQUE 4200 FT/LB, ULTIMOS 3M (17-16-16_x000D_
DESLIZANDO), DENSIDAD DE ENTRADA Y SALIDA 1.38 GR/CC. N</t>
  </si>
  <si>
    <t>CON BNA PDC DE 8 1/2" PERFORO ROTANDO Y DESLIZANDO DESDE 1630 MTS HASTA 1650 MTS, CON PSB 5-7,_x000D_
RPM 70, 435 GPM, 2900 PSI + P. DIF. 250 PSI, ROP 13.3 M/H, TORQUE 4000 FT/LB, ULTIMOS 3M (4-4-4 ROTANDO),_x000D_
DENSIDAD DE ENTRADA Y SALIDA 1.38 GR/CC.</t>
  </si>
  <si>
    <t>CON BNA PDC DE 8 1/2" PERFORO ROTANDO DESDE 1650 MTS HASTA 1663 MTS, CON PSB 5-7, RPM 70, 435 GPM, 2900 PSI + P. DIF. 300 PSI, ROP 8.6 M/H, TORQUE 4000 FT/LB, ULTIMOS 3M (5-5-5 ROTANDO), DENSIDAD DE_x000D_
ENTRADA Y SALIDA 1.38 GR/CC.</t>
  </si>
  <si>
    <t>CON BNA PDC DE 8 1/2" PERFORO DIRECCIONAL DESDE 1663 MTS HASTA 1665 MTS, CON PSB 5-7, RPM 70, 435_x000D_
GPM, 2900 PSI + P. DIF. 300 PSI, ROP 6 M/H, TORQUE 4000 FT/LB, ULTIMOS 3M (5-7-6 ROTANDO), DENSIDAD DE_x000D_
ENTRADA Y SALIDA 1.38 GR/CC.</t>
  </si>
  <si>
    <t>SE OBSERVO FUGA EN EL TUBO LAVADOR, REALIZO CAMBIO. INTENTO CIRCULAR OBSERVANDO FUGA_x000D_
NUEVAMENTE. REALIZO NUEVO CAMBIO Y VERIFICO FUGA EN LA CONEXION DEL CUELLO DE GANSO, REALIZO_x000D_
CAMBIO DEL SELLO DEL CUELLO DE GANSO, INTENTO CIRCULAR OBSERVANDO FUGA</t>
  </si>
  <si>
    <t>OBSERVÓ POZO ESTATICO A NIVEL DE LINEA DE FLOTE, SATISFACTORIAMENTE. BAJA BARRENA PDC 8 1/2" +_x000D_
SARTA DE PERFORACIÓN DIRECCIONAL DESDE 508 M, HASTA 935 M. LLEVÓ CONTROL DEL LLENADO DEL POZO_x000D_
CON TANQUE Y HOJA DE VIAJES. VOLUMEN TEORICO: 0.96 M3, VOLU</t>
  </si>
  <si>
    <t>OBSERVÓ POZO ESTATICO A NIVEL DE LINEA DE FLOTE, SATISFACTORIAMENTE. BOMBEÓ 4 M3 DE BACHE ECOLÓGICO DE 1.70 GR/CC. CONTINUO SACANDO BARRENA PDC 8 1/2" + SARTA DE PERFORACIÓN DIRECCIONAL_x000D_
DESDE 1708 MTS, HASTA 1327 MTS.</t>
  </si>
  <si>
    <t>OBSERVÓ POZO ESTATICO A NIVEL DE LINEA DE FLOTE, SATISFACTORIAMENTE. SACÓ BARRENA PDC 8 1/2" + SARTA DE CALIBRE DESDE 502 MTS, HASTA SUPERFICIE, LLEVÓ CONTROL DEL LLENADO DEL POZO CON TANQUE_x000D_
Y HOJA DE VIAJES, VOLUMEN TEORICO 5.63 M3, VOLUMEN REAL 6.</t>
  </si>
  <si>
    <t>METE HERRAMIENTA DE REGISTROS CON TRACTOR, PARA REALIZAR TOMA DE REGISTROS ELÉCTRICOS:_x000D_
DOBLE INDUCCIÓN (DIL), SÓNICO DE POROSIDAD (BHC), RAYOS GAMMA (GR).</t>
  </si>
  <si>
    <t>METE HERRAMIENTA DE REGISTROS CON TRACTOR, PARA REALIZAR TOMA DE REGISTROS ELÉCTRICOS:_x000D_
DOBLE INDUCCIÓN (DIL), SÓNICO DE POROSIDAD (BHC), RAYOS GAMMA (GR). BAJO HASTA 1692 MTS Y TOMANDO_x000D_
LOS MISMOS DESDE 1688 MTS. SIN TERMINAR.</t>
  </si>
  <si>
    <t>TOMO REGISTROS CON TRACTOR: DOBLE INDUCCIÓN (DIL), SÓNICO DE POROSIDAD (BHC), RAYOS GAMMA_x000D_
(GR). DESDE 1688 HASTA 508 MTS. (ZAPATA 9 5/8").</t>
  </si>
  <si>
    <t>PERSONAL DE REGISTROS ELÉCTRICOS ARMO HERRAMIENTA PARA TOMAR REGISTROS CON TUBERIA: DILGR,_x000D_
BHC-GR.</t>
  </si>
  <si>
    <t>METE HERRAMIENTA DE REGISTROS ELECTRICOS CON TUBERIA HASTA 450 MTS, ROMPIENDO CIRCULACION_x000D_
CADA 200 MTS, LLEVANDO CONTROL DE DESPLAZAMIENTO CON HOJA Y TANQUE DE VIAJES. VOLUMEN TEORICO_x000D_
= 3.46 M3 ; VOLUMEN REAL = 3.68 M3</t>
  </si>
  <si>
    <t>METE HERRAMIENTA DE REGISTROS ELECTRICOS CON TUBERIA HASTA 1594 MTS, ROMPIENDO CIRCULACION CADA 200 MTS, LLEVANDO CONTROL DE DESPLAZAMIENTO CON HOJA Y TANQUE DE VIAJES. VOLUMEN TEORICO_x000D_
= 12.98 M3 ; VOLUMEN REAL = 13.12 M3</t>
  </si>
  <si>
    <t>METE TUBERIA CON HERRAMIENTA DE REGISTROS, DESDE 1672 MTS HASTA 1795 MTS. LLEVANDO CONTROL_x000D_
DE DESPLAZAMIENTO CON HOJA Y TANQUE DE VIAJES. VOLUMEN TEORICO: 14.69 M3 Y VOLUMEN REAL: 14.89 M3</t>
  </si>
  <si>
    <t xml:space="preserve">LEVANTO TUBERIA CON HERRAMIENTA DE REGISTROS DE 1795 MTS HASTA 1594 MTS, TOMANDO REGISTROS_x000D_
DOBLE INDUCCIÓN (DIL), SÓNICO DE POROSIDAD (BHC), RAYOS GAMMA (GR). LLEVO CONTROL DE LLENADO DEL_x000D_
POZO CON HOJA Y TANQUE DE VIAJES. VOLUMEN TEORICO 1.72 M3 Y </t>
  </si>
  <si>
    <t>METE BARRENA PDC 8 1/2" + SARTA DE CALIBRE DESDE 27 MTS HASTA 1592 MTS. LLEVÓ CONTROL DE_x000D_
DESPLAZAMIENTO DEL POZO CON TANQUE Y HOJA DE VIAJES. VOLUMEN TEORICO: 5.47 M3, VOLUMEN REAL:_x000D_
7.33 M3. NOTA: A 1579 MTS SE OBSERVO RESISTENCIA DE 7 TON</t>
  </si>
  <si>
    <t>INSTALON TAPO DE PRUBEBA, CON PERSONAL DE CIA PROPESA, INSTALO TUBO MADRINA Y REALIZO PRUEBA DE ARIETES DE TUBERIA DE 7" CON 300 PSI X 5 MIN Y 4000 PSI X 15 MIN, SATISFACTORIAMENTE, RETIRO TUBO_x000D_
MADRINA Y TAPON DE PRUEBA.</t>
  </si>
  <si>
    <t>CONECTO ZAPATA FLOTADORA 7" + 1 TRAMO DE TR 7" 26 #, P-110, BCN + COPLE FLOTADOR 7" + 1 TRAMO DE_x000D_
TR 7" 26 #, P- 110, HYD 513 Y BAJO HASTA 25 M, PROBO EQUIPO DE FLOTACION SATISFACTORIAMENTE, CONTINUO_x000D_
BAJANDO TR 7" 26 #, P- 110, HYD 513, HASTA 417 M.</t>
  </si>
  <si>
    <t>EFECTUO PLATICA DE SEGURIDAD Y PREOPERACIONAL PARA ARMAR EQUIPO Y CEMENTAR TR 7". CONTINUO_x000D_
CIRCULANDO POZO CON 165 GPM, 350 PSI. DENSIDAD DE ENTRADA/SALIDA 1.45 GR/C .</t>
  </si>
  <si>
    <t>OPERADOR VECTO GRAY INSTALÓ ENSAMBLE DE SELLOS EN COLGADOR, PROBÓ CON 1200 PSI X 15 MIN,_x000D_
SATISFACTORIAMENTE.</t>
  </si>
  <si>
    <t>CON BNA PDC DE 6 1/8" PERFORO DIRECCIONAL DESDE 1807 M HASTA 1843 M, CON PSB 2-4 TON, RPM 65,_x000D_
3350 PSI, 240 GPM, 500 PSI DE DIFERENCIAL ULTIMO TRES METROS: 3-3-2. LODO ENTRADA Y SALIDA 1.38GR/CC</t>
  </si>
  <si>
    <t>POR ORDEN DE GEOLOGIA PARA CORTE DE NUCLEO, CONECTO BARRENA 6 1/8" Y ARMO SARTA PARA VIAJE DE CALIBRACION, DOBLE CAJA+V.C.P+1 DRILL COLLAR+WATERMELLON+1 DRILL COLLAR+WATERMELLON+1 DRILL_x000D_
COLLAR+COMBINACION+18 TRAMOS HW 4"+78 TRAMOS DE TP 4" 15.7#+4 T</t>
  </si>
  <si>
    <t>POR ORDEN DE GEOLOGIA PARA CORTE DE NUCLEO, OBSERVÓ POZO ESTATICO A NIVEL DE LINEA DE FLOTE, SATISFACTORIAMENTE. SACÓ BARRENA PDC 6 1/8" + SARTA DE CALIBRACION DESDE 1927 MTS, HASTA 1791 MTS._x000D_
LLEVÓ CONTROL DEL LLENADO DEL POZO CON TANQUE Y HOJA DE V</t>
  </si>
  <si>
    <t>POR ORDEN DE GEOLOGIA PARA CORTE DE NUCLEO, ARMO CORONA 6" X 2 5/8" + MUESTRERO 4 3/4" ESTABILIZADO A 5 31/32" + V.C.P. + 4 DRILL COLLARS DE 4 3/4" + COMBINACION + 18 TRAMOS DE TPHW 4" + 78_x000D_
TRAMOS DE TP 4" 15.7# + 4 TRAMOS DE TPHW 4" + MARTILLO 4 3/</t>
  </si>
  <si>
    <t>POR ORDEN DE GEOLOGIA, OBSERVÓ POZO ESTATICO A NIVEL DE LINEA DE FLOTE, BOMBEÓ 4 M3 DE BACHE_x000D_
ECOLÓGICO DE 1.68 GR/CC.</t>
  </si>
  <si>
    <t>POR ORDEN DE GEOLOGIA, CONTINUÓ BAJANDO BARRENA PDC 6 1/8" + SARTA DE PERFORACIÓN_x000D_
DIRECCIONAL DESDE 45 M HASTA 1731 M, LLEVANDO CONTROL DE DESPLAZAMIENTO CON HOJA Y TANQUE DE VIAJES, VOLUMEN TEORICO 6.68 MTS , VOLUMEN REAL 9.20 MTS</t>
  </si>
  <si>
    <t>POR ORDEN DE GEOLOGIA, CONTINUA BAJANDO BARRENA PDC 6 1/8" + SARTA DE PERFORACION_x000D_
DIRECCIONAL DESDE 1731 M, HASTA 1900 M, LLEVANDO CONTROL DE DESPLAZAMIENTO CON HOJA Y TANQUE DE VIAJES. VOLUMEN TEORICO 7.2 M3, VOLUMEN REAL 9.70 M3</t>
  </si>
  <si>
    <t>CON BNA PDC DE 6 1/8" PERFORO ROTANDO Y DESLIZANDO DESDE DESDE 1936 MTS HASTA 1969 MTS, CON PSB 3-5 TON, 50 RPM, 220 GPM, 2900 PSI, 450 PSI DIF, ROP 4.4 M/H, ULTIMO TRES METROS: 13-21-32 (DESLIZANDO)_x000D_
, LODO ENTRADA Y SALIDA 1.38 GR/CC.</t>
  </si>
  <si>
    <t>CONECTO BARRENA 6 1/8" Y ARMO SARTA PARA VIAJE DE CALIBRACION, DOBLE CAJA+V.C.P+1 DRILL COLLAR+WATERMELLON+1 DRILL COLLAR+WATERMELLON+1 DRILL COLLAR+COMBINACION+18 TRAMOS HW_x000D_
4"+78 TRAMOS DE TP 4" 15.7#+4 TRAMOS HW 4" + COMBINACION+MARTILLO+COMBINACI</t>
  </si>
  <si>
    <t>CON BARRENA 6-1/8" EN 2357 M FONDO PERFORADO, BOMBEO 4 M3 DE BACHE VISCOSO. CIRCULANDO_x000D_
HASTA RETORNOS LIMPIOS CON 240 GPM, 2800, 50 RPM. SIN TERMINAR</t>
  </si>
  <si>
    <t>OBSERVÓ POZO ESTATICO A NIVEL DE LINEA DE FLOTE, SATISFACTORIAMENTE. BOMBEÓ 4 M3 DE BACHE_x000D_
ECOLÓGICO DE 1.68 GR/CC. SACO BARRENA PDC 6-1/8" + SARTA DE CALIBRACION DESDE 2357 M, HASTA 1240 M._x000D_
LLEVÓ CONTROL DEL LLENADO DEL POZO CON TANQUE Y HOJA DE VI</t>
  </si>
  <si>
    <t>PERSONAL DE REGISTROS ELÉCTRICOS ARMA HERRAMIENTA PARA TOMAR REGISTROS CON TUBERIA AITLDL-_x000D_
CNL-ECSRG, SIN TERMINAR</t>
  </si>
  <si>
    <t xml:space="preserve">TERMINO DE INSTALAR POLEAS Y VENTANA, METIO CABLE DE REGISTRO POR INTERIOR DE TUBERIA Y EFECTUO CONEXION CON HERRAMIENTAS DE REGISTRO EN FONDO. SATISFACTORIAMENTE. ._x000D_
</t>
  </si>
  <si>
    <t xml:space="preserve">CON LA HERRAMIENTA DE REGISTRO A 1671 MTS CIRCULO CON 138 GPM, 430 PSI, DENSIDAD  DE ENTRADA Y_x000D_
SALIDA 1.38 GR/CC. MAXIMA LECTURA DE GAS 3%._x000D_
</t>
  </si>
  <si>
    <t xml:space="preserve">METE HERRAMIENTA DE REGISTROS ELECTRICOS CON TUBERIA DESDE 1671 MTS HASTA 2343 MTS DE ACUERDO CON REGISTROS, LLEVANDO CONTROL DE DESPLAZAMIENTO CON HOJA Y TANQUE DE VIAJES. VOLUMEN TEORICO = 5.46 M3 ; VOLUMEN REAL = 5.70 M3 ._x000D_
</t>
  </si>
  <si>
    <t xml:space="preserve">A 1670 MTS, RECUPERO CABLE DE REGISTRO, ELIMINO VENTANA Y DESMANTELO POLEAS DE REGISTRO ELECTRICO._x000D_
</t>
  </si>
  <si>
    <t>CONTINUO METIENDO BARRENA DE 6 1/8"+SARTA DE CALIBRACION CON WATERMELLON, BAJO DESDE 950_x000D_
MTS HASTA 2357 MTS.</t>
  </si>
  <si>
    <t>LANZO CANICA PARA ANCLAR CONJUNTO COLGADOR-SOLTADOR EMPACADOR DE ACUERDO A_x000D_
PROCEDIMIENTO DE CIA TACKER, CON UNIDAD DE ALTA INTENTO EN VARIAS OCASIONES A DISTINTOS GASTOS ALCANZAR LA PRESION REQUERIDA DE ANCLAJE A 3000 PSI, SIN EXITO.</t>
  </si>
  <si>
    <t xml:space="preserve">INTENTO REALIZAR DESCONEXION DE TUBERIA DE PERFORACION DE 4" DESDE EL CONJUNTO GOLGADOR EMPACADOR DE LINER DE 4 1/2", SIN EXITO. REALIZO REPRESIONAMIENTO CON 4800 PSI, OBSERVANDO CAIDA_x000D_
PAULATINA DE PRESION. </t>
  </si>
  <si>
    <t>SACO TUBERIA DE PERFORACION, A SUPERFICIE, RECUPERO UN TOTAL DE 75 LINGADAS DE TUBERIA DE_x000D_
PERFORACION + 2.5 LINGADAS DE TUBERIA EXTRAPESADA, 1493 M.</t>
  </si>
  <si>
    <t>ARMO PROBADOR DE COPAS, PROBO PREVENTOR ANULAR CON 300 PSI X 5 MIN Y 2400 PSI X 15 MIN, PROBÓ ARIETES DE TUBERÍA + ARIETES CIEGOS CON 300 PSI X 5 MIN Y 4000 PSI X 15 MIN.SATISFACTORIAMENTE,_x000D_
DESCONECTO PROBADOR DE COPAS.</t>
  </si>
  <si>
    <t>VERIFICO FLUJO ESTATICO A NIVEL DE LINEA DE FLOTE, SATISFACTORIAMENTE. SACO TUBERIA DE PERFORACION,RECUPERO UN TOTAL DE 72 LINGADAS DE TP + 4 LINGADAS_x000D_
DE DC 4 3/4" + ACELERADOR + MARTILLO + JUNTA DE SEGURIDAD Y COMBINACIONES</t>
  </si>
  <si>
    <t>CON TUBO DIFUSOR A LA PROFUNDIDAD DE 1460 MTS CIRCULÓ UN CICLO COMPLETO CON 150 GPM,540 PSI HASTA HOMOGENIZAR LODO A 1.38 GR/CC.BOMBEO Y DESPLAZÓ 0.6 M3 DE BACHE VISCOSO DE 120 SEGUNDOS DE VISCOSIDAD PARA CUBRIR TIRANTE_x000D_
DE 1460 A 1430 METROS.</t>
  </si>
  <si>
    <t>CON TUBO DIFUSOR A 1177 M, CIRCULO EN_x000D_
DIRECTA, CON 150 GPM 400 PSI, DENSIDAD DE ENTRADA Y SALIDA DE 1.38 GR/CC.</t>
  </si>
  <si>
    <t>ARMA SARTA PARA BAJAR A TOCAR CIMA DE_x000D_
TAPON DE CEMENTO, CONECTA BARRENA TRICONICA 6 1/8"  Y BAJA A 1117 M</t>
  </si>
  <si>
    <t>CON BARRENA PDC 6 1/8" A 1510 MTS, CIRCULO CON 2600 PSI, 250 GPM PARA LIMPIEZA DE POZO, DENSIDAD_x000D_
DE ENTRADA Y SALIDA 1.38 GR/CC.</t>
  </si>
  <si>
    <t>OBSERVÓ POZO ESTATICO A NIVEL DE LINEA DE FLOTE, SATISFACTORIAMENTE, BOMBEÓ 4 M3 DE BACHE ECOLÓGICO DE1.68 GR/CC, CONTINUO SACANDO BARRENA PDC 6 1/8" + SARTA DE PERFORACIÓN DIRECCIONAL_x000D_
DESDE 1415 MTS HASTA SUPERFICIE,</t>
  </si>
  <si>
    <t>CON BARRENA 6-1/8" EN 2356 MTS FONDO PERFORADO, CIRCULÓ POZO INCREMENTANDO DENSIDAD DE LODO DE 1.38 GR/CC A 1.39 GR/CC CON 225 GPM, 1750 PSI, 30 RPM. DENSIDAD DE ENTRADA Y SALIDA 1.39_x000D_
GR/CC.</t>
  </si>
  <si>
    <t>CON BARRENA 6 1/8" A 1675 MTS, OBSERVÓ POZO ESTATICO A NIVEL DE LINEA DE FLOTE_x000D_
SATISFACTORIAMENTE, BOMBEO 4 M3 DE BACHE ECOLOGICO DE 1.69 G/CC.</t>
  </si>
  <si>
    <t>LEVANTO TUBERIA CON HERRAMIENTA DE REGISTROS DE 2351 MTS A 2330 MTS, TOMANDO REGISTROS ARREGLO INDUCTIVO (AIT), LITODENSIDAD (LDL), NEUTRON COMPENSADO (CNL), RAYOS GAMA (RG) SIN_x000D_
TERMINAR</t>
  </si>
  <si>
    <t>CONTINUA BAJANDO TUBERIA CON HERRAMIENTAS DE REGISTROS DSI (SONICO DIPOLAR), OBMI (IMAGENES_x000D_
RESISTIVAS), DESDE 1189 HASTA 2350 M.</t>
  </si>
  <si>
    <t>CONTINUA BAJANDO TUBERIA CON HERRAMIENTAS DE REGISTROS ECS (ESPECTROSCOPIA DE CAPTURA_x000D_
ELEMENTAL) Y CMR (RESONANCIA MAGNETICA), DESDE 1160 MTS HASTA 2341 MTS</t>
  </si>
  <si>
    <t>CONECTO BARRENA TRICONICA DE 6 1/8"+ ARMO SARTA DE CALIBRACION CON WATERMELONS DE 4 3/4" X 6",_x000D_
BAJO DESDE SUPERFICIE HASTA 980 MTS</t>
  </si>
  <si>
    <t>CON BARRENA 6 1/8" A 2162 MTS, OBSERVÓ POZO ESTATICO A NIVEL DE LINEA DE FLOTE_x000D_
SATISFACTORIAMENTE, BOMBEO 4 M3 DE BACHE ECOLOGICO DE 1.69 G/CC.</t>
  </si>
  <si>
    <t>ARMO SARTA CON BARRENA TRICONICA 6 1/8" + ESCAREADOR PARA TR DE 7" Y HERRAMIENTAS DESCRITAS, Y_x000D_
BAJO DESDE SUPERFICIE HASTA 750 MTS</t>
  </si>
  <si>
    <t>MIDE + CALIBRA TUBERIA HW + ARMA 13 LINGADAS Y ACOMODA 12 LINGADAS ESTIBADAS COMPLETANDO 25 LINGADAS DE HW PARA BAJAR EN EL ORDEN DESEADO DE ACUERDO CON EL TALLY PARA CORRIDA DE LINER DE_x000D_
4 1/2",13.5 LB/FT, N-80, HYD 513</t>
  </si>
  <si>
    <t>LEVANTO 1.5 MTS OBSERVANDO PERDIDA DE PESO DE LINER, CONTINUO BOMBEO HASTA 3700 PSI Y EXPULSO ASIENTO DE CANICA, OBSERVANDO CAIDA DE PRESION A 0 Y ESTABLECE CIRCULACION POR ESPACIO_x000D_
ANULAR</t>
  </si>
  <si>
    <t>SACO HERRAMIENTA SOLTADORA DE COLGADOR + TUBERIA DE PERFORACION A SUPERFICIE,_x000D_
DESCONECTANDO TUBERIA DE TRABAJO TRAMO A TRAMO.</t>
  </si>
  <si>
    <t>N_P_ES</t>
  </si>
  <si>
    <t>ES</t>
  </si>
  <si>
    <t>seg ID_OP</t>
  </si>
  <si>
    <t>ORDEN</t>
  </si>
  <si>
    <t>e_idOperacion</t>
  </si>
  <si>
    <t>tiempo</t>
  </si>
  <si>
    <t>NPT</t>
  </si>
  <si>
    <t>Programa_Real</t>
  </si>
  <si>
    <t>e_idGeneral_Perf</t>
  </si>
  <si>
    <t>Descripcion</t>
  </si>
  <si>
    <t>Tbl_Seguimiento_Perf</t>
  </si>
  <si>
    <t>CON BNA TRICONICA DE 17 1/2" PERFORA DESDE 15 M, HASTA 20 M, ROP: 1 M/H, GASTO: 350 GPM, PRESION:210 PSI, PSB: 2-4 TON, ROTARIA:70 RPM. DENSIDAD DE ENTRADA Y SALIDA 1.10 GR/CC. NOTA: A PARTIR DE 16 M,OBSERVO PERDIDA PARCIAL DE CIRCULACION.</t>
  </si>
  <si>
    <t>CON BNA TRICONICA DE 171/2" PERFORA DESDE 20 M, HASTA 44 M, ROP: 6.8 M/H, GASTO: 350 GPM, PRESION:300 PSI, PSB: 2-4 TON, ROTARIA:70 RPM. DENSIDAD DE ENTRADA Y SALIDA 1.12 GR/CC COMO MEDIDAPREVENTIVA CADA 10 M PERFORADOS BOMBEA 1 M3 DE BACHE VISCO</t>
  </si>
  <si>
    <t>METE BARRENA 17 1/2" + SARTA DE PERFORACION CONVENCONAL DESDE SUPERFICIE HASTA 110 M, SINRESTRICCION.</t>
  </si>
  <si>
    <t>CON BARRENA TRICONICA 17 1/2" A 110 M, CIRCULO POZO CON 640 GPM, 740 PSI, DENSIDAD DE ENTRADA YSALIDA 1.16 GR/CC.</t>
  </si>
  <si>
    <t>SACO BARRENA 17 1/2" + SARTA DE PERFORACION CONVENCIONAL DESDE 110 M HASTA SUPERFICIE, CONARRASTRE NORMAL. DESGASTE DE LA BARRENA: 1-1- WT-A-E-I-NO-TD</t>
  </si>
  <si>
    <t>CONECTO ZAPATA FLOTADORA + 8 TRAMOS DE T.R. 13 3/8", J-55, 54.5 LB/PIE, BCN Y BAJO HASTA 100 M. APLICÓ TORQUE GEOMETRICO, CONECTO, PUP JOINT + HERRAMIENTA SOLTADORA CON TUBO ANCLA Y BAJÓ HASTA ASENTAR PUP JOINT EN PLATO BASE QUEDANDO ZAPATA DE TR 13</t>
  </si>
  <si>
    <t>INSTALÓ CABEZAL SEMICOMPACTO SLIP LOCK 13 3/8" 5M, PROBÓ HERMETICIDAD DE SELLOS CON 1500 PSI X15 MIN SATISFACTORIAMENTE</t>
  </si>
  <si>
    <t>INSTALO CARRETE DE TRABAJO Y PREVENTORES 13 5/8" 10M, APRETO TORNILLERIA CON LLAVE HY TORCPOR COMPAÑIA BOSS. REALIZO PRUEBA DE ENSAMBLE DE ESTRANGULACION, VALVULA X VALVULA CON 300 PSIX 5 MIN Y 4000 PSI X 15 MIN.</t>
  </si>
  <si>
    <t>REALIZANDO INSTALACION DE LINEAS SUPERFICLES DE CONTROL, ESTRANGULAR Y MATAR, PRIMARIA YSECUNDARIA SIN TERMINAR. REALIZO PRUEBA DE VALVULA DE PIE, INSIDE BOP, VALVULA MANUAL DE TOP DRIVE,VALVULA DE 4" Y 2", LINEA DE STAND PIPE Y LINEA HASTA LAS B</t>
  </si>
  <si>
    <t>REALIZO SIMULACRO DE INCENDIO EN AREA DE CAMPAMENTO. TIEMPO DE RESPUESTA DE CUADRILLA ENPOSICION: 2 MIN, TIEMPO DE CONTROL DE EMERGERNCIA 5 MIN. TIEPO DE PERSONAL NO INVOLUCRADO ENPUNTO DE REUNION: 5 MIN. SE REALIZO PLATICA PARA REFORZAR AREAS DE</t>
  </si>
  <si>
    <t>CAMBIO ARIETES CIEGOS, AL INTENTAR APRETAR TORNILLERIA DE COMPUERTA DE PREVENTOR, OBSERVODIFICULTAD EN UNO DE LOS TORNILLOS PARA ENROSCAR,CAMBIANDO TORNILLERIA. ( SIN TERMINAR). .</t>
  </si>
  <si>
    <t>INSTALÓ TAPÓN DE PRUEBA, PROBÓ PREVENTOR ANULAR CON 300 PSI X 5 MIN Y 2400 PSI X 15 MINSATISFACTORIAMENTE.PROBÓ ARIETES DE TUBERÍA + ARIETES CIEGOS +VALVULA HCR, LÍNEAS DE MATAR(PRIMARIA Y SECUNDARIA) + VÁLVULAS CHECK + VÁLVULAS MANUALES DE LÍNEA</t>
  </si>
  <si>
    <t>REALIZÓ PRUEBA DE FUNCIONAMIENTO DEL ACUMULADOR,TIEMPO DE CIERRE DE ARIETES: 6 SEG, TIEMPODE CIERRE DE ANULAR:13 SEG, TIEMPO PARA ABIR HCR DE: 2 SEG, TIEMPO PARA ABRIR DE ARIETES: 5 SEG(SIMULAR CIERRE CIEGO).PRESIÓN REMANENTE: 1450 PSI (450 PSI P</t>
  </si>
  <si>
    <t>CONECTÓ BARRENA PDC SMITH 12-1/4" TIPO MDI519HSPX CON MOTOR DE FONDO 8 " A825M7840XP (1.5º),METE HASTA 20 M,ALINEO MOTOR DE FONDO CON HERRAMIENTA MWD</t>
  </si>
  <si>
    <t>REALIZO PRUEBA DE INTEGRIDAD DE TR 13 3/8 " J-55, 54.5 LB/FT, BCN, CON 500 PSI X 15 MIN,SATISFACTORIAMENTE.</t>
  </si>
  <si>
    <t>CON BNA PDC DE 12 1/4" PERFORA DIRECCIONAL DESDE 110 M HASTA 115 M, CON PSB 2-4 TONS, RPM 50, 980PSI, 450 GPM, LODO ENTRADA Y SALIDA 1.20 GR/CC, CIRCULO HASTA RETORNOS LIMPIOS .</t>
  </si>
  <si>
    <t>CON UNIDAD DE ALTA PRESION, REALIZO PRUEBA DE INTEGRIDAD DE FORMACION, DENSIDAD DE LODO 1.20GR/CC,PRESION EN SUPERFICIE 120 PSI, DENSIDAD EQUIVALENTE 2.00 GR/CC.</t>
  </si>
  <si>
    <t>CON BNA PDC DE 12 1/4" PERFORA ROTANDO DESDE 250 M HASTA 342 M, CON PSB 4-6 TON, RPM 75, 570GPM, PSI + P. DIF. 2450 PSI, ROP 23 M/H, TORQUE 3550 FT/LB, DENSIDAD DE ENTRADA Y SALIDA 1.45 GR/CC.</t>
  </si>
  <si>
    <t>CON BNA. PDC DE 12 1/4" PERFORA ROTANDO DIRECCIONAL DESDE 342 M HASTA 420 M,CON PSB 4-6 TON,RPM 75, 570 GPM, 2200 PSI + P. DIF. 250 PSI, ROP 19.5 M/H, TORQUE 4200 FT/LB, DENSIDAD DE ENTRADA Y SALIDA1.50 GR/CC. .</t>
  </si>
  <si>
    <t>CON BNA. PDC DE 12 1/4" PERFORA ROTANDO DIRECCIONAL DESDE 420 M HASTA 511 M,CON PSB 4-6 TON, RPM 70, 560 GPM, 2200 PSI + P. DIF. 200 PSI, ROP 22.7 M/H, TORQUE 4200 FT/LB, DENSIDAD DE ENTRADA Y SALIDA1.53 GR/CC.</t>
  </si>
  <si>
    <t>CON BARRENA A PDC 12 1/4" A 511 M, BOMBEO BACHE VISCOSO Y CIRCULO POZO CON 610 GPM, 2850 PSI,HASTA OBSEVAR RETORNOS LIMPIOS</t>
  </si>
  <si>
    <t>VERIFICO FLUJO ESTATICO A NIVEL DE LINEA DE FLOTE, SATISFACTORIAMENTE. SACO BARRENA PDC 12 1/4"DESDE 511 M HASTA 456 M, OBSERVANDO ARRASTRE DE HASTA 25 TON.NOTA:VERIFICO FUNCIONAMIENTO DELFRENO DE LA CORONA. .</t>
  </si>
  <si>
    <t>CONTINUO SACANDO BARRENA PDC 12 1/4" + SARTA DE PERFORACION DIRECCIONAL DESDE 456 M HASTA205 M, CON ROTACION Y CIRCULACION DEBIDO A OBSERVAR ARRASTRE DE HASTA 25 TON. DURANTE LACIRCULACION OBSERVO ABUNDANTE RECORTE EN TEMBLORINAS. .</t>
  </si>
  <si>
    <t>CONTINUO SACANDO BARRENA PDC 12 1/4" + SARTA DE PERFORACION DIRECCIONAL, CON ARRASTRENORMAL DESDE 205 M HASTA 108 M, ZAPATA DE 13 3/8".</t>
  </si>
  <si>
    <t>VERIFICO POZO ESTATICO A NIVEL DE LINEA DE FLOTE, SATISFACTORIAMENTE. BAJO BARRENA PDC 12 1/4" +SARTA DE PERFORACION DIRECCIONAL, DESDE 108 M HASTA 504 M, DONDE ENCONTRO RESISTENCIA.CONTINUO BAJANDO CON ROTACION Y CIRCULACION HASTA 511 M</t>
  </si>
  <si>
    <t>VERIFICO POZO ESTATICO A NIVEL DE LINEA DE FLOTE, SATISFACTORIAMENTE. BAJO BARRENA PDC 12 1/4" +SARTA DE PERFORACION DIRECCIONAL, DESDE 108 M HASTA 504 M, DONDE ENCONTRO RESISTENCIA.CONTINUO BAJANDO CON ROTACION Y CIRCULACION HASTA 511 M.</t>
  </si>
  <si>
    <t>VERIFICO FLUJO ESTATICO A NIVEL DE LINEA DE FLOTE, SATISFACTORIAMENTE. SACO BARRENA PDC 12 1/4"DESDE 511 M HASTA 79 M, SIN OBSERVAR ARRASTRE .</t>
  </si>
  <si>
    <t>SACO BARRENA DE 12 1/4" DESDE 79 HASTA HASTA SUPERFICIE, DESCONECTO HERRAMIENTA DIRECCIONALY BARRENA, LLEVÓ CONTROL DEL LLENADO CON TANQUE Y HOJA DE VIAJES. ORDENO Y ACONDICIONO PISO DETRABAJO. DESGASTE DE LA BARRENA PDC 12 1/4" : 0-1-NO-S-X-I-CT</t>
  </si>
  <si>
    <t>CONECTÓ ZAPATA GUIA + 1 TRAMO TR 9-5/8", J-55, 36 LB/FT, BCN + COPLE FLOTADOR + 40 TRAMOS DE TR 9-5/8", -55 36 LB/FT, BCN QUEDANDO ZAPATA DE TR 9-5/8" A 508 M. APLICÓ APRIETE DE GEOMETRICO, LLEVANDOCONTROL DE DESPLAZAMIENTO CON HOJA Y TANQUE DE V</t>
  </si>
  <si>
    <t>LAVO INTERIOR DE PREVENTORES. INSTALÓ ENSAMBLE DE SELLOS EN COLGADOR, PROBÓ CON 4000 PSI X15 MIN, SATISFACTORIAMENTE</t>
  </si>
  <si>
    <t>REALIZANDO IZAJE DE VARILLA MWD CON AYUDA DEL WINCHE ATRAVEZ DE LA RAMPA, LA VARILLA GOLPEOCONTRA LA RAMPA Y SE DAÑO PROTECTOR DEL MODULADOR, RELIZO PRUEBAS DE FUNCIONAMIENTO DEPROGRAMACION EN SUPERFICIE . SATISFACTORIAMENTE</t>
  </si>
  <si>
    <t>ALINEO MOTOR DE FONDO CON HERRAMIENTA MWD, CONTINUÓ BAJANDO BARRENA PDC 8 1/2 " + SARTA DEPERFORACIÓN DIRECCIONAL DESDE 15 M HASTA 180 M</t>
  </si>
  <si>
    <t>CON UNIDAD DE PRUEBAS Y PREVENTOR DE ARIETES DE TUBERIA CERRADO, REALIZO PRUEBA DEINTEGRIDAD DE TR 9 5/8" 36 LB/FT,J-55, BCN, CON 1000 PSI X 15 MIN, SATISFACTORIAMENTE.</t>
  </si>
  <si>
    <t>CONTINUO REBAJANDO CEMENTO DE 502 MTS HASTA 508 MTS, ZAPATA 9 5/8"", Y RECONOCIO FONDOPERFORADO A 511 MTS, CON 390 GPM, PSB 2-4 TONS, 50 RPM, 1750 PSI, LODO ENTRADA Y SALIDA 1.31 GR/CC. .</t>
  </si>
  <si>
    <t>CON BNA PDC DE 8 1/2" PERFORA ROTANDO DESDE 511 MTS HASTA 516 MTS, CON PSB 2-4 TONS, RPM 50, 1850PSI, 400 GPM, LODO ENTRADA Y SALIDA 1.31 GR/CC.</t>
  </si>
  <si>
    <t>CON UNIDAD DE ALTA PRESION, REALIZO PRUEBA DE INTEGRIDAD DE FORMACION, DENSIDAD DE LODO 1.31GR/CC, PRESION EN SUPERFICIE 495 PSI, DENSIDAD EQUIVALENTE 2.00 GR/CC.</t>
  </si>
  <si>
    <t>CON BNA PDC DE 8 1/2" PERFORA ROTANDO DESDE 516 MTS HASTA 586 MTS, CON PSB 2-4, RPM 70, 420 GPM,1900 PSI + P. DIF. 350 PSI, ROP 35 M/H, TORQUE 3700 FT/LB, DENSIDAD DE ENTRADA Y SALIDA 1.31 GR/CC NOTA:VERIFICA FUNCIONAMIENTO DEL FRENO DE CORONA. O</t>
  </si>
  <si>
    <t>CON BNA PDC DE 8 1/2" PERFORA ROTANDO DESDE 586 MTS HASTA 700 MTS, CON PSB 2-4, RPM 70, 420GPM, 1950 PSI + P. DIF. 350 PSI, ROP 28.5 M/H, TORQUE 3850 FT/LB, DENSIDAD DE ENTRADA Y SALIDA 1.32 GR/CC</t>
  </si>
  <si>
    <t>CON BNA PDC DE 8 1/2" PERFORA ROTANDO DESDE 700 MTS HASTA 812 MTS, CON PSB 2-4, RPM 70, 420 GPM,1950 PSI + P. DIF. 300 PSI, ROP 22 M/H, TORQUE 3850 FT/LB, DENSIDAD DE ENTRADA Y SALIDA 1.32 GR/CC. .</t>
  </si>
  <si>
    <t>CON BNA PDC DE 8 1/2" PERFORA ROTANDO DESDE 812 MTS HASTA 891 MTS, CON PSB 2-4, RPM 70, 420 GPM,2100 PSI + P. DIF. 300 PSI, ROP 22 M/H, TORQUE 3850 FT/LB, DENSIDAD DE ENTRADA Y SALIDA 1.36 GR/CC.</t>
  </si>
  <si>
    <t>CON BNA PDC DE 8 1/2" PERFORA ROTANDO Y DESLIZANDO DESDE 1000 MTS HASTA 1035 MTS, CON PSB 2-4,RPM 40, 420 GPM, 2100 PSI + P. DIF. 350 PSI, ROP 8.75 M/H, TORQUE 3800 FT/LB, ULTIMOS 3M (60-45-50DESLIZANDO), DENSIDAD DE ENTRADA Y SALIDA 1.36 GR/CC.</t>
  </si>
  <si>
    <t>CON BNA PDC DE 8 1/2" PERFORA ROTANDO Y DESLIZANDO DESDE 1035 MTS HASTA 1063 MTS, CON PSB 2-4,RPM 60, 420 GPM, 2300 PSI + P. DIF. 350 PSI, ROP 7.0 M/H, TORQUE 4200 FT/LB, ULTIMOS 3M (10-6-6 DESLIZANDO),DENSIDAD DE ENTRADA Y SALIDA 1.36 GR/CC.</t>
  </si>
  <si>
    <t>CON BNA PDC DE 8 1/2" PERFORA ROTANDO Y DESLIZANDO DESDE 1063 MTS HASTA 1187 MTS, CON PSB 2-4,RPM 60, 425 GPM, 2400 PSI + P. DIF. 300 PSI, ROP 12.4 M/H, TORQUE 4200 FT/LB, ULTIMOS 3M (9-9-8 DESLIZANDO),DENSIDAD DE ENTRADA Y SALIDA 1.36 GR/CC.</t>
  </si>
  <si>
    <t>CON BNA PDC DE 8 1/2" PERFORA ROTANDO Y DESLIZANDO DESDE 1187 MTS HASTA 1315 MTS, CON PSB 2-4, RPM 60, 425 GPM, 2500 PSI + P. DIF. 300 PSI, ROP 12.8 M/H, TORQUE 3800 FT/LB, ULTIMOS 3M (5-7-7 DESLIZANDO),DENSIDAD DE ENTRADA Y SALIDA 1.36 GR/CC. NOTA</t>
  </si>
  <si>
    <t>CON BNA PDC DE 8 1/2" PERFORA ROTANDO Y DESLIZANDO DESDE 1315 MTS HASTA 1365 MTS, CON PSB 2-4,RPM 60, 425 GPM, 2650 PSI + P. DIF. 350 PSI, ROP 12.5 M/H, TORQUE 3900 FT/LB, ULTIMOS 3M (5-6-4 DESLIZANDO),DENSIDAD DE ENTRADA Y SALIDA 1.37 GR/CC.</t>
  </si>
  <si>
    <t>CON BNA PDC DE 8 1/2" PERFORA ROTANDO Y DESLIZANDO DESDE 1365 MTS HASTA 1408 MTS, CON PSB 2-4,RPM 60, 425 GPM, 2650 PSI + P. DIF. 350 PSI, ROP 5.7 M/H, TORQUE 3900 FT/LB, ULTIMOS 3M (19-14-18DESLIZANDO), DENSIDAD DE ENTRADA Y SALIDA 1.37 GR/CC.NOTA</t>
  </si>
  <si>
    <t>CON BNA PDC DE 8 1/2" PERFORA ROTANDO Y DESLIZANDO DESDE 1447 MTS HASTA 1481 MTS, CON PSB 6-8,RPM 85, 425 GPM, 2750 PSI + P. DIF. 250 PSI, ROP 6.8 M/H, TORQUE 5400 FT/LB, ULTIMOS 3M (10-9-19 DESLIZANDO),DENSIDAD DE ENTRADA Y SALIDA 1.37 GR/CC.</t>
  </si>
  <si>
    <t>CON BNA PDC DE 8 1/2" PERFORA ROTANDO Y DESLIZANDO DESDE 1567 MTS HASTA 1571 MTS, CON PSB 6-8,RPM 80, 430 GPM, 2900 PSI + P. DIF. 300 PSI, ROP 4 M/H, TORQUE 4500 FT/LB, ULTIMOS 3M (16-14-35 DESLIZANDO),DENSIDAD DE ENTRADA Y SALIDA 1.38 GR/CC.</t>
  </si>
  <si>
    <t>CON BNA PDC DE 8 1/2" PERFORO ROTANDO Y DESLIZANDO DESDE 1571 MTS HASTA 1630 MTS, CON PSB 6-8,RPM 70, 435 GPM, 2900 PSI + P. DIF. 300 PSI, ROP 5.9 M/H, TORQUE 4200 FT/LB, ULTIMOS 3M (17-16-16DESLIZANDO), DENSIDAD DE ENTRADA Y SALIDA 1.38 GR/CC. N</t>
  </si>
  <si>
    <t>CON BNA PDC DE 8 1/2" PERFORO ROTANDO Y DESLIZANDO DESDE 1630 MTS HASTA 1650 MTS, CON PSB 5-7,RPM 70, 435 GPM, 2900 PSI + P. DIF. 250 PSI, ROP 13.3 M/H, TORQUE 4000 FT/LB, ULTIMOS 3M (4-4-4 ROTANDO),DENSIDAD DE ENTRADA Y SALIDA 1.38 GR/CC.</t>
  </si>
  <si>
    <t>CON BNA PDC DE 8 1/2" PERFORO ROTANDO DESDE 1650 MTS HASTA 1663 MTS, CON PSB 5-7, RPM 70, 435 GPM, 2900 PSI + P. DIF. 300 PSI, ROP 8.6 M/H, TORQUE 4000 FT/LB, ULTIMOS 3M (5-5-5 ROTANDO), DENSIDAD DEENTRADA Y SALIDA 1.38 GR/CC.</t>
  </si>
  <si>
    <t>CON BNA PDC DE 8 1/2" PERFORO DIRECCIONAL DESDE 1663 MTS HASTA 1665 MTS, CON PSB 5-7, RPM 70, 435GPM, 2900 PSI + P. DIF. 300 PSI, ROP 6 M/H, TORQUE 4000 FT/LB, ULTIMOS 3M (5-7-6 ROTANDO), DENSIDAD DEENTRADA Y SALIDA 1.38 GR/CC.</t>
  </si>
  <si>
    <t>SE OBSERVO FUGA EN EL TUBO LAVADOR, REALIZO CAMBIO. INTENTO CIRCULAR OBSERVANDO FUGANUEVAMENTE. REALIZO NUEVO CAMBIO Y VERIFICO FUGA EN LA CONEXION DEL CUELLO DE GANSO, REALIZOCAMBIO DEL SELLO DEL CUELLO DE GANSO, INTENTO CIRCULAR OBSERVANDO FUGA</t>
  </si>
  <si>
    <t>OBSERVÓ POZO ESTATICO A NIVEL DE LINEA DE FLOTE, SATISFACTORIAMENTE. BAJA BARRENA PDC 8 1/2" +SARTA DE PERFORACIÓN DIRECCIONAL DESDE 508 M, HASTA 935 M. LLEVÓ CONTROL DEL LLENADO DEL POZOCON TANQUE Y HOJA DE VIAJES. VOLUMEN TEORICO: 0.96 M3, VOLU</t>
  </si>
  <si>
    <t>OBSERVÓ POZO ESTATICO A NIVEL DE LINEA DE FLOTE, SATISFACTORIAMENTE. BOMBEÓ 4 M3 DE BACHE ECOLÓGICO DE 1.70 GR/CC. CONTINUO SACANDO BARRENA PDC 8 1/2" + SARTA DE PERFORACIÓN DIRECCIONALDESDE 1708 MTS, HASTA 1327 MTS.</t>
  </si>
  <si>
    <t>OBSERVÓ POZO ESTATICO A NIVEL DE LINEA DE FLOTE, SATISFACTORIAMENTE. SACÓ BARRENA PDC 8 1/2" + SARTA DE CALIBRE DESDE 502 MTS, HASTA SUPERFICIE, LLEVÓ CONTROL DEL LLENADO DEL POZO CON TANQUEY HOJA DE VIAJES, VOLUMEN TEORICO 5.63 M3, VOLUMEN REAL 6.</t>
  </si>
  <si>
    <t>METE HERRAMIENTA DE REGISTROS CON TRACTOR, PARA REALIZAR TOMA DE REGISTROS ELÉCTRICOS:DOBLE INDUCCIÓN (DIL), SÓNICO DE POROSIDAD (BHC), RAYOS GAMMA (GR).</t>
  </si>
  <si>
    <t>METE HERRAMIENTA DE REGISTROS CON TRACTOR, PARA REALIZAR TOMA DE REGISTROS ELÉCTRICOS:DOBLE INDUCCIÓN (DIL), SÓNICO DE POROSIDAD (BHC), RAYOS GAMMA (GR). BAJO HASTA 1692 MTS Y TOMANDOLOS MISMOS DESDE 1688 MTS. SIN TERMINAR.</t>
  </si>
  <si>
    <t>TOMO REGISTROS CON TRACTOR: DOBLE INDUCCIÓN (DIL), SÓNICO DE POROSIDAD (BHC), RAYOS GAMMA(GR). DESDE 1688 HASTA 508 MTS. (ZAPATA 9 5/8").</t>
  </si>
  <si>
    <t>PERSONAL DE REGISTROS ELÉCTRICOS ARMO HERRAMIENTA PARA TOMAR REGISTROS CON TUBERIA: DILGR,BHC-GR.</t>
  </si>
  <si>
    <t>METE HERRAMIENTA DE REGISTROS ELECTRICOS CON TUBERIA HASTA 450 MTS, ROMPIENDO CIRCULACIONCADA 200 MTS, LLEVANDO CONTROL DE DESPLAZAMIENTO CON HOJA Y TANQUE DE VIAJES. VOLUMEN TEORICO= 3.46 M3 ; VOLUMEN REAL = 3.68 M3</t>
  </si>
  <si>
    <t>METE HERRAMIENTA DE REGISTROS ELECTRICOS CON TUBERIA HASTA 1594 MTS, ROMPIENDO CIRCULACION CADA 200 MTS, LLEVANDO CONTROL DE DESPLAZAMIENTO CON HOJA Y TANQUE DE VIAJES. VOLUMEN TEORICO= 12.98 M3 ; VOLUMEN REAL = 13.12 M3</t>
  </si>
  <si>
    <t>METE TUBERIA CON HERRAMIENTA DE REGISTROS, DESDE 1672 MTS HASTA 1795 MTS. LLEVANDO CONTROLDE DESPLAZAMIENTO CON HOJA Y TANQUE DE VIAJES. VOLUMEN TEORICO: 14.69 M3 Y VOLUMEN REAL: 14.89 M3</t>
  </si>
  <si>
    <t>LEVANTO TUBERIA CON HERRAMIENTA DE REGISTROS DE 1795 MTS HASTA 1594 MTS, TOMANDO REGISTROSDOBLE INDUCCIÓN (DIL), SÓNICO DE POROSIDAD (BHC), RAYOS GAMMA (GR). LLEVO CONTROL DE LLENADO DELPOZO CON HOJA Y TANQUE DE VIAJES. VOLUMEN TEORICO 1.72 M3 Y</t>
  </si>
  <si>
    <t>METE BARRENA PDC 8 1/2" + SARTA DE CALIBRE DESDE 27 MTS HASTA 1592 MTS. LLEVÓ CONTROL DEDESPLAZAMIENTO DEL POZO CON TANQUE Y HOJA DE VIAJES. VOLUMEN TEORICO: 5.47 M3, VOLUMEN REAL:7.33 M3. NOTA: A 1579 MTS SE OBSERVO RESISTENCIA DE 7 TON</t>
  </si>
  <si>
    <t>INSTALON TAPO DE PRUBEBA, CON PERSONAL DE CIA PROPESA, INSTALO TUBO MADRINA Y REALIZO PRUEBA DE ARIETES DE TUBERIA DE 7" CON 300 PSI X 5 MIN Y 4000 PSI X 15 MIN, SATISFACTORIAMENTE, RETIRO TUBOMADRINA Y TAPON DE PRUEBA.</t>
  </si>
  <si>
    <t>CONECTO ZAPATA FLOTADORA 7" + 1 TRAMO DE TR 7" 26 #, P-110, BCN + COPLE FLOTADOR 7" + 1 TRAMO DETR 7" 26 #, P- 110, HYD 513 Y BAJO HASTA 25 M, PROBO EQUIPO DE FLOTACION SATISFACTORIAMENTE, CONTINUOBAJANDO TR 7" 26 #, P- 110, HYD 513, HASTA 417 M.</t>
  </si>
  <si>
    <t>EFECTUO PLATICA DE SEGURIDAD Y PREOPERACIONAL PARA ARMAR EQUIPO Y CEMENTAR TR 7". CONTINUOCIRCULANDO POZO CON 165 GPM, 350 PSI. DENSIDAD DE ENTRADA/SALIDA 1.45 GR/C .</t>
  </si>
  <si>
    <t>OPERADOR VECTO GRAY INSTALÓ ENSAMBLE DE SELLOS EN COLGADOR, PROBÓ CON 1200 PSI X 15 MIN,SATISFACTORIAMENTE.</t>
  </si>
  <si>
    <t>CON BNA PDC DE 6 1/8" PERFORO DIRECCIONAL DESDE 1807 M HASTA 1843 M, CON PSB 2-4 TON, RPM 65,3350 PSI, 240 GPM, 500 PSI DE DIFERENCIAL ULTIMO TRES METROS: 3-3-2. LODO ENTRADA Y SALIDA 1.38GR/CC</t>
  </si>
  <si>
    <t>POR ORDEN DE GEOLOGIA PARA CORTE DE NUCLEO, OBSERVÓ POZO ESTATICO A NIVEL DE LINEA DE FLOTE, SATISFACTORIAMENTE. CONTINUO SACANDO BARRENA PDC 6 1/8" + SARTA DE PERFORACIÓN DIRECCIONAL DESDE 1584 MTS, HASTA 560 MTS. LLEVÓ CONTROL DEL LLENADO DEL POZO</t>
  </si>
  <si>
    <t>POR ORDEN DE GEOLOGIA PARA CORTE DE NUCLEO, CONECTO BARRENA 6 1/8" Y ARMO SARTA PARA VIAJE DE CALIBRACION, DOBLE CAJA+V.C.P+1 DRILL COLLAR+WATERMELLON+1 DRILL COLLAR+WATERMELLON+1 DRILLCOLLAR+COMBINACION+18 TRAMOS HW 4"+78 TRAMOS DE TP 4" 15.7#+4 T</t>
  </si>
  <si>
    <t>POR ORDEN DE GEOLOGIA PARA CORTE DE NUCLEO BAJO BARRENA PDC 8 1/2" + SARTA DE CALIBRACION DESDE 450 MTS HASTA 1927 MTS, FONDO PERFORADO, LLEVÓ CONTROL DE DESPLAZAMIENTO DEL POZO CON TANQUE Y HOJA DE VIAJES, VOLUMEN TEORICO 7.70 M3, VOLUMEN REAL 8.03</t>
  </si>
  <si>
    <t>POR ORDEN DE GEOLOGIA PARA CORTE DE NUCLEO, OBSERVÓ POZO ESTATICO A NIVEL DE LINEA DE FLOTE, SATISFACTORIAMENTE. SACÓ BARRENA PDC 6 1/8" + SARTA DE CALIBRACION DESDE 1927 MTS, HASTA 1791 MTS.LLEVÓ CONTROL DEL LLENADO DEL POZO CON TANQUE Y HOJA DE V</t>
  </si>
  <si>
    <t>POR ORDEN DE GEOLOGIA PARA CORTE DE NUCLEO, ARMO CORONA 6" X 2 5/8" + MUESTRERO 4 3/4" ESTABILIZADO A 5 31/32" + V.C.P. + 4 DRILL COLLARS DE 4 3/4" + COMBINACION + 18 TRAMOS DE TPHW 4" + 78TRAMOS DE TP 4" 15.7# + 4 TRAMOS DE TPHW 4" + MARTILLO 4 3/</t>
  </si>
  <si>
    <t>POR ORDEN DE GEOLOGIA, OBSERVÓ POZO ESTATICO A NIVEL DE LINEA DE FLOTE, BOMBEÓ 4 M3 DE BACHEECOLÓGICO DE 1.68 GR/CC.</t>
  </si>
  <si>
    <t>POR ORDEN DE GEOLOGIA, CONTINUÓ BAJANDO BARRENA PDC 6 1/8" + SARTA DE PERFORACIÓNDIRECCIONAL DESDE 45 M HASTA 1731 M, LLEVANDO CONTROL DE DESPLAZAMIENTO CON HOJA Y TANQUE DE VIAJES, VOLUMEN TEORICO 6.68 MTS , VOLUMEN REAL 9.20 MTS</t>
  </si>
  <si>
    <t>POR ORDEN DE GEOLOGIA, CONTINUA BAJANDO BARRENA PDC 6 1/8" + SARTA DE PERFORACIONDIRECCIONAL DESDE 1731 M, HASTA 1900 M, LLEVANDO CONTROL DE DESPLAZAMIENTO CON HOJA Y TANQUE DE VIAJES. VOLUMEN TEORICO 7.2 M3, VOLUMEN REAL 9.70 M3</t>
  </si>
  <si>
    <t>CON BNA PDC DE 6 1/8" PERFORO ROTANDO Y DESLIZANDO DESDE DESDE 1936 MTS HASTA 1969 MTS, CON PSB 3-5 TON, 50 RPM, 220 GPM, 2900 PSI, 450 PSI DIF, ROP 4.4 M/H, ULTIMO TRES METROS: 13-21-32 (DESLIZANDO), LODO ENTRADA Y SALIDA 1.38 GR/CC.</t>
  </si>
  <si>
    <t>CONECTO BARRENA 6 1/8" Y ARMO SARTA PARA VIAJE DE CALIBRACION, DOBLE CAJA+V.C.P+1 DRILL COLLAR+WATERMELLON+1 DRILL COLLAR+WATERMELLON+1 DRILL COLLAR+COMBINACION+18 TRAMOS HW4"+78 TRAMOS DE TP 4" 15.7#+4 TRAMOS HW 4" + COMBINACION+MARTILLO+COMBINACI</t>
  </si>
  <si>
    <t>CON BARRENA 6-1/8" EN 2357 M FONDO PERFORADO, BOMBEO 4 M3 DE BACHE VISCOSO. CIRCULANDOHASTA RETORNOS LIMPIOS CON 240 GPM, 2800, 50 RPM. SIN TERMINAR</t>
  </si>
  <si>
    <t>OBSERVÓ POZO ESTATICO A NIVEL DE LINEA DE FLOTE, SATISFACTORIAMENTE. BOMBEÓ 4 M3 DE BACHEECOLÓGICO DE 1.68 GR/CC. SACO BARRENA PDC 6-1/8" + SARTA DE CALIBRACION DESDE 2357 M, HASTA 1240 M.LLEVÓ CONTROL DEL LLENADO DEL POZO CON TANQUE Y HOJA DE VI</t>
  </si>
  <si>
    <t>PERSONAL DE REGISTROS ELÉCTRICOS ARMA HERRAMIENTA PARA TOMAR REGISTROS CON TUBERIA AITLDL-CNL-ECSRG, SIN TERMINAR</t>
  </si>
  <si>
    <t>PERSONAL DE REGISTROS ELÉCTRICOS ARMOY CALIBRO HERRAMIENTA PARA TOMAR REGISTROS CON TUBERIA: AIT-LDLCNL- ECS-RG, BAJANDO HERRAMIENTA DE REGISTROS ELECTRICOS CON TUBERIA A 1350 MTS, (SIN TERMINAR). ROMPIENDO CIRCULACION CADA 200 MTS, LLEVANDO CONTROL</t>
  </si>
  <si>
    <t>LEVANTO HERRAMIENTAS DE REGISTRO DESDE 2343 MTS HASTA 1671 MTS, TOMANDO REGISTROS DESDE 2343 MTS HASTA ZAPATA DE 7". LLEVANDO CONTROL DE LLENADO CON HOJA Y TANQUE DE VIAJES.VALOR REAL: 6.04 M3.VALOR TEORICO: 5.37 M3.NOTA:VERIFICO FUNCIONAMIENTO DLE</t>
  </si>
  <si>
    <t>CON LA HERRAMIENTA DE REGISTRO A 1671 MTS CIRCULO CON 138 GPM, 430 PSI, DENSIDAD DE ENTRADA YSALIDA 1.38 GR/CC. MAXIMA LECTURA DE GAS 3%.</t>
  </si>
  <si>
    <t>LEVANTO TUBERIA CON HERRAMIENTA DE REGISTROS DE 2343 MTS HASTA 1670 MTS, TOMANDO REGISTROS AIT (ARREGLO INDUCTIVO)-LDL (LITODENSIDAD)-CNL (NEUTRON COMPENSADO)-ECS (ESPECTROSCOPIA DE CAPTURA ELEMENTAR) -RG (RAYOS GAMMA), DESDE 2343 MTS HASTA 1802 MTS</t>
  </si>
  <si>
    <t>CONTINUO METIENDO BARRENA DE 6 1/8"+SARTA DE CALIBRACION CON WATERMELLON, BAJO DESDE 950MTS HASTA 2357 MTS.</t>
  </si>
  <si>
    <t>LANZO CANICA PARA ANCLAR CONJUNTO COLGADOR-SOLTADOR EMPACADOR DE ACUERDO APROCEDIMIENTO DE CIA TACKER, CON UNIDAD DE ALTA INTENTO EN VARIAS OCASIONES A DISTINTOS GASTOS ALCANZAR LA PRESION REQUERIDA DE ANCLAJE A 3000 PSI, SIN EXITO.</t>
  </si>
  <si>
    <t>INTENTO REALIZAR DESCONEXION DE TUBERIA DE PERFORACION DE 4" DESDE EL CONJUNTO GOLGADOR EMPACADOR DE LINER DE 4 1/2", SIN EXITO. REALIZO REPRESIONAMIENTO CON 4800 PSI, OBSERVANDO CAIDAPAULATINA DE PRESION.</t>
  </si>
  <si>
    <t>SACO TUBERIA DE PERFORACION, A SUPERFICIE, RECUPERO UN TOTAL DE 75 LINGADAS DE TUBERIA DEPERFORACION + 2.5 LINGADAS DE TUBERIA EXTRAPESADA, 1493 M.</t>
  </si>
  <si>
    <t>ARMO PROBADOR DE COPAS, PROBO PREVENTOR ANULAR CON 300 PSI X 5 MIN Y 2400 PSI X 15 MIN, PROBÓ ARIETES DE TUBERÍA + ARIETES CIEGOS CON 300 PSI X 5 MIN Y 4000 PSI X 15 MIN.SATISFACTORIAMENTE,DESCONECTO PROBADOR DE COPAS.</t>
  </si>
  <si>
    <t>VERIFICO FLUJO ESTATICO A NIVEL DE LINEA DE FLOTE, SATISFACTORIAMENTE. SACO TUBERIA DE PERFORACION,RECUPERO UN TOTAL DE 72 LINGADAS DE TP + 4 LINGADASDE DC 4 3/4" + ACELERADOR + MARTILLO + JUNTA DE SEGURIDAD Y COMBINACIONES</t>
  </si>
  <si>
    <t>CON TUBO DIFUSOR A LA PROFUNDIDAD DE 1460 MTS CIRCULÓ UN CICLO COMPLETO CON 150 GPM,540 PSI HASTA HOMOGENIZAR LODO A 1.38 GR/CC.BOMBEO Y DESPLAZÓ 0.6 M3 DE BACHE VISCOSO DE 120 SEGUNDOS DE VISCOSIDAD PARA CUBRIR TIRANTEDE 1460 A 1430 METROS.</t>
  </si>
  <si>
    <t>CON TUBO DIFUSOR A 1177 M, CIRCULO ENDIRECTA, CON 150 GPM 400 PSI, DENSIDAD DE ENTRADA Y SALIDA DE 1.38 GR/CC.</t>
  </si>
  <si>
    <t>ARMA SARTA PARA BAJAR A TOCAR CIMA DETAPON DE CEMENTO, CONECTA BARRENA TRICONICA 6 1/8" Y BAJA A 1117 M</t>
  </si>
  <si>
    <t>POSICIONO TRIMOLINO A 1201M, INICIO DE VENTANA, ROMPIO TAPON DE BOQUILLAS CON 50 RPM, 1500 PSI. CONTINUO ABRIENDO VENTANA DESDE 1201 M HASTA 1204 M, PERFORO FORMACION DE 1204 M A 1207 M, CON 292 GPM, 70 RPM, 2850 PSI, TORQUE: 3900 LB/FT. DENSIDAD DE</t>
  </si>
  <si>
    <t>PERFORA CON BNA 6 1/8" CON LOS SIG PARAMETROS: ROP: 8.25 MPH, GASTO: 240 GPM,2950 PSI.</t>
  </si>
  <si>
    <t>PERFORA CON BNA 6 1/8" CON LOS SIG PARAMETROS: ROP: 12.25 MPH, GASTO: 250 GPM,1990 PSI</t>
  </si>
  <si>
    <t>CON BARRENA PDC 6 1/8" A 1510 MTS, CIRCULO CON 2600 PSI, 250 GPM PARA LIMPIEZA DE POZO, DENSIDADDE ENTRADA Y SALIDA 1.38 GR/CC.</t>
  </si>
  <si>
    <t>OBSERVÓ POZO ESTATICO A NIVEL DE LINEA DE FLOTE, SATISFACTORIAMENTE, BOMBEÓ 4 M3 DE BACHE ECOLÓGICO DE1.68 GR/CC, CONTINUO SACANDO BARRENA PDC 6 1/8" + SARTA DE PERFORACIÓN DIRECCIONALDESDE 1415 MTS HASTA SUPERFICIE,</t>
  </si>
  <si>
    <t>CON BARRENA 6-1/8" EN 2356 MTS FONDO PERFORADO, CIRCULÓ POZO INCREMENTANDO DENSIDAD DE LODO DE 1.38 GR/CC A 1.39 GR/CC CON 225 GPM, 1750 PSI, 30 RPM. DENSIDAD DE ENTRADA Y SALIDA 1.39GR/CC.</t>
  </si>
  <si>
    <t>CON BARRENA 6 1/8" A 1675 MTS, OBSERVÓ POZO ESTATICO A NIVEL DE LINEA DE FLOTESATISFACTORIAMENTE, BOMBEO 4 M3 DE BACHE ECOLOGICO DE 1.69 G/CC.</t>
  </si>
  <si>
    <t>LEVANTO TUBERIA CON HERRAMIENTA DE REGISTROS DE 2351 MTS A 2330 MTS, TOMANDO REGISTROS ARREGLO INDUCTIVO (AIT), LITODENSIDAD (LDL), NEUTRON COMPENSADO (CNL), RAYOS GAMA (RG) SINTERMINAR</t>
  </si>
  <si>
    <t>CONTINUA BAJANDO TUBERIA CON HERRAMIENTAS DE REGISTROS DSI (SONICO DIPOLAR), OBMI (IMAGENESRESISTIVAS), DESDE 1189 HASTA 2350 M.</t>
  </si>
  <si>
    <t>CONTINUO SACANDO HERRAMIENTA DE REGISTROS CON TUBERIA DSI (SONICO DIPOLAR) Y OBMI (IMAGENES RESISTIVAS)DESDE 1195 HASTA SUPERFICIE.</t>
  </si>
  <si>
    <t>CONTINUA BAJANDO TUBERIA CON HERRAMIENTAS DE REGISTROS ECS (ESPECTROSCOPIA DE CAPTURAELEMENTAL) Y CMR (RESONANCIA MAGNETICA), DESDE 1160 MTS HASTA 2341 MTS</t>
  </si>
  <si>
    <t>CONECTO BARRENA TRICONICA DE 6 1/8"+ ARMO SARTA DE CALIBRACION CON WATERMELONS DE 4 3/4" X 6",BAJO DESDE SUPERFICIE HASTA 980 MTS</t>
  </si>
  <si>
    <t>CON BARRENA 6 1/8" A 2162 MTS, OBSERVÓ POZO ESTATICO A NIVEL DE LINEA DE FLOTESATISFACTORIAMENTE, BOMBEO 4 M3 DE BACHE ECOLOGICO DE 1.69 G/CC.</t>
  </si>
  <si>
    <t>ARMO SARTA CON BARRENA TRICONICA 6 1/8" + ESCAREADOR PARA TR DE 7" Y HERRAMIENTAS DESCRITAS, YBAJO DESDE SUPERFICIE HASTA 750 MTS</t>
  </si>
  <si>
    <t>MIDE + CALIBRA TUBERIA HW + ARMA 13 LINGADAS Y ACOMODA 12 LINGADAS ESTIBADAS COMPLETANDO 25 LINGADAS DE HW PARA BAJAR EN EL ORDEN DESEADO DE ACUERDO CON EL TALLY PARA CORRIDA DE LINER DE4 1/2",13.5 LB/FT, N-80, HYD 513</t>
  </si>
  <si>
    <t>INSTALA COLGADOR</t>
  </si>
  <si>
    <t>LEVANTO 1.5 MTS OBSERVANDO PERDIDA DE PESO DE LINER, CONTINUO BOMBEO HASTA 3700 PSI Y EXPULSO ASIENTO DE CANICA, OBSERVANDO CAIDA DE PRESION A 0 Y ESTABLECE CIRCULACION POR ESPACIOANULAR</t>
  </si>
  <si>
    <t>SACO HERRAMIENTA SOLTADORA DE COLGADOR + TUBERIA DE PERFORACION A SUPERFICIE,DESCONECTANDO TUBERIA DE TRABAJO TRAMO A TRAMO.</t>
  </si>
  <si>
    <t>e_idGeneralPerforacion</t>
  </si>
  <si>
    <t>Prog_Real</t>
  </si>
  <si>
    <t>Prof</t>
  </si>
  <si>
    <t>Angulo</t>
  </si>
  <si>
    <t>Azimuth</t>
  </si>
  <si>
    <t>idProgDireccional</t>
  </si>
  <si>
    <t>Tbl_Survey</t>
  </si>
  <si>
    <t>SIENDO LAS 13:30 HRS DEL DIA 15 DE ENERO DEL 2013 SE DAN POR INICIADAS LAS OPERACIONES DE PERFORACIÓN DEL POZO COAPECHACA 4980. ARMÓ BNA TRICONICA 22" CON TOB. DE 3 X 18 Y CON BNA TRICONICA 2" INICIÓ PERFORACION DE POZO COAPECHACA 4980 PERFORANDO A 1</t>
  </si>
  <si>
    <t>SUSPENDE TRABAJOS DE PERFORACION POR OBSERVAR ARRASTRE Y OBSTRUCCION DE LA LINEA DE</t>
  </si>
  <si>
    <t>LEVANTA BARRENA 14 3/4" Y SARTA DIRECCIONAL CON ARRASTRE DE 20 A 25 MILKILOLIBRAS DE 232 MTS. A 192 MTS.</t>
  </si>
  <si>
    <t>CONTINUA DESTAPANDO LINEA DE FLOTE, T. CAMPANA Y CHAROLA ECOLOGICA POR ESTAR EL ESPACIO ANULAR CON EXCESO DE FORMACION DEL AGUJERO</t>
  </si>
  <si>
    <t>HOMOGENIZO COLUMNAS DE 1.50 GR/CC. A 1.58 GR/CC. (CIRCULACION EN FONDO 232 MTS. 172 EPM, 599 GPM. 2000PSI</t>
  </si>
  <si>
    <t>SUSPENDE TRABAJOS DE PERFORACION A LA PROFUNDIDAD DE 354 MTS.(TVD 352.9) POR OBSERVAR AUMENTO DE TORQUE EN LA ROTARIA, LEVANTA BNA A 321 MTS. CON CIRCULACION OBSERVANDO ARRASTRE DE 30 KG/LIBRAS SOBRE SU PESO CIRCULA PARA DESALOJAR DERRUMBE CON 186 EP</t>
  </si>
  <si>
    <t>CONTINUO BAJANDO BARRENA DE 14 3/4" XR+ N.- PT 8390 CON SARTA DIRECCIONAL DE CIA SLB . A 400 MTS REPASANDO RESISTENCIA TRAMO X TRAMO CON ROTACION Y CIRCULACION DESALOJANDO ABUNDANTESRECORTES X EL VIBRADOR FLUIDO DE CONTROL LODO 1.80 GR/CC X 55 SEG</t>
  </si>
  <si>
    <t>BAJA BNA DE 14 3/4" XR+ N.- PT 8390 CON SARTA DIRECCIONAL DE CIA SLB . A 446 MTS REPASANDO RESISTENCIA TRAMO X TRAMO CON ROTACION Y CIRCULACION DESALOJANDO RECORTES POR EL VIBRADORFLUIDO DE CONTROL LODO 1.82 GR/CC X 53 SEG</t>
  </si>
  <si>
    <t>BAJO BARRENA DE 14 3/4" XR+ N.- PT 8390 CON SARTA DIRECCIONAL DE CIA SLB . A 450MTS REPASANDORESISTENCIA TRAMO X TRAMO CON ROTACION Y CIRCULACION DESALOJANDO RECORTES POR EL VIBRADOR FLUIDO DE CONTROL LODO 1.82 GR/CC X 53 SEG</t>
  </si>
  <si>
    <t>ELIMINO BUSHING KELLY Y KELLY, BAJO A MUELLE. ELIMINO EL KELLY SPINER Y SWIVEL</t>
  </si>
  <si>
    <t>REALIZO PREPARATIVOS PARA ABATIR MASTIL. QUEDANDO LISTO PARA LLEVAR A CABO ABATIMIENTO DEL</t>
  </si>
  <si>
    <t>CON PERSONAL DE OP. DE CPLATINA Y PERSONAL DE MANTENIMIENTO (LLEVARON A CABO ABATIMIENTO DE</t>
  </si>
  <si>
    <t>PERSONAL DE MANTENIMIENTO CON APOYO DE TECNICOS DE COMPAÑÍA TESCO ACODICIONA PUNTOS DE</t>
  </si>
  <si>
    <t>SUSPENDIÓ PERFORACIÓN, POR FALLA EN SISTEMA DE PERSONAL DE CIA. SLB</t>
  </si>
  <si>
    <t>ESPERA LUZ DIURNA PARA CONTINUAR ACONDICIONAMIENTO DE PUNTOS DE APOYO DEL TOP DRIVE</t>
  </si>
  <si>
    <t>PERSONAL DE MANTENIMIENTO CON APOYO DE TECNICOS DE COMPAÑÍA TESCO ACONDICIONA PUNTOS DE APOYO DE TOP DRIVE EN PARTE INFERIOR DEL MASTIL 50%</t>
  </si>
  <si>
    <t>PERSONAL DE MANTENIMIENTO CON APOYO DE TECNICOS DE COMPAÑÍA TESCO ACONDICIONA PUNTOS DE</t>
  </si>
  <si>
    <t>espere luz diurna para continuar con el top drive</t>
  </si>
  <si>
    <t>espera luz diurna</t>
  </si>
  <si>
    <t>espera luz diurna para continuar coninstalacion de top drive</t>
  </si>
  <si>
    <t>tetsco instala componentes de top drive al 100% efectuo pruebas OK</t>
  </si>
  <si>
    <t>ORDEN Y LIMPIEZA</t>
  </si>
  <si>
    <t>PROBO HERRAMIENTA DIRECCIONAL Y MOTOR DE FONDO</t>
  </si>
  <si>
    <t>TESCO ACONDICIONO BAYONETA DE TOP DRIVE A STAN PIPE 30%</t>
  </si>
  <si>
    <t>TESCO ACONDICIONO BAYONETA DE TOP DRIVE A STAN PIPE 100%</t>
  </si>
  <si>
    <t>METIO BNA A FONDO 1502</t>
  </si>
  <si>
    <t>DESCONECTANDO HERRAMIENTA DIRECCIONAL EN SUPERFICIE</t>
  </si>
  <si>
    <t>RECUPERA TUBO ANCLA Y SOLTADOR</t>
  </si>
  <si>
    <t>DESCONECTO 2 TRAMOS DE DC 6 1/2"</t>
  </si>
  <si>
    <t>PROBO MOTOR DE FONDO OK</t>
  </si>
  <si>
    <t>SIMULACRO DE CONTROL DE BROTE</t>
  </si>
  <si>
    <t>CAMBIÓ 27 LINGADAS DE TP 4" FH EN LOS PEINES DEL CHANGUERO</t>
  </si>
  <si>
    <t>INSTALÓ POLEAS Y CONECTÓ VENTANA EN TP, METIÓ CABEZA MOJADA HASTA SONDA Y PROBÓ SEÑAL O.K</t>
  </si>
  <si>
    <t>SACÓ SONDA LIBRE A 1451 MTS RECUPERÓ CABEZA HUMEDA Y DESCONECTÓ VENTANA</t>
  </si>
  <si>
    <t>PERSONAL DE MANTENIMIENTO CALIBRÓ BALATAS AL TAMBOR PRINCIPAL DEL MALACATE</t>
  </si>
  <si>
    <t>EFECTUO PRUEBA DE SEÑAL SIN LOGRAR ESTABLECER, RECUPERO CABEZA HUMEDA Y ELIMINO VENTANA</t>
  </si>
  <si>
    <t>PERSONAL DE COMPAÑÍA SCHLUMBERGER DESCONECTO SONDA DE REGISTROS TRAMO POR TRAMO .</t>
  </si>
  <si>
    <t>PERSONAL DE COMPAÑÍA SCHLUMBERGER ARMO SONDA PARA TOMA DE REGISTRO SONICO DIPOLAR CON RAYOS GAMMA, PROBO SEÑAL OK</t>
  </si>
  <si>
    <t>METIO SONDA DE REGISTROS CON TP 4" FH A 1421 MTS</t>
  </si>
  <si>
    <t>PERSONAL DE COMPAÑÍA SCHLUMBERGER EFECTUA PRUEBAS DE SEÑAL Y VELOCIDAD EN SONDA DE</t>
  </si>
  <si>
    <t>EFECTUO SIMULACRO DE BROTE SACANDO TUBERIA</t>
  </si>
  <si>
    <t>SACA SONDA DE REGISTROS CON TP 4" FH A 1400 MTS</t>
  </si>
  <si>
    <t>SACO SONDA A 30 MTS,</t>
  </si>
  <si>
    <t>METIO BNA SMITH PDC 6-3/4" Y SARTA</t>
  </si>
  <si>
    <t>ESPERA DE COLGADOR HIDRAULICO PARA LINER 7-5/8" X 4-1/2"</t>
  </si>
  <si>
    <t>ESPERA DE COLGADOR HIDRAULICO PARA LINER</t>
  </si>
  <si>
    <t>ESPERA COLGADOR HIDRAULICO PARA LINER 7-</t>
  </si>
  <si>
    <t>CON BARRENA SMITH PDC 6-3/4" Y SARTA CONVENCIONAL A 1497 M ESPERA COLGADOR HIDRAULICO PARA</t>
  </si>
  <si>
    <t>CON BNA SMITH PDC 6-3/4" Y SARTA CONVENCIONAL A 1497 M ESPERA COLGADOR HIDRAULICO PARA LINER</t>
  </si>
  <si>
    <t>TIW CONECTÓ CABEZA DE CEMENTAR Y ALOJO TAPON DESPLAZADOR</t>
  </si>
  <si>
    <t>METIÓ BARRENA DE INSERTOS BAKER 6 3/4"</t>
  </si>
  <si>
    <t>SACÓ MOLINO 3 3/4" CON TF 1-3/4" A SUPERFICIE. .</t>
  </si>
  <si>
    <t>SACÓ MOLINO 3-3/4"</t>
  </si>
  <si>
    <t>PERSONAL DE PROBADORES CPL CON LLAVE HY-TORQ APRETO TORNILLERIA DE PREVENTORES</t>
  </si>
  <si>
    <t>ARMÓ MOLINO DE 3 5/8"</t>
  </si>
  <si>
    <t>CIRCULÓ A LA PROF. DE 1390.66 MTS. CON BOMBA DEL EQUIPO, SALMUERA POTASICA DE 1.03 GR/CC</t>
  </si>
  <si>
    <t>) CIRCULA CICLO COMPLETO A LA PROF. DE 2554 MTS</t>
  </si>
  <si>
    <t/>
  </si>
  <si>
    <t>BAJA BNA 14 3/4" Y SARTA DIRECCIONAL DE 192 MTS. A 232 MTS. CON CIRCULACION Y ROTACION,REPASANDO RESISTENCIA TRAMO POR TRAMO CON 120 EPM, 418 GPM. CIRCULANDO EN EL FONDO PARALIMPIEZA DE AGUJERO, POR SALIDA DE EXCESO DE RECORTE Y HOMOGENIZANDO COL</t>
  </si>
  <si>
    <t>REALIZA PREPARATIVOS PARA ABATIR MASTIL ( DESPEJANDO PISO ROTARIA LLAVES DE FUERZA , LLAVEROLADORA, MADRINAS, COMBINACIONES, ). SE REALIZO LIMPIEZA GENERAL O.K</t>
  </si>
  <si>
    <t>BOMBEO 4 M3 DE BACHE VISCOSO DE 100 SEG. PARA LIMPIEZA DE AGUJERO CON 68 EPM, 230 GPM, 2100 PSI. O.K.</t>
  </si>
  <si>
    <t>CIRCULO TIEMPO DE ATRASO PARA RECUPERAR MUESTRA PARA CIA. MUDLOGGING. CON 68 EPM, 230 GPM,2100 PSI. O.K.</t>
  </si>
  <si>
    <t>BOMBEO BACHE VISCOSO DE 120 SEG.(4 M3), PARA LIMPIEZA DE AGUJERO</t>
  </si>
  <si>
    <t>EFECTUO SIMULACRO DE BROTE</t>
  </si>
  <si>
    <t>PERSONAL DE CIA. TESCO REALIZO MANTENIMIENTO A " TOP DRIVE" O.K. .</t>
  </si>
  <si>
    <t>ARMAR BHA PARA BAJAR A CORTAR NUCLEO</t>
  </si>
  <si>
    <t>CIRCULÓ A LA PROFUNDIDAD DE 2190 MTS. CON CORONA DE 5 7/8" X 2 5/8" PARA HOMOGENIZAR COLUMNAS</t>
  </si>
  <si>
    <t>REALIZÓ CORTE DE NUCLEO N°1 CON CORONA DE 5 7/8" X 2 5/8" Y MUESTRERO DE 4 3/4" CON LAS SIG. CONDICIONES DE OPERACIÓN: P/CORONA.- 1-4 TON, RPM.- 80, P. BBA.- 1060-1130 PSI., EPM.- 57, GPM.-198, TORQUE 1300-1600 LBS/PIE. DE 2195 MTS. A LA PROFUNDI</t>
  </si>
  <si>
    <t>INICIÓ A SACAR CORONA DE 5 7/8" X 2 5/8"</t>
  </si>
  <si>
    <t>SACÓ LIBRE, CORONA DE 5 7/8" X 2 5/8"</t>
  </si>
  <si>
    <t>ARMÓ BHA CON BARRENA PDC DE 6 3/4"</t>
  </si>
  <si>
    <t>PROBÓ MOTOR DE FONDO Y SEÑAL DE MWD Y LWD CON LODO E.I 1.41 GR/CC CON 74 EPM, 256 GPM, 1920PSI A LA PROFUNDIDAD DE 45 MTS. O.K.</t>
  </si>
  <si>
    <t>BAJÓ SARTA CON BARRENA DE 6 3/4"</t>
  </si>
  <si>
    <t>SE AMPLIA INTERVALO</t>
  </si>
  <si>
    <t>POR FALLA ENSISTEMA DE MONITOREO (TOTCO), QUE INPIDE UNA LECTURA DE LOS SURVEY EN LA HERRAMIENTADIRECCIONAL DE CIA. SLB. .</t>
  </si>
  <si>
    <t>CON PERSONAL DE CIA. LATINA ARMA 18 LINGADAS (36 TRAMOS) DE T.P. 4 FH Y ESTIBA MISMAS EN</t>
  </si>
  <si>
    <t>CIA. WEATHERFORD ARMA Y CALIBRA SONDA PARA TOMAR REGISTROS ELECTRICOS E INSTALA UNIDAD YHERRAMIENTAS, INICIA ARMAR APAREJO DE SONDA PARA TOMAR REGISTROS ELECTRICOS EN POZOCOAPECHACA 4980. .</t>
  </si>
  <si>
    <t>CON PERSONAL DE CIA. WEATHERFORD REGISTROS ELECTRICOS ARMA BHA Y BAJA A 60 MTS.</t>
  </si>
  <si>
    <t>BAJA POR LINGADAS HERRAMIENTA PARA REGISTROS ELECTRICOS CON T.P. 4 FH, CONEJEANDO PORINTERIOR DE LA MISMA CON CALIBRADOR DE CIA. WTF. DE 2 1/8" A LA PROFUNDIDAD DE 2479 MTS</t>
  </si>
  <si>
    <t>LEVANTA HERRAMIENTA DE REGISTROS ELECT. CON T.P. 4 FH, DE 2589 MTS. A 2545.95 MTS</t>
  </si>
  <si>
    <t>CON UNIDAD DE ALTA DE CIA CP-LATINA CEMENTACIONES Y SUPERVISIÓN DE CIA WEATHERFORD , PREPARAY BOMBEA 4 M3 DE BACHE VISCOSO DE 1.50 GR/CC X 120 SEG. UN GASTO DE 2 BLS/MIN, 850 PSI. Y CON 3BLS/MIN, 1290 PSI. .</t>
  </si>
  <si>
    <t>INSTALA DARDO ( SMT ) DE REGISTROS, PARA EXPULSAR HERRAMIENTAS DE REGISTROS DE BHA DEWEATHERFORD.</t>
  </si>
  <si>
    <t>PREPARAY BOMBEA 3 M3 DE BACHE VISCOSO DE 1.50 GR/CC X 120 SEG. UN GASTO DE 2 BLS/MIN, 800 PSI. Y CON 3BLS/MIN, 1300 PSI. .</t>
  </si>
  <si>
    <t>REALIZA PERFIL DE PRESIÓN PARA VERIFICAR EXPULSIÓN DE HERRAMIENTA. O.K</t>
  </si>
  <si>
    <t>CON PERSONAL DE CIA. WEATHERFORD EFECTUA REGISTROS ELECTRICOS EN MODO MEMORIA CONSISTEMA (SMT), TOMANDO LOS SIGUIENTES REGISTROS.- INDUCCION (MAI), SONICO DE POROSIDAD (MSS), DENSIDAD COMPENSADA (MPD), NEUTRON (MDN), NAVEGADOR (MBN), RAYOS GAMMA (</t>
  </si>
  <si>
    <t>SACO HERRAMIENTA DE REGISTROS ELECT. DE CIA. WEATHERFORD DE 275 MTS. A SUPERFICIE</t>
  </si>
  <si>
    <t>ARMA BHA PARA TOMAR REGISTROS ELECTRICOS ESPECIALES DE CIA. SCHLUMBERGER (SEGÚNPROGRAMA) SE TOMARAN LOS SIGUIENTES REGISTROS: IMÁGENES MICRO RESISTIVAS, SONICO DIPOLAR CONRAYOS GAMMA. (PRIMERA CORRIDA) .</t>
  </si>
  <si>
    <t>INICIO A BAJAR BHA DE CIA. SLB CON T.P. DE 4 FH, CALIBRANDO T.P. CON CALIBRADOR DE 2 1/4" DE CIA. SLB</t>
  </si>
  <si>
    <t>CONTINUO BAJANDO BHA DE CIA. SLB (REGISTRO ELECTRICO) CON T.P. DE 4 FH, CALIBRANDO T.P. CONCALIBRADOR DE 2 1/4" DE CIA. SLB. BAJANDO T.P. 4FH DE 3 A 4 MIN. POR LINGADA,ROMPIENDO CIRCULACIONCADA 200 MTS. ACTUALMENTE BAJANDO A LA PROFUND</t>
  </si>
  <si>
    <t>BAJÓ BHA DE CIA. SLB (REGISTRO ELECTRICO) CON T.P. DE 4 FH, CALIBRANDO T.P. CON CALIBRADOR DE 21/4" DE CIA. SLB. BAJANDO T.P. 4FH DE 3 A 4 MIN. POR LINGADA, ROMPIENDO CIRCULACIÓN CADA 200 MTS. DE1152 MTS. HASTA 1451 MTS. .</t>
  </si>
  <si>
    <t>METIO SONDA PARA REGISTROS TLC SONICO DIPOLAR (DSI) IMÁGENES MICRO RESISTIVAS (OBMI) CON RAYOS GAMMA (RG) Y TP 4" A VELOCIDAD DE 3 - 4 MINUTOS POR LINGADA DOBLE, ROMPIENDO CIRCULACION CADA 300 MTS. BAJA A 2581 MTS</t>
  </si>
  <si>
    <t>PERSONAL DE COMPAÑÍA SCHLUMBERGER REALIZO PRUEBAS DE SEÑAL Y VELOCIDAD EN SONDA DE</t>
  </si>
  <si>
    <t>SACA SONDA TOMANDO REGISTROS SONICO DIPOLAR ( DSI ), IMÁGENES MICRO RESISTIVAS ( OBMI ) CONRAYOS GAMMA ( RG ) A 2444 MTS, VELOCIDAD 6 MINUTOS POR LINGADA DOBLE, LLENANDO POR ESPACIOANULAR CADA 5 LINGADAS</t>
  </si>
  <si>
    <t>SACA SONDA TOMANDO REGISTROS SONICO DIPOLAR ( DSI ), IMÁGENES MICRO RESISTIVAS ( OBMI ) CONRAYOS GAMMA ( RG ) A 1867 MTS, VELOCIDAD 6 MINUTOS POR LINGADA DOBLE, LLENANDO POR ESPACIO ANULAR CADA 5 LINGADAS .</t>
  </si>
  <si>
    <t>SACA SONDA TOMANDO REGISTROS SONICO DIPOLAR ( DSI ), IMÁGENES MICRO RESISTIVAS ( OBMI ) CONRAYOS GAMMA ( RG ) A 1867 MTS, VELOCIDAD 6 MINUTOS POR LINGADA DOBLE, LLENANDO POR ESPACIOANULAR CADA 5 LINGADAS .</t>
  </si>
  <si>
    <t>CONECTÓ VENTANA EN TP Y METIÓ CABEZA HUMEDA A SONDA, EFECTUÓ PRUEBA DE SEÑAL AVANCE 50%.</t>
  </si>
  <si>
    <t>SACA SONDA A 34 MTS LLENANDO POR ESPACIO ANULAR CADA 5 LINGADAS</t>
  </si>
  <si>
    <t>METE SONDA DE REGISTROS CON TP 4" FH A 250 MTS</t>
  </si>
  <si>
    <t>CONTINUA METIENDO SONDA DE REGISTROS CON TP 4" FH A 840 M</t>
  </si>
  <si>
    <t>CONTINUO METIENDO SONDA DE REGISTRO SONICO DIPOLAR (DSI-RG) CON TP 4" FH A 1447 MTS CALIBRANDO CON 2 1/4"</t>
  </si>
  <si>
    <t>INSTALO VENTANA EN TP, METIO CABEZA HUMEDA A SONDA PROBO SEÑAL OK .</t>
  </si>
  <si>
    <t>METIO SONDA DE REGISTRO SONICO DIPOLAR (DSI-RG) CON TP 4" FH A 2579 MTS</t>
  </si>
  <si>
    <t>SACÓ SONDA TOMANDO REGISTRO SONICO DIPOLAR CON RAYOS GAMMA (DSI-RG) A 1499 M ZAPATA 7-5/8" VELOCIDAD X 4 MINUTOS POR LINGADA DOBLE,</t>
  </si>
  <si>
    <t>SACÓ SONDA LIBRE A 1447 M RECUPERO CABEZA HUMEDA Y DESCONECTÓ VENTANA</t>
  </si>
  <si>
    <t>SACO SONDA A 30 MTS LLENANDO POR ESPACIO ANULAR CADA 5 LINGADAS</t>
  </si>
  <si>
    <t>SACO SONDA A SUPERFICIE,PERSONAL DE COMPAÑÍA SCHLUMBERGER DESCONECTO SONDA DEREGISTROS TRAMO POR TRAMO</t>
  </si>
  <si>
    <t>PERSONAL DE COMPAÑÍA SCHLUMBERGER ARMO SONDA PARA TOMAR REGISTROS ( TLC ) RESONANCIAMAGNETICA (CMR) Y MINEROLOGIA (ECS) CON RAYOS GAMMA, PROBO SEÑAL OK</t>
  </si>
  <si>
    <t>INSTALO VENTANA EN TP METIO CABEZA HUMEDA A SONDA, PROBO SEÑAL OK</t>
  </si>
  <si>
    <t>METE SONDA DE REGISTROS CON TP 4" FH A 2400 MTS</t>
  </si>
  <si>
    <t>TOMANDO REGISTRO DE MINEROLOGIA (ESC-RG) DE 1524 MTS A 2571 MTS .</t>
  </si>
  <si>
    <t>SACA SONDA TOMANDO REGISTRO (TLC) RESONANCIA MAGNETICA (CMR) CON RAYOS GAMMA A 2230 MTS,VELOCIDAD 7 MINUTOS POR LINGADA DOBLE</t>
  </si>
  <si>
    <t>SACO SONDA TOMANDO REGISTRO (TLC) RESONANCIA MAGNETICA (CMR) CON RAYOS GAMMA HASTA 1499MTS, ZAPATA 7-5/8" VELOCIDAD 7 MINUTOS POR LINGADA</t>
  </si>
  <si>
    <t>SACO SONDA LIBRE A 1421 MTS RECUPERO CABEZA HUMEDA, DESCONECTO VENTANA Y ELIMINO POLEAS</t>
  </si>
  <si>
    <t>SACO SONDA A SUPERFICIE, PERSONAL DE COMPAÑÍA SCHLUMBERGER DESCONECTO SONDA DEREGISTROS TRAMO POR TRAMO</t>
  </si>
  <si>
    <t>espera</t>
  </si>
  <si>
    <t>METE ZAPATA FLOTADORA 4-1/2" HD-513 13.5 LBS/PIE N-80, UN TRAMO DE TR 4-1/2" HD-513 13.5 LBS/PIE N-80,COPLE FLOTADOR 4-1/2" HD-513 13.5 LBS/PIE N-80, UN TRAMO DE TR 4-1/2" HD-513 13.5 LBS/PIE N-80 COPLEDE RETENCION 4-1/2" HD-513 13.5 LBS/PI</t>
  </si>
  <si>
    <t>METE LINER 4 1/2" HD 513 13.5 LBS/PIE N-80 A 1093 M</t>
  </si>
  <si>
    <t>METIÓ LINER 4 1/2" HD 513 13.5 LBS/PIE N-80 A 1182 MTS</t>
  </si>
  <si>
    <t>TIW CONECTÓ COLGADOR HIDRAULICO TIW TIPO "IB-TC" 7-5/8" 29.7 LBS/PIE X4-1/2" 13.5 LBS/PIE, EMPACADOR DE BOCA DE LINER TIW TIPO "LX" 7-5/8" 29.7 LBS/PIE, X 4-1/2" 13.5 LBS/PIESOLTADOR TIW TIPO "SJ" INSTALÓ TAPON LIMPIADOR TIPO PDC; VERIFICÓ PESO</t>
  </si>
  <si>
    <t>METIÓ LINER 4 1/2" CON TP 4" FH</t>
  </si>
  <si>
    <t>UNIDAD DE ALTA LATINA CIRCULO CON 1.7 BPM 450-470 PSI DENSIDAD MINIMA 1.43 GR/CC</t>
  </si>
  <si>
    <t>LANZO CANICA DE 1 3/8" DESPLAZO CON 4-3-2 BPM A 850 PSI, CON 95 BLS REPRESIONO 1800 PSI DONDEANCLO COLGADOR, EXPULSO ASIENTO DE CANICA CON 2900 PSI Y SOLTO CON 35 VUELTAS A LA DERECHAQUEDANDO DISTRIBUCCION DE ACCESORIOS: ZAPATA FLOTADORA</t>
  </si>
  <si>
    <t>DESMANTELO UNIDADES DE CEMENTACIÓN DE COMPAÑÍA LATINA</t>
  </si>
  <si>
    <t>SACA SOLTADOR A 680 M ,DESCONECTANDO TP 4" FH EN TRAMOS ( 73 )</t>
  </si>
  <si>
    <t>SACÓ SOLTADOR A SUPERFICIE</t>
  </si>
  <si>
    <t>INSTALO VALVULA MECANICA 7-1/16" 5M EN CABEZAL DE PRODUCCION</t>
  </si>
  <si>
    <t>INSTALO UNIDAD DE TUBERIA FLEXIBLE DE COMPAÑÍA SCHLUMBERGER, ARMO MOLINO 3-3/4" DE 5 ALETASCON PUERTOS 5/16", MOTOR DE FONDO 2-7/8", CONECTOR EZ 2-7/8" CON TF 1-3/4".</t>
  </si>
  <si>
    <t>METE MOLINO 3-3/4" CON TF 1-3/4" 1390 M ( BOCA DE LINER ) RESISTENCIA, REBAJO CEMENTO A 1398 M</t>
  </si>
  <si>
    <t>METIENDO MOLINO 3-3/4" CON TF 1-3/4" CIRCULANDO CON AGUA GELIFICADA DE 1.01 GR/CC CON2 BPM, 2700 PSI A 1610 M APOYO DE UNIDAD DE ALTA PRESION LATINA.</t>
  </si>
  <si>
    <t>CON APOYO DE PRESIÓN Y VACIO RETIRÓ LODO DE EMULSIÓN INVERSA DE PRESAS DE LODO</t>
  </si>
  <si>
    <t>METE MOLINO 3 3/4" 5 ALETAS, CORTADORES DE CARBURO DE TUGSTENO + MOTOR DE FONDO Y CONUNIDAD DE TUBERIA FLEXIBLE 1-3/4" COMPAÑÍA SCHLUMBERGER, REPASA RESISTENCIA PUENTEADA A 1617MTS. .</t>
  </si>
  <si>
    <t>BAJANDO MOLINO 3-3/4" 5 ALETAS, CORTADORES DE CARBURO DE TUGSTENO + MOTOR DEFONDO Y CON UNIDAD DE TUBERIA FLEXIBLE 1-3/4" COMPAÑÍA SCHLUMBERGER ,REPASA RESISTENCIA PUENTEADA Y BAJA HASTA LA PROFUNDIDAD DE 2475 MTS .</t>
  </si>
  <si>
    <t>CON APOYO DE UNIDAD DE ALTA DE CIA LATINA EFECTUA PRUEBA DEHERMETICIDAD DE LINER DE 4 1/2", EN BAJA C/500 PSI DURANTE 5 MIN "OK" , Y EN ALTA CON 2000 PSI DURANTE 15 MIN "OK" DESCARGA PRESION Y ABRE BOPS " OK"</t>
  </si>
  <si>
    <t>CON T.F. Y APOYO DE UNIDAD DE ALTA (CIA. LATINA),BOMBEA TIEMPO DE ATRASO CON CON GASTO DE 2BLS/MIN , 1900-2100 PSI, DESPLAZA AGUA CON LODO, POR SALMUERA POTASICA DE 1.03 GR/CC</t>
  </si>
  <si>
    <t>CON T.F. Y APOYO DE UNIDAD DE ALTA (CIA. LATINA), BOMBEA CON GASTO DE 1-2 BLS/MIN, 2000-2500 PSI, DESPLAZA AGUA CON LODO POR SALMUERA POTASICA DE 1.03 GR/CC.</t>
  </si>
  <si>
    <t>DESMANTELÓ EQUIPO DE TUBERIA FLEXIBLE DE CIA. SCHLUMBERGER</t>
  </si>
  <si>
    <t>EFECTUÓ ORDEN Y LIMPIEZA EN CONTRAPOZO COAPECHACA 4980</t>
  </si>
  <si>
    <t>AFLOJÓ Y RETIRÒ TORNILLERIA DE VALVULA DE SONDEO DE 7 1/16" 5000</t>
  </si>
  <si>
    <t>ELIMINA TORNILLERIA Y CABEZAL DE 11" 5000 X 7 /16"</t>
  </si>
  <si>
    <t>INSTALO PREVENTOR DOBLE CAMERON 11" 5000 PSI, PREVENTORANULAR ESFERICO 11" 5000 PSI.</t>
  </si>
  <si>
    <t>CON PERSONAL DE CIA. WEATHERFORD INSTALO TAPON DE PRUEBAS. O.K</t>
  </si>
  <si>
    <t>INSTALA LINEA DE FLOTE, TUBO CAMPANA, CHAROLA ECOLOGICA, LLENADERA. Y LLAVES DE FUERZA</t>
  </si>
  <si>
    <t>BAJA MOLINO DE 3 5/8"</t>
  </si>
  <si>
    <t>INSTALA UNIDADES DE ALTA</t>
  </si>
  <si>
    <t>CIRCULA CON SALMUERA DE 1.03 GR/CC.</t>
  </si>
  <si>
    <t>BOMBEA SALMUERA POTASICA DE 1.03GR/CC. (LIMPIA), CON 3 BPM, 1700 PSI. DESPLAZANDO SALMUERA CON TRAZAS DE LODO A PRESA DERECORTE</t>
  </si>
  <si>
    <t>LEVANTA MOLINO DE 3 5/8"</t>
  </si>
  <si>
    <t>MOLINO DE 3 5/8"</t>
  </si>
  <si>
    <t>CON PERSONAL DE CIA LATINA ELIMINA LINEA DE FLOTE , LLENADERA Y CAMPANA</t>
  </si>
  <si>
    <t>PERSONAL DE CIA LATINA INSTALA CARRETE ADAPTADOR DE 11"--5MX 7 1/16" 5-M .</t>
  </si>
  <si>
    <t>p</t>
  </si>
  <si>
    <t>INSTALA PAK-OFF DE 7 1/16" -5M CIA: BAKER</t>
  </si>
  <si>
    <t>BAKER ARMA Y CALIBRA APAREJO DE SONDA PARA TOMA DE REGISTROS ELECTRICOS: (CBL) SONICO DE ADHERENCIA DE CEMENTO, ( VDL )DENSIDAD VARIABLE, ( GR) RAYOS GAMMA, ( CCL)DETECTOR DE COPLES . .</t>
  </si>
  <si>
    <t>BAJA SONDA PARA TOMA DE REGISTROS ELECTRICOS</t>
  </si>
  <si>
    <t>TRABAJA SONDA, TRATANDO DE VENCER RESISTENCIA EN VARIAS OCACIONES CONRESULTADOS NEGATIVOS</t>
  </si>
  <si>
    <t>BAKER SACA SONDA DE 1304 MTS ( DONDE OBSERVO RESISTENCIA) A SUPERFICIE YELIMINA MISMA,</t>
  </si>
  <si>
    <t>PERSONAL DE CIA BAKER ELIMINA PAK-OFF DE 7 1/16" -5M ,RETIRA UNIDAD Y HERRAMIENTAS</t>
  </si>
  <si>
    <t>ELIMINA CARRETE ADAPTADOR DE 11"--5MX 7 1/16" 5-M, E INSTALA CAMPANA,LLENADERA Y LINEA DE FLOTE .</t>
  </si>
  <si>
    <t>REUBICA T.P. DE 2 7/8" ESTIBADA EN CHANGUERO PARA , LIBERAR Y TRABAJAR CON T.P. 4" FH CON BNA 63/4" TRICONICA CON INSERTOS</t>
  </si>
  <si>
    <t>ARMA BARRENA 6 3/4" TRICONICA CON INSERTOS</t>
  </si>
  <si>
    <t>INICIA A METER BNA 6 3/4" TRICONICA CON INSERTOS</t>
  </si>
  <si>
    <t>METIÓ BNA 6 3/4" TRICONICA DE INSERTOS</t>
  </si>
  <si>
    <t>REPARO FALLA DEL ENBRAGUE DEL MALACATE PRINCIPAL</t>
  </si>
  <si>
    <t>INICIA A SACAR LIBRE BNA 6 3/4" TRICONICA DE INSERTOS</t>
  </si>
  <si>
    <t>CONTINUA SACANDO LIBRE BNA 6 3/4" TRICONICA DE INSERTOS</t>
  </si>
  <si>
    <t>SACA LIBRE BNA 6 3/4" TRICONICA DE INSERTOS</t>
  </si>
  <si>
    <t>REALIZA CAMBIO DE LLAVES DE APRIETE Y ELEVADOR, PARA T.P. DE 2 7/8"</t>
  </si>
  <si>
    <t>ARMA MOLINO DE 3 5/8"</t>
  </si>
  <si>
    <t>METIENDO LIBRE MOLINO DE 3 5/8"</t>
  </si>
  <si>
    <t>METIO LIBRE MOLINO DE 3 5/8"</t>
  </si>
  <si>
    <t>TERMINA DE CIRCULAR A LA PROF. DE 2554 MTS</t>
  </si>
  <si>
    <t>SACÓ LIBRE MOLINO DE 3 5/8"</t>
  </si>
  <si>
    <t>CON PERSONAL DE CIA. LATINA ELIMINÓ LINEA DE FLOTE , LLENADERA Y CAMPANA O.K</t>
  </si>
  <si>
    <t>PERSONAL DE CIA. LATINA INSTALÓ CARRETE ADAPTADOR DE 11"--5MX 7 1/16" 5-M</t>
  </si>
  <si>
    <t>PERSONAL DE CIA BAKER -HUGHES INSTALA UNIDADES DE REGISTRO ELECTRICO</t>
  </si>
  <si>
    <t>PERSONAL DE CIA: BAKER ARMA Y CALIBRA APAREJO DE SONDA PARA TOMA DE REGISTROS ELECTRICOS: (CBL) SONICO DE ADERENCIA DE CEMENTO, ( VDL )DENSIDAD VARIABLE, ( GR) RAYOS GAMMA, ( CCL) DETECTORDE COPLES .</t>
  </si>
  <si>
    <t>SE DAN POR TERMINADOS LOS TRABAJOS DE</t>
  </si>
  <si>
    <t>cargado</t>
  </si>
  <si>
    <t>idRegistro</t>
  </si>
  <si>
    <t>TiempoAcumulado</t>
  </si>
  <si>
    <t>eIdGeneralesPerf</t>
  </si>
  <si>
    <t>Tbl_TiempoProgramadosPerf</t>
  </si>
  <si>
    <t>idSurvey</t>
  </si>
  <si>
    <t>0 pro -1 real</t>
  </si>
  <si>
    <t>R</t>
  </si>
  <si>
    <t>DescripcionTR</t>
  </si>
  <si>
    <t>Estado</t>
  </si>
  <si>
    <t>TR 4 1/2" N-80 12.75 LB/PIE</t>
  </si>
  <si>
    <t>TR 13 3/8"  J-55 54.50 LB/PIE</t>
  </si>
  <si>
    <t>TR 9 5/8"  J-55 36.00 LB/PIE</t>
  </si>
  <si>
    <t xml:space="preserve">TR 7"  P-110 HYD 513 26 LB/PIE </t>
  </si>
  <si>
    <t>TR 4 1/2"  N-80 13.50 LB/PIE</t>
  </si>
  <si>
    <t>TR 16" K55 84 LB/FT BTC</t>
  </si>
  <si>
    <t>TR 10 3/4"  J-55 40.50 LB/PIE</t>
  </si>
  <si>
    <t>TR 7 5/8" 29.7 LB/PIE P-100 BCN</t>
  </si>
  <si>
    <t>TR 4 1/2" P-110 13.5 LB/PIE HYD 513</t>
  </si>
  <si>
    <t>TR 7 5/8"  P-110 29.70 LB/PIE</t>
  </si>
  <si>
    <t>TR 7"  P-110 26.00 LB/PIE HYD 513</t>
  </si>
  <si>
    <t>id</t>
  </si>
  <si>
    <t>DE 10:30 A 14:00 HRS LEVANTA BNA DE 32 M A 24 M Y CIRCULA, MIENTRAS ESPERA REPARACIÓN DE FALLA ELECTRICA EN UNIDAD DE POTENCIA DEL TOP DRIVE. SIMULTANEAMENTE CIRCULA INTERMITENTEMENTE CON 300 GPM, 230 PSI, RECIPROCANDO LA SARTA.</t>
  </si>
  <si>
    <t>SIMULTANEAMENTE CIRCULA INTERMITENTEMENTE CON 300 GPM, 230 PSI, RECIPROCANDO LA SARTA.</t>
  </si>
  <si>
    <t>LLEGA A PROFUNDIDAD PROGRAMADA PARA ASENTAR EL CONDUCTOR.</t>
  </si>
  <si>
    <t>BOMBEO 4 M3 DE BACHE VISCOSO (120 SEG/LT)Y CIRCULÓ PARA LIMPIAR POZO.</t>
  </si>
  <si>
    <t>REUNIÓN PREOPERATIVA Y DE SEGURIDAD.</t>
  </si>
  <si>
    <t>EFECTUA SERVICIO AL EQUIPO: ENGRASO TUBO LAVADOR.</t>
  </si>
  <si>
    <t>EN VIAJE DE CALIBRACIÓN.</t>
  </si>
  <si>
    <t>BOMBEO BACHE VISCOSO 120 SEG/LT Y CIRCULO EN FONDO.</t>
  </si>
  <si>
    <t>LIMPIO CONTRAPOZO E INSTALO PLATO BASE.</t>
  </si>
  <si>
    <t>PLATICA DE SEGURIDAD Y PREOPERATIVA.</t>
  </si>
  <si>
    <t>BAJÓ TR A 56 M.</t>
  </si>
  <si>
    <t>PLATICA PREOPERATIVA Y DE SEGURIDAD.</t>
  </si>
  <si>
    <t>CEMENTÓ CON 42 BBLS DE LECHADA CONVENCIONAL DE 1.90 GR/CC, A 4 BPM. DESPLAZÓ CON 17.24 BBLS DE AGUA. PRESIÓN FINAL DE BOMBEO DE 76 PSI. VERIFICÓ FUNCIONAMIENTO DEL EQUIPO DE FLOTACIÓN OK, REGRESO 0.25 BBL DE AGUA A CAJAS. CIRCULACIÓN AL 100%. SE OBSE</t>
  </si>
  <si>
    <t>EFECTUO PLATICA DE SEGURIDAD Y PREOPERACIONAL.</t>
  </si>
  <si>
    <t>INSTALO CARRETE DE TRABAJO Y PREVENTORES 13 5/8", VALVULAS LATERALES y VALVULAS MANUALES DE LA LINEA PRIMARIA DE MATAR Y LINEA PRIMARIA DE HCR.</t>
  </si>
  <si>
    <t>APRETO TORNILLERIA CON LLAVE HYTORC DEL CONJUNTO DE PREVENTORES.</t>
  </si>
  <si>
    <t>REALIZO PRUEBA DE LINEAS DEL TOP DRIVE, VALVULA DE PIE, VALVULA DE 4" Y VALVULA DE 2" DEL STAND PIPE, PROBO LINEAS HASTA LAS BOMBAS DE LODO.</t>
  </si>
  <si>
    <t>PROBO PREVENTOR DE ARIETES DE 4", OBSERVO FUGA EN EL EMPAQUE DE LA TAPA.</t>
  </si>
  <si>
    <t>DESPUÉS DE FUGAS, PROBO PREVENTOR DE ARIETES DE TUBERIA DE 4" CON 300 PSI X 5 MIN Y 4000 PSI X 15 MIN, PROBO PREVENTOR ANULAR CON 300 PSI X 5 MIN Y 2400 PSI X 15 MIN,RETIRO TRAMO DE TP 4" DEL TAPON DE PRUEBA Y PROBO PREVENTOR DE ARIETES CIEGOS CON 30</t>
  </si>
  <si>
    <t xml:space="preserve">REALIZÓ PRUEBA DE FUNCIONAMIENTO DEL ACUMULADOR, TIEMPO DE CARGA TOTAL DE 0 A 3000 PSI; 12 MIN, TIEMPO DE CIERRE DE ARIETES:6 SEG, TIEMPO DE CIERRE DE ANULAR: 20 SEG, TIEMPO PARA ABIR HCR DE: 2 SEG, TIEMPO PARA ABRIR DE ARIETES: 6 SEG (SIMULACION DE </t>
  </si>
  <si>
    <t xml:space="preserve">EFECTUO PLATICA PREOPERATIVA Y DE SEGURIDAD PARA </t>
  </si>
  <si>
    <t>CONECTÓ BARRENA PDC SMITH 12-1/4" TIPO MDI519HSPX CON MOTOR DE FONDO 8 " A825M7840XP (1.5º), BAJÓ HASTA 12 M</t>
  </si>
  <si>
    <t>CONTINUO METIENDO BARRENA PDC 12-1/4" + SARTA DE PERFORACIÓN DIRECCIONAL DESDE 12 M HASTA 24 M</t>
  </si>
  <si>
    <t>REALIZANDO PRUEBA DE HERRAMIENTA DIRECCIONAL CON 500 GPM, SE OBSERVO FUGA EN CAMPANA Y CHAROLA ECOLOGICA, REALIZANDO AJUSTE Y REPARACION DE LA MISMA</t>
  </si>
  <si>
    <t xml:space="preserve">REALIZO PRUEBA DE HERRAMIENTA DIRECCIONAL </t>
  </si>
  <si>
    <t>CONTINUÓ METIENDO BARRENA PDC 12-1/4" + SARTA DE PERFORACIÓN DIRECCIONAL DESDE 24 M HASTA 33 M. DONDE ENCONTRO CIMA DE CEMENTO.</t>
  </si>
  <si>
    <t>REBAJÓ CEMENTO DESDE 33 M HASTA 52 M.</t>
  </si>
  <si>
    <t xml:space="preserve"> REALIZO PRUEBA DE INTEGRIDAD DE TR 13 3/8" J-55, 54.5 LB/FT, BCN, CON 500 PSI X 15 MIN, SATISFACTORIAMENTE.</t>
  </si>
  <si>
    <t xml:space="preserve"> CONTINUO REBAJANDO CEMENTO DESDE 52 M HASTA 56 M, RECONOCIO AGUJERO HASTA 59 M.</t>
  </si>
  <si>
    <t>CON BNA. PDC DE 12 1/4" PERFORA ROTANDO DIRECCIONAL DESDE 59 M HASTA 64, CON PSB  2-4 TONS, ROP: 5 MPH, RPM 50, 980 PSI, 450 GPM, LODO ENTRADA Y SALIDA 1.20 GR/CC, .</t>
  </si>
  <si>
    <t>CIRCULO HASTA RETORNOS LIMPIOS, LODO ENTRANDO Y SALIENDO 1.20 GR/CC.</t>
  </si>
  <si>
    <t>EFECTUA PLATICA  DE SEGURIDAD Y PRE-OPERATIVA PARA LA REALIZACION DE LA PRUEBA DE INTEGRIDAD DE LA FORMACION (FIT)</t>
  </si>
  <si>
    <t xml:space="preserve"> LEVANTO BARRENA 12 1/4" DESDE 64 M HASTA 56 M, CON UNIDAD DE ALTA PRESION WELL SERVICE, REALIZO PRUEBA DE INTEGRIDAD DE FORMACION, TVD 64 M, DENSIDAD DE LODO 1.20 GR/CC,PRESION EN SUPERFICIE 73 PSI, DENSIDAD EQUIVALENTE 2.00 GR/CC.</t>
  </si>
  <si>
    <t>CON BNA PDC DE 12 1/4" PERFORO ROTANDO DESDE 64 M HASTA 143 M</t>
  </si>
  <si>
    <t>REALIZO SIMULACRO DE CONTROL DE POZO PERFORANDO.</t>
  </si>
  <si>
    <t xml:space="preserve">CON BNA PDC DE 12 1/4" PERFORO ROTANDO Y DESLIZANDO DESDE 143 M HASTA 172 M, </t>
  </si>
  <si>
    <t xml:space="preserve">CON BNA.PDC DE 12 1/4" PERFORA ROTANDO Y DESLIZANDO DESDE DESDE 172 M HASTA 340 M, </t>
  </si>
  <si>
    <t xml:space="preserve">EFECTUA SERVICIO AL TOPDRIVE: ENGRASA TUBO LAVADOR. </t>
  </si>
  <si>
    <t>CON BNA PDC DE 12 1/4" PERFORO ROTANDO Y DESLIZANDO DESDE 340 M HASTA 550 M</t>
  </si>
  <si>
    <t>CON BARRENA A PDC 12 1/4" A 550 M, BOMBEO BACHE VISCOSO Y CIRCULO POZO CON 640 GPM, 2450 PSI, HASTA OBSEVAR RETORNOS LIMPIOS.</t>
  </si>
  <si>
    <t>SACO BARRENA PDC 12 1/4" DESDE 550 M HASTA 506 M</t>
  </si>
  <si>
    <t>CONTINUO SACANDO BARRENA PDC 12 1/4" + SARTA DE PERFORACION DIRECCIONAL, CON ARRASTRE NORMAL DESDE 506 M HASTA 56 M, ZAPATA DE 13 3/8".</t>
  </si>
  <si>
    <t>CON BARRENA PDC 12 1/4" A 511 M, CIRCULO POZO. BOMBEO 6 M3 DE BACHE VISCOSO DE 150 SEG Y CONTINUO CIRCULANDO POZO CON 690 GPM, 2650 PSI, HASTA OBSERVAR RETORNOS LIMPIOS.HOMOGENIZA SISTEMA DE LODO DE 1.30 GR/CC A 1.35 GR/CC ENTRANDO Y SALIENDO.</t>
  </si>
  <si>
    <t>LEVANTA BARRENA PDC 12 1/4" + SARTA DE PERFORACION  DIRECCIONAL, CON CIRCULACIÓN Y ROTACIÓN, CON ARRASTRE</t>
  </si>
  <si>
    <t xml:space="preserve"> CON BARRENA PDC 12 1/4" A 550 M, CIRCULO POZO. BOMBEO 4 M3 DE BACHE DISPERSO DE 38 SEG + 6 M3 DE BACHE VISCOSO DE 200 SEG + 2 M3 DE BACHE PESADO DE 1.55 GR/CC Y  CONTINUO CIRCULANDO POZO CON 700 GPM, 2800 PSI,HASTA OBSERVAR RETORNOS LIMPIOS.</t>
  </si>
  <si>
    <t>SACO BARRENA DE 12 1/4" DESDE 550 M HASTA SUPERFICIE, DESCONECTO HERRAMIENTA DIRECCIONAL Y BARRENA.</t>
  </si>
  <si>
    <t xml:space="preserve"> EFECTUO PLATICA PREOPERATIVA Y DE SEGURIDAD PARA TOMA DE REGISTROS ELÉCTRICOS.</t>
  </si>
  <si>
    <t xml:space="preserve">POSICIONÓ UNIDAD Y ARMÓ EQUIPO PARA TOMA DE REGISTROS ELÉCTRICOS. </t>
  </si>
  <si>
    <t>TOMO REGISTROS ELECTRICOS: BHC - DIL - GR DESDE 550 M HASTA 56 M (ZAPATA 13 3/8).</t>
  </si>
  <si>
    <t xml:space="preserve">DESMANTELO UNIDAD Y HERRAMIENTA UTILIZADA DURANTE LA TOMA DE REGISTROS. </t>
  </si>
  <si>
    <t>RECUPERA BUJE DE DESGASTE.OBSERVANDO PROBLEMAS AL PASAR PESCANTE POR NIPLE CAMPANA YA QUE EL NIPLE NO POSEE EL DIAMETRO CORRECTO.</t>
  </si>
  <si>
    <t xml:space="preserve">RETIRA NIPLE CAMPANA Y CON SOLDADOR DE CIA SAXON MODIFICÓ. </t>
  </si>
  <si>
    <t xml:space="preserve">EFECTUA PLATICA DE SEGURIDAD Y PREOPERATIVA PARA CORRER TR DE 9 5/8" </t>
  </si>
  <si>
    <t>METIÓ TR 9-5/8", J-55 36 LB/FT, BCN DESDE A 541 M, CONECTO TUBO ANCLA Y HERRAMIENTA COLGADORA, QUEDANDO ZAPATA DE TR 9-5/8" A 547 M. APLICÓ  APRIETE DE GEOMETRICO.</t>
  </si>
  <si>
    <t>CON ZAPATA DE TR 9-5/8" A 547 M. CIRCULA POZO CON 170 GPM Y 70 PSI. DENSIDAD ENTRADA Y SALIDA 1.40 GR/CC</t>
  </si>
  <si>
    <t>EFECTUO PLATICA DE SEGURIDAD Y PREOPERACIONAL PARA CEMENTAR TR 9-5/8" .</t>
  </si>
  <si>
    <t>REALIZANDO CEMENTACIÓN DE TR 9 5/8 " - SIN TERMINAR; BOMBEO 15 BBLS DE LECHADA FLEXSEAL D= 1.80 GR/CC, Q = 4 BPM, CIMA SUPERFICIE, MEZCLÓ Y BOMBEÓ 158 BBLS DE LECHADA CONVENCIONAL D = 1.90 GR/CC, Q = 4 BPM, CIMA SUPERFICIE. LAVO LINEAS DE</t>
  </si>
  <si>
    <t>CONTINUÓ CEMENTACIÓN: DESPLAZÓ CON 125 BBLS DE LODO E.I. D = 1.22 GR/CC, Q = 4 BPM + 10.21 BBLS DE AGUA D = 1.0GR/CC, Q =</t>
  </si>
  <si>
    <t>LAVO INTERIOR DE PREVENTORES. INSTALÓ ENSAMBLE DE SELLOS EN COLGADOR, PROBÓ CON 2400 PSI X 15 MIN, SATISFACTORIAMENTE.</t>
  </si>
  <si>
    <t>EFECTUO PLATICA PREOPERATIVA Y DE SEGURIDAD PARA ARMADO DE BARRENA Y SARTA DE PERFORACIÓN DIRECCIONAL ETAPA 8 1/2''.</t>
  </si>
  <si>
    <t>CONECTÓ BARRENA PDC 8 1/2 ", MOTOR DE FONDO, HERRAMIENTA MWD Y SARTA DE</t>
  </si>
  <si>
    <t>PROBO HERRAMIENTA DIRECCIONAL CON CIRCULACION EN DISTINTAS OPORTUNIDADES (426 GPM - 1000 PSI)</t>
  </si>
  <si>
    <t>BAJO BARRENA PDC 8-1/2" + SARTA DE PERFORACIÓN DIRECCIONAL A 531 MTS DONDE ENCONTRÓ CIMA DE CEMENTO.</t>
  </si>
  <si>
    <t>REBAJÓ CEMENTO DESDE 531 MTS HASTA 536 MTS.</t>
  </si>
  <si>
    <t xml:space="preserve">REALIZO PRUEBA DE INTEGRIDAD DE TR 9 5/8" 36 LB/FT,J-55, BCN, CON 1000 PSI X 15 MIN, SATISFACTORIAMENTE. </t>
  </si>
  <si>
    <t>CONTINUO REBAJANDO CEMENTO DE 536 MTS HASTA 547 MTS, ZAPATA 9 5/8", Y RECONOCIO FONDO PERFORADO A 550 MTS.</t>
  </si>
  <si>
    <t>CON BNA. PDC DE 8 1/2" PERFORA DIRECCIONAL DESDE 550 MTS HASTA 555 MTS.</t>
  </si>
  <si>
    <t xml:space="preserve"> REALIZO PRUEBA DE INTEGRIDAD DE FORMACION, DENSIDAD DE LODO 1.22 GR/CC,PRESION EN SUPERFICIE 530 PSI, DENSIDAD EQUIVALENTE 1.90 GR/CC. </t>
  </si>
  <si>
    <t>CON BNA. PDC DE 8 1/2" PERFORA ROTANDO DIRECCIONAL DESDE 555 MTS HASTA 724 MTS.</t>
  </si>
  <si>
    <t>CON BNA. PDC DE 8 1/2" PERFORA ROTANDO DIRECCIONAL DESDE 724 MTS HASTA 849 MTS,</t>
  </si>
  <si>
    <t>CON BNA. PDC DE 8 1/2" PERFORA ROTANDO Y DESLIZANDO  HASTA 1115 MTS. NOTA: CHECO FRENO DE CORONA EN CADA CAMBIO DE GUARDIA.</t>
  </si>
  <si>
    <t>SE REALIZA CORRECCION DE RUIDO ELECTRICO EN SEÑAL DE HERRAMIENTA MWD EN STIO.</t>
  </si>
  <si>
    <t>CON BNA. PDC DE 8 1/2" PERFORA ROTANDO Y DESLIZANDO HASTA 1286 MTS.</t>
  </si>
  <si>
    <t>EFECTUA SERVICIO AL EQUIPO: TOP DRIVE.</t>
  </si>
  <si>
    <t>CON BNA. PDC DE 8 1/2" PERFORA ROTANDO Y DESLIZANDO DESDE 1286 MTS.HASTA 1300 MTS.</t>
  </si>
  <si>
    <t>EFECTUO REPARACION DE GRAVER DEL TOP DRIVE.</t>
  </si>
  <si>
    <t>CON BNA. PDC DE 8 1/2" PERFORA ROTANDO Y DESLIZANDO DESDE 1300 MTS HASTA 1316 MTS.</t>
  </si>
  <si>
    <t>CON BNA. PDC DE 8 1/2" PERRORA ROTANDO Y DESIZANDO DESDE 1374 MTS HASTA 1460 MTS. NOTA:VERIFICO FUNCIONAMIENTO DEL FRENO DE LA CORONA.</t>
  </si>
  <si>
    <t>CON BNA. PDC DE 8 1/2" PERFORA ROTANDO Y DESLIZANDO DESDE 1460 M HASTA 1488 M.</t>
  </si>
  <si>
    <t xml:space="preserve">REPARA FALLA EN BOMBA NO. 2 CAMBIA CAMISA DE 5" </t>
  </si>
  <si>
    <t>CON BNA. PDC DE 8 1/2" PERFORA ROTANDO Y DESLIZANDO DESDE 1488 M HASTA 1495 M.</t>
  </si>
  <si>
    <t>CON BARRENA DE PDC DE 8 1/2" EN 1495 M (FONDO PERFORADO) CIRCULO POZO CON 510 GPM LODO DE ENTRADA Y SALIDA 1.28 GR/CC, 60 RPM(SIN TERMINAR).</t>
  </si>
  <si>
    <t>CON BARRENA DE PDC DE 8 1/2" EN 1495 M (FONDO PERFORADO) CIRCULO POZO CON 510 GPM LODO DE ENTRADA Y SALIDA 1.28 GR/CC, 60 RPM.</t>
  </si>
  <si>
    <t xml:space="preserve"> EFECTUO PLATICA PREOPERATIVA Y DE SEGURIDAD PARA SACAR BNA Y SARTA DE PERFORACIÓN DIRECCIONAL SECCIÓN 8-1/2". </t>
  </si>
  <si>
    <t>OBSERVÓ POZO ESTATICO A NIVEL DE LINEA DE FLOTE, SATISFACTORIAMENTE. SACO BARRENA PDC 8 1/2" Y SARTA DE PERFORACIÓN DIRECCIONAL DESDE 1495 M HASTA SUPERFICIE.</t>
  </si>
  <si>
    <t>EFECTUA PLATICA DE SEGURIDAD Y PREOPERATIVA PARA ARMAR BARRENA Y BHA.</t>
  </si>
  <si>
    <t>ARMA BARRENA PDC 8 1/2" + DOBLE CAJA+   DC+COMBINACION+VCP+WATERMELON MIL+MONEL NO</t>
  </si>
  <si>
    <t>REALIZO SIMULACRO DE CONTROL DE POZO VIAJANDO CON PRESENCIA DE H2S.</t>
  </si>
  <si>
    <t>BOMBEO 4 M3 DE BACHE VISCOSO DE 140 SEG Y 4M3 DE BACHE ECOLÓGICO DE 1.60 GR/CC Y CIRCULA POZO.</t>
  </si>
  <si>
    <t xml:space="preserve">SACÓ BARRENA PDC 8 1/2" + SARTA CON WATERMELON DESDE 1495 MTS, HASTA 1313 MTS. </t>
  </si>
  <si>
    <t>CON BARRENA PDC EN 1313 M , CIRCULO POZO CON 510 GPM, 60 RPM, PREPARA Y BOMBEA  4 M3 DE BACHE ECOLOGICO DE 1.58 GR/CC.</t>
  </si>
  <si>
    <t>CONTINUO SACANDO BARRENA PDC 8 1/2" + SARTA DE PERFORACIÓN DIRECCIONAL DESDE 1313 MTS, HASTA 1275 MTS, ENCONTRANDO RESISTENCIA HASTA 15 TONS, TRABAJANDO SARTA  CON CIRCULACION Y ROTACION, HASTA PASAR LIBRE .CONTINUO SACANDO HASTA 1217 MTS,  ENCONTRAN</t>
  </si>
  <si>
    <t>METE BARRENA PDC 8 1/2" + SARTA CON WATERMELON DESDE 1217 M HASTA 1495 M (FONDO PERFORADO) SIN ENCONTRAR RESISTENCIA.</t>
  </si>
  <si>
    <t xml:space="preserve"> CON BARRENA PDC 8 1/2" A 1495 M CIRCULO POZO CON 500 GPM 110 RPM HASTA OBTENER RETORNOS LIMPIOS EN TEMBLORINAS</t>
  </si>
  <si>
    <t>OBSERVO POZO ESTATICO A NIVEL DE LINEA DE FLOTE, CON BARRENA EN 1495 M; SACO SARTA DE</t>
  </si>
  <si>
    <t>BARRENA PDC DE 8 1/2" + HERRAMIENTA DIRECCIONAL DESDE 240 MTS HASTA SUPERFICIE.</t>
  </si>
  <si>
    <t>EFECTUO PLATICA DE SEGURIDAD Y PREOPERATIVA PARA LA TOMA DE REGISTROS ELECTRICOS.</t>
  </si>
  <si>
    <t>POSICIONÓ URE Y ARMÓ EQUIPO PARA TOMA DE REGISTROS ELÉCTRICOS.</t>
  </si>
  <si>
    <t>TOMO REGISTROS ELECTRICOS AIT-LDL-CNL-BHC-GR DESDE 1495 HASTA 547 M(ZAPATA).</t>
  </si>
  <si>
    <t>PERSONAL DE REGISTROS ELÉCTRICOS DESMANTELÓ HERRAMIENTA Y EQUIPO DE SUPERFICIE.</t>
  </si>
  <si>
    <t>REALIZO CAMBIO DE ARIETES DE 4" A ARIETES DE 7" PARA METER  TR. INSTALO TAPON DE PRUEBA, INSTALO TUBO MADRINA Y REALIZO PRUEBA DE ARIETES DE TUBERIA DE 7" CON 300 PSI X 5 MIN Y 4000 PSI X 15 MIN, SATISFACTORIAMENTE, RETIRO TUBO</t>
  </si>
  <si>
    <t>(N) EFECTUO PLATICA DE SEGURIDAD Y PRE-OPERACIONAL PARA ARMAR HERRAMIENTA Y METER TR 7" 26 #, P-110</t>
  </si>
  <si>
    <t xml:space="preserve">CONECTO ZAPATA FLOTADORA 7" + 1 TRAMO DE TR 7" 26 #, P-110, BCN + COPLE FLOTADOR  7" + 1 TRAMO DE TR 7" 26 #, P- 110, HYD 513 Y METE  HASTA 25 M.  NOTA: PROBO EQUIPO DE FLOTACION CON EXITO. </t>
  </si>
  <si>
    <t>CONTINUO  METIENDO  TR 7" 26 #, P-110, HYD 513, DESDE 25 M. HASTA 1492 M</t>
  </si>
  <si>
    <t xml:space="preserve">CIRCULÓ POZO CON 168 GPM, 500 PSI. DENSIDAD DE ENTRADA/SALIDA 1.28 GR/CC. </t>
  </si>
  <si>
    <t xml:space="preserve">EFECTUO PLATICA DE SEGURIDAD Y PREOPERACIONAL PARA ARMAR EQUIPO Y CEMENTAR TR 7". </t>
  </si>
  <si>
    <t>INSTALÓ EQUIPO, CABEZA DE CEMENTACIÓN Y LÍNEAS DE TRATAMIENTO</t>
  </si>
  <si>
    <t>CEMENTÓ CON 55 BLS DE LECHADA LIGERA DE 1.50 GR/CC, Q = 4 BPM, CIMA 397 M Y 66 BLS DE LECHADA CONVENCIONAL D =</t>
  </si>
  <si>
    <t>DESMANTELÓ CABEZA DE CEMENTACIÓN Y LÍNEAS.</t>
  </si>
  <si>
    <t>(N) LAVO INTERIOR DE PREVENTORES Y RECUPERO TUBO ANCLA.</t>
  </si>
  <si>
    <t>INSTALÓ ENSAMBLE DE SELLOS EN COLGADOR, PROBÓ CON 1200 PSI X 15 MIN, SATISFACTORIAMENTE. REALIZO CAMBIO DE ARIETES DE 7" A ARIETES DE 4".</t>
  </si>
  <si>
    <t xml:space="preserve">MANTENIMIENTO HIDRAULICO AL TOP DRIVE </t>
  </si>
  <si>
    <t>PROBÓ PREVENTOR ANULAR CON 300 PSI X 5 MIN Y 2400 PSI X 15 MIN SATISFACTORIAMENTE. PROBÓ ARIETES DE TUBERÍA + ARIETES CIEGOS CON 300 PSI X 5 MIN Y 4000 PSI X 15 MIN</t>
  </si>
  <si>
    <t xml:space="preserve"> EFECTUO PLATICA REALIZO REUNION DE SEGURIDAD Y PREOPERACIONAL PARA ARMAR SARTA DE PERFORACION DIRECCIONAL Y PERFORAR ETAPA CON BARRENA PDC 6 1/8".</t>
  </si>
  <si>
    <t>CONECTÓ BARRENA PDC 6 1/8" MSI613WBPX + MOTOR DE FONDO A475M7838XP Y BAJA 15 MTS, ALINEO MOTOR DE FONDO CON MWD/LWD.</t>
  </si>
  <si>
    <t>CONTINUO METIENDO BARRENA PDC 6 1/8" + SARTA DE PERFORACIÓN DIRECCIONAL DESDE 15 M HASTA 1481 M DONDE ENCONTRÓ CIMA DE TAPONES DE DESPLAZAMIENTO.</t>
  </si>
  <si>
    <t>CIRCULO Y VERIFICO LIBRE FLUJO POR LINEA PRIMARIA Y SECUNDARIA DE ESTRANGULAR,</t>
  </si>
  <si>
    <t>DESLIZO Y CORTO 12.5 M DE CABLE DE PERFORACION.</t>
  </si>
  <si>
    <t>REBAJO ACCSESORIOS Y CEMENTO HASTA 1486 MTS. CON 200 GPM, RPM: 50, PRESION: 1750  PSI. DENSIDAD DE LODO ENTRADA Y SALIDA DE 1.26 GR/CC.</t>
  </si>
  <si>
    <t>CON UNIDAD DE ALTA REALIZÓ PRUEBA DE HERMETICIDAD DE LA TR 7" CON PREVENTOR CERRADO CON LOS ARIETES DE TUBERÍA CON 1000 PSI X 15 MIN, SATISFACTORIAMENTE</t>
  </si>
  <si>
    <t xml:space="preserve"> REALIZO SIMULACRO DE CONTROL DE POZO PERFORANDO</t>
  </si>
  <si>
    <t>CON BNA PDC DE 6 1/8" PERFORO ROTANDO  DESDE 1495 MTS HASTA 1500 MTS.</t>
  </si>
  <si>
    <t>REALIZO PRUEBA DE INTEGRIDAD DE FORMACION, DENSIDAD DE LODO 1.26 GR/CC, PRESION EN SUPERFICIE 1244 PSI, DENSIDAD EQUIVALENTE 1.90 GR/CC.</t>
  </si>
  <si>
    <t xml:space="preserve">SE REALIZO SIMULACRO DE HOMBRE HERIDO </t>
  </si>
  <si>
    <t>BOMBEO 5 M3 DE BACHE VISCOSO DE 120 SEG. Y CIRCULA POZO RECIPROCANDO LA SARTA CON 215 GPM, RPM: 80, PRESION: 2050 PSI, HASTA OBTENER RETORNOS LIMPIOS EN SALIDA DE TEMBLORINAS Y COLUMNAS DE LODO HOMOGENEAS A 1.26 GR/CC ENTRADA Y SALIDA.</t>
  </si>
  <si>
    <t>OBSERVO POZO ESTATICO A TRAVES DE LINEA DE FLOTE Y LEVANTO BARRENA PDC 6 1/8" DESDE 2169 HASTA 100 M, OBSERVANDO ARRASTRE DE 5 A 7 TONS.</t>
  </si>
  <si>
    <t xml:space="preserve">CONTINUO SACANDO BNA. PDC 6 1/8" + ENSAMBLE DIRECCIONAL DE 100 MTS HASTA SUPERFICIE </t>
  </si>
  <si>
    <t>CONECTO BARRENA PDC 6-1/8" + SARTA DE CALIBRACION CON WATERMELON MILL 4 3/4" X 6" A BAJO HASTA 100 MTS.</t>
  </si>
  <si>
    <t>CONTINUO METIENDO BARRENA PDC 6-1/8" + SARTA DE CALIBRACION CON WATERMELON MILL 4 3/4" X 6" POR LINGADAS DESDE 100 HASTA 1930 MTS. OBSERVO  RESISTENCIA DE 4-7 TONELADAS 1930 Y 1939 MTS, TRABAJO SARTA Y LIBERO RESISTENCIAS.</t>
  </si>
  <si>
    <t>CONTINUA METIENDO BARRENA PDC 6-1/8" + SARTA DE CALIBRACION CON WATERMELON MILL 4 3/4" X 6" REPASANDO CON ROTACION Y CIRCULACION DESDE 1930 HASTA 2169 MTS, CON 180 GPM, RPM: 40, PRESION: 840</t>
  </si>
  <si>
    <t xml:space="preserve">BOMBEO 5 M3. DE BACHE VISCOSO DE 120 SEGUNDOS Y CIRCULO POZO RECIPROCANDO LA SARTA CON 180 GPM, RPM: 80,PRESION: 890 PSI. HOMOGENIZO COLUMNAS DE LODO ENTRADA  Y SALIDA A 1.28 GR/CC. </t>
  </si>
  <si>
    <t>OBSERVO POZO ESTATICO EN LINEA DE FLOTE Y LEVANTO BARRENA DESDE 2169 HASTA 1978 MTS.</t>
  </si>
  <si>
    <t>OBSERVO POZO ESTATICO EN LINEA DE FLOTE SATISFACTORIAMENTE Y BOMBEO 4 M3. DE BACHE ECOLOGICO DE 1.48 GR/CC.</t>
  </si>
  <si>
    <t xml:space="preserve">EFECTUO SERVICIO A TOP DRIVE. </t>
  </si>
  <si>
    <t>SACO BARRENA DESDE 1978 M HASTA 1068 MTS</t>
  </si>
  <si>
    <t>CONTINUO SACANDO BARRENA PDC 6 1/8" + SARTA DE CALIBRACION CON WATERMELON DESDE 1068 M HASTA SUPERFICIE</t>
  </si>
  <si>
    <t>EFECTUO PLATICA PRE-OPERATIVA Y DE SEGURIDAD PARA CORRIDA DE REGISTROS ELECTRICOS CON TUBERIA</t>
  </si>
  <si>
    <t>ARMO Y CALIBRO EQUIPO PARA TOMA DE 1ER. CORRIDA CON REGISTROS CON TUBERIA (AITLDL-CNL-GR).</t>
  </si>
  <si>
    <t>METE HERRAMIENTA DE REGISTROS ELECTRICOS CON TUBERIA HASTA 814 MTS</t>
  </si>
  <si>
    <t xml:space="preserve"> REALIZO MOVIMIENTO DE HWTP ESTIBADOS EN PEINES DE CHANGUERO.</t>
  </si>
  <si>
    <t>CONTINUO METIENDO HERRAMIENTA DE REGISTROS ELECTRICOS CON TUBERIA HASTA 1394 MTS</t>
  </si>
  <si>
    <t>EFECTUO PLATICA PRE-OPERATIVA Y DE SEGURIDAD PARA LLEVAR A CABO INSTALACION DE POLEAS Y VENTANA.</t>
  </si>
  <si>
    <t>INSTALO HERRAMIENTAS DE REGISTROS ELECTRICOS (POLEA SUPERIOR E INFERIOR ), CABEZA Y VENTANA PARA CABLE DE REGISTROS ELECTRICOS, METE CABEZA Y REALIZO CONEXION ELECTRICA CON LA HERRAMIENTA DE REGISTROS ELECTRICOS. PROBO COMUNICACION Y FUNCIONAMIENTO D</t>
  </si>
  <si>
    <t>CONTINUO METIENDO HERRAMIENTA DE REGISTROS ELECTRICOS CON TUBERIA DE 1394 HASTA 1774 MTS.</t>
  </si>
  <si>
    <t>CONTINUO METIENDO HERRAMIENTA DE REGISTROS ELECTRICOS CON TUBERIA DE 1774 HASTA 2152 MTS,</t>
  </si>
  <si>
    <t>TOMO REGISTROS CON TLC: AIT-LDL-CNL-GR, DE 2152 M HASTA 1793 M</t>
  </si>
  <si>
    <t>RECUPERO CABLE CON CABEZA DE REGISTROS, DESMANTELO POLEAS Y VENTANA.</t>
  </si>
  <si>
    <t>SACO HERRAMIENTA DE REGISTROS ELECTRICOS CON TUBERIA DESDE 1394 M HASTA 473 MTS.</t>
  </si>
  <si>
    <t xml:space="preserve">REALIZO SIMULACRO DE CONTROL DE POZO VIAJANDO CON PRESENCIA DE H2S. </t>
  </si>
  <si>
    <t>CONTINUO SACANDO HERRAMIENTA DE REGISTROS ELECTRICOS CON TUBERIA DESDE 473 M HASTA SUPERFICIE</t>
  </si>
  <si>
    <t>EFECTUO PLATICA PRE-OPERATIVA Y DE SEGURIDAD PARA LLEVAR A CABO ARMADO Y CORRIDA DE SEGUNDA TOMA DE REGISTROS ELECTRICOS CON TUBERIA</t>
  </si>
  <si>
    <t>REALIZO SERVICIO A TOP DRIVE (REVISO NIVELES, ENGRASO POLEAS Y AJUSTO MANGUERAS HIDRAULICAS).</t>
  </si>
  <si>
    <t>REALIZO ARMADO Y CALIBRACION EN SUPERFICIE DE HERRAMIENTA DE REGISTROS A SER UTILIZADA DURANTE SEGUNDA CORRIDA DE REGISTROS CON TUBERIA.</t>
  </si>
  <si>
    <t xml:space="preserve"> ARMO Y METIO HERRAMIENTA PARA 2DA. CORRIDA DE REGISTROS CON TUBERIA (OBMI-DSI) DE SUPERFICIE HASTA 325 MTS</t>
  </si>
  <si>
    <t>CONTINUO BAJANDO HERRAMIENTA DE REGISTROS ELECTRICOS CON TUBERIA PARA EFECTUAR 2DA.</t>
  </si>
  <si>
    <t>INSTALO HERRAMIENTAS DE REGISTROS ELECTRICOS (POLEA SUPERIOR E INFERIOR ), CABEZA Y VENTANA</t>
  </si>
  <si>
    <t>METE CABEZA Y REALIZO CONEXION ELECTRICA CON LA HERRAMIENTA DE REGISTROS ELECTRICOS. PROBO</t>
  </si>
  <si>
    <t>TOMO REGISTROS CON TLC: OBMI-DSI, DE 2160 M HASTA 1505 M. LLEVANDO CONTROL DE LLENADO DE POZO CON HOJA Y TANQUE DE VIAJES.</t>
  </si>
  <si>
    <t>DESCONECTÓ Y SACO HERRAMIENTA DE REGISTROS ELECTRICOS CON TLC: DSI-OBMI-GR, DE 1505 M HASTA 1216 M.</t>
  </si>
  <si>
    <t>SACO Y DESMANTELO HERRAMIENTA DE REGISTROS ELECTRICOS DESDE 1216 M HASTA 35.</t>
  </si>
  <si>
    <t>PREPARO Y CALIBRO HERRAMIENTA PARA EL ARMADO Y LA TOMA DE REGISTRO CON TLC; CMR - ECS</t>
  </si>
  <si>
    <t>REALIZO REUNION PRE-OPERATIVA Y DE SEGURIDAD PARA CONECTAR HERRAMIENTA Y TOMAR REGISTROS</t>
  </si>
  <si>
    <t>CONECTO HERRAMIENTAS Y EQUIPO PARA TOMAR REGISTROS ELECTRICOS CON TLC : (CMR-ECS) Y BAJO</t>
  </si>
  <si>
    <t>INSTALA Y CONECTA HERRAMIENTA DE REGISTROS ELECTRICOS</t>
  </si>
  <si>
    <t>CONTINUO BAJANDO HERRAMIENTA DE REGISTROS ELECTRICOS CON TUBERIA DE 1395 M HASTA  2169 M.</t>
  </si>
  <si>
    <t>TOMO REGISTROS CON TLC: CMR-ECS, DE 2160 M HASTA 2086 M.</t>
  </si>
  <si>
    <t>TOMO REGISTROS CON TLC: CMR - ECS, DE 2086 M HASTA 1492 M.</t>
  </si>
  <si>
    <t>SACO HERRAMIENTA DE REGISTROS CON TLC: CMR - ECS, DE 1492 M HASTA SUPERFICIE</t>
  </si>
  <si>
    <t>REUNION PRE-OPERATIVA Y DE SEGURIDAD PARA LLEVAR A CABO VIAJE DE ACONDICIONAMIENTO DE AGUJERO 6 1/8" PREVIO A ESCAREO DE T.R</t>
  </si>
  <si>
    <t>ARMÓ BNA. PDC 6 1/8" + ENSAMBLE CONVENCIONAL CON WATERMELON MILL 4 3/4" X 6 1/8" &amp; BAJO HASTA 1445 MTS</t>
  </si>
  <si>
    <t>CORTO Y DESLIZO 20 MTS DE CABLE DE PERFORACION DE 1 1/8" DE TAMBOR DE MALACATE PRINCIPAL.</t>
  </si>
  <si>
    <t>CON BNA. PDC 6 1/8" + ENSAMBLE CONVENCIONAL CON WATERMELON MILL 4 3/4" X 6 1/8" BAJO DE 1445 HASTA 2169 MTS</t>
  </si>
  <si>
    <t>CON BARRENA 6 1/8" A 2169 M BOMBEO 4 M3 DE BACHE VISCOSO 120 SEG/LTO Y CIRCULO POZO HASTA HOMOGENIZAR COLUMNNAS DE LODO A 1.28 GR/CC</t>
  </si>
  <si>
    <t>SACÓ BARRENA PDC 6 1/8" + SARTA CON WATERMELON MILL 4 3/4" X 6" DESDE 2169 M. HASTA 2064 M. L</t>
  </si>
  <si>
    <t>BOMBEÓ 4 M3 DE BACHE ECOLÓGICO DE 1.48 GR/CC.</t>
  </si>
  <si>
    <t>SACÓ BARRENA PDC 6 1/8" + SARTA CON WATERMELON MILL 4 3/4" X 6" DESDE 2064 M. HASTA SUPERFICIE</t>
  </si>
  <si>
    <t>EFECTUO PLATICA PRE-OPERATIVA Y DE SEGURIDAD PARA LLEVAR A CABO VIAJE CON ESCAREADOR PARA LIMPIEZA DE T.R. 7"</t>
  </si>
  <si>
    <t>REALIZO SERVICIO A TOP DRIVE (REVISO NIVELES DE ACEITE, ENGRASO POLEAS Y AJUSTO APRIETE EN LINEAS HIDRAULICAS).</t>
  </si>
  <si>
    <t>ARMO ENSAMBLE CONVENCIONAL CON BARRENA PDC 6 1/8" + ESCAREADOR 5" X 6 1/16" Y BAJO HASTA 1390 M.</t>
  </si>
  <si>
    <t>CON BNA 6 1/8" A 1390 CIRCULO TIEMPO DE ATRASO CON 120 GPM, 122 PSI LODO ENTRADA Y SALIDA 1.28</t>
  </si>
  <si>
    <t>CON BNA 6 1/8" A 1390 M OBSERVO POZO ESTICO A NIVEL DE LINEA DE FLOTE</t>
  </si>
  <si>
    <t>ESCACAREO REVESTIDOR DE 7" LEVANTANDO BNA 6 1/8" + ESCAREADOR DESDE 1390M A 1190 M</t>
  </si>
  <si>
    <t>BAJO CON BARRENA PDC 6 1/8" + ESCAREADOR 5" X 6 1/16" DESDE 1190 M HASTA 1390 M</t>
  </si>
  <si>
    <t>CON BNA 6 1/8" A 1390 M OBSERVO POZO ESTICO A NIVEL DE LINEA DE FLOTE. .</t>
  </si>
  <si>
    <t>SACÓ BARRENA PDC 6 1/8" + ESCARIADOR DESDE 1390 M. HASTA 1190 M</t>
  </si>
  <si>
    <t>CON BNA 6 1/8" A 1190 M OBSERVO POZO ESTICO A NIVEL DE LINEA DE FLOTE.</t>
  </si>
  <si>
    <t>SACÓ BARRENA PDC 6 1/8" + ESCARIADOR DESDE 1190 M. HASTA 715 M</t>
  </si>
  <si>
    <t>CON BARRENA 6 1/8" + ESCARIADOR A 715 M ESPERA POR CAMISAS Y EMPACADORES PARA LLEVAR A CABO CORRIDA DE LINNER 4 1/2"</t>
  </si>
  <si>
    <t>SIMULACRO DE CONATO DE INCENDIO EN AREA DE MONTACARGAS</t>
  </si>
  <si>
    <t>CON BARRENA 6 1/8" + ESCARIADOR A 715 M, PROCESA REGISTROS ESPECIALES PARA PROGRAMA DE UBICACION DE CAMISAS Y EMPACADORES PARA INTRODUCCION DE LINER 4 1/2".</t>
  </si>
  <si>
    <t>SACÓ BARRENA PDC 6 1/8" + ESCAREADOR DESDE 715 M HASTA SUPERFICIE</t>
  </si>
  <si>
    <t>PLATICA PRE- OPERATIVA Y DE SEGURIDAD PARA BAJAR LINNER DE 4 1/2"</t>
  </si>
  <si>
    <t>METE LINER 4-1/2", 13.5 LBS/PIE, N-80, HD513 HASTA 65 M. APLICANDO APRIETE COMPUTARIZADO DE 4,700 LB/PIE</t>
  </si>
  <si>
    <t>CONTINUO BAJANDO LINER 4-1/2", 13.5 LBS/PIE, N-80, HD-513 A 811 M. APLICANDO APRIETE COMPUTARIZADO DE 4,700 LB/PIE</t>
  </si>
  <si>
    <t>CONECTO COLGADOR DE LINER 4-1/2" X 7" + HERRAMIENTA DE ASENTAMIENTO (SETTING TOOL) PREENSAMBLADOS</t>
  </si>
  <si>
    <t>CONECTO COMBINACION 3 1/2" IF X 4" FH + 1 LINGADA DE TUBERIA EXTRAPESADA 4" Y BAJO A 833 M. DONDE VERIFICO PESO DE LA SARTA</t>
  </si>
  <si>
    <t>CONTINUO METIENDO LINER 4-1/2", 13.5 LBS/PIE, N-80, HD513 + COLGADOR BACKER 4-1/2" X 7" Y TUBERIA DE PERFORACION, RECONOCIENDO FONDO PERFORADO A 2169 M.</t>
  </si>
  <si>
    <t>LEVANTO 1 MT POR ENCIMA DE FONDO PERFORADO (2169 MTS) LIBERANDO TENSION EN SARTA Y POSICIONO COLGADOR PARA SU ACTIVACION.</t>
  </si>
  <si>
    <t>LANZO CANICA DE 1.5" EN ULTIMO TRAMO DE TP 4" E INSTALÓ EQUIPO DE CEMENTACION (BOTELLA &amp; LINEAS) PARA LLEVAR A CABO ANCLAJE DE COLGADOR DE LINER 4 1/2"</t>
  </si>
  <si>
    <t>REALIZO PRUEBA DE LINEAS DE UNIDAD DE CEMENTACION CON 4000 PSI X 10 MIN.</t>
  </si>
  <si>
    <t>ACTIVO COLGADOR DE LINER CON 2000 PSI Y CARGO PESO DE LINER + 20 TONS ADICIONALES LIBERANDO LINNER CON 2600 PSI. VERIFICÓ ANCLAJE QUEDANDO 50 TONS DE PESO HACIA ARRIBA Y EXPULSÓ ASIENTO DE</t>
  </si>
  <si>
    <t>CIRCULÓ POZO HASTA HOMOGENIZAR COLUMNAS DE LODO A 1.28 GR/CC ENTRANDA Y SALIDA CON 95- 180 GPM &amp; 254- 530 PSI.NOTA: OBSERVÓ A TIEMPO DE ATRASO INCREMENTO EN LECTURA DE GAS DE 36% CON CORTE DE LODO 1.15 GR/CC POR 15 MIN.</t>
  </si>
  <si>
    <t>DESPLAZO 56.5 BBLS DE DIESEL A BAJO GASTO PARA DEJAR VOLUMEN EN INTERIOR DE LINER DE 4 1/2" Y EN ESPACIO ANULAR HASTA 1934 MTS. DE LA SIGUIENTE MANERA:1.- BOMBEO 7 BBLS. DE BACHE VISCOSO DE 1.32 GR/CC A 2.2 BPM.2.- BOMBEO 56.5 BBLS. DE DIESEL A 2.2 B</t>
  </si>
  <si>
    <t>LEVANTO SARTA 2.5 MTS., BAJO Y APLICO 20 TONS. DE PESO ROMPIENDO PERNOS DEL CONO ACTIVANDO EMPACADOR.</t>
  </si>
  <si>
    <t>CERRO PREVENTOR DE TUBERIA DE 4", ABRIO VALVULA HIDRAULICA &amp; CON UNIDAD DE ALTA PRESION A TRAVES DE LINEA DE MATAR SECUNDARIA LLEVO A CABO PRUEBA DE HERMETICIDAD DE BL CON 3000 PSI X 10 MIN SATISFACTORIAMENTE.</t>
  </si>
  <si>
    <t>CON ZAPATA A 2168 MTS. &amp; BL A 1354 MTS. LLEVO A CABO DESPLAZAMIENTO E INTERCAMBIO DE FLUIDOS POR ENCIMA DE BL. BOMBEANDO CON UNIDAD DE ALTA PRESION 143 BBLS. DE SALMUERA DE 1.02 GR/CC. A 2 BPM.(SIN TERMINAR).</t>
  </si>
  <si>
    <t>DESMANTELO UNIDAD, BOTELLA Y LINEAS DE CEMENTACION AL 100%.</t>
  </si>
  <si>
    <t>SACO DESMANTELANDO TRAMO X TRAMO 56 LINGADAS DE TP 4" + 14 LINGADAS DE HWTP 4" &amp; RECUPERO HERRAMIENTA SOLTADORA DE CIA. BAKER</t>
  </si>
  <si>
    <t>CONTINUO DESMANTELANDO TRAMO X TRAMO TP 4" ESTIBADAS EN CHANGUERO</t>
  </si>
  <si>
    <t>EFECTUO PLATICA DE SEGURIDAD CON PERSONAL DE GAVSA, SAXON, SLB-IPM PARA EFECTUAR DESMANTELAMIENTO DE CONJUNTO DE PREVENTORES.</t>
  </si>
  <si>
    <t>INSTALÓ SECCION "C" DE CABEZAL (VETCO-GRAY), APRETÓ TORNILLERÍA &amp; PROBO SELLOS CON 4000 PSI SATISFACTORIAMENTE, FINALIZANDO LAS OPERACIONES DE PERFORACIÓN DEL POZO COAPECHACA 1045 A LAS 9:30 HRS DEL DÍA 05 DE MARZO DE 2013, CON UN TOTAL DE 31.33 DÍAS</t>
  </si>
  <si>
    <t>NPMT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</si>
</sst>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22" fontId="0" fillId="0" borderId="0" xfId="0" applyNumberFormat="1"/>
    <xf numFmtId="0" fontId="0" fillId="4" borderId="0" xfId="0" applyFill="1"/>
    <xf numFmtId="22" fontId="0" fillId="4" borderId="0" xfId="0" applyNumberFormat="1" applyFill="1"/>
    <xf numFmtId="0" fontId="0" fillId="0" borderId="0" xfId="0" applyFill="1" applyAlignment="1">
      <alignment horizontal="center" vertical="top"/>
    </xf>
    <xf numFmtId="1" fontId="0" fillId="2" borderId="0" xfId="0" applyNumberFormat="1" applyFill="1" applyAlignment="1">
      <alignment horizontal="center" vertical="center"/>
    </xf>
    <xf numFmtId="0" fontId="2" fillId="5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/>
    <xf numFmtId="22" fontId="0" fillId="6" borderId="0" xfId="0" applyNumberFormat="1" applyFill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2">
    <dxf>
      <font>
        <color theme="0"/>
      </font>
      <fill>
        <patternFill>
          <bgColor rgb="FFC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265113</xdr:colOff>
      <xdr:row>4</xdr:row>
      <xdr:rowOff>93663</xdr:rowOff>
    </xdr:from>
    <xdr:to>
      <xdr:col>11</xdr:col>
      <xdr:colOff>122238</xdr:colOff>
      <xdr:row>35</xdr:row>
      <xdr:rowOff>69850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113" y="855663"/>
          <a:ext cx="5191125" cy="58816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3</xdr:row>
      <xdr:rowOff>188913</xdr:rowOff>
    </xdr:from>
    <xdr:to>
      <xdr:col>4</xdr:col>
      <xdr:colOff>120650</xdr:colOff>
      <xdr:row>35</xdr:row>
      <xdr:rowOff>69850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9"/>
        <a:stretch>
          <a:fillRect/>
        </a:stretch>
      </xdr:blipFill>
      <xdr:spPr bwMode="auto">
        <a:xfrm>
          <a:off x="0" y="760413"/>
          <a:ext cx="3168650" cy="59769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</xdr:row>
      <xdr:rowOff>98425</xdr:rowOff>
    </xdr:from>
    <xdr:to>
      <xdr:col>4</xdr:col>
      <xdr:colOff>371475</xdr:colOff>
      <xdr:row>3</xdr:row>
      <xdr:rowOff>117475</xdr:rowOff>
    </xdr:to>
    <xdr:sp macro="" textlink="">
      <xdr:nvSpPr>
        <xdr:cNvPr id="4" name="1 CuadroTexto"/>
        <xdr:cNvSpPr txBox="1">
          <a:spLocks noChangeArrowheads="1"/>
        </xdr:cNvSpPr>
      </xdr:nvSpPr>
      <xdr:spPr bwMode="auto">
        <a:xfrm>
          <a:off x="0" y="288925"/>
          <a:ext cx="3419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ES_tradnl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s-MX" altLang="es-MX" sz="2000"/>
            <a:t>OD          PPF      ID        Drift</a:t>
          </a:r>
        </a:p>
      </xdr:txBody>
    </xdr:sp>
    <xdr:clientData/>
  </xdr:twoCellAnchor>
  <xdr:twoCellAnchor editAs="oneCell">
    <xdr:from>
      <xdr:col>4</xdr:col>
      <xdr:colOff>252413</xdr:colOff>
      <xdr:row>0</xdr:row>
      <xdr:rowOff>0</xdr:rowOff>
    </xdr:from>
    <xdr:to>
      <xdr:col>11</xdr:col>
      <xdr:colOff>115888</xdr:colOff>
      <xdr:row>3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0413" y="0"/>
          <a:ext cx="5197475" cy="685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363538</xdr:colOff>
      <xdr:row>32</xdr:row>
      <xdr:rowOff>100013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21538" cy="61960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-Ulises" refreshedDate="43848.861717708336" createdVersion="4" refreshedVersion="4" minRefreshableVersion="3" recordCount="203">
  <cacheSource type="worksheet">
    <worksheetSource ref="A2:I102" sheet="data_operaciones"/>
  </cacheSource>
  <cacheFields count="8">
    <cacheField name="idCategoria" numFmtId="0">
      <sharedItems containsSemiMixedTypes="0" containsString="0" containsNumber="1" containsInteger="1" minValue="1" maxValue="25"/>
    </cacheField>
    <cacheField name="Categoria" numFmtId="0">
      <sharedItems count="24">
        <s v="PERFORA"/>
        <s v="CIRCULA"/>
        <s v="BHA"/>
        <s v="VIAJES"/>
        <s v="TR/TLESS"/>
        <s v="CEMENTACION"/>
        <s v="BOP y CABEZAL"/>
        <s v="VARIOS"/>
        <s v="AJUSTE TRIMESTRAL"/>
        <s v="TIEMPO REMOVIBLE"/>
        <s v="NPT FORMACION"/>
        <s v="NPT EQUIPO"/>
        <s v="NPT LINEAS DE SERVICIO Y TERCEROS"/>
        <s v="NPT OTROS"/>
        <s v="FRACTURA"/>
        <s v="LOGISTICA INICIAL"/>
        <s v="MOLIENDA"/>
        <s v="APAREJO"/>
        <s v="LIMPIEZA"/>
        <s v="AMARRE"/>
        <s v="INCORPORA A PRODUCCION"/>
        <s v="CHECK LIST"/>
        <s v="DEFINIR INTERVALOS"/>
        <s v="CORRECCION DE ADHERENCIA"/>
      </sharedItems>
    </cacheField>
    <cacheField name="Tipo" numFmtId="0">
      <sharedItems count="1">
        <s v="S"/>
      </sharedItems>
    </cacheField>
    <cacheField name="PNP" numFmtId="0">
      <sharedItems count="2">
        <s v="P"/>
        <s v="NP"/>
      </sharedItems>
    </cacheField>
    <cacheField name="Per/ter" numFmtId="0">
      <sharedItems count="2">
        <s v="P"/>
        <s v="T"/>
      </sharedItems>
    </cacheField>
    <cacheField name="idActividad" numFmtId="0">
      <sharedItems containsSemiMixedTypes="0" containsString="0" containsNumber="1" containsInteger="1" minValue="1" maxValue="207"/>
    </cacheField>
    <cacheField name="Operación" numFmtId="0">
      <sharedItems count="199">
        <s v="PERFORAR "/>
        <s v="CIRCULAR"/>
        <s v="ARMAR BHA"/>
        <s v="QUEBRAR BHA"/>
        <s v="BAJAR BHA A FONDO"/>
        <s v="SACAR BHA A SUPERFICIE"/>
        <s v="VIAJE CORTO"/>
        <s v="INSTALAR EQUIPO PARA BAJAR TR"/>
        <s v="BAJAR TR"/>
        <s v="DESMANTELAR EQUIPO PARA BAJAR TR"/>
        <s v="INST UNIDADES DE CEMENTACION"/>
        <s v="CIRCULAR PARA CEMENTAR "/>
        <s v="CEMENTAR TR"/>
        <s v="DESMANTELAR EQUIPO DE CEMENTACIONES"/>
        <s v="CORTA TR / INSTALAR CABEZAL"/>
        <s v="INSTALAR  BOP y CSC"/>
        <s v="PROBAR BOP y CSC"/>
        <s v="INSTALAR/RECUPERAR BUJE DE DESGASTE "/>
        <s v="CAMBIAR Y PROBAR RAMS"/>
        <s v="INSTALAR Y PROBAR PACK OFF"/>
        <s v="DESMANTELAR BOPS y CSC"/>
        <s v="INSTALAR BONETE Y MEDIO ARBOL"/>
        <s v="LIMPIEZA SUPERFICIAL"/>
        <s v="PERFORAR ACCESORIOS / CEMENTO"/>
        <s v="REALIZAR PRUEBA DE INTEGRIDAD/GOTEO A LA FORMACIÓN"/>
        <s v="TOMAR REGISTROS ELECTRICOS "/>
        <s v="TOMAR SURVEY"/>
        <s v="CORTE DE NUCLEOS CONVENCIONALES"/>
        <s v="REGISTROS ADICIONALES"/>
        <s v="NUCLEOS DE PARED"/>
        <s v="DESLIZA Y CORTA CABLE"/>
        <s v="SIMULACROS Y PLATICA DE SEGURIDAD"/>
        <s v="OTROS"/>
        <s v="ACONDICIONA AGUJERO / REPASA"/>
        <s v="VIAJE DE LIMPIEZA"/>
        <s v="BARRENAS (VIAJE POR BAJO ROP)"/>
        <s v="CONTROL DE PERDIDA DE CIRCULACION"/>
        <s v="GASIFICACION CONTROL DE POZO"/>
        <s v="TUBERIA PEGADA"/>
        <s v="PESCA"/>
        <s v="SIDETRACK"/>
        <s v="REPARA BOMBAS"/>
        <s v="REPARA PISO DE TRABAJO"/>
        <s v="REPARA TOP DRIVE"/>
        <s v="REPARA SISTEMA ELECTRICO"/>
        <s v="REPARA SISTEMA MECANICO"/>
        <s v="REPARA SISTEMA HIDRAULICO"/>
        <s v="BOP Y CSC"/>
        <s v="FLUIDOS "/>
        <s v="DIRECCIONAL "/>
        <s v="REGISTROS ELECTRICOS "/>
        <s v="BARRENAS (Varios)"/>
        <s v="CONTROL DE SOLIDOS "/>
        <s v="CEMENTACIONES "/>
        <s v="CABEZALES "/>
        <s v="CSC Y PRUEBAS "/>
        <s v="TUBERIA DE REVESTIMIENTO"/>
        <s v="ESPERA POR ORDENES PEMEX"/>
        <s v="ESPERA POR ORDENES OTROS"/>
        <s v="CLIMA  "/>
        <s v="ESPERA LOCALIZACION / CONTRAPOZO"/>
        <s v="ACCESO CERRADO"/>
        <s v="OTROS PROBLEMAS "/>
        <s v="ESPERA FRAGUADO"/>
        <s v="INSTALA/DESINSTALA CHAROLA ECOLOGICA Y LINEA DE FLOTE"/>
        <s v="PRUEBA HERMETICIDAD DE TR"/>
        <s v="INSTALAR/DESINSTALAR CABEZAL RECUPERABLE"/>
        <s v="INSTALAR/DESINSTALAR DIVERTER"/>
        <s v="APRIETA TORNILLERIA DE BOPS"/>
        <s v="MIDE Y CALIBRA HTA DIRECCIONAL"/>
        <s v="PRUEBA MOTOR DE FONDO Y MWD"/>
        <s v="PROBAR CABEZAL"/>
        <s v="PREPARA/BOMBEA BACHE"/>
        <s v="RETIRA TUBO ANCLA"/>
        <s v="DISPAROS "/>
        <s v="LOGISTICA"/>
        <s v="FRACTURAMIENTO"/>
        <s v="MOLIENDA"/>
        <s v="INSTALA  A.P."/>
        <s v="LIMPIEZA DE POZO"/>
        <s v="AMARRE"/>
        <s v="INCOR A PRODUCCIÓN "/>
        <s v="VIAJE DE CALIBRACIÓN"/>
        <s v="TOMA E INTERPRETACION DE REGISTROS"/>
        <s v="AUSENCIA DE PERSONAL"/>
        <s v="ACCESIBILIDAD"/>
        <s v="EVENTOS CLIMATOLOGICOS"/>
        <s v="SIN ACCESO A LA LOCACIÓN"/>
        <s v="MANTENIMIENTOS EQUIPO"/>
        <s v="ACTIVIDAD SIMULTANEAS"/>
        <s v="PROBLEMAS MECANICOS"/>
        <s v="FALLA DE SERVICIOS"/>
        <s v="PROBLEMAS OPERATIVOS"/>
        <s v="REPARACIÓN DEL EQUIPO"/>
        <s v="DAÑO POZO "/>
        <s v="CAMBIO HERRAMIENTA"/>
        <s v="PRUEBA DE ADMISION"/>
        <s v="ESPERA ARENA"/>
        <s v="ESPERA AGUA"/>
        <s v="ESPERA ACEITE CICLICO"/>
        <s v="ESPERA ACEITE ESTABILIZADO"/>
        <s v="PROTECTOR DE ARBOL"/>
        <s v="VÁLVULAS 7 1/16&quot;"/>
        <s v="ESPERA LUZ DIURNA"/>
        <s v="ESPERA ACIDO"/>
        <s v="ESPERA ETRP"/>
        <s v="ESPERA TP"/>
        <s v="ESPERA FLUIDO DE CONTROL"/>
        <s v="ACCESORIOS DE EQUIPO"/>
        <s v="ACC. APAR. PRODUCCION "/>
        <s v="ACTOS BANDALICOS"/>
        <s v="ESPERA TF"/>
        <s v="ESPERA HTAS. MOLIENDA"/>
        <s v="ESPERA N2"/>
        <s v="ESPERA PIPAS"/>
        <s v="ESPERA EQUIPO FLUIDOR"/>
        <s v="LIMPIEZA DE PRESAS"/>
        <s v="ESPERA DE PROGRAMA"/>
        <s v="CORTE DE TF"/>
        <s v="EN ESPERA DE GRUA DE TRABAJO"/>
        <s v="ATRAPAMIENTO DE HTA DE MOLIENDA CON T.F."/>
        <s v="ESPERA UNIDAD Y HTTA DE REGISTROS"/>
        <s v="ESPERA REFACCION MECANICA"/>
        <s v="ESPERA ULA"/>
        <s v="ESPERA CALIBRADOR"/>
        <s v="HERRAMIENTA FALTANTE"/>
        <s v="TR DAÑADA"/>
        <s v="PLATICAS Y SIMULACROS DE SEGURIDAD"/>
        <s v="INSTALA/DESINSTALA UTF"/>
        <s v="INSTALA/DESINSTALA ETRP"/>
        <s v="AREA OBSTRUIDA POR EQ."/>
        <s v="PRUEBA DE CALIBRACION (DFIT)"/>
        <s v="INSTALA/DESINSTALA STAGE TOOL"/>
        <s v="PRUEBA LINEAS"/>
        <s v="INSTALA/DESISNTALA EQUIPO FLUIDOR"/>
        <s v="INSTALA Y/O DESMANTELA SET DE FRACTURAS"/>
        <s v="INSTALA/DESISNTALA VALVULAS 7 1/16"/>
        <s v="FLUYE POZO POSFRACTURA"/>
        <s v="LIMPIEZA POR ARENAMIENTO"/>
        <s v="INSTALA/RECUPERA VALVULA H"/>
        <s v="BAJA/RECUPERA BLOCK DE IMPRESION"/>
        <s v="APERTURA DE CAMISA MECANICAMENTE"/>
        <s v="INSTALA/EXPULSA TAPON"/>
        <s v="REPARA TUBO LAVADOR"/>
        <s v="INSTALA/DESINSTALA URE"/>
        <s v="ESPERA SUMINISTROS Y/O SERVICIOS"/>
        <s v="INDUCCION"/>
        <s v="BOMBEA ACL"/>
        <s v="MONITOREA PRESION"/>
        <s v="JETEO"/>
        <s v=" INSTALA/DESINSTALA ULA"/>
        <s v="PRUEBA DE HERMETICIDAD"/>
        <s v="INSTALA/DESINSTALA GAFAS Y ELEVADOR"/>
        <s v="CAMBIA BATERIA DE MWD/LWD"/>
        <s v="DESCARGO INFORMACION HTA MWD/LWD"/>
        <s v="PROGRAMA SISTEMA ROTATORIO"/>
        <s v="INSTALA/DESINSTALA HTA DE REGISTROS ELECTRICOS"/>
        <s v="ANCLO CONJUNTO SOLTADOR"/>
        <s v="SACA SOLTADOR A SUPERFICIE"/>
        <s v="LIBERO SOLTADOR"/>
        <s v="QUEBRAR TUBERIA"/>
        <s v="CHECK LIST"/>
        <s v="ESTIMULACION"/>
        <s v="INSTALA 1/2 ARBOL"/>
        <s v="METE/ANCLA EMPACADOR"/>
        <s v="BOMBEA OBTURANTE"/>
        <s v="BOMBEA BACHES"/>
        <s v="PRUEBA DE SELLOS DE ANILLO"/>
        <s v="ESPERA POR JERARQUIZACION DE PRODUCCION"/>
        <s v="ENTREGA-RECEPCION LOCACION"/>
        <s v="INSTALO COLGADOR"/>
        <s v="SOLTO CANICA"/>
        <s v="EMPACO LINER"/>
        <s v="ESPERA POR DECANTAMIENTO"/>
        <s v="ESPERA UAP"/>
        <s v="INSTALA BRIDA CIEGA"/>
        <s v="AFLOJA TORNILLERIA DE BOPS"/>
        <s v="TERMINA PERFORACION"/>
        <s v="ACONDICIONA LOCACION"/>
        <s v="INSTALA/DESINSTALA/PRUEBA UAP"/>
        <s v="ENCONTRO RESISTENCIA SIN VENCER MISMA"/>
        <s v="INSTALA SAP"/>
        <s v="NO ANCLO APAREJO EN TIE-BACK/EMPACADOR"/>
        <s v="REABASTECIMIENTO DE MATERIALES"/>
        <s v="FALLA DEL EQUIPO"/>
        <s v="RECUPERA TF A SUPERFICIE"/>
        <s v="BAJANDO TF"/>
        <s v="SUSTITUYE BHA"/>
        <s v="TRANSPORTA EQUIPO"/>
        <s v="INST/DESINS EQUIPO VARILLERO"/>
        <s v="ESPERA CORRECCION DE ADHERENCIA"/>
        <s v="RECUPERA AP"/>
        <s v="TRABAJA MOLINO"/>
        <s v="TRABAJOS CON TF"/>
        <s v="VIAJE DE CALIBRACION"/>
        <s v="ESCAREA TR"/>
        <s v="LEVANTA HTA DE REGISTROS"/>
        <s v="COLOCA TXC"/>
        <s v="INSTALA/DESINSTALA CABEZA DE CEMENTACION"/>
      </sharedItems>
    </cacheField>
    <cacheField name="eIDCategoria" numFmtId="0">
      <sharedItems containsSemiMixedTypes="0" containsString="0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n v="1"/>
    <x v="0"/>
    <x v="0"/>
    <x v="0"/>
    <x v="0"/>
    <n v="1"/>
    <x v="0"/>
    <n v="1"/>
  </r>
  <r>
    <n v="2"/>
    <x v="1"/>
    <x v="0"/>
    <x v="0"/>
    <x v="0"/>
    <n v="2"/>
    <x v="1"/>
    <n v="2"/>
  </r>
  <r>
    <n v="3"/>
    <x v="2"/>
    <x v="0"/>
    <x v="0"/>
    <x v="0"/>
    <n v="3"/>
    <x v="2"/>
    <n v="3"/>
  </r>
  <r>
    <n v="3"/>
    <x v="2"/>
    <x v="0"/>
    <x v="0"/>
    <x v="0"/>
    <n v="4"/>
    <x v="3"/>
    <n v="3"/>
  </r>
  <r>
    <n v="4"/>
    <x v="3"/>
    <x v="0"/>
    <x v="0"/>
    <x v="0"/>
    <n v="5"/>
    <x v="4"/>
    <n v="4"/>
  </r>
  <r>
    <n v="4"/>
    <x v="3"/>
    <x v="0"/>
    <x v="0"/>
    <x v="0"/>
    <n v="6"/>
    <x v="5"/>
    <n v="4"/>
  </r>
  <r>
    <n v="4"/>
    <x v="3"/>
    <x v="0"/>
    <x v="0"/>
    <x v="0"/>
    <n v="7"/>
    <x v="6"/>
    <n v="4"/>
  </r>
  <r>
    <n v="5"/>
    <x v="4"/>
    <x v="0"/>
    <x v="0"/>
    <x v="0"/>
    <n v="8"/>
    <x v="7"/>
    <n v="5"/>
  </r>
  <r>
    <n v="5"/>
    <x v="4"/>
    <x v="0"/>
    <x v="0"/>
    <x v="0"/>
    <n v="9"/>
    <x v="8"/>
    <n v="5"/>
  </r>
  <r>
    <n v="5"/>
    <x v="4"/>
    <x v="0"/>
    <x v="0"/>
    <x v="0"/>
    <n v="10"/>
    <x v="9"/>
    <n v="5"/>
  </r>
  <r>
    <n v="6"/>
    <x v="5"/>
    <x v="0"/>
    <x v="0"/>
    <x v="0"/>
    <n v="11"/>
    <x v="10"/>
    <n v="6"/>
  </r>
  <r>
    <n v="6"/>
    <x v="5"/>
    <x v="0"/>
    <x v="0"/>
    <x v="0"/>
    <n v="12"/>
    <x v="11"/>
    <n v="6"/>
  </r>
  <r>
    <n v="6"/>
    <x v="5"/>
    <x v="0"/>
    <x v="0"/>
    <x v="0"/>
    <n v="13"/>
    <x v="12"/>
    <n v="6"/>
  </r>
  <r>
    <n v="6"/>
    <x v="5"/>
    <x v="0"/>
    <x v="0"/>
    <x v="0"/>
    <n v="14"/>
    <x v="13"/>
    <n v="6"/>
  </r>
  <r>
    <n v="7"/>
    <x v="6"/>
    <x v="0"/>
    <x v="0"/>
    <x v="0"/>
    <n v="15"/>
    <x v="14"/>
    <n v="7"/>
  </r>
  <r>
    <n v="7"/>
    <x v="6"/>
    <x v="0"/>
    <x v="0"/>
    <x v="0"/>
    <n v="16"/>
    <x v="15"/>
    <n v="7"/>
  </r>
  <r>
    <n v="7"/>
    <x v="6"/>
    <x v="0"/>
    <x v="0"/>
    <x v="0"/>
    <n v="17"/>
    <x v="16"/>
    <n v="7"/>
  </r>
  <r>
    <n v="7"/>
    <x v="6"/>
    <x v="0"/>
    <x v="0"/>
    <x v="0"/>
    <n v="18"/>
    <x v="17"/>
    <n v="7"/>
  </r>
  <r>
    <n v="7"/>
    <x v="6"/>
    <x v="0"/>
    <x v="0"/>
    <x v="0"/>
    <n v="19"/>
    <x v="18"/>
    <n v="7"/>
  </r>
  <r>
    <n v="7"/>
    <x v="6"/>
    <x v="0"/>
    <x v="0"/>
    <x v="0"/>
    <n v="20"/>
    <x v="19"/>
    <n v="7"/>
  </r>
  <r>
    <n v="7"/>
    <x v="6"/>
    <x v="0"/>
    <x v="0"/>
    <x v="0"/>
    <n v="21"/>
    <x v="20"/>
    <n v="7"/>
  </r>
  <r>
    <n v="7"/>
    <x v="6"/>
    <x v="0"/>
    <x v="0"/>
    <x v="0"/>
    <n v="22"/>
    <x v="21"/>
    <n v="7"/>
  </r>
  <r>
    <n v="8"/>
    <x v="7"/>
    <x v="0"/>
    <x v="0"/>
    <x v="0"/>
    <n v="23"/>
    <x v="22"/>
    <n v="8"/>
  </r>
  <r>
    <n v="8"/>
    <x v="7"/>
    <x v="0"/>
    <x v="0"/>
    <x v="0"/>
    <n v="24"/>
    <x v="23"/>
    <n v="8"/>
  </r>
  <r>
    <n v="8"/>
    <x v="7"/>
    <x v="0"/>
    <x v="0"/>
    <x v="0"/>
    <n v="25"/>
    <x v="24"/>
    <n v="8"/>
  </r>
  <r>
    <n v="8"/>
    <x v="7"/>
    <x v="0"/>
    <x v="0"/>
    <x v="0"/>
    <n v="26"/>
    <x v="25"/>
    <n v="8"/>
  </r>
  <r>
    <n v="8"/>
    <x v="7"/>
    <x v="0"/>
    <x v="0"/>
    <x v="0"/>
    <n v="27"/>
    <x v="26"/>
    <n v="8"/>
  </r>
  <r>
    <n v="9"/>
    <x v="8"/>
    <x v="0"/>
    <x v="0"/>
    <x v="0"/>
    <n v="28"/>
    <x v="27"/>
    <n v="9"/>
  </r>
  <r>
    <n v="9"/>
    <x v="8"/>
    <x v="0"/>
    <x v="0"/>
    <x v="0"/>
    <n v="29"/>
    <x v="28"/>
    <n v="9"/>
  </r>
  <r>
    <n v="9"/>
    <x v="8"/>
    <x v="0"/>
    <x v="0"/>
    <x v="0"/>
    <n v="30"/>
    <x v="29"/>
    <n v="9"/>
  </r>
  <r>
    <n v="10"/>
    <x v="9"/>
    <x v="0"/>
    <x v="0"/>
    <x v="0"/>
    <n v="31"/>
    <x v="30"/>
    <n v="10"/>
  </r>
  <r>
    <n v="10"/>
    <x v="9"/>
    <x v="0"/>
    <x v="0"/>
    <x v="0"/>
    <n v="32"/>
    <x v="31"/>
    <n v="10"/>
  </r>
  <r>
    <n v="10"/>
    <x v="9"/>
    <x v="0"/>
    <x v="0"/>
    <x v="0"/>
    <n v="33"/>
    <x v="32"/>
    <n v="10"/>
  </r>
  <r>
    <n v="11"/>
    <x v="10"/>
    <x v="0"/>
    <x v="1"/>
    <x v="0"/>
    <n v="34"/>
    <x v="33"/>
    <n v="11"/>
  </r>
  <r>
    <n v="11"/>
    <x v="10"/>
    <x v="0"/>
    <x v="1"/>
    <x v="0"/>
    <n v="35"/>
    <x v="34"/>
    <n v="11"/>
  </r>
  <r>
    <n v="11"/>
    <x v="10"/>
    <x v="0"/>
    <x v="1"/>
    <x v="0"/>
    <n v="36"/>
    <x v="35"/>
    <n v="11"/>
  </r>
  <r>
    <n v="11"/>
    <x v="10"/>
    <x v="0"/>
    <x v="1"/>
    <x v="0"/>
    <n v="37"/>
    <x v="36"/>
    <n v="11"/>
  </r>
  <r>
    <n v="11"/>
    <x v="10"/>
    <x v="0"/>
    <x v="1"/>
    <x v="0"/>
    <n v="38"/>
    <x v="37"/>
    <n v="11"/>
  </r>
  <r>
    <n v="11"/>
    <x v="10"/>
    <x v="0"/>
    <x v="1"/>
    <x v="0"/>
    <n v="39"/>
    <x v="38"/>
    <n v="11"/>
  </r>
  <r>
    <n v="11"/>
    <x v="10"/>
    <x v="0"/>
    <x v="1"/>
    <x v="0"/>
    <n v="40"/>
    <x v="39"/>
    <n v="11"/>
  </r>
  <r>
    <n v="11"/>
    <x v="10"/>
    <x v="0"/>
    <x v="1"/>
    <x v="0"/>
    <n v="41"/>
    <x v="40"/>
    <n v="11"/>
  </r>
  <r>
    <n v="12"/>
    <x v="11"/>
    <x v="0"/>
    <x v="1"/>
    <x v="0"/>
    <n v="42"/>
    <x v="41"/>
    <n v="12"/>
  </r>
  <r>
    <n v="12"/>
    <x v="11"/>
    <x v="0"/>
    <x v="1"/>
    <x v="0"/>
    <n v="43"/>
    <x v="42"/>
    <n v="12"/>
  </r>
  <r>
    <n v="12"/>
    <x v="11"/>
    <x v="0"/>
    <x v="1"/>
    <x v="0"/>
    <n v="44"/>
    <x v="43"/>
    <n v="12"/>
  </r>
  <r>
    <n v="12"/>
    <x v="11"/>
    <x v="0"/>
    <x v="1"/>
    <x v="0"/>
    <n v="45"/>
    <x v="44"/>
    <n v="12"/>
  </r>
  <r>
    <n v="12"/>
    <x v="11"/>
    <x v="0"/>
    <x v="1"/>
    <x v="0"/>
    <n v="46"/>
    <x v="45"/>
    <n v="12"/>
  </r>
  <r>
    <n v="12"/>
    <x v="11"/>
    <x v="0"/>
    <x v="1"/>
    <x v="0"/>
    <n v="47"/>
    <x v="46"/>
    <n v="12"/>
  </r>
  <r>
    <n v="12"/>
    <x v="11"/>
    <x v="0"/>
    <x v="1"/>
    <x v="0"/>
    <n v="48"/>
    <x v="47"/>
    <n v="12"/>
  </r>
  <r>
    <n v="12"/>
    <x v="11"/>
    <x v="0"/>
    <x v="1"/>
    <x v="0"/>
    <n v="49"/>
    <x v="32"/>
    <n v="12"/>
  </r>
  <r>
    <n v="13"/>
    <x v="12"/>
    <x v="0"/>
    <x v="1"/>
    <x v="0"/>
    <n v="50"/>
    <x v="48"/>
    <n v="13"/>
  </r>
  <r>
    <n v="13"/>
    <x v="12"/>
    <x v="0"/>
    <x v="1"/>
    <x v="0"/>
    <n v="51"/>
    <x v="49"/>
    <n v="13"/>
  </r>
  <r>
    <n v="13"/>
    <x v="12"/>
    <x v="0"/>
    <x v="1"/>
    <x v="0"/>
    <n v="52"/>
    <x v="50"/>
    <n v="13"/>
  </r>
  <r>
    <n v="13"/>
    <x v="12"/>
    <x v="0"/>
    <x v="1"/>
    <x v="0"/>
    <n v="53"/>
    <x v="51"/>
    <n v="13"/>
  </r>
  <r>
    <n v="13"/>
    <x v="12"/>
    <x v="0"/>
    <x v="1"/>
    <x v="0"/>
    <n v="54"/>
    <x v="52"/>
    <n v="13"/>
  </r>
  <r>
    <n v="13"/>
    <x v="12"/>
    <x v="0"/>
    <x v="1"/>
    <x v="0"/>
    <n v="55"/>
    <x v="53"/>
    <n v="13"/>
  </r>
  <r>
    <n v="13"/>
    <x v="12"/>
    <x v="0"/>
    <x v="1"/>
    <x v="0"/>
    <n v="56"/>
    <x v="54"/>
    <n v="13"/>
  </r>
  <r>
    <n v="13"/>
    <x v="12"/>
    <x v="0"/>
    <x v="1"/>
    <x v="0"/>
    <n v="57"/>
    <x v="55"/>
    <n v="13"/>
  </r>
  <r>
    <n v="13"/>
    <x v="12"/>
    <x v="0"/>
    <x v="1"/>
    <x v="0"/>
    <n v="58"/>
    <x v="56"/>
    <n v="13"/>
  </r>
  <r>
    <n v="13"/>
    <x v="12"/>
    <x v="0"/>
    <x v="1"/>
    <x v="0"/>
    <n v="59"/>
    <x v="57"/>
    <n v="13"/>
  </r>
  <r>
    <n v="13"/>
    <x v="12"/>
    <x v="0"/>
    <x v="1"/>
    <x v="0"/>
    <n v="60"/>
    <x v="58"/>
    <n v="13"/>
  </r>
  <r>
    <n v="14"/>
    <x v="13"/>
    <x v="0"/>
    <x v="1"/>
    <x v="0"/>
    <n v="61"/>
    <x v="59"/>
    <n v="14"/>
  </r>
  <r>
    <n v="14"/>
    <x v="13"/>
    <x v="0"/>
    <x v="1"/>
    <x v="0"/>
    <n v="62"/>
    <x v="60"/>
    <n v="14"/>
  </r>
  <r>
    <n v="14"/>
    <x v="13"/>
    <x v="0"/>
    <x v="1"/>
    <x v="0"/>
    <n v="63"/>
    <x v="61"/>
    <n v="14"/>
  </r>
  <r>
    <n v="14"/>
    <x v="13"/>
    <x v="0"/>
    <x v="1"/>
    <x v="0"/>
    <n v="64"/>
    <x v="62"/>
    <n v="14"/>
  </r>
  <r>
    <n v="6"/>
    <x v="5"/>
    <x v="0"/>
    <x v="0"/>
    <x v="0"/>
    <n v="65"/>
    <x v="63"/>
    <n v="6"/>
  </r>
  <r>
    <n v="8"/>
    <x v="7"/>
    <x v="0"/>
    <x v="0"/>
    <x v="0"/>
    <n v="66"/>
    <x v="64"/>
    <n v="8"/>
  </r>
  <r>
    <n v="8"/>
    <x v="7"/>
    <x v="0"/>
    <x v="0"/>
    <x v="0"/>
    <n v="67"/>
    <x v="65"/>
    <n v="8"/>
  </r>
  <r>
    <n v="7"/>
    <x v="6"/>
    <x v="0"/>
    <x v="0"/>
    <x v="0"/>
    <n v="68"/>
    <x v="66"/>
    <n v="7"/>
  </r>
  <r>
    <n v="7"/>
    <x v="6"/>
    <x v="0"/>
    <x v="0"/>
    <x v="0"/>
    <n v="69"/>
    <x v="67"/>
    <n v="7"/>
  </r>
  <r>
    <n v="7"/>
    <x v="6"/>
    <x v="0"/>
    <x v="0"/>
    <x v="0"/>
    <n v="70"/>
    <x v="68"/>
    <n v="7"/>
  </r>
  <r>
    <n v="3"/>
    <x v="2"/>
    <x v="0"/>
    <x v="0"/>
    <x v="0"/>
    <n v="71"/>
    <x v="69"/>
    <n v="3"/>
  </r>
  <r>
    <n v="3"/>
    <x v="2"/>
    <x v="0"/>
    <x v="0"/>
    <x v="0"/>
    <n v="72"/>
    <x v="70"/>
    <n v="3"/>
  </r>
  <r>
    <n v="7"/>
    <x v="6"/>
    <x v="0"/>
    <x v="0"/>
    <x v="0"/>
    <n v="73"/>
    <x v="71"/>
    <n v="7"/>
  </r>
  <r>
    <n v="2"/>
    <x v="1"/>
    <x v="0"/>
    <x v="0"/>
    <x v="0"/>
    <n v="74"/>
    <x v="72"/>
    <n v="2"/>
  </r>
  <r>
    <n v="6"/>
    <x v="5"/>
    <x v="0"/>
    <x v="0"/>
    <x v="0"/>
    <n v="75"/>
    <x v="73"/>
    <n v="6"/>
  </r>
  <r>
    <n v="17"/>
    <x v="14"/>
    <x v="0"/>
    <x v="0"/>
    <x v="1"/>
    <n v="76"/>
    <x v="74"/>
    <n v="17"/>
  </r>
  <r>
    <n v="15"/>
    <x v="15"/>
    <x v="0"/>
    <x v="0"/>
    <x v="1"/>
    <n v="77"/>
    <x v="75"/>
    <n v="15"/>
  </r>
  <r>
    <n v="17"/>
    <x v="14"/>
    <x v="0"/>
    <x v="0"/>
    <x v="1"/>
    <n v="78"/>
    <x v="76"/>
    <n v="17"/>
  </r>
  <r>
    <n v="18"/>
    <x v="16"/>
    <x v="0"/>
    <x v="0"/>
    <x v="1"/>
    <n v="79"/>
    <x v="77"/>
    <n v="18"/>
  </r>
  <r>
    <n v="19"/>
    <x v="17"/>
    <x v="0"/>
    <x v="0"/>
    <x v="1"/>
    <n v="80"/>
    <x v="78"/>
    <n v="19"/>
  </r>
  <r>
    <n v="20"/>
    <x v="18"/>
    <x v="0"/>
    <x v="0"/>
    <x v="1"/>
    <n v="81"/>
    <x v="79"/>
    <n v="20"/>
  </r>
  <r>
    <n v="21"/>
    <x v="19"/>
    <x v="0"/>
    <x v="0"/>
    <x v="1"/>
    <n v="82"/>
    <x v="80"/>
    <n v="21"/>
  </r>
  <r>
    <n v="22"/>
    <x v="20"/>
    <x v="0"/>
    <x v="0"/>
    <x v="1"/>
    <n v="83"/>
    <x v="81"/>
    <n v="22"/>
  </r>
  <r>
    <n v="18"/>
    <x v="16"/>
    <x v="0"/>
    <x v="0"/>
    <x v="1"/>
    <n v="85"/>
    <x v="34"/>
    <n v="18"/>
  </r>
  <r>
    <n v="18"/>
    <x v="16"/>
    <x v="0"/>
    <x v="0"/>
    <x v="1"/>
    <n v="86"/>
    <x v="82"/>
    <n v="18"/>
  </r>
  <r>
    <n v="19"/>
    <x v="17"/>
    <x v="0"/>
    <x v="0"/>
    <x v="1"/>
    <n v="87"/>
    <x v="83"/>
    <n v="19"/>
  </r>
  <r>
    <n v="15"/>
    <x v="15"/>
    <x v="0"/>
    <x v="0"/>
    <x v="1"/>
    <n v="88"/>
    <x v="84"/>
    <n v="15"/>
  </r>
  <r>
    <n v="15"/>
    <x v="15"/>
    <x v="0"/>
    <x v="0"/>
    <x v="1"/>
    <n v="89"/>
    <x v="85"/>
    <n v="15"/>
  </r>
  <r>
    <n v="15"/>
    <x v="15"/>
    <x v="0"/>
    <x v="0"/>
    <x v="1"/>
    <n v="90"/>
    <x v="86"/>
    <n v="15"/>
  </r>
  <r>
    <n v="15"/>
    <x v="15"/>
    <x v="0"/>
    <x v="0"/>
    <x v="1"/>
    <n v="91"/>
    <x v="87"/>
    <n v="15"/>
  </r>
  <r>
    <n v="17"/>
    <x v="14"/>
    <x v="0"/>
    <x v="0"/>
    <x v="1"/>
    <n v="92"/>
    <x v="88"/>
    <n v="17"/>
  </r>
  <r>
    <n v="17"/>
    <x v="14"/>
    <x v="0"/>
    <x v="0"/>
    <x v="1"/>
    <n v="93"/>
    <x v="89"/>
    <n v="17"/>
  </r>
  <r>
    <n v="18"/>
    <x v="16"/>
    <x v="0"/>
    <x v="0"/>
    <x v="1"/>
    <n v="94"/>
    <x v="90"/>
    <n v="18"/>
  </r>
  <r>
    <n v="15"/>
    <x v="15"/>
    <x v="0"/>
    <x v="0"/>
    <x v="1"/>
    <n v="95"/>
    <x v="91"/>
    <n v="15"/>
  </r>
  <r>
    <n v="17"/>
    <x v="14"/>
    <x v="0"/>
    <x v="0"/>
    <x v="1"/>
    <n v="96"/>
    <x v="92"/>
    <n v="17"/>
  </r>
  <r>
    <n v="18"/>
    <x v="16"/>
    <x v="0"/>
    <x v="0"/>
    <x v="1"/>
    <n v="97"/>
    <x v="93"/>
    <n v="18"/>
  </r>
  <r>
    <n v="17"/>
    <x v="14"/>
    <x v="0"/>
    <x v="0"/>
    <x v="1"/>
    <n v="98"/>
    <x v="94"/>
    <n v="17"/>
  </r>
  <r>
    <n v="19"/>
    <x v="17"/>
    <x v="0"/>
    <x v="0"/>
    <x v="1"/>
    <n v="99"/>
    <x v="95"/>
    <n v="19"/>
  </r>
  <r>
    <n v="17"/>
    <x v="14"/>
    <x v="0"/>
    <x v="0"/>
    <x v="1"/>
    <n v="100"/>
    <x v="96"/>
    <n v="17"/>
  </r>
  <r>
    <n v="15"/>
    <x v="15"/>
    <x v="0"/>
    <x v="0"/>
    <x v="1"/>
    <n v="101"/>
    <x v="97"/>
    <n v="15"/>
  </r>
  <r>
    <n v="15"/>
    <x v="15"/>
    <x v="0"/>
    <x v="0"/>
    <x v="1"/>
    <n v="102"/>
    <x v="98"/>
    <n v="15"/>
  </r>
  <r>
    <n v="15"/>
    <x v="15"/>
    <x v="0"/>
    <x v="0"/>
    <x v="1"/>
    <n v="103"/>
    <x v="99"/>
    <n v="15"/>
  </r>
  <r>
    <n v="15"/>
    <x v="15"/>
    <x v="0"/>
    <x v="0"/>
    <x v="1"/>
    <n v="104"/>
    <x v="100"/>
    <n v="15"/>
  </r>
  <r>
    <n v="15"/>
    <x v="15"/>
    <x v="0"/>
    <x v="0"/>
    <x v="1"/>
    <n v="105"/>
    <x v="101"/>
    <n v="15"/>
  </r>
  <r>
    <n v="15"/>
    <x v="15"/>
    <x v="0"/>
    <x v="0"/>
    <x v="1"/>
    <n v="106"/>
    <x v="102"/>
    <n v="15"/>
  </r>
  <r>
    <n v="17"/>
    <x v="14"/>
    <x v="0"/>
    <x v="0"/>
    <x v="1"/>
    <n v="107"/>
    <x v="103"/>
    <n v="17"/>
  </r>
  <r>
    <n v="15"/>
    <x v="15"/>
    <x v="0"/>
    <x v="0"/>
    <x v="1"/>
    <n v="108"/>
    <x v="104"/>
    <n v="15"/>
  </r>
  <r>
    <n v="19"/>
    <x v="17"/>
    <x v="0"/>
    <x v="0"/>
    <x v="1"/>
    <n v="109"/>
    <x v="105"/>
    <n v="19"/>
  </r>
  <r>
    <n v="19"/>
    <x v="17"/>
    <x v="0"/>
    <x v="0"/>
    <x v="1"/>
    <n v="110"/>
    <x v="106"/>
    <n v="19"/>
  </r>
  <r>
    <n v="19"/>
    <x v="17"/>
    <x v="0"/>
    <x v="0"/>
    <x v="1"/>
    <n v="111"/>
    <x v="107"/>
    <n v="19"/>
  </r>
  <r>
    <n v="19"/>
    <x v="17"/>
    <x v="0"/>
    <x v="0"/>
    <x v="1"/>
    <n v="112"/>
    <x v="108"/>
    <n v="19"/>
  </r>
  <r>
    <n v="19"/>
    <x v="17"/>
    <x v="0"/>
    <x v="0"/>
    <x v="1"/>
    <n v="113"/>
    <x v="109"/>
    <n v="19"/>
  </r>
  <r>
    <n v="15"/>
    <x v="15"/>
    <x v="0"/>
    <x v="0"/>
    <x v="1"/>
    <n v="114"/>
    <x v="110"/>
    <n v="15"/>
  </r>
  <r>
    <n v="18"/>
    <x v="16"/>
    <x v="0"/>
    <x v="0"/>
    <x v="1"/>
    <n v="115"/>
    <x v="111"/>
    <n v="18"/>
  </r>
  <r>
    <n v="18"/>
    <x v="16"/>
    <x v="0"/>
    <x v="0"/>
    <x v="1"/>
    <n v="116"/>
    <x v="112"/>
    <n v="18"/>
  </r>
  <r>
    <n v="20"/>
    <x v="18"/>
    <x v="0"/>
    <x v="0"/>
    <x v="1"/>
    <n v="117"/>
    <x v="113"/>
    <n v="20"/>
  </r>
  <r>
    <n v="15"/>
    <x v="15"/>
    <x v="0"/>
    <x v="0"/>
    <x v="1"/>
    <n v="118"/>
    <x v="114"/>
    <n v="15"/>
  </r>
  <r>
    <n v="15"/>
    <x v="15"/>
    <x v="0"/>
    <x v="0"/>
    <x v="1"/>
    <n v="119"/>
    <x v="115"/>
    <n v="15"/>
  </r>
  <r>
    <n v="20"/>
    <x v="18"/>
    <x v="0"/>
    <x v="0"/>
    <x v="1"/>
    <n v="120"/>
    <x v="116"/>
    <n v="20"/>
  </r>
  <r>
    <n v="15"/>
    <x v="15"/>
    <x v="0"/>
    <x v="0"/>
    <x v="1"/>
    <n v="121"/>
    <x v="117"/>
    <n v="15"/>
  </r>
  <r>
    <n v="19"/>
    <x v="17"/>
    <x v="0"/>
    <x v="0"/>
    <x v="1"/>
    <n v="122"/>
    <x v="118"/>
    <n v="19"/>
  </r>
  <r>
    <n v="15"/>
    <x v="15"/>
    <x v="0"/>
    <x v="0"/>
    <x v="1"/>
    <n v="123"/>
    <x v="119"/>
    <n v="15"/>
  </r>
  <r>
    <n v="18"/>
    <x v="16"/>
    <x v="0"/>
    <x v="0"/>
    <x v="1"/>
    <n v="124"/>
    <x v="120"/>
    <n v="18"/>
  </r>
  <r>
    <n v="19"/>
    <x v="17"/>
    <x v="0"/>
    <x v="0"/>
    <x v="1"/>
    <n v="125"/>
    <x v="121"/>
    <n v="19"/>
  </r>
  <r>
    <n v="18"/>
    <x v="16"/>
    <x v="0"/>
    <x v="0"/>
    <x v="1"/>
    <n v="126"/>
    <x v="122"/>
    <n v="18"/>
  </r>
  <r>
    <n v="19"/>
    <x v="17"/>
    <x v="0"/>
    <x v="0"/>
    <x v="1"/>
    <n v="127"/>
    <x v="123"/>
    <n v="19"/>
  </r>
  <r>
    <n v="18"/>
    <x v="16"/>
    <x v="0"/>
    <x v="0"/>
    <x v="1"/>
    <n v="128"/>
    <x v="124"/>
    <n v="18"/>
  </r>
  <r>
    <n v="19"/>
    <x v="17"/>
    <x v="0"/>
    <x v="0"/>
    <x v="1"/>
    <n v="129"/>
    <x v="125"/>
    <n v="19"/>
  </r>
  <r>
    <n v="19"/>
    <x v="17"/>
    <x v="0"/>
    <x v="0"/>
    <x v="1"/>
    <n v="130"/>
    <x v="126"/>
    <n v="19"/>
  </r>
  <r>
    <n v="15"/>
    <x v="15"/>
    <x v="0"/>
    <x v="0"/>
    <x v="1"/>
    <n v="131"/>
    <x v="127"/>
    <n v="15"/>
  </r>
  <r>
    <n v="15"/>
    <x v="15"/>
    <x v="0"/>
    <x v="0"/>
    <x v="1"/>
    <n v="132"/>
    <x v="128"/>
    <n v="15"/>
  </r>
  <r>
    <n v="15"/>
    <x v="15"/>
    <x v="0"/>
    <x v="0"/>
    <x v="1"/>
    <n v="133"/>
    <x v="129"/>
    <n v="15"/>
  </r>
  <r>
    <n v="15"/>
    <x v="15"/>
    <x v="0"/>
    <x v="0"/>
    <x v="1"/>
    <n v="134"/>
    <x v="130"/>
    <n v="15"/>
  </r>
  <r>
    <n v="17"/>
    <x v="14"/>
    <x v="0"/>
    <x v="0"/>
    <x v="1"/>
    <n v="135"/>
    <x v="131"/>
    <n v="17"/>
  </r>
  <r>
    <n v="17"/>
    <x v="14"/>
    <x v="0"/>
    <x v="0"/>
    <x v="1"/>
    <n v="136"/>
    <x v="132"/>
    <n v="17"/>
  </r>
  <r>
    <n v="17"/>
    <x v="14"/>
    <x v="0"/>
    <x v="0"/>
    <x v="1"/>
    <n v="137"/>
    <x v="133"/>
    <n v="17"/>
  </r>
  <r>
    <n v="17"/>
    <x v="14"/>
    <x v="0"/>
    <x v="0"/>
    <x v="1"/>
    <n v="138"/>
    <x v="134"/>
    <n v="17"/>
  </r>
  <r>
    <n v="17"/>
    <x v="14"/>
    <x v="0"/>
    <x v="0"/>
    <x v="1"/>
    <n v="140"/>
    <x v="135"/>
    <n v="17"/>
  </r>
  <r>
    <n v="17"/>
    <x v="14"/>
    <x v="0"/>
    <x v="0"/>
    <x v="1"/>
    <n v="142"/>
    <x v="136"/>
    <n v="17"/>
  </r>
  <r>
    <n v="17"/>
    <x v="14"/>
    <x v="0"/>
    <x v="0"/>
    <x v="1"/>
    <n v="143"/>
    <x v="137"/>
    <n v="17"/>
  </r>
  <r>
    <n v="17"/>
    <x v="14"/>
    <x v="0"/>
    <x v="0"/>
    <x v="1"/>
    <n v="144"/>
    <x v="138"/>
    <n v="17"/>
  </r>
  <r>
    <n v="17"/>
    <x v="14"/>
    <x v="0"/>
    <x v="0"/>
    <x v="1"/>
    <n v="145"/>
    <x v="139"/>
    <n v="17"/>
  </r>
  <r>
    <n v="18"/>
    <x v="16"/>
    <x v="0"/>
    <x v="0"/>
    <x v="1"/>
    <n v="146"/>
    <x v="140"/>
    <n v="18"/>
  </r>
  <r>
    <n v="17"/>
    <x v="14"/>
    <x v="0"/>
    <x v="0"/>
    <x v="1"/>
    <n v="147"/>
    <x v="141"/>
    <n v="17"/>
  </r>
  <r>
    <n v="17"/>
    <x v="14"/>
    <x v="0"/>
    <x v="0"/>
    <x v="1"/>
    <n v="148"/>
    <x v="142"/>
    <n v="17"/>
  </r>
  <r>
    <n v="12"/>
    <x v="11"/>
    <x v="0"/>
    <x v="1"/>
    <x v="0"/>
    <n v="149"/>
    <x v="143"/>
    <n v="12"/>
  </r>
  <r>
    <n v="8"/>
    <x v="7"/>
    <x v="0"/>
    <x v="0"/>
    <x v="0"/>
    <n v="150"/>
    <x v="144"/>
    <n v="8"/>
  </r>
  <r>
    <n v="13"/>
    <x v="12"/>
    <x v="0"/>
    <x v="1"/>
    <x v="0"/>
    <n v="151"/>
    <x v="145"/>
    <n v="13"/>
  </r>
  <r>
    <n v="20"/>
    <x v="18"/>
    <x v="0"/>
    <x v="0"/>
    <x v="1"/>
    <n v="152"/>
    <x v="146"/>
    <n v="20"/>
  </r>
  <r>
    <n v="20"/>
    <x v="18"/>
    <x v="0"/>
    <x v="0"/>
    <x v="1"/>
    <n v="153"/>
    <x v="147"/>
    <n v="20"/>
  </r>
  <r>
    <n v="20"/>
    <x v="18"/>
    <x v="0"/>
    <x v="0"/>
    <x v="1"/>
    <n v="154"/>
    <x v="148"/>
    <n v="20"/>
  </r>
  <r>
    <n v="17"/>
    <x v="14"/>
    <x v="0"/>
    <x v="0"/>
    <x v="1"/>
    <n v="156"/>
    <x v="149"/>
    <n v="17"/>
  </r>
  <r>
    <n v="19"/>
    <x v="17"/>
    <x v="0"/>
    <x v="0"/>
    <x v="1"/>
    <n v="157"/>
    <x v="150"/>
    <n v="19"/>
  </r>
  <r>
    <n v="19"/>
    <x v="17"/>
    <x v="0"/>
    <x v="0"/>
    <x v="1"/>
    <n v="158"/>
    <x v="151"/>
    <n v="19"/>
  </r>
  <r>
    <n v="4"/>
    <x v="3"/>
    <x v="0"/>
    <x v="0"/>
    <x v="0"/>
    <n v="159"/>
    <x v="152"/>
    <n v="4"/>
  </r>
  <r>
    <n v="3"/>
    <x v="2"/>
    <x v="0"/>
    <x v="0"/>
    <x v="0"/>
    <n v="160"/>
    <x v="153"/>
    <n v="3"/>
  </r>
  <r>
    <n v="3"/>
    <x v="2"/>
    <x v="0"/>
    <x v="0"/>
    <x v="0"/>
    <n v="161"/>
    <x v="154"/>
    <n v="3"/>
  </r>
  <r>
    <n v="3"/>
    <x v="2"/>
    <x v="0"/>
    <x v="0"/>
    <x v="0"/>
    <n v="162"/>
    <x v="155"/>
    <n v="3"/>
  </r>
  <r>
    <n v="8"/>
    <x v="7"/>
    <x v="0"/>
    <x v="0"/>
    <x v="0"/>
    <n v="163"/>
    <x v="156"/>
    <n v="8"/>
  </r>
  <r>
    <n v="5"/>
    <x v="4"/>
    <x v="0"/>
    <x v="0"/>
    <x v="0"/>
    <n v="164"/>
    <x v="157"/>
    <n v="5"/>
  </r>
  <r>
    <n v="5"/>
    <x v="4"/>
    <x v="0"/>
    <x v="0"/>
    <x v="0"/>
    <n v="165"/>
    <x v="158"/>
    <n v="5"/>
  </r>
  <r>
    <n v="5"/>
    <x v="4"/>
    <x v="0"/>
    <x v="0"/>
    <x v="0"/>
    <n v="166"/>
    <x v="159"/>
    <n v="5"/>
  </r>
  <r>
    <n v="3"/>
    <x v="2"/>
    <x v="0"/>
    <x v="0"/>
    <x v="0"/>
    <n v="167"/>
    <x v="160"/>
    <n v="3"/>
  </r>
  <r>
    <n v="16"/>
    <x v="21"/>
    <x v="0"/>
    <x v="0"/>
    <x v="1"/>
    <n v="168"/>
    <x v="161"/>
    <n v="16"/>
  </r>
  <r>
    <n v="24"/>
    <x v="22"/>
    <x v="0"/>
    <x v="0"/>
    <x v="1"/>
    <n v="169"/>
    <x v="162"/>
    <n v="24"/>
  </r>
  <r>
    <n v="24"/>
    <x v="22"/>
    <x v="0"/>
    <x v="0"/>
    <x v="1"/>
    <n v="170"/>
    <x v="163"/>
    <n v="24"/>
  </r>
  <r>
    <n v="19"/>
    <x v="17"/>
    <x v="0"/>
    <x v="0"/>
    <x v="1"/>
    <n v="171"/>
    <x v="164"/>
    <n v="19"/>
  </r>
  <r>
    <n v="17"/>
    <x v="14"/>
    <x v="0"/>
    <x v="0"/>
    <x v="1"/>
    <n v="172"/>
    <x v="165"/>
    <n v="17"/>
  </r>
  <r>
    <n v="17"/>
    <x v="14"/>
    <x v="0"/>
    <x v="0"/>
    <x v="1"/>
    <n v="173"/>
    <x v="166"/>
    <n v="17"/>
  </r>
  <r>
    <n v="19"/>
    <x v="17"/>
    <x v="0"/>
    <x v="0"/>
    <x v="1"/>
    <n v="174"/>
    <x v="144"/>
    <n v="19"/>
  </r>
  <r>
    <n v="19"/>
    <x v="17"/>
    <x v="0"/>
    <x v="0"/>
    <x v="1"/>
    <n v="175"/>
    <x v="167"/>
    <n v="19"/>
  </r>
  <r>
    <n v="15"/>
    <x v="15"/>
    <x v="0"/>
    <x v="0"/>
    <x v="1"/>
    <n v="176"/>
    <x v="168"/>
    <n v="15"/>
  </r>
  <r>
    <n v="21"/>
    <x v="19"/>
    <x v="0"/>
    <x v="0"/>
    <x v="1"/>
    <n v="177"/>
    <x v="169"/>
    <n v="21"/>
  </r>
  <r>
    <n v="5"/>
    <x v="4"/>
    <x v="0"/>
    <x v="0"/>
    <x v="0"/>
    <n v="178"/>
    <x v="170"/>
    <n v="5"/>
  </r>
  <r>
    <n v="5"/>
    <x v="4"/>
    <x v="0"/>
    <x v="0"/>
    <x v="0"/>
    <n v="179"/>
    <x v="171"/>
    <n v="5"/>
  </r>
  <r>
    <n v="5"/>
    <x v="4"/>
    <x v="0"/>
    <x v="0"/>
    <x v="0"/>
    <n v="180"/>
    <x v="172"/>
    <n v="5"/>
  </r>
  <r>
    <n v="17"/>
    <x v="14"/>
    <x v="0"/>
    <x v="0"/>
    <x v="1"/>
    <n v="181"/>
    <x v="173"/>
    <n v="17"/>
  </r>
  <r>
    <n v="18"/>
    <x v="16"/>
    <x v="0"/>
    <x v="0"/>
    <x v="1"/>
    <n v="182"/>
    <x v="39"/>
    <n v="18"/>
  </r>
  <r>
    <n v="17"/>
    <x v="14"/>
    <x v="0"/>
    <x v="0"/>
    <x v="1"/>
    <n v="183"/>
    <x v="174"/>
    <n v="17"/>
  </r>
  <r>
    <n v="7"/>
    <x v="6"/>
    <x v="0"/>
    <x v="0"/>
    <x v="0"/>
    <n v="184"/>
    <x v="175"/>
    <n v="7"/>
  </r>
  <r>
    <n v="7"/>
    <x v="6"/>
    <x v="0"/>
    <x v="0"/>
    <x v="0"/>
    <n v="185"/>
    <x v="176"/>
    <n v="7"/>
  </r>
  <r>
    <n v="8"/>
    <x v="7"/>
    <x v="0"/>
    <x v="0"/>
    <x v="0"/>
    <n v="186"/>
    <x v="177"/>
    <n v="8"/>
  </r>
  <r>
    <n v="15"/>
    <x v="15"/>
    <x v="0"/>
    <x v="0"/>
    <x v="1"/>
    <n v="187"/>
    <x v="178"/>
    <n v="15"/>
  </r>
  <r>
    <n v="19"/>
    <x v="17"/>
    <x v="0"/>
    <x v="0"/>
    <x v="1"/>
    <n v="188"/>
    <x v="179"/>
    <n v="19"/>
  </r>
  <r>
    <n v="18"/>
    <x v="16"/>
    <x v="0"/>
    <x v="0"/>
    <x v="1"/>
    <n v="189"/>
    <x v="180"/>
    <n v="18"/>
  </r>
  <r>
    <n v="19"/>
    <x v="17"/>
    <x v="0"/>
    <x v="0"/>
    <x v="1"/>
    <n v="190"/>
    <x v="181"/>
    <n v="19"/>
  </r>
  <r>
    <n v="19"/>
    <x v="17"/>
    <x v="0"/>
    <x v="0"/>
    <x v="1"/>
    <n v="191"/>
    <x v="182"/>
    <n v="19"/>
  </r>
  <r>
    <n v="17"/>
    <x v="14"/>
    <x v="0"/>
    <x v="0"/>
    <x v="1"/>
    <n v="192"/>
    <x v="183"/>
    <n v="17"/>
  </r>
  <r>
    <n v="17"/>
    <x v="14"/>
    <x v="0"/>
    <x v="0"/>
    <x v="1"/>
    <n v="193"/>
    <x v="184"/>
    <n v="17"/>
  </r>
  <r>
    <n v="18"/>
    <x v="16"/>
    <x v="0"/>
    <x v="0"/>
    <x v="1"/>
    <n v="194"/>
    <x v="185"/>
    <n v="18"/>
  </r>
  <r>
    <n v="18"/>
    <x v="16"/>
    <x v="0"/>
    <x v="0"/>
    <x v="1"/>
    <n v="195"/>
    <x v="186"/>
    <n v="18"/>
  </r>
  <r>
    <n v="18"/>
    <x v="16"/>
    <x v="0"/>
    <x v="0"/>
    <x v="1"/>
    <n v="196"/>
    <x v="187"/>
    <n v="18"/>
  </r>
  <r>
    <n v="15"/>
    <x v="15"/>
    <x v="0"/>
    <x v="0"/>
    <x v="1"/>
    <n v="197"/>
    <x v="188"/>
    <n v="15"/>
  </r>
  <r>
    <n v="19"/>
    <x v="17"/>
    <x v="0"/>
    <x v="0"/>
    <x v="1"/>
    <n v="198"/>
    <x v="189"/>
    <n v="19"/>
  </r>
  <r>
    <n v="25"/>
    <x v="23"/>
    <x v="0"/>
    <x v="0"/>
    <x v="1"/>
    <n v="199"/>
    <x v="190"/>
    <n v="25"/>
  </r>
  <r>
    <n v="19"/>
    <x v="17"/>
    <x v="0"/>
    <x v="0"/>
    <x v="1"/>
    <n v="200"/>
    <x v="191"/>
    <n v="19"/>
  </r>
  <r>
    <n v="8"/>
    <x v="7"/>
    <x v="0"/>
    <x v="0"/>
    <x v="0"/>
    <n v="201"/>
    <x v="192"/>
    <n v="8"/>
  </r>
  <r>
    <n v="8"/>
    <x v="7"/>
    <x v="0"/>
    <x v="0"/>
    <x v="0"/>
    <n v="202"/>
    <x v="193"/>
    <n v="8"/>
  </r>
  <r>
    <n v="4"/>
    <x v="3"/>
    <x v="0"/>
    <x v="0"/>
    <x v="0"/>
    <n v="203"/>
    <x v="194"/>
    <n v="4"/>
  </r>
  <r>
    <n v="5"/>
    <x v="4"/>
    <x v="0"/>
    <x v="0"/>
    <x v="0"/>
    <n v="204"/>
    <x v="195"/>
    <n v="5"/>
  </r>
  <r>
    <n v="8"/>
    <x v="7"/>
    <x v="0"/>
    <x v="0"/>
    <x v="0"/>
    <n v="205"/>
    <x v="196"/>
    <n v="8"/>
  </r>
  <r>
    <n v="6"/>
    <x v="5"/>
    <x v="0"/>
    <x v="0"/>
    <x v="0"/>
    <n v="206"/>
    <x v="197"/>
    <n v="6"/>
  </r>
  <r>
    <n v="6"/>
    <x v="5"/>
    <x v="0"/>
    <x v="0"/>
    <x v="0"/>
    <n v="207"/>
    <x v="198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5:H121" firstHeaderRow="2" firstDataRow="2" firstDataCol="2" rowPageCount="3" colPageCount="1"/>
  <pivotFields count="8">
    <pivotField compact="0" outline="0" showAll="0"/>
    <pivotField axis="axisRow" compact="0" outline="0" showAll="0">
      <items count="25">
        <item x="8"/>
        <item x="19"/>
        <item x="17"/>
        <item x="2"/>
        <item x="6"/>
        <item x="5"/>
        <item x="21"/>
        <item x="1"/>
        <item x="23"/>
        <item x="22"/>
        <item x="14"/>
        <item x="20"/>
        <item x="18"/>
        <item x="15"/>
        <item x="16"/>
        <item x="11"/>
        <item x="10"/>
        <item x="12"/>
        <item x="13"/>
        <item x="0"/>
        <item x="9"/>
        <item x="4"/>
        <item x="7"/>
        <item x="3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199">
        <item x="150"/>
        <item x="109"/>
        <item x="85"/>
        <item x="61"/>
        <item x="108"/>
        <item x="33"/>
        <item x="178"/>
        <item x="89"/>
        <item x="110"/>
        <item x="176"/>
        <item x="80"/>
        <item x="157"/>
        <item x="141"/>
        <item x="68"/>
        <item x="130"/>
        <item x="2"/>
        <item x="120"/>
        <item x="84"/>
        <item x="140"/>
        <item x="186"/>
        <item x="4"/>
        <item x="8"/>
        <item x="51"/>
        <item x="35"/>
        <item x="147"/>
        <item x="166"/>
        <item x="165"/>
        <item x="47"/>
        <item x="54"/>
        <item x="153"/>
        <item x="18"/>
        <item x="95"/>
        <item x="53"/>
        <item x="12"/>
        <item x="161"/>
        <item x="1"/>
        <item x="11"/>
        <item x="59"/>
        <item x="197"/>
        <item x="36"/>
        <item x="52"/>
        <item x="14"/>
        <item x="27"/>
        <item x="118"/>
        <item x="55"/>
        <item x="94"/>
        <item x="154"/>
        <item x="30"/>
        <item x="20"/>
        <item x="13"/>
        <item x="9"/>
        <item x="49"/>
        <item x="74"/>
        <item x="172"/>
        <item x="119"/>
        <item x="180"/>
        <item x="169"/>
        <item x="195"/>
        <item x="99"/>
        <item x="100"/>
        <item x="104"/>
        <item x="98"/>
        <item x="97"/>
        <item x="124"/>
        <item x="190"/>
        <item x="117"/>
        <item x="115"/>
        <item x="105"/>
        <item x="107"/>
        <item x="63"/>
        <item x="112"/>
        <item x="60"/>
        <item x="103"/>
        <item x="113"/>
        <item x="114"/>
        <item x="173"/>
        <item x="168"/>
        <item x="58"/>
        <item x="57"/>
        <item x="122"/>
        <item x="145"/>
        <item x="111"/>
        <item x="106"/>
        <item x="174"/>
        <item x="123"/>
        <item x="121"/>
        <item x="162"/>
        <item x="86"/>
        <item x="91"/>
        <item x="184"/>
        <item x="48"/>
        <item x="137"/>
        <item x="76"/>
        <item x="37"/>
        <item x="125"/>
        <item x="81"/>
        <item x="146"/>
        <item x="10"/>
        <item x="189"/>
        <item x="163"/>
        <item x="175"/>
        <item x="181"/>
        <item x="135"/>
        <item x="78"/>
        <item x="198"/>
        <item x="64"/>
        <item x="129"/>
        <item x="152"/>
        <item x="156"/>
        <item x="132"/>
        <item x="144"/>
        <item x="128"/>
        <item x="179"/>
        <item x="134"/>
        <item x="136"/>
        <item x="142"/>
        <item x="139"/>
        <item x="15"/>
        <item x="21"/>
        <item x="7"/>
        <item x="19"/>
        <item x="66"/>
        <item x="67"/>
        <item x="17"/>
        <item x="170"/>
        <item x="149"/>
        <item x="196"/>
        <item x="159"/>
        <item x="79"/>
        <item x="116"/>
        <item x="138"/>
        <item x="22"/>
        <item x="75"/>
        <item x="88"/>
        <item x="164"/>
        <item x="69"/>
        <item x="77"/>
        <item x="148"/>
        <item x="182"/>
        <item x="29"/>
        <item x="32"/>
        <item x="62"/>
        <item x="0"/>
        <item x="23"/>
        <item x="39"/>
        <item x="127"/>
        <item x="72"/>
        <item x="16"/>
        <item x="71"/>
        <item x="90"/>
        <item x="92"/>
        <item x="155"/>
        <item x="101"/>
        <item x="96"/>
        <item x="131"/>
        <item x="151"/>
        <item x="167"/>
        <item x="65"/>
        <item x="133"/>
        <item x="70"/>
        <item x="3"/>
        <item x="160"/>
        <item x="183"/>
        <item x="24"/>
        <item x="191"/>
        <item x="185"/>
        <item x="28"/>
        <item x="50"/>
        <item x="41"/>
        <item x="42"/>
        <item x="44"/>
        <item x="46"/>
        <item x="45"/>
        <item x="43"/>
        <item x="143"/>
        <item x="93"/>
        <item x="73"/>
        <item x="158"/>
        <item x="5"/>
        <item x="40"/>
        <item x="31"/>
        <item x="87"/>
        <item x="171"/>
        <item x="187"/>
        <item x="177"/>
        <item x="83"/>
        <item x="25"/>
        <item x="26"/>
        <item x="126"/>
        <item x="192"/>
        <item x="193"/>
        <item x="188"/>
        <item x="56"/>
        <item x="38"/>
        <item x="102"/>
        <item x="6"/>
        <item x="194"/>
        <item x="82"/>
        <item x="34"/>
      </items>
    </pivotField>
    <pivotField compact="0" outline="0" showAll="0" defaultSubtotal="0"/>
  </pivotFields>
  <rowFields count="2">
    <field x="1"/>
    <field x="6"/>
  </rowFields>
  <rowItems count="115">
    <i>
      <x/>
      <x v="42"/>
    </i>
    <i r="1">
      <x v="139"/>
    </i>
    <i r="1">
      <x v="166"/>
    </i>
    <i t="default">
      <x/>
    </i>
    <i>
      <x v="3"/>
      <x v="15"/>
    </i>
    <i r="1">
      <x v="29"/>
    </i>
    <i r="1">
      <x v="46"/>
    </i>
    <i r="1">
      <x v="135"/>
    </i>
    <i r="1">
      <x v="151"/>
    </i>
    <i r="1">
      <x v="159"/>
    </i>
    <i r="1">
      <x v="160"/>
    </i>
    <i r="1">
      <x v="161"/>
    </i>
    <i t="default">
      <x v="3"/>
    </i>
    <i>
      <x v="4"/>
      <x v="9"/>
    </i>
    <i r="1">
      <x v="13"/>
    </i>
    <i r="1">
      <x v="30"/>
    </i>
    <i r="1">
      <x v="41"/>
    </i>
    <i r="1">
      <x v="48"/>
    </i>
    <i r="1">
      <x v="100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47"/>
    </i>
    <i r="1">
      <x v="148"/>
    </i>
    <i t="default">
      <x v="4"/>
    </i>
    <i>
      <x v="5"/>
      <x v="33"/>
    </i>
    <i r="1">
      <x v="36"/>
    </i>
    <i r="1">
      <x v="38"/>
    </i>
    <i r="1">
      <x v="49"/>
    </i>
    <i r="1">
      <x v="69"/>
    </i>
    <i r="1">
      <x v="97"/>
    </i>
    <i r="1">
      <x v="104"/>
    </i>
    <i r="1">
      <x v="176"/>
    </i>
    <i t="default">
      <x v="5"/>
    </i>
    <i>
      <x v="7"/>
      <x v="35"/>
    </i>
    <i r="1">
      <x v="146"/>
    </i>
    <i t="default">
      <x v="7"/>
    </i>
    <i>
      <x v="15"/>
      <x v="27"/>
    </i>
    <i r="1">
      <x v="140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t="default">
      <x v="15"/>
    </i>
    <i>
      <x v="16"/>
      <x v="5"/>
    </i>
    <i r="1">
      <x v="23"/>
    </i>
    <i r="1">
      <x v="39"/>
    </i>
    <i r="1">
      <x v="93"/>
    </i>
    <i r="1">
      <x v="144"/>
    </i>
    <i r="1">
      <x v="179"/>
    </i>
    <i r="1">
      <x v="193"/>
    </i>
    <i r="1">
      <x v="198"/>
    </i>
    <i t="default">
      <x v="16"/>
    </i>
    <i>
      <x v="17"/>
      <x v="22"/>
    </i>
    <i r="1">
      <x v="28"/>
    </i>
    <i r="1">
      <x v="32"/>
    </i>
    <i r="1">
      <x v="40"/>
    </i>
    <i r="1">
      <x v="44"/>
    </i>
    <i r="1">
      <x v="51"/>
    </i>
    <i r="1">
      <x v="77"/>
    </i>
    <i r="1">
      <x v="78"/>
    </i>
    <i r="1">
      <x v="80"/>
    </i>
    <i r="1">
      <x v="90"/>
    </i>
    <i r="1">
      <x v="167"/>
    </i>
    <i r="1">
      <x v="192"/>
    </i>
    <i t="default">
      <x v="17"/>
    </i>
    <i>
      <x v="18"/>
      <x v="3"/>
    </i>
    <i r="1">
      <x v="37"/>
    </i>
    <i r="1">
      <x v="71"/>
    </i>
    <i r="1">
      <x v="141"/>
    </i>
    <i t="default">
      <x v="18"/>
    </i>
    <i>
      <x v="19"/>
      <x v="142"/>
    </i>
    <i t="default">
      <x v="19"/>
    </i>
    <i>
      <x v="20"/>
      <x v="47"/>
    </i>
    <i r="1">
      <x v="140"/>
    </i>
    <i r="1">
      <x v="180"/>
    </i>
    <i t="default">
      <x v="20"/>
    </i>
    <i>
      <x v="21"/>
      <x v="11"/>
    </i>
    <i r="1">
      <x v="21"/>
    </i>
    <i r="1">
      <x v="50"/>
    </i>
    <i r="1">
      <x v="53"/>
    </i>
    <i r="1">
      <x v="57"/>
    </i>
    <i r="1">
      <x v="119"/>
    </i>
    <i r="1">
      <x v="124"/>
    </i>
    <i r="1">
      <x v="127"/>
    </i>
    <i r="1">
      <x v="177"/>
    </i>
    <i r="1">
      <x v="182"/>
    </i>
    <i t="default">
      <x v="21"/>
    </i>
    <i>
      <x v="22"/>
      <x v="105"/>
    </i>
    <i r="1">
      <x v="108"/>
    </i>
    <i r="1">
      <x v="110"/>
    </i>
    <i r="1">
      <x v="126"/>
    </i>
    <i r="1">
      <x v="131"/>
    </i>
    <i r="1">
      <x v="143"/>
    </i>
    <i r="1">
      <x v="157"/>
    </i>
    <i r="1">
      <x v="163"/>
    </i>
    <i r="1">
      <x v="184"/>
    </i>
    <i r="1">
      <x v="186"/>
    </i>
    <i r="1">
      <x v="187"/>
    </i>
    <i r="1">
      <x v="189"/>
    </i>
    <i r="1">
      <x v="190"/>
    </i>
    <i t="default">
      <x v="22"/>
    </i>
    <i>
      <x v="23"/>
      <x v="20"/>
    </i>
    <i r="1">
      <x v="107"/>
    </i>
    <i r="1">
      <x v="178"/>
    </i>
    <i r="1">
      <x v="195"/>
    </i>
    <i r="1">
      <x v="196"/>
    </i>
    <i t="default">
      <x v="23"/>
    </i>
    <i t="grand">
      <x/>
    </i>
  </rowItems>
  <colItems count="1">
    <i/>
  </colItems>
  <pageFields count="3">
    <pageField fld="2" hier="-1"/>
    <pageField fld="3" hier="-1"/>
    <pageField fld="4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8"/>
  <sheetViews>
    <sheetView workbookViewId="0">
      <selection activeCell="H1454" sqref="H1454"/>
    </sheetView>
  </sheetViews>
  <sheetFormatPr baseColWidth="10" defaultRowHeight="15" x14ac:dyDescent="0.25"/>
  <cols>
    <col min="1" max="1" width="10.5703125" bestFit="1" customWidth="1"/>
    <col min="2" max="2" width="18.140625" bestFit="1" customWidth="1"/>
    <col min="3" max="3" width="37.28515625" bestFit="1" customWidth="1"/>
    <col min="4" max="4" width="7.140625" bestFit="1" customWidth="1"/>
    <col min="5" max="5" width="13.140625" bestFit="1" customWidth="1"/>
    <col min="8" max="8" width="23.7109375" style="4" customWidth="1"/>
  </cols>
  <sheetData>
    <row r="1" spans="1:9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</row>
    <row r="2" spans="1:9" x14ac:dyDescent="0.25">
      <c r="A2">
        <v>0</v>
      </c>
      <c r="B2" t="s">
        <v>186</v>
      </c>
      <c r="C2" t="s">
        <v>187</v>
      </c>
      <c r="E2">
        <v>0</v>
      </c>
      <c r="G2">
        <f>VLOOKUP(B2,subCampo_perforacion!$C$2:$D$316,2,0)</f>
        <v>0</v>
      </c>
      <c r="H2" s="4" t="str">
        <f>B2&amp;" "&amp;D2</f>
        <v xml:space="preserve">Sin clasificación </v>
      </c>
      <c r="I2">
        <v>0</v>
      </c>
    </row>
    <row r="3" spans="1:9" x14ac:dyDescent="0.25">
      <c r="A3">
        <v>1</v>
      </c>
      <c r="B3" t="s">
        <v>188</v>
      </c>
      <c r="C3" t="s">
        <v>189</v>
      </c>
      <c r="D3">
        <v>301</v>
      </c>
      <c r="E3">
        <v>4</v>
      </c>
      <c r="G3">
        <f>VLOOKUP(B3,subCampo_perforacion!$C$2:$D$316,2,0)</f>
        <v>1</v>
      </c>
      <c r="H3" s="4" t="str">
        <f t="shared" ref="H3:H66" si="0">B3&amp;" "&amp;D3</f>
        <v>Agua Fria 301</v>
      </c>
      <c r="I3">
        <v>4</v>
      </c>
    </row>
    <row r="4" spans="1:9" x14ac:dyDescent="0.25">
      <c r="A4">
        <v>1</v>
      </c>
      <c r="B4" t="s">
        <v>188</v>
      </c>
      <c r="C4" t="s">
        <v>190</v>
      </c>
      <c r="D4">
        <v>634</v>
      </c>
      <c r="E4">
        <v>5</v>
      </c>
      <c r="G4">
        <f>VLOOKUP(B4,subCampo_perforacion!$C$2:$D$316,2,0)</f>
        <v>1</v>
      </c>
      <c r="H4" s="4" t="str">
        <f t="shared" si="0"/>
        <v>Agua Fria 634</v>
      </c>
      <c r="I4">
        <v>5</v>
      </c>
    </row>
    <row r="5" spans="1:9" x14ac:dyDescent="0.25">
      <c r="A5">
        <v>1</v>
      </c>
      <c r="B5" t="s">
        <v>188</v>
      </c>
      <c r="C5" t="s">
        <v>191</v>
      </c>
      <c r="D5">
        <v>333</v>
      </c>
      <c r="E5">
        <v>6</v>
      </c>
      <c r="G5">
        <f>VLOOKUP(B5,subCampo_perforacion!$C$2:$D$316,2,0)</f>
        <v>1</v>
      </c>
      <c r="H5" s="4" t="str">
        <f t="shared" si="0"/>
        <v>Agua Fria 333</v>
      </c>
      <c r="I5">
        <v>6</v>
      </c>
    </row>
    <row r="6" spans="1:9" x14ac:dyDescent="0.25">
      <c r="A6">
        <v>1</v>
      </c>
      <c r="B6" t="s">
        <v>188</v>
      </c>
      <c r="C6" t="s">
        <v>192</v>
      </c>
      <c r="D6">
        <v>676</v>
      </c>
      <c r="E6">
        <v>7</v>
      </c>
      <c r="G6">
        <f>VLOOKUP(B6,subCampo_perforacion!$C$2:$D$316,2,0)</f>
        <v>1</v>
      </c>
      <c r="H6" s="4" t="str">
        <f t="shared" si="0"/>
        <v>Agua Fria 676</v>
      </c>
      <c r="I6">
        <v>7</v>
      </c>
    </row>
    <row r="7" spans="1:9" x14ac:dyDescent="0.25">
      <c r="A7">
        <v>1</v>
      </c>
      <c r="B7" t="s">
        <v>188</v>
      </c>
      <c r="C7" t="s">
        <v>193</v>
      </c>
      <c r="D7">
        <v>706</v>
      </c>
      <c r="E7">
        <v>8</v>
      </c>
      <c r="G7">
        <f>VLOOKUP(B7,subCampo_perforacion!$C$2:$D$316,2,0)</f>
        <v>1</v>
      </c>
      <c r="H7" s="4" t="str">
        <f t="shared" si="0"/>
        <v>Agua Fria 706</v>
      </c>
      <c r="I7">
        <v>8</v>
      </c>
    </row>
    <row r="8" spans="1:9" x14ac:dyDescent="0.25">
      <c r="A8">
        <v>1</v>
      </c>
      <c r="B8" t="s">
        <v>188</v>
      </c>
      <c r="C8" t="s">
        <v>194</v>
      </c>
      <c r="D8">
        <v>705</v>
      </c>
      <c r="E8">
        <v>9</v>
      </c>
      <c r="G8">
        <f>VLOOKUP(B8,subCampo_perforacion!$C$2:$D$316,2,0)</f>
        <v>1</v>
      </c>
      <c r="H8" s="4" t="str">
        <f t="shared" si="0"/>
        <v>Agua Fria 705</v>
      </c>
      <c r="I8">
        <v>9</v>
      </c>
    </row>
    <row r="9" spans="1:9" x14ac:dyDescent="0.25">
      <c r="A9">
        <v>1</v>
      </c>
      <c r="B9" t="s">
        <v>188</v>
      </c>
      <c r="C9" t="s">
        <v>195</v>
      </c>
      <c r="D9">
        <v>688</v>
      </c>
      <c r="E9">
        <v>10</v>
      </c>
      <c r="G9">
        <f>VLOOKUP(B9,subCampo_perforacion!$C$2:$D$316,2,0)</f>
        <v>1</v>
      </c>
      <c r="H9" s="4" t="str">
        <f t="shared" si="0"/>
        <v>Agua Fria 688</v>
      </c>
      <c r="I9">
        <v>10</v>
      </c>
    </row>
    <row r="10" spans="1:9" x14ac:dyDescent="0.25">
      <c r="A10">
        <v>1</v>
      </c>
      <c r="B10" t="s">
        <v>188</v>
      </c>
      <c r="C10" t="s">
        <v>196</v>
      </c>
      <c r="D10">
        <v>138</v>
      </c>
      <c r="E10">
        <v>51</v>
      </c>
      <c r="G10">
        <f>VLOOKUP(B10,subCampo_perforacion!$C$2:$D$316,2,0)</f>
        <v>1</v>
      </c>
      <c r="H10" s="4" t="str">
        <f t="shared" si="0"/>
        <v>Agua Fria 138</v>
      </c>
      <c r="I10">
        <v>51</v>
      </c>
    </row>
    <row r="11" spans="1:9" x14ac:dyDescent="0.25">
      <c r="A11">
        <v>1</v>
      </c>
      <c r="B11" t="s">
        <v>188</v>
      </c>
      <c r="C11" t="s">
        <v>197</v>
      </c>
      <c r="D11">
        <v>898</v>
      </c>
      <c r="E11">
        <v>78</v>
      </c>
      <c r="G11">
        <f>VLOOKUP(B11,subCampo_perforacion!$C$2:$D$316,2,0)</f>
        <v>1</v>
      </c>
      <c r="H11" s="4" t="str">
        <f t="shared" si="0"/>
        <v>Agua Fria 898</v>
      </c>
      <c r="I11">
        <v>78</v>
      </c>
    </row>
    <row r="12" spans="1:9" x14ac:dyDescent="0.25">
      <c r="A12">
        <v>1</v>
      </c>
      <c r="B12" t="s">
        <v>188</v>
      </c>
      <c r="C12" t="s">
        <v>198</v>
      </c>
      <c r="D12">
        <v>76</v>
      </c>
      <c r="E12">
        <v>105</v>
      </c>
      <c r="G12">
        <f>VLOOKUP(B12,subCampo_perforacion!$C$2:$D$316,2,0)</f>
        <v>1</v>
      </c>
      <c r="H12" s="4" t="str">
        <f t="shared" si="0"/>
        <v>Agua Fria 76</v>
      </c>
      <c r="I12">
        <v>105</v>
      </c>
    </row>
    <row r="13" spans="1:9" x14ac:dyDescent="0.25">
      <c r="A13">
        <v>1</v>
      </c>
      <c r="B13" t="s">
        <v>188</v>
      </c>
      <c r="C13" t="s">
        <v>199</v>
      </c>
      <c r="D13">
        <v>24</v>
      </c>
      <c r="E13">
        <v>115</v>
      </c>
      <c r="G13">
        <f>VLOOKUP(B13,subCampo_perforacion!$C$2:$D$316,2,0)</f>
        <v>1</v>
      </c>
      <c r="H13" s="4" t="str">
        <f t="shared" si="0"/>
        <v>Agua Fria 24</v>
      </c>
      <c r="I13">
        <v>115</v>
      </c>
    </row>
    <row r="14" spans="1:9" x14ac:dyDescent="0.25">
      <c r="A14">
        <v>1</v>
      </c>
      <c r="B14" t="s">
        <v>188</v>
      </c>
      <c r="C14" t="s">
        <v>200</v>
      </c>
      <c r="D14">
        <v>114</v>
      </c>
      <c r="E14">
        <v>146</v>
      </c>
      <c r="G14">
        <f>VLOOKUP(B14,subCampo_perforacion!$C$2:$D$316,2,0)</f>
        <v>1</v>
      </c>
      <c r="H14" s="4" t="str">
        <f t="shared" si="0"/>
        <v>Agua Fria 114</v>
      </c>
      <c r="I14">
        <v>146</v>
      </c>
    </row>
    <row r="15" spans="1:9" x14ac:dyDescent="0.25">
      <c r="A15">
        <v>1</v>
      </c>
      <c r="B15" t="s">
        <v>188</v>
      </c>
      <c r="C15" t="s">
        <v>201</v>
      </c>
      <c r="D15">
        <v>523</v>
      </c>
      <c r="E15">
        <v>165</v>
      </c>
      <c r="G15">
        <f>VLOOKUP(B15,subCampo_perforacion!$C$2:$D$316,2,0)</f>
        <v>1</v>
      </c>
      <c r="H15" s="4" t="str">
        <f t="shared" si="0"/>
        <v>Agua Fria 523</v>
      </c>
      <c r="I15">
        <v>165</v>
      </c>
    </row>
    <row r="16" spans="1:9" x14ac:dyDescent="0.25">
      <c r="A16">
        <v>1</v>
      </c>
      <c r="B16" t="s">
        <v>188</v>
      </c>
      <c r="C16" t="s">
        <v>202</v>
      </c>
      <c r="D16">
        <v>892</v>
      </c>
      <c r="E16">
        <v>166</v>
      </c>
      <c r="G16">
        <f>VLOOKUP(B16,subCampo_perforacion!$C$2:$D$316,2,0)</f>
        <v>1</v>
      </c>
      <c r="H16" s="4" t="str">
        <f t="shared" si="0"/>
        <v>Agua Fria 892</v>
      </c>
      <c r="I16">
        <v>166</v>
      </c>
    </row>
    <row r="17" spans="1:9" x14ac:dyDescent="0.25">
      <c r="A17">
        <v>1</v>
      </c>
      <c r="B17" t="s">
        <v>188</v>
      </c>
      <c r="C17" t="s">
        <v>203</v>
      </c>
      <c r="D17">
        <v>647</v>
      </c>
      <c r="E17">
        <v>167</v>
      </c>
      <c r="G17">
        <f>VLOOKUP(B17,subCampo_perforacion!$C$2:$D$316,2,0)</f>
        <v>1</v>
      </c>
      <c r="H17" s="4" t="str">
        <f t="shared" si="0"/>
        <v>Agua Fria 647</v>
      </c>
      <c r="I17">
        <v>167</v>
      </c>
    </row>
    <row r="18" spans="1:9" x14ac:dyDescent="0.25">
      <c r="A18">
        <v>1</v>
      </c>
      <c r="B18" t="s">
        <v>188</v>
      </c>
      <c r="C18" t="s">
        <v>204</v>
      </c>
      <c r="D18">
        <v>509</v>
      </c>
      <c r="E18">
        <v>176</v>
      </c>
      <c r="G18">
        <f>VLOOKUP(B18,subCampo_perforacion!$C$2:$D$316,2,0)</f>
        <v>1</v>
      </c>
      <c r="H18" s="4" t="str">
        <f t="shared" si="0"/>
        <v>Agua Fria 509</v>
      </c>
      <c r="I18">
        <v>176</v>
      </c>
    </row>
    <row r="19" spans="1:9" x14ac:dyDescent="0.25">
      <c r="A19">
        <v>1</v>
      </c>
      <c r="B19" t="s">
        <v>188</v>
      </c>
      <c r="C19" t="s">
        <v>205</v>
      </c>
      <c r="D19">
        <v>84</v>
      </c>
      <c r="E19">
        <v>177</v>
      </c>
      <c r="G19">
        <f>VLOOKUP(B19,subCampo_perforacion!$C$2:$D$316,2,0)</f>
        <v>1</v>
      </c>
      <c r="H19" s="4" t="str">
        <f t="shared" si="0"/>
        <v>Agua Fria 84</v>
      </c>
      <c r="I19">
        <v>177</v>
      </c>
    </row>
    <row r="20" spans="1:9" x14ac:dyDescent="0.25">
      <c r="A20">
        <v>1</v>
      </c>
      <c r="B20" t="s">
        <v>188</v>
      </c>
      <c r="C20" t="s">
        <v>206</v>
      </c>
      <c r="D20">
        <v>767</v>
      </c>
      <c r="E20">
        <v>182</v>
      </c>
      <c r="G20">
        <f>VLOOKUP(B20,subCampo_perforacion!$C$2:$D$316,2,0)</f>
        <v>1</v>
      </c>
      <c r="H20" s="4" t="str">
        <f t="shared" si="0"/>
        <v>Agua Fria 767</v>
      </c>
      <c r="I20">
        <v>182</v>
      </c>
    </row>
    <row r="21" spans="1:9" x14ac:dyDescent="0.25">
      <c r="A21">
        <v>1</v>
      </c>
      <c r="B21" t="s">
        <v>188</v>
      </c>
      <c r="C21" t="s">
        <v>207</v>
      </c>
      <c r="D21">
        <v>757</v>
      </c>
      <c r="E21">
        <v>183</v>
      </c>
      <c r="G21">
        <f>VLOOKUP(B21,subCampo_perforacion!$C$2:$D$316,2,0)</f>
        <v>1</v>
      </c>
      <c r="H21" s="4" t="str">
        <f t="shared" si="0"/>
        <v>Agua Fria 757</v>
      </c>
      <c r="I21">
        <v>183</v>
      </c>
    </row>
    <row r="22" spans="1:9" x14ac:dyDescent="0.25">
      <c r="A22">
        <v>1</v>
      </c>
      <c r="B22" t="s">
        <v>188</v>
      </c>
      <c r="C22" t="s">
        <v>208</v>
      </c>
      <c r="D22">
        <v>659</v>
      </c>
      <c r="E22">
        <v>184</v>
      </c>
      <c r="G22">
        <f>VLOOKUP(B22,subCampo_perforacion!$C$2:$D$316,2,0)</f>
        <v>1</v>
      </c>
      <c r="H22" s="4" t="str">
        <f t="shared" si="0"/>
        <v>Agua Fria 659</v>
      </c>
      <c r="I22">
        <v>184</v>
      </c>
    </row>
    <row r="23" spans="1:9" x14ac:dyDescent="0.25">
      <c r="A23">
        <v>1</v>
      </c>
      <c r="B23" t="s">
        <v>188</v>
      </c>
      <c r="C23" t="s">
        <v>209</v>
      </c>
      <c r="D23">
        <v>569</v>
      </c>
      <c r="E23">
        <v>204</v>
      </c>
      <c r="G23">
        <f>VLOOKUP(B23,subCampo_perforacion!$C$2:$D$316,2,0)</f>
        <v>1</v>
      </c>
      <c r="H23" s="4" t="str">
        <f t="shared" si="0"/>
        <v>Agua Fria 569</v>
      </c>
      <c r="I23">
        <v>204</v>
      </c>
    </row>
    <row r="24" spans="1:9" x14ac:dyDescent="0.25">
      <c r="A24">
        <v>1</v>
      </c>
      <c r="B24" t="s">
        <v>188</v>
      </c>
      <c r="C24" t="s">
        <v>210</v>
      </c>
      <c r="D24">
        <v>836</v>
      </c>
      <c r="E24">
        <v>205</v>
      </c>
      <c r="G24">
        <f>VLOOKUP(B24,subCampo_perforacion!$C$2:$D$316,2,0)</f>
        <v>1</v>
      </c>
      <c r="H24" s="4" t="str">
        <f t="shared" si="0"/>
        <v>Agua Fria 836</v>
      </c>
      <c r="I24">
        <v>205</v>
      </c>
    </row>
    <row r="25" spans="1:9" x14ac:dyDescent="0.25">
      <c r="A25">
        <v>1</v>
      </c>
      <c r="B25" t="s">
        <v>188</v>
      </c>
      <c r="C25" t="s">
        <v>211</v>
      </c>
      <c r="D25">
        <v>751</v>
      </c>
      <c r="E25">
        <v>214</v>
      </c>
      <c r="G25">
        <f>VLOOKUP(B25,subCampo_perforacion!$C$2:$D$316,2,0)</f>
        <v>1</v>
      </c>
      <c r="H25" s="4" t="str">
        <f t="shared" si="0"/>
        <v>Agua Fria 751</v>
      </c>
      <c r="I25">
        <v>214</v>
      </c>
    </row>
    <row r="26" spans="1:9" x14ac:dyDescent="0.25">
      <c r="A26">
        <v>1</v>
      </c>
      <c r="B26" t="s">
        <v>188</v>
      </c>
      <c r="C26" t="s">
        <v>212</v>
      </c>
      <c r="D26">
        <v>736</v>
      </c>
      <c r="E26">
        <v>217</v>
      </c>
      <c r="G26">
        <f>VLOOKUP(B26,subCampo_perforacion!$C$2:$D$316,2,0)</f>
        <v>1</v>
      </c>
      <c r="H26" s="4" t="str">
        <f t="shared" si="0"/>
        <v>Agua Fria 736</v>
      </c>
      <c r="I26">
        <v>217</v>
      </c>
    </row>
    <row r="27" spans="1:9" x14ac:dyDescent="0.25">
      <c r="A27">
        <v>1</v>
      </c>
      <c r="B27" t="s">
        <v>188</v>
      </c>
      <c r="C27" t="s">
        <v>213</v>
      </c>
      <c r="D27">
        <v>283</v>
      </c>
      <c r="E27">
        <v>260</v>
      </c>
      <c r="G27">
        <f>VLOOKUP(B27,subCampo_perforacion!$C$2:$D$316,2,0)</f>
        <v>1</v>
      </c>
      <c r="H27" s="4" t="str">
        <f t="shared" si="0"/>
        <v>Agua Fria 283</v>
      </c>
      <c r="I27">
        <v>260</v>
      </c>
    </row>
    <row r="28" spans="1:9" x14ac:dyDescent="0.25">
      <c r="A28">
        <v>1</v>
      </c>
      <c r="B28" t="s">
        <v>188</v>
      </c>
      <c r="C28" t="s">
        <v>214</v>
      </c>
      <c r="D28">
        <v>801</v>
      </c>
      <c r="E28">
        <v>315</v>
      </c>
      <c r="G28">
        <f>VLOOKUP(B28,subCampo_perforacion!$C$2:$D$316,2,0)</f>
        <v>1</v>
      </c>
      <c r="H28" s="4" t="str">
        <f t="shared" si="0"/>
        <v>Agua Fria 801</v>
      </c>
      <c r="I28">
        <v>315</v>
      </c>
    </row>
    <row r="29" spans="1:9" x14ac:dyDescent="0.25">
      <c r="A29">
        <v>1</v>
      </c>
      <c r="B29" t="s">
        <v>188</v>
      </c>
      <c r="C29" t="s">
        <v>215</v>
      </c>
      <c r="D29">
        <v>811</v>
      </c>
      <c r="E29">
        <v>316</v>
      </c>
      <c r="G29">
        <f>VLOOKUP(B29,subCampo_perforacion!$C$2:$D$316,2,0)</f>
        <v>1</v>
      </c>
      <c r="H29" s="4" t="str">
        <f t="shared" si="0"/>
        <v>Agua Fria 811</v>
      </c>
      <c r="I29">
        <v>316</v>
      </c>
    </row>
    <row r="30" spans="1:9" x14ac:dyDescent="0.25">
      <c r="A30">
        <v>1</v>
      </c>
      <c r="B30" t="s">
        <v>188</v>
      </c>
      <c r="C30" t="s">
        <v>216</v>
      </c>
      <c r="D30">
        <v>875</v>
      </c>
      <c r="E30">
        <v>385</v>
      </c>
      <c r="G30">
        <f>VLOOKUP(B30,subCampo_perforacion!$C$2:$D$316,2,0)</f>
        <v>1</v>
      </c>
      <c r="H30" s="4" t="str">
        <f t="shared" si="0"/>
        <v>Agua Fria 875</v>
      </c>
      <c r="I30">
        <v>385</v>
      </c>
    </row>
    <row r="31" spans="1:9" x14ac:dyDescent="0.25">
      <c r="A31">
        <v>1</v>
      </c>
      <c r="B31" t="s">
        <v>188</v>
      </c>
      <c r="C31" t="s">
        <v>217</v>
      </c>
      <c r="D31">
        <v>817</v>
      </c>
      <c r="E31">
        <v>404</v>
      </c>
      <c r="G31">
        <f>VLOOKUP(B31,subCampo_perforacion!$C$2:$D$316,2,0)</f>
        <v>1</v>
      </c>
      <c r="H31" s="4" t="str">
        <f t="shared" si="0"/>
        <v>Agua Fria 817</v>
      </c>
      <c r="I31">
        <v>404</v>
      </c>
    </row>
    <row r="32" spans="1:9" x14ac:dyDescent="0.25">
      <c r="A32">
        <v>1</v>
      </c>
      <c r="B32" t="s">
        <v>188</v>
      </c>
      <c r="C32" t="s">
        <v>218</v>
      </c>
      <c r="D32">
        <v>807</v>
      </c>
      <c r="E32">
        <v>406</v>
      </c>
      <c r="G32">
        <f>VLOOKUP(B32,subCampo_perforacion!$C$2:$D$316,2,0)</f>
        <v>1</v>
      </c>
      <c r="H32" s="4" t="str">
        <f t="shared" si="0"/>
        <v>Agua Fria 807</v>
      </c>
      <c r="I32">
        <v>406</v>
      </c>
    </row>
    <row r="33" spans="1:9" x14ac:dyDescent="0.25">
      <c r="A33">
        <v>1</v>
      </c>
      <c r="B33" t="s">
        <v>188</v>
      </c>
      <c r="C33" t="s">
        <v>219</v>
      </c>
      <c r="D33">
        <v>841</v>
      </c>
      <c r="E33">
        <v>415</v>
      </c>
      <c r="G33">
        <f>VLOOKUP(B33,subCampo_perforacion!$C$2:$D$316,2,0)</f>
        <v>1</v>
      </c>
      <c r="H33" s="4" t="str">
        <f t="shared" si="0"/>
        <v>Agua Fria 841</v>
      </c>
      <c r="I33">
        <v>415</v>
      </c>
    </row>
    <row r="34" spans="1:9" x14ac:dyDescent="0.25">
      <c r="A34">
        <v>1</v>
      </c>
      <c r="B34" t="s">
        <v>188</v>
      </c>
      <c r="C34" t="s">
        <v>220</v>
      </c>
      <c r="D34">
        <v>857</v>
      </c>
      <c r="E34">
        <v>423</v>
      </c>
      <c r="G34">
        <f>VLOOKUP(B34,subCampo_perforacion!$C$2:$D$316,2,0)</f>
        <v>1</v>
      </c>
      <c r="H34" s="4" t="str">
        <f t="shared" si="0"/>
        <v>Agua Fria 857</v>
      </c>
      <c r="I34">
        <v>423</v>
      </c>
    </row>
    <row r="35" spans="1:9" x14ac:dyDescent="0.25">
      <c r="A35">
        <v>1</v>
      </c>
      <c r="B35" t="s">
        <v>188</v>
      </c>
      <c r="C35" t="s">
        <v>221</v>
      </c>
      <c r="D35">
        <v>846</v>
      </c>
      <c r="E35">
        <v>420</v>
      </c>
      <c r="G35">
        <f>VLOOKUP(B35,subCampo_perforacion!$C$2:$D$316,2,0)</f>
        <v>1</v>
      </c>
      <c r="H35" s="4" t="str">
        <f t="shared" si="0"/>
        <v>Agua Fria 846</v>
      </c>
      <c r="I35">
        <v>420</v>
      </c>
    </row>
    <row r="36" spans="1:9" x14ac:dyDescent="0.25">
      <c r="A36">
        <v>1</v>
      </c>
      <c r="B36" t="s">
        <v>188</v>
      </c>
      <c r="C36" t="s">
        <v>222</v>
      </c>
      <c r="D36">
        <v>837</v>
      </c>
      <c r="E36">
        <v>435</v>
      </c>
      <c r="G36">
        <f>VLOOKUP(B36,subCampo_perforacion!$C$2:$D$316,2,0)</f>
        <v>1</v>
      </c>
      <c r="H36" s="4" t="str">
        <f t="shared" si="0"/>
        <v>Agua Fria 837</v>
      </c>
      <c r="I36">
        <v>435</v>
      </c>
    </row>
    <row r="37" spans="1:9" x14ac:dyDescent="0.25">
      <c r="A37">
        <v>1</v>
      </c>
      <c r="B37" t="s">
        <v>188</v>
      </c>
      <c r="C37" t="s">
        <v>223</v>
      </c>
      <c r="D37">
        <v>847</v>
      </c>
      <c r="E37">
        <v>436</v>
      </c>
      <c r="G37">
        <f>VLOOKUP(B37,subCampo_perforacion!$C$2:$D$316,2,0)</f>
        <v>1</v>
      </c>
      <c r="H37" s="4" t="str">
        <f t="shared" si="0"/>
        <v>Agua Fria 847</v>
      </c>
      <c r="I37">
        <v>436</v>
      </c>
    </row>
    <row r="38" spans="1:9" x14ac:dyDescent="0.25">
      <c r="A38">
        <v>1</v>
      </c>
      <c r="B38" t="s">
        <v>188</v>
      </c>
      <c r="C38" t="s">
        <v>224</v>
      </c>
      <c r="D38">
        <v>1</v>
      </c>
      <c r="E38">
        <v>598</v>
      </c>
      <c r="G38">
        <f>VLOOKUP(B38,subCampo_perforacion!$C$2:$D$316,2,0)</f>
        <v>1</v>
      </c>
      <c r="H38" s="4" t="str">
        <f t="shared" si="0"/>
        <v>Agua Fria 1</v>
      </c>
      <c r="I38">
        <v>598</v>
      </c>
    </row>
    <row r="39" spans="1:9" x14ac:dyDescent="0.25">
      <c r="A39">
        <v>1</v>
      </c>
      <c r="B39" t="s">
        <v>188</v>
      </c>
      <c r="C39" t="s">
        <v>225</v>
      </c>
      <c r="D39">
        <v>608</v>
      </c>
      <c r="E39">
        <v>1286</v>
      </c>
      <c r="G39">
        <f>VLOOKUP(B39,subCampo_perforacion!$C$2:$D$316,2,0)</f>
        <v>1</v>
      </c>
      <c r="H39" s="4" t="str">
        <f t="shared" si="0"/>
        <v>Agua Fria 608</v>
      </c>
      <c r="I39">
        <v>1286</v>
      </c>
    </row>
    <row r="40" spans="1:9" x14ac:dyDescent="0.25">
      <c r="A40">
        <v>1</v>
      </c>
      <c r="B40" t="s">
        <v>188</v>
      </c>
      <c r="C40" t="s">
        <v>226</v>
      </c>
      <c r="D40">
        <v>1047</v>
      </c>
      <c r="E40">
        <v>1294</v>
      </c>
      <c r="G40">
        <f>VLOOKUP(B40,subCampo_perforacion!$C$2:$D$316,2,0)</f>
        <v>1</v>
      </c>
      <c r="H40" s="4" t="str">
        <f t="shared" si="0"/>
        <v>Agua Fria 1047</v>
      </c>
      <c r="I40">
        <v>1294</v>
      </c>
    </row>
    <row r="41" spans="1:9" x14ac:dyDescent="0.25">
      <c r="A41">
        <v>1</v>
      </c>
      <c r="B41" t="s">
        <v>188</v>
      </c>
      <c r="C41" t="s">
        <v>227</v>
      </c>
      <c r="D41">
        <v>1669</v>
      </c>
      <c r="E41">
        <v>1425</v>
      </c>
      <c r="G41">
        <f>VLOOKUP(B41,subCampo_perforacion!$C$2:$D$316,2,0)</f>
        <v>1</v>
      </c>
      <c r="H41" s="4" t="str">
        <f t="shared" si="0"/>
        <v>Agua Fria 1669</v>
      </c>
      <c r="I41">
        <v>1425</v>
      </c>
    </row>
    <row r="42" spans="1:9" x14ac:dyDescent="0.25">
      <c r="A42">
        <v>1</v>
      </c>
      <c r="B42" t="s">
        <v>188</v>
      </c>
      <c r="C42" t="s">
        <v>228</v>
      </c>
      <c r="D42">
        <v>1377</v>
      </c>
      <c r="E42">
        <v>1428</v>
      </c>
      <c r="G42">
        <f>VLOOKUP(B42,subCampo_perforacion!$C$2:$D$316,2,0)</f>
        <v>1</v>
      </c>
      <c r="H42" s="4" t="str">
        <f t="shared" si="0"/>
        <v>Agua Fria 1377</v>
      </c>
      <c r="I42">
        <v>1428</v>
      </c>
    </row>
    <row r="43" spans="1:9" x14ac:dyDescent="0.25">
      <c r="A43">
        <v>1</v>
      </c>
      <c r="B43" t="s">
        <v>188</v>
      </c>
      <c r="C43" t="s">
        <v>229</v>
      </c>
      <c r="D43">
        <v>3158</v>
      </c>
      <c r="E43">
        <v>1431</v>
      </c>
      <c r="G43">
        <f>VLOOKUP(B43,subCampo_perforacion!$C$2:$D$316,2,0)</f>
        <v>1</v>
      </c>
      <c r="H43" s="4" t="str">
        <f t="shared" si="0"/>
        <v>Agua Fria 3158</v>
      </c>
      <c r="I43">
        <v>1431</v>
      </c>
    </row>
    <row r="44" spans="1:9" x14ac:dyDescent="0.25">
      <c r="A44">
        <v>1</v>
      </c>
      <c r="B44" t="s">
        <v>188</v>
      </c>
      <c r="C44" t="s">
        <v>230</v>
      </c>
      <c r="D44">
        <v>3215</v>
      </c>
      <c r="E44">
        <v>1432</v>
      </c>
      <c r="G44">
        <f>VLOOKUP(B44,subCampo_perforacion!$C$2:$D$316,2,0)</f>
        <v>1</v>
      </c>
      <c r="H44" s="4" t="str">
        <f t="shared" si="0"/>
        <v>Agua Fria 3215</v>
      </c>
      <c r="I44">
        <v>1432</v>
      </c>
    </row>
    <row r="45" spans="1:9" x14ac:dyDescent="0.25">
      <c r="A45">
        <v>2</v>
      </c>
      <c r="B45" t="s">
        <v>231</v>
      </c>
      <c r="C45" t="s">
        <v>232</v>
      </c>
      <c r="D45">
        <v>1</v>
      </c>
      <c r="E45">
        <v>431</v>
      </c>
      <c r="G45">
        <f>VLOOKUP(B45,subCampo_perforacion!$C$2:$D$316,2,0)</f>
        <v>2</v>
      </c>
      <c r="H45" s="4" t="str">
        <f t="shared" si="0"/>
        <v>Antares 1</v>
      </c>
      <c r="I45">
        <v>431</v>
      </c>
    </row>
    <row r="46" spans="1:9" x14ac:dyDescent="0.25">
      <c r="A46">
        <v>4</v>
      </c>
      <c r="B46" t="s">
        <v>233</v>
      </c>
      <c r="C46" t="s">
        <v>234</v>
      </c>
      <c r="D46">
        <v>1</v>
      </c>
      <c r="E46">
        <v>243</v>
      </c>
      <c r="G46">
        <f>VLOOKUP(B46,subCampo_perforacion!$C$2:$D$316,2,0)</f>
        <v>4</v>
      </c>
      <c r="H46" s="4" t="str">
        <f t="shared" si="0"/>
        <v>Nirzan 1</v>
      </c>
      <c r="I46">
        <v>243</v>
      </c>
    </row>
    <row r="47" spans="1:9" x14ac:dyDescent="0.25">
      <c r="A47">
        <v>5</v>
      </c>
      <c r="B47" t="s">
        <v>235</v>
      </c>
      <c r="C47" t="s">
        <v>236</v>
      </c>
      <c r="D47">
        <v>1</v>
      </c>
      <c r="E47">
        <v>282</v>
      </c>
      <c r="G47">
        <f>VLOOKUP(B47,subCampo_perforacion!$C$2:$D$316,2,0)</f>
        <v>5</v>
      </c>
      <c r="H47" s="4" t="str">
        <f t="shared" si="0"/>
        <v>Popote 1</v>
      </c>
      <c r="I47">
        <v>282</v>
      </c>
    </row>
    <row r="48" spans="1:9" x14ac:dyDescent="0.25">
      <c r="A48">
        <v>6</v>
      </c>
      <c r="B48" t="s">
        <v>237</v>
      </c>
      <c r="C48" t="s">
        <v>238</v>
      </c>
      <c r="D48">
        <v>1</v>
      </c>
      <c r="E48">
        <v>242</v>
      </c>
      <c r="G48">
        <f>VLOOKUP(B48,subCampo_perforacion!$C$2:$D$316,2,0)</f>
        <v>6</v>
      </c>
      <c r="H48" s="4" t="str">
        <f t="shared" si="0"/>
        <v>Yate 1</v>
      </c>
      <c r="I48">
        <v>242</v>
      </c>
    </row>
    <row r="49" spans="1:9" x14ac:dyDescent="0.25">
      <c r="A49">
        <v>7</v>
      </c>
      <c r="B49" t="s">
        <v>239</v>
      </c>
      <c r="C49" t="s">
        <v>240</v>
      </c>
      <c r="D49">
        <v>438</v>
      </c>
      <c r="E49">
        <v>147</v>
      </c>
      <c r="G49">
        <f>VLOOKUP(B49,subCampo_perforacion!$C$2:$D$316,2,0)</f>
        <v>7</v>
      </c>
      <c r="H49" s="4" t="str">
        <f t="shared" si="0"/>
        <v>Agua Nacida 438</v>
      </c>
      <c r="I49">
        <v>147</v>
      </c>
    </row>
    <row r="50" spans="1:9" x14ac:dyDescent="0.25">
      <c r="A50">
        <v>7</v>
      </c>
      <c r="B50" t="s">
        <v>239</v>
      </c>
      <c r="C50" t="s">
        <v>241</v>
      </c>
      <c r="D50">
        <v>101</v>
      </c>
      <c r="E50">
        <v>582</v>
      </c>
      <c r="G50">
        <f>VLOOKUP(B50,subCampo_perforacion!$C$2:$D$316,2,0)</f>
        <v>7</v>
      </c>
      <c r="H50" s="4" t="str">
        <f t="shared" si="0"/>
        <v>Agua Nacida 101</v>
      </c>
      <c r="I50">
        <v>582</v>
      </c>
    </row>
    <row r="51" spans="1:9" x14ac:dyDescent="0.25">
      <c r="A51">
        <v>7</v>
      </c>
      <c r="B51" t="s">
        <v>239</v>
      </c>
      <c r="C51" t="s">
        <v>242</v>
      </c>
      <c r="D51">
        <v>397</v>
      </c>
      <c r="E51">
        <v>587</v>
      </c>
      <c r="G51">
        <f>VLOOKUP(B51,subCampo_perforacion!$C$2:$D$316,2,0)</f>
        <v>7</v>
      </c>
      <c r="H51" s="4" t="str">
        <f t="shared" si="0"/>
        <v>Agua Nacida 397</v>
      </c>
      <c r="I51">
        <v>587</v>
      </c>
    </row>
    <row r="52" spans="1:9" x14ac:dyDescent="0.25">
      <c r="A52">
        <v>7</v>
      </c>
      <c r="B52" t="s">
        <v>239</v>
      </c>
      <c r="C52" t="s">
        <v>243</v>
      </c>
      <c r="D52">
        <v>102</v>
      </c>
      <c r="E52">
        <v>627</v>
      </c>
      <c r="G52">
        <f>VLOOKUP(B52,subCampo_perforacion!$C$2:$D$316,2,0)</f>
        <v>7</v>
      </c>
      <c r="H52" s="4" t="str">
        <f t="shared" si="0"/>
        <v>Agua Nacida 102</v>
      </c>
      <c r="I52">
        <v>627</v>
      </c>
    </row>
    <row r="53" spans="1:9" x14ac:dyDescent="0.25">
      <c r="A53">
        <v>7</v>
      </c>
      <c r="B53" t="s">
        <v>239</v>
      </c>
      <c r="C53" t="s">
        <v>244</v>
      </c>
      <c r="D53">
        <v>103</v>
      </c>
      <c r="E53">
        <v>628</v>
      </c>
      <c r="G53">
        <f>VLOOKUP(B53,subCampo_perforacion!$C$2:$D$316,2,0)</f>
        <v>7</v>
      </c>
      <c r="H53" s="4" t="str">
        <f t="shared" si="0"/>
        <v>Agua Nacida 103</v>
      </c>
      <c r="I53">
        <v>628</v>
      </c>
    </row>
    <row r="54" spans="1:9" x14ac:dyDescent="0.25">
      <c r="A54">
        <v>7</v>
      </c>
      <c r="B54" t="s">
        <v>239</v>
      </c>
      <c r="C54" t="s">
        <v>245</v>
      </c>
      <c r="D54">
        <v>8</v>
      </c>
      <c r="E54">
        <v>629</v>
      </c>
      <c r="G54">
        <f>VLOOKUP(B54,subCampo_perforacion!$C$2:$D$316,2,0)</f>
        <v>7</v>
      </c>
      <c r="H54" s="4" t="str">
        <f t="shared" si="0"/>
        <v>Agua Nacida 8</v>
      </c>
      <c r="I54">
        <v>629</v>
      </c>
    </row>
    <row r="55" spans="1:9" x14ac:dyDescent="0.25">
      <c r="A55">
        <v>7</v>
      </c>
      <c r="B55" t="s">
        <v>239</v>
      </c>
      <c r="C55" t="s">
        <v>246</v>
      </c>
      <c r="D55">
        <v>9</v>
      </c>
      <c r="E55">
        <v>630</v>
      </c>
      <c r="G55">
        <f>VLOOKUP(B55,subCampo_perforacion!$C$2:$D$316,2,0)</f>
        <v>7</v>
      </c>
      <c r="H55" s="4" t="str">
        <f t="shared" si="0"/>
        <v>Agua Nacida 9</v>
      </c>
      <c r="I55">
        <v>630</v>
      </c>
    </row>
    <row r="56" spans="1:9" x14ac:dyDescent="0.25">
      <c r="A56">
        <v>7</v>
      </c>
      <c r="B56" t="s">
        <v>239</v>
      </c>
      <c r="C56" t="s">
        <v>247</v>
      </c>
      <c r="D56">
        <v>106</v>
      </c>
      <c r="E56">
        <v>1217</v>
      </c>
      <c r="G56">
        <f>VLOOKUP(B56,subCampo_perforacion!$C$2:$D$316,2,0)</f>
        <v>7</v>
      </c>
      <c r="H56" s="4" t="str">
        <f t="shared" si="0"/>
        <v>Agua Nacida 106</v>
      </c>
      <c r="I56">
        <v>1217</v>
      </c>
    </row>
    <row r="57" spans="1:9" x14ac:dyDescent="0.25">
      <c r="A57">
        <v>7</v>
      </c>
      <c r="B57" t="s">
        <v>239</v>
      </c>
      <c r="C57" t="s">
        <v>248</v>
      </c>
      <c r="D57">
        <v>228</v>
      </c>
      <c r="E57">
        <v>1218</v>
      </c>
      <c r="G57">
        <f>VLOOKUP(B57,subCampo_perforacion!$C$2:$D$316,2,0)</f>
        <v>7</v>
      </c>
      <c r="H57" s="4" t="str">
        <f t="shared" si="0"/>
        <v>Agua Nacida 228</v>
      </c>
      <c r="I57">
        <v>1218</v>
      </c>
    </row>
    <row r="58" spans="1:9" x14ac:dyDescent="0.25">
      <c r="A58">
        <v>7</v>
      </c>
      <c r="B58" t="s">
        <v>239</v>
      </c>
      <c r="C58" t="s">
        <v>249</v>
      </c>
      <c r="D58">
        <v>72</v>
      </c>
      <c r="E58">
        <v>1219</v>
      </c>
      <c r="G58">
        <f>VLOOKUP(B58,subCampo_perforacion!$C$2:$D$316,2,0)</f>
        <v>7</v>
      </c>
      <c r="H58" s="4" t="str">
        <f t="shared" si="0"/>
        <v>Agua Nacida 72</v>
      </c>
      <c r="I58">
        <v>1219</v>
      </c>
    </row>
    <row r="59" spans="1:9" x14ac:dyDescent="0.25">
      <c r="A59">
        <v>8</v>
      </c>
      <c r="B59" t="s">
        <v>250</v>
      </c>
      <c r="C59" t="s">
        <v>251</v>
      </c>
      <c r="D59">
        <v>1</v>
      </c>
      <c r="E59">
        <v>551</v>
      </c>
      <c r="G59">
        <f>VLOOKUP(B59,subCampo_perforacion!$C$2:$D$316,2,0)</f>
        <v>8</v>
      </c>
      <c r="H59" s="4" t="str">
        <f t="shared" si="0"/>
        <v>Cometa 1</v>
      </c>
      <c r="I59">
        <v>551</v>
      </c>
    </row>
    <row r="60" spans="1:9" x14ac:dyDescent="0.25">
      <c r="A60">
        <v>9</v>
      </c>
      <c r="B60" t="s">
        <v>252</v>
      </c>
      <c r="C60" t="s">
        <v>253</v>
      </c>
      <c r="D60">
        <v>101</v>
      </c>
      <c r="E60">
        <v>1206</v>
      </c>
      <c r="G60">
        <f>VLOOKUP(B60,subCampo_perforacion!$C$2:$D$316,2,0)</f>
        <v>9</v>
      </c>
      <c r="H60" s="4" t="str">
        <f t="shared" si="0"/>
        <v>Ahuatepec 101</v>
      </c>
      <c r="I60">
        <v>1206</v>
      </c>
    </row>
    <row r="61" spans="1:9" x14ac:dyDescent="0.25">
      <c r="A61">
        <v>9</v>
      </c>
      <c r="B61" t="s">
        <v>252</v>
      </c>
      <c r="C61" t="s">
        <v>254</v>
      </c>
      <c r="D61">
        <v>2</v>
      </c>
      <c r="E61">
        <v>1207</v>
      </c>
      <c r="G61">
        <f>VLOOKUP(B61,subCampo_perforacion!$C$2:$D$316,2,0)</f>
        <v>9</v>
      </c>
      <c r="H61" s="4" t="str">
        <f t="shared" si="0"/>
        <v>Ahuatepec 2</v>
      </c>
      <c r="I61">
        <v>1207</v>
      </c>
    </row>
    <row r="62" spans="1:9" x14ac:dyDescent="0.25">
      <c r="A62">
        <v>9</v>
      </c>
      <c r="B62" t="s">
        <v>252</v>
      </c>
      <c r="C62" t="s">
        <v>255</v>
      </c>
      <c r="D62">
        <v>203</v>
      </c>
      <c r="E62">
        <v>1208</v>
      </c>
      <c r="G62">
        <f>VLOOKUP(B62,subCampo_perforacion!$C$2:$D$316,2,0)</f>
        <v>9</v>
      </c>
      <c r="H62" s="4" t="str">
        <f t="shared" si="0"/>
        <v>Ahuatepec 203</v>
      </c>
      <c r="I62">
        <v>1208</v>
      </c>
    </row>
    <row r="63" spans="1:9" x14ac:dyDescent="0.25">
      <c r="A63">
        <v>9</v>
      </c>
      <c r="B63" t="s">
        <v>252</v>
      </c>
      <c r="C63" t="s">
        <v>256</v>
      </c>
      <c r="D63">
        <v>223</v>
      </c>
      <c r="E63">
        <v>1209</v>
      </c>
      <c r="G63">
        <f>VLOOKUP(B63,subCampo_perforacion!$C$2:$D$316,2,0)</f>
        <v>9</v>
      </c>
      <c r="H63" s="4" t="str">
        <f t="shared" si="0"/>
        <v>Ahuatepec 223</v>
      </c>
      <c r="I63">
        <v>1209</v>
      </c>
    </row>
    <row r="64" spans="1:9" x14ac:dyDescent="0.25">
      <c r="A64">
        <v>9</v>
      </c>
      <c r="B64" t="s">
        <v>252</v>
      </c>
      <c r="C64" t="s">
        <v>257</v>
      </c>
      <c r="D64">
        <v>1</v>
      </c>
      <c r="E64">
        <v>978</v>
      </c>
      <c r="G64">
        <f>VLOOKUP(B64,subCampo_perforacion!$C$2:$D$316,2,0)</f>
        <v>9</v>
      </c>
      <c r="H64" s="4" t="str">
        <f t="shared" si="0"/>
        <v>Ahuatepec 1</v>
      </c>
      <c r="I64">
        <v>978</v>
      </c>
    </row>
    <row r="65" spans="1:9" x14ac:dyDescent="0.25">
      <c r="A65">
        <v>10</v>
      </c>
      <c r="B65" t="s">
        <v>258</v>
      </c>
      <c r="C65" t="s">
        <v>259</v>
      </c>
      <c r="D65" t="s">
        <v>260</v>
      </c>
      <c r="E65">
        <v>1210</v>
      </c>
      <c r="G65">
        <f>VLOOKUP(B65,subCampo_perforacion!$C$2:$D$316,2,0)</f>
        <v>10</v>
      </c>
      <c r="H65" s="4" t="str">
        <f t="shared" si="0"/>
        <v>Tzapotempa 1A</v>
      </c>
      <c r="I65">
        <v>1210</v>
      </c>
    </row>
    <row r="66" spans="1:9" x14ac:dyDescent="0.25">
      <c r="A66">
        <v>11</v>
      </c>
      <c r="B66" t="s">
        <v>261</v>
      </c>
      <c r="C66" t="s">
        <v>262</v>
      </c>
      <c r="D66">
        <v>1</v>
      </c>
      <c r="E66">
        <v>1197</v>
      </c>
      <c r="G66">
        <f>VLOOKUP(B66,subCampo_perforacion!$C$2:$D$316,2,0)</f>
        <v>11</v>
      </c>
      <c r="H66" s="4" t="str">
        <f t="shared" si="0"/>
        <v>Amatitlan 1</v>
      </c>
      <c r="I66">
        <v>1197</v>
      </c>
    </row>
    <row r="67" spans="1:9" x14ac:dyDescent="0.25">
      <c r="A67">
        <v>11</v>
      </c>
      <c r="B67" t="s">
        <v>261</v>
      </c>
      <c r="C67" t="s">
        <v>263</v>
      </c>
      <c r="D67">
        <v>1469</v>
      </c>
      <c r="E67">
        <v>1198</v>
      </c>
      <c r="G67">
        <f>VLOOKUP(B67,subCampo_perforacion!$C$2:$D$316,2,0)</f>
        <v>11</v>
      </c>
      <c r="H67" s="4" t="str">
        <f t="shared" ref="H67:H130" si="1">B67&amp;" "&amp;D67</f>
        <v>Amatitlan 1469</v>
      </c>
      <c r="I67">
        <v>1198</v>
      </c>
    </row>
    <row r="68" spans="1:9" x14ac:dyDescent="0.25">
      <c r="A68">
        <v>11</v>
      </c>
      <c r="B68" t="s">
        <v>261</v>
      </c>
      <c r="C68" t="s">
        <v>264</v>
      </c>
      <c r="D68">
        <v>1489</v>
      </c>
      <c r="E68">
        <v>1199</v>
      </c>
      <c r="G68">
        <f>VLOOKUP(B68,subCampo_perforacion!$C$2:$D$316,2,0)</f>
        <v>11</v>
      </c>
      <c r="H68" s="4" t="str">
        <f t="shared" si="1"/>
        <v>Amatitlan 1489</v>
      </c>
      <c r="I68">
        <v>1199</v>
      </c>
    </row>
    <row r="69" spans="1:9" x14ac:dyDescent="0.25">
      <c r="A69">
        <v>11</v>
      </c>
      <c r="B69" t="s">
        <v>261</v>
      </c>
      <c r="C69" t="s">
        <v>265</v>
      </c>
      <c r="D69" t="s">
        <v>266</v>
      </c>
      <c r="E69">
        <v>1200</v>
      </c>
      <c r="G69">
        <f>VLOOKUP(B69,subCampo_perforacion!$C$2:$D$316,2,0)</f>
        <v>11</v>
      </c>
      <c r="H69" s="4" t="str">
        <f t="shared" si="1"/>
        <v>Amatitlan 3D</v>
      </c>
      <c r="I69">
        <v>1200</v>
      </c>
    </row>
    <row r="70" spans="1:9" x14ac:dyDescent="0.25">
      <c r="A70">
        <v>11</v>
      </c>
      <c r="B70" t="s">
        <v>261</v>
      </c>
      <c r="C70" t="s">
        <v>267</v>
      </c>
      <c r="D70" t="s">
        <v>268</v>
      </c>
      <c r="E70">
        <v>203</v>
      </c>
      <c r="G70">
        <f>VLOOKUP(B70,subCampo_perforacion!$C$2:$D$316,2,0)</f>
        <v>11</v>
      </c>
      <c r="H70" s="4" t="str">
        <f t="shared" si="1"/>
        <v>Amatitlan 2A</v>
      </c>
      <c r="I70">
        <v>203</v>
      </c>
    </row>
    <row r="71" spans="1:9" x14ac:dyDescent="0.25">
      <c r="A71">
        <v>13</v>
      </c>
      <c r="B71" t="s">
        <v>269</v>
      </c>
      <c r="C71" t="s">
        <v>270</v>
      </c>
      <c r="D71">
        <v>1</v>
      </c>
      <c r="E71">
        <v>1201</v>
      </c>
      <c r="G71">
        <f>VLOOKUP(B71,subCampo_perforacion!$C$2:$D$316,2,0)</f>
        <v>13</v>
      </c>
      <c r="H71" s="4" t="str">
        <f t="shared" si="1"/>
        <v>Chunco 1</v>
      </c>
      <c r="I71">
        <v>1201</v>
      </c>
    </row>
    <row r="72" spans="1:9" x14ac:dyDescent="0.25">
      <c r="A72">
        <v>14</v>
      </c>
      <c r="B72" t="s">
        <v>271</v>
      </c>
      <c r="C72" t="s">
        <v>272</v>
      </c>
      <c r="D72" t="s">
        <v>273</v>
      </c>
      <c r="E72">
        <v>1202</v>
      </c>
      <c r="G72">
        <f>VLOOKUP(B72,subCampo_perforacion!$C$2:$D$316,2,0)</f>
        <v>14</v>
      </c>
      <c r="H72" s="4" t="str">
        <f t="shared" si="1"/>
        <v>Dorado 1D</v>
      </c>
      <c r="I72">
        <v>1202</v>
      </c>
    </row>
    <row r="73" spans="1:9" x14ac:dyDescent="0.25">
      <c r="A73">
        <v>14</v>
      </c>
      <c r="B73" t="s">
        <v>271</v>
      </c>
      <c r="C73" t="s">
        <v>274</v>
      </c>
      <c r="D73">
        <v>12</v>
      </c>
      <c r="E73">
        <v>1203</v>
      </c>
      <c r="G73">
        <f>VLOOKUP(B73,subCampo_perforacion!$C$2:$D$316,2,0)</f>
        <v>14</v>
      </c>
      <c r="H73" s="4" t="str">
        <f t="shared" si="1"/>
        <v>Dorado 12</v>
      </c>
      <c r="I73">
        <v>1203</v>
      </c>
    </row>
    <row r="74" spans="1:9" x14ac:dyDescent="0.25">
      <c r="A74">
        <v>15</v>
      </c>
      <c r="B74" t="s">
        <v>275</v>
      </c>
      <c r="C74" t="s">
        <v>276</v>
      </c>
      <c r="D74">
        <v>1</v>
      </c>
      <c r="E74">
        <v>1204</v>
      </c>
      <c r="G74">
        <f>VLOOKUP(B74,subCampo_perforacion!$C$2:$D$316,2,0)</f>
        <v>15</v>
      </c>
      <c r="H74" s="4" t="str">
        <f t="shared" si="1"/>
        <v>Postectitla 1</v>
      </c>
      <c r="I74">
        <v>1204</v>
      </c>
    </row>
    <row r="75" spans="1:9" x14ac:dyDescent="0.25">
      <c r="A75">
        <v>17</v>
      </c>
      <c r="B75" t="s">
        <v>277</v>
      </c>
      <c r="C75" t="s">
        <v>278</v>
      </c>
      <c r="D75" t="s">
        <v>273</v>
      </c>
      <c r="E75">
        <v>1205</v>
      </c>
      <c r="G75">
        <f>VLOOKUP(B75,subCampo_perforacion!$C$2:$D$316,2,0)</f>
        <v>17</v>
      </c>
      <c r="H75" s="4" t="str">
        <f t="shared" si="1"/>
        <v>Vinazco 1D</v>
      </c>
      <c r="I75">
        <v>1205</v>
      </c>
    </row>
    <row r="76" spans="1:9" x14ac:dyDescent="0.25">
      <c r="A76">
        <v>18</v>
      </c>
      <c r="B76" t="s">
        <v>279</v>
      </c>
      <c r="C76" t="s">
        <v>280</v>
      </c>
      <c r="D76">
        <v>1</v>
      </c>
      <c r="E76">
        <v>979</v>
      </c>
      <c r="G76">
        <f>VLOOKUP(B76,subCampo_perforacion!$C$2:$D$316,2,0)</f>
        <v>18</v>
      </c>
      <c r="H76" s="4" t="str">
        <f t="shared" si="1"/>
        <v>Aragon 1</v>
      </c>
      <c r="I76">
        <v>979</v>
      </c>
    </row>
    <row r="77" spans="1:9" x14ac:dyDescent="0.25">
      <c r="A77">
        <v>18</v>
      </c>
      <c r="B77" t="s">
        <v>279</v>
      </c>
      <c r="C77" t="s">
        <v>281</v>
      </c>
      <c r="D77">
        <v>1001</v>
      </c>
      <c r="E77">
        <v>980</v>
      </c>
      <c r="G77">
        <f>VLOOKUP(B77,subCampo_perforacion!$C$2:$D$316,2,0)</f>
        <v>18</v>
      </c>
      <c r="H77" s="4" t="str">
        <f t="shared" si="1"/>
        <v>Aragon 1001</v>
      </c>
      <c r="I77">
        <v>980</v>
      </c>
    </row>
    <row r="78" spans="1:9" x14ac:dyDescent="0.25">
      <c r="A78">
        <v>18</v>
      </c>
      <c r="B78" t="s">
        <v>279</v>
      </c>
      <c r="C78" t="s">
        <v>282</v>
      </c>
      <c r="D78">
        <v>159</v>
      </c>
      <c r="E78">
        <v>981</v>
      </c>
      <c r="G78">
        <f>VLOOKUP(B78,subCampo_perforacion!$C$2:$D$316,2,0)</f>
        <v>18</v>
      </c>
      <c r="H78" s="4" t="str">
        <f t="shared" si="1"/>
        <v>Aragon 159</v>
      </c>
      <c r="I78">
        <v>981</v>
      </c>
    </row>
    <row r="79" spans="1:9" x14ac:dyDescent="0.25">
      <c r="A79">
        <v>18</v>
      </c>
      <c r="B79" t="s">
        <v>279</v>
      </c>
      <c r="C79" t="s">
        <v>283</v>
      </c>
      <c r="D79">
        <v>169</v>
      </c>
      <c r="E79">
        <v>982</v>
      </c>
      <c r="G79">
        <f>VLOOKUP(B79,subCampo_perforacion!$C$2:$D$316,2,0)</f>
        <v>18</v>
      </c>
      <c r="H79" s="4" t="str">
        <f t="shared" si="1"/>
        <v>Aragon 169</v>
      </c>
      <c r="I79">
        <v>982</v>
      </c>
    </row>
    <row r="80" spans="1:9" x14ac:dyDescent="0.25">
      <c r="A80">
        <v>18</v>
      </c>
      <c r="B80" t="s">
        <v>279</v>
      </c>
      <c r="C80" t="s">
        <v>284</v>
      </c>
      <c r="D80">
        <v>175</v>
      </c>
      <c r="E80">
        <v>983</v>
      </c>
      <c r="G80">
        <f>VLOOKUP(B80,subCampo_perforacion!$C$2:$D$316,2,0)</f>
        <v>18</v>
      </c>
      <c r="H80" s="4" t="str">
        <f t="shared" si="1"/>
        <v>Aragon 175</v>
      </c>
      <c r="I80">
        <v>983</v>
      </c>
    </row>
    <row r="81" spans="1:9" x14ac:dyDescent="0.25">
      <c r="A81">
        <v>18</v>
      </c>
      <c r="B81" t="s">
        <v>279</v>
      </c>
      <c r="C81" t="s">
        <v>285</v>
      </c>
      <c r="D81">
        <v>189</v>
      </c>
      <c r="E81">
        <v>984</v>
      </c>
      <c r="G81">
        <f>VLOOKUP(B81,subCampo_perforacion!$C$2:$D$316,2,0)</f>
        <v>18</v>
      </c>
      <c r="H81" s="4" t="str">
        <f t="shared" si="1"/>
        <v>Aragon 189</v>
      </c>
      <c r="I81">
        <v>984</v>
      </c>
    </row>
    <row r="82" spans="1:9" x14ac:dyDescent="0.25">
      <c r="A82">
        <v>18</v>
      </c>
      <c r="B82" t="s">
        <v>279</v>
      </c>
      <c r="C82" t="s">
        <v>286</v>
      </c>
      <c r="D82">
        <v>191</v>
      </c>
      <c r="E82">
        <v>985</v>
      </c>
      <c r="G82">
        <f>VLOOKUP(B82,subCampo_perforacion!$C$2:$D$316,2,0)</f>
        <v>18</v>
      </c>
      <c r="H82" s="4" t="str">
        <f t="shared" si="1"/>
        <v>Aragon 191</v>
      </c>
      <c r="I82">
        <v>985</v>
      </c>
    </row>
    <row r="83" spans="1:9" x14ac:dyDescent="0.25">
      <c r="A83">
        <v>18</v>
      </c>
      <c r="B83" t="s">
        <v>279</v>
      </c>
      <c r="C83" t="s">
        <v>287</v>
      </c>
      <c r="D83">
        <v>2</v>
      </c>
      <c r="E83">
        <v>986</v>
      </c>
      <c r="G83">
        <f>VLOOKUP(B83,subCampo_perforacion!$C$2:$D$316,2,0)</f>
        <v>18</v>
      </c>
      <c r="H83" s="4" t="str">
        <f t="shared" si="1"/>
        <v>Aragon 2</v>
      </c>
      <c r="I83">
        <v>986</v>
      </c>
    </row>
    <row r="84" spans="1:9" x14ac:dyDescent="0.25">
      <c r="A84">
        <v>18</v>
      </c>
      <c r="B84" t="s">
        <v>279</v>
      </c>
      <c r="C84" t="s">
        <v>288</v>
      </c>
      <c r="D84">
        <v>43</v>
      </c>
      <c r="E84">
        <v>987</v>
      </c>
      <c r="G84">
        <f>VLOOKUP(B84,subCampo_perforacion!$C$2:$D$316,2,0)</f>
        <v>18</v>
      </c>
      <c r="H84" s="4" t="str">
        <f t="shared" si="1"/>
        <v>Aragon 43</v>
      </c>
      <c r="I84">
        <v>987</v>
      </c>
    </row>
    <row r="85" spans="1:9" x14ac:dyDescent="0.25">
      <c r="A85">
        <v>18</v>
      </c>
      <c r="B85" t="s">
        <v>279</v>
      </c>
      <c r="C85" t="s">
        <v>289</v>
      </c>
      <c r="D85">
        <v>476</v>
      </c>
      <c r="E85">
        <v>988</v>
      </c>
      <c r="G85">
        <f>VLOOKUP(B85,subCampo_perforacion!$C$2:$D$316,2,0)</f>
        <v>18</v>
      </c>
      <c r="H85" s="4" t="str">
        <f t="shared" si="1"/>
        <v>Aragon 476</v>
      </c>
      <c r="I85">
        <v>988</v>
      </c>
    </row>
    <row r="86" spans="1:9" x14ac:dyDescent="0.25">
      <c r="A86">
        <v>18</v>
      </c>
      <c r="B86" t="s">
        <v>279</v>
      </c>
      <c r="C86" t="s">
        <v>290</v>
      </c>
      <c r="D86">
        <v>487</v>
      </c>
      <c r="E86">
        <v>989</v>
      </c>
      <c r="G86">
        <f>VLOOKUP(B86,subCampo_perforacion!$C$2:$D$316,2,0)</f>
        <v>18</v>
      </c>
      <c r="H86" s="4" t="str">
        <f t="shared" si="1"/>
        <v>Aragon 487</v>
      </c>
      <c r="I86">
        <v>989</v>
      </c>
    </row>
    <row r="87" spans="1:9" x14ac:dyDescent="0.25">
      <c r="A87">
        <v>18</v>
      </c>
      <c r="B87" t="s">
        <v>279</v>
      </c>
      <c r="C87" t="s">
        <v>291</v>
      </c>
      <c r="D87">
        <v>501</v>
      </c>
      <c r="E87">
        <v>990</v>
      </c>
      <c r="G87">
        <f>VLOOKUP(B87,subCampo_perforacion!$C$2:$D$316,2,0)</f>
        <v>18</v>
      </c>
      <c r="H87" s="4" t="str">
        <f t="shared" si="1"/>
        <v>Aragon 501</v>
      </c>
      <c r="I87">
        <v>990</v>
      </c>
    </row>
    <row r="88" spans="1:9" x14ac:dyDescent="0.25">
      <c r="A88">
        <v>18</v>
      </c>
      <c r="B88" t="s">
        <v>279</v>
      </c>
      <c r="C88" t="s">
        <v>292</v>
      </c>
      <c r="D88">
        <v>54</v>
      </c>
      <c r="E88">
        <v>991</v>
      </c>
      <c r="G88">
        <f>VLOOKUP(B88,subCampo_perforacion!$C$2:$D$316,2,0)</f>
        <v>18</v>
      </c>
      <c r="H88" s="4" t="str">
        <f t="shared" si="1"/>
        <v>Aragon 54</v>
      </c>
      <c r="I88">
        <v>991</v>
      </c>
    </row>
    <row r="89" spans="1:9" x14ac:dyDescent="0.25">
      <c r="A89">
        <v>18</v>
      </c>
      <c r="B89" t="s">
        <v>279</v>
      </c>
      <c r="C89" t="s">
        <v>293</v>
      </c>
      <c r="D89">
        <v>67</v>
      </c>
      <c r="E89">
        <v>992</v>
      </c>
      <c r="G89">
        <f>VLOOKUP(B89,subCampo_perforacion!$C$2:$D$316,2,0)</f>
        <v>18</v>
      </c>
      <c r="H89" s="4" t="str">
        <f t="shared" si="1"/>
        <v>Aragon 67</v>
      </c>
      <c r="I89">
        <v>992</v>
      </c>
    </row>
    <row r="90" spans="1:9" x14ac:dyDescent="0.25">
      <c r="A90">
        <v>18</v>
      </c>
      <c r="B90" t="s">
        <v>279</v>
      </c>
      <c r="C90" t="s">
        <v>294</v>
      </c>
      <c r="D90">
        <v>77</v>
      </c>
      <c r="E90">
        <v>993</v>
      </c>
      <c r="G90">
        <f>VLOOKUP(B90,subCampo_perforacion!$C$2:$D$316,2,0)</f>
        <v>18</v>
      </c>
      <c r="H90" s="4" t="str">
        <f t="shared" si="1"/>
        <v>Aragon 77</v>
      </c>
      <c r="I90">
        <v>993</v>
      </c>
    </row>
    <row r="91" spans="1:9" x14ac:dyDescent="0.25">
      <c r="A91">
        <v>18</v>
      </c>
      <c r="B91" t="s">
        <v>279</v>
      </c>
      <c r="C91" t="s">
        <v>295</v>
      </c>
      <c r="D91">
        <v>78</v>
      </c>
      <c r="E91">
        <v>994</v>
      </c>
      <c r="G91">
        <f>VLOOKUP(B91,subCampo_perforacion!$C$2:$D$316,2,0)</f>
        <v>18</v>
      </c>
      <c r="H91" s="4" t="str">
        <f t="shared" si="1"/>
        <v>Aragon 78</v>
      </c>
      <c r="I91">
        <v>994</v>
      </c>
    </row>
    <row r="92" spans="1:9" x14ac:dyDescent="0.25">
      <c r="A92">
        <v>18</v>
      </c>
      <c r="B92" t="s">
        <v>279</v>
      </c>
      <c r="C92" t="s">
        <v>296</v>
      </c>
      <c r="D92">
        <v>84</v>
      </c>
      <c r="E92">
        <v>995</v>
      </c>
      <c r="G92">
        <f>VLOOKUP(B92,subCampo_perforacion!$C$2:$D$316,2,0)</f>
        <v>18</v>
      </c>
      <c r="H92" s="4" t="str">
        <f t="shared" si="1"/>
        <v>Aragon 84</v>
      </c>
      <c r="I92">
        <v>995</v>
      </c>
    </row>
    <row r="93" spans="1:9" x14ac:dyDescent="0.25">
      <c r="A93">
        <v>18</v>
      </c>
      <c r="B93" t="s">
        <v>279</v>
      </c>
      <c r="C93" t="s">
        <v>297</v>
      </c>
      <c r="D93">
        <v>93</v>
      </c>
      <c r="E93">
        <v>996</v>
      </c>
      <c r="G93">
        <f>VLOOKUP(B93,subCampo_perforacion!$C$2:$D$316,2,0)</f>
        <v>18</v>
      </c>
      <c r="H93" s="4" t="str">
        <f t="shared" si="1"/>
        <v>Aragon 93</v>
      </c>
      <c r="I93">
        <v>996</v>
      </c>
    </row>
    <row r="94" spans="1:9" x14ac:dyDescent="0.25">
      <c r="A94">
        <v>18</v>
      </c>
      <c r="B94" t="s">
        <v>279</v>
      </c>
      <c r="C94" t="s">
        <v>298</v>
      </c>
      <c r="D94">
        <v>134</v>
      </c>
      <c r="E94">
        <v>113</v>
      </c>
      <c r="G94">
        <f>VLOOKUP(B94,subCampo_perforacion!$C$2:$D$316,2,0)</f>
        <v>18</v>
      </c>
      <c r="H94" s="4" t="str">
        <f t="shared" si="1"/>
        <v>Aragon 134</v>
      </c>
      <c r="I94">
        <v>113</v>
      </c>
    </row>
    <row r="95" spans="1:9" x14ac:dyDescent="0.25">
      <c r="A95">
        <v>19</v>
      </c>
      <c r="B95" t="s">
        <v>299</v>
      </c>
      <c r="C95" t="s">
        <v>300</v>
      </c>
      <c r="D95">
        <v>1</v>
      </c>
      <c r="E95">
        <v>595</v>
      </c>
      <c r="G95">
        <f>VLOOKUP(B95,subCampo_perforacion!$C$2:$D$316,2,0)</f>
        <v>19</v>
      </c>
      <c r="H95" s="4" t="str">
        <f t="shared" si="1"/>
        <v>Ayacaxtla 1</v>
      </c>
      <c r="I95">
        <v>595</v>
      </c>
    </row>
    <row r="96" spans="1:9" x14ac:dyDescent="0.25">
      <c r="A96">
        <v>20</v>
      </c>
      <c r="B96" t="s">
        <v>301</v>
      </c>
      <c r="C96" t="s">
        <v>302</v>
      </c>
      <c r="D96">
        <v>1</v>
      </c>
      <c r="E96">
        <v>593</v>
      </c>
      <c r="G96">
        <f>VLOOKUP(B96,subCampo_perforacion!$C$2:$D$316,2,0)</f>
        <v>20</v>
      </c>
      <c r="H96" s="4" t="str">
        <f t="shared" si="1"/>
        <v>Alabastro 1</v>
      </c>
      <c r="I96">
        <v>593</v>
      </c>
    </row>
    <row r="97" spans="1:9" x14ac:dyDescent="0.25">
      <c r="A97">
        <v>21</v>
      </c>
      <c r="B97" t="s">
        <v>303</v>
      </c>
      <c r="C97" t="s">
        <v>304</v>
      </c>
      <c r="D97">
        <v>519</v>
      </c>
      <c r="E97">
        <v>528</v>
      </c>
      <c r="G97">
        <f>VLOOKUP(B97,subCampo_perforacion!$C$2:$D$316,2,0)</f>
        <v>21</v>
      </c>
      <c r="H97" s="4" t="str">
        <f t="shared" si="1"/>
        <v>Cacahuatengo 519</v>
      </c>
      <c r="I97">
        <v>528</v>
      </c>
    </row>
    <row r="98" spans="1:9" x14ac:dyDescent="0.25">
      <c r="A98">
        <v>21</v>
      </c>
      <c r="B98" t="s">
        <v>303</v>
      </c>
      <c r="C98" t="s">
        <v>305</v>
      </c>
      <c r="D98">
        <v>716</v>
      </c>
      <c r="E98">
        <v>529</v>
      </c>
      <c r="G98">
        <f>VLOOKUP(B98,subCampo_perforacion!$C$2:$D$316,2,0)</f>
        <v>21</v>
      </c>
      <c r="H98" s="4" t="str">
        <f t="shared" si="1"/>
        <v>Cacahuatengo 716</v>
      </c>
      <c r="I98">
        <v>529</v>
      </c>
    </row>
    <row r="99" spans="1:9" x14ac:dyDescent="0.25">
      <c r="A99">
        <v>21</v>
      </c>
      <c r="B99" t="s">
        <v>303</v>
      </c>
      <c r="C99" t="s">
        <v>306</v>
      </c>
      <c r="D99">
        <v>734</v>
      </c>
      <c r="E99">
        <v>530</v>
      </c>
      <c r="G99">
        <f>VLOOKUP(B99,subCampo_perforacion!$C$2:$D$316,2,0)</f>
        <v>21</v>
      </c>
      <c r="H99" s="4" t="str">
        <f t="shared" si="1"/>
        <v>Cacahuatengo 734</v>
      </c>
      <c r="I99">
        <v>530</v>
      </c>
    </row>
    <row r="100" spans="1:9" x14ac:dyDescent="0.25">
      <c r="A100">
        <v>21</v>
      </c>
      <c r="B100" t="s">
        <v>303</v>
      </c>
      <c r="C100" t="s">
        <v>307</v>
      </c>
      <c r="D100">
        <v>754</v>
      </c>
      <c r="E100">
        <v>531</v>
      </c>
      <c r="G100">
        <f>VLOOKUP(B100,subCampo_perforacion!$C$2:$D$316,2,0)</f>
        <v>21</v>
      </c>
      <c r="H100" s="4" t="str">
        <f t="shared" si="1"/>
        <v>Cacahuatengo 754</v>
      </c>
      <c r="I100">
        <v>531</v>
      </c>
    </row>
    <row r="101" spans="1:9" x14ac:dyDescent="0.25">
      <c r="A101">
        <v>21</v>
      </c>
      <c r="B101" t="s">
        <v>303</v>
      </c>
      <c r="C101" t="s">
        <v>308</v>
      </c>
      <c r="D101">
        <v>509</v>
      </c>
      <c r="E101">
        <v>536</v>
      </c>
      <c r="G101">
        <f>VLOOKUP(B101,subCampo_perforacion!$C$2:$D$316,2,0)</f>
        <v>21</v>
      </c>
      <c r="H101" s="4" t="str">
        <f t="shared" si="1"/>
        <v>Cacahuatengo 509</v>
      </c>
      <c r="I101">
        <v>536</v>
      </c>
    </row>
    <row r="102" spans="1:9" x14ac:dyDescent="0.25">
      <c r="A102">
        <v>21</v>
      </c>
      <c r="B102" t="s">
        <v>303</v>
      </c>
      <c r="C102" t="s">
        <v>309</v>
      </c>
      <c r="D102">
        <v>1014</v>
      </c>
      <c r="E102">
        <v>106</v>
      </c>
      <c r="G102">
        <f>VLOOKUP(B102,subCampo_perforacion!$C$2:$D$316,2,0)</f>
        <v>21</v>
      </c>
      <c r="H102" s="4" t="str">
        <f t="shared" si="1"/>
        <v>Cacahuatengo 1014</v>
      </c>
      <c r="I102">
        <v>106</v>
      </c>
    </row>
    <row r="103" spans="1:9" x14ac:dyDescent="0.25">
      <c r="A103">
        <v>21</v>
      </c>
      <c r="B103" t="s">
        <v>303</v>
      </c>
      <c r="C103" t="s">
        <v>310</v>
      </c>
      <c r="D103">
        <v>1</v>
      </c>
      <c r="E103">
        <v>632</v>
      </c>
      <c r="G103">
        <f>VLOOKUP(B103,subCampo_perforacion!$C$2:$D$316,2,0)</f>
        <v>21</v>
      </c>
      <c r="H103" s="4" t="str">
        <f t="shared" si="1"/>
        <v>Cacahuatengo 1</v>
      </c>
      <c r="I103">
        <v>632</v>
      </c>
    </row>
    <row r="104" spans="1:9" x14ac:dyDescent="0.25">
      <c r="A104">
        <v>21</v>
      </c>
      <c r="B104" t="s">
        <v>303</v>
      </c>
      <c r="C104" t="s">
        <v>311</v>
      </c>
      <c r="D104">
        <v>10</v>
      </c>
      <c r="E104">
        <v>633</v>
      </c>
      <c r="G104">
        <f>VLOOKUP(B104,subCampo_perforacion!$C$2:$D$316,2,0)</f>
        <v>21</v>
      </c>
      <c r="H104" s="4" t="str">
        <f t="shared" si="1"/>
        <v>Cacahuatengo 10</v>
      </c>
      <c r="I104">
        <v>633</v>
      </c>
    </row>
    <row r="105" spans="1:9" x14ac:dyDescent="0.25">
      <c r="A105">
        <v>21</v>
      </c>
      <c r="B105" t="s">
        <v>303</v>
      </c>
      <c r="C105" t="s">
        <v>312</v>
      </c>
      <c r="D105">
        <v>2</v>
      </c>
      <c r="E105">
        <v>634</v>
      </c>
      <c r="G105">
        <f>VLOOKUP(B105,subCampo_perforacion!$C$2:$D$316,2,0)</f>
        <v>21</v>
      </c>
      <c r="H105" s="4" t="str">
        <f t="shared" si="1"/>
        <v>Cacahuatengo 2</v>
      </c>
      <c r="I105">
        <v>634</v>
      </c>
    </row>
    <row r="106" spans="1:9" x14ac:dyDescent="0.25">
      <c r="A106">
        <v>21</v>
      </c>
      <c r="B106" t="s">
        <v>303</v>
      </c>
      <c r="C106" t="s">
        <v>313</v>
      </c>
      <c r="D106">
        <v>3</v>
      </c>
      <c r="E106">
        <v>635</v>
      </c>
      <c r="G106">
        <f>VLOOKUP(B106,subCampo_perforacion!$C$2:$D$316,2,0)</f>
        <v>21</v>
      </c>
      <c r="H106" s="4" t="str">
        <f t="shared" si="1"/>
        <v>Cacahuatengo 3</v>
      </c>
      <c r="I106">
        <v>635</v>
      </c>
    </row>
    <row r="107" spans="1:9" x14ac:dyDescent="0.25">
      <c r="A107">
        <v>21</v>
      </c>
      <c r="B107" t="s">
        <v>303</v>
      </c>
      <c r="C107" t="s">
        <v>314</v>
      </c>
      <c r="D107">
        <v>4</v>
      </c>
      <c r="E107">
        <v>636</v>
      </c>
      <c r="G107">
        <f>VLOOKUP(B107,subCampo_perforacion!$C$2:$D$316,2,0)</f>
        <v>21</v>
      </c>
      <c r="H107" s="4" t="str">
        <f t="shared" si="1"/>
        <v>Cacahuatengo 4</v>
      </c>
      <c r="I107">
        <v>636</v>
      </c>
    </row>
    <row r="108" spans="1:9" x14ac:dyDescent="0.25">
      <c r="A108">
        <v>21</v>
      </c>
      <c r="B108" t="s">
        <v>303</v>
      </c>
      <c r="C108" t="s">
        <v>315</v>
      </c>
      <c r="D108">
        <v>5</v>
      </c>
      <c r="E108">
        <v>637</v>
      </c>
      <c r="G108">
        <f>VLOOKUP(B108,subCampo_perforacion!$C$2:$D$316,2,0)</f>
        <v>21</v>
      </c>
      <c r="H108" s="4" t="str">
        <f t="shared" si="1"/>
        <v>Cacahuatengo 5</v>
      </c>
      <c r="I108">
        <v>637</v>
      </c>
    </row>
    <row r="109" spans="1:9" x14ac:dyDescent="0.25">
      <c r="A109">
        <v>22</v>
      </c>
      <c r="B109" t="s">
        <v>316</v>
      </c>
      <c r="C109" t="s">
        <v>317</v>
      </c>
      <c r="D109">
        <v>1</v>
      </c>
      <c r="E109">
        <v>527</v>
      </c>
      <c r="G109">
        <f>VLOOKUP(B109,subCampo_perforacion!$C$2:$D$316,2,0)</f>
        <v>22</v>
      </c>
      <c r="H109" s="4" t="str">
        <f t="shared" si="1"/>
        <v>Profeta 1</v>
      </c>
      <c r="I109">
        <v>527</v>
      </c>
    </row>
    <row r="110" spans="1:9" x14ac:dyDescent="0.25">
      <c r="A110">
        <v>23</v>
      </c>
      <c r="B110" t="s">
        <v>318</v>
      </c>
      <c r="C110" t="s">
        <v>319</v>
      </c>
      <c r="D110">
        <v>1</v>
      </c>
      <c r="E110">
        <v>294</v>
      </c>
      <c r="G110">
        <f>VLOOKUP(B110,subCampo_perforacion!$C$2:$D$316,2,0)</f>
        <v>23</v>
      </c>
      <c r="H110" s="4" t="str">
        <f t="shared" si="1"/>
        <v>Abedul 1</v>
      </c>
      <c r="I110">
        <v>294</v>
      </c>
    </row>
    <row r="111" spans="1:9" x14ac:dyDescent="0.25">
      <c r="A111">
        <v>24</v>
      </c>
      <c r="B111" t="s">
        <v>320</v>
      </c>
      <c r="C111" t="s">
        <v>321</v>
      </c>
      <c r="D111">
        <v>3</v>
      </c>
      <c r="E111">
        <v>443</v>
      </c>
      <c r="G111">
        <f>VLOOKUP(B111,subCampo_perforacion!$C$2:$D$316,2,0)</f>
        <v>24</v>
      </c>
      <c r="H111" s="4" t="str">
        <f t="shared" si="1"/>
        <v>Coapechaca 3</v>
      </c>
      <c r="I111">
        <v>443</v>
      </c>
    </row>
    <row r="112" spans="1:9" x14ac:dyDescent="0.25">
      <c r="A112">
        <v>24</v>
      </c>
      <c r="B112" t="s">
        <v>320</v>
      </c>
      <c r="C112" t="s">
        <v>322</v>
      </c>
      <c r="D112">
        <v>5541</v>
      </c>
      <c r="E112">
        <v>424</v>
      </c>
      <c r="G112">
        <f>VLOOKUP(B112,subCampo_perforacion!$C$2:$D$316,2,0)</f>
        <v>24</v>
      </c>
      <c r="H112" s="4" t="str">
        <f t="shared" si="1"/>
        <v>Coapechaca 5541</v>
      </c>
      <c r="I112">
        <v>424</v>
      </c>
    </row>
    <row r="113" spans="1:9" x14ac:dyDescent="0.25">
      <c r="A113">
        <v>24</v>
      </c>
      <c r="B113" t="s">
        <v>320</v>
      </c>
      <c r="C113" t="s">
        <v>323</v>
      </c>
      <c r="D113">
        <v>877</v>
      </c>
      <c r="E113">
        <v>382</v>
      </c>
      <c r="G113">
        <f>VLOOKUP(B113,subCampo_perforacion!$C$2:$D$316,2,0)</f>
        <v>24</v>
      </c>
      <c r="H113" s="4" t="str">
        <f t="shared" si="1"/>
        <v>Coapechaca 877</v>
      </c>
      <c r="I113">
        <v>382</v>
      </c>
    </row>
    <row r="114" spans="1:9" x14ac:dyDescent="0.25">
      <c r="A114">
        <v>24</v>
      </c>
      <c r="B114" t="s">
        <v>320</v>
      </c>
      <c r="C114" t="s">
        <v>324</v>
      </c>
      <c r="D114">
        <v>18</v>
      </c>
      <c r="E114">
        <v>116</v>
      </c>
      <c r="G114">
        <f>VLOOKUP(B114,subCampo_perforacion!$C$2:$D$316,2,0)</f>
        <v>24</v>
      </c>
      <c r="H114" s="4" t="str">
        <f t="shared" si="1"/>
        <v>Coapechaca 18</v>
      </c>
      <c r="I114">
        <v>116</v>
      </c>
    </row>
    <row r="115" spans="1:9" x14ac:dyDescent="0.25">
      <c r="A115">
        <v>24</v>
      </c>
      <c r="B115" t="s">
        <v>320</v>
      </c>
      <c r="C115" t="s">
        <v>325</v>
      </c>
      <c r="D115">
        <v>56</v>
      </c>
      <c r="E115">
        <v>79</v>
      </c>
      <c r="G115">
        <f>VLOOKUP(B115,subCampo_perforacion!$C$2:$D$316,2,0)</f>
        <v>24</v>
      </c>
      <c r="H115" s="4" t="str">
        <f t="shared" si="1"/>
        <v>Coapechaca 56</v>
      </c>
      <c r="I115">
        <v>79</v>
      </c>
    </row>
    <row r="116" spans="1:9" x14ac:dyDescent="0.25">
      <c r="A116">
        <v>24</v>
      </c>
      <c r="B116" t="s">
        <v>320</v>
      </c>
      <c r="C116" t="s">
        <v>326</v>
      </c>
      <c r="D116">
        <v>198</v>
      </c>
      <c r="E116">
        <v>80</v>
      </c>
      <c r="G116">
        <f>VLOOKUP(B116,subCampo_perforacion!$C$2:$D$316,2,0)</f>
        <v>24</v>
      </c>
      <c r="H116" s="4" t="str">
        <f t="shared" si="1"/>
        <v>Coapechaca 198</v>
      </c>
      <c r="I116">
        <v>80</v>
      </c>
    </row>
    <row r="117" spans="1:9" x14ac:dyDescent="0.25">
      <c r="A117">
        <v>24</v>
      </c>
      <c r="B117" t="s">
        <v>320</v>
      </c>
      <c r="C117" t="s">
        <v>327</v>
      </c>
      <c r="D117">
        <v>376</v>
      </c>
      <c r="E117">
        <v>95</v>
      </c>
      <c r="G117">
        <f>VLOOKUP(B117,subCampo_perforacion!$C$2:$D$316,2,0)</f>
        <v>24</v>
      </c>
      <c r="H117" s="4" t="str">
        <f t="shared" si="1"/>
        <v>Coapechaca 376</v>
      </c>
      <c r="I117">
        <v>95</v>
      </c>
    </row>
    <row r="118" spans="1:9" x14ac:dyDescent="0.25">
      <c r="A118">
        <v>24</v>
      </c>
      <c r="B118" t="s">
        <v>320</v>
      </c>
      <c r="C118" t="s">
        <v>328</v>
      </c>
      <c r="D118">
        <v>458</v>
      </c>
      <c r="E118">
        <v>96</v>
      </c>
      <c r="G118">
        <f>VLOOKUP(B118,subCampo_perforacion!$C$2:$D$316,2,0)</f>
        <v>24</v>
      </c>
      <c r="H118" s="4" t="str">
        <f t="shared" si="1"/>
        <v>Coapechaca 458</v>
      </c>
      <c r="I118">
        <v>96</v>
      </c>
    </row>
    <row r="119" spans="1:9" x14ac:dyDescent="0.25">
      <c r="A119">
        <v>24</v>
      </c>
      <c r="B119" t="s">
        <v>320</v>
      </c>
      <c r="C119" t="s">
        <v>329</v>
      </c>
      <c r="D119">
        <v>71</v>
      </c>
      <c r="E119">
        <v>52</v>
      </c>
      <c r="G119">
        <f>VLOOKUP(B119,subCampo_perforacion!$C$2:$D$316,2,0)</f>
        <v>24</v>
      </c>
      <c r="H119" s="4" t="str">
        <f t="shared" si="1"/>
        <v>Coapechaca 71</v>
      </c>
      <c r="I119">
        <v>52</v>
      </c>
    </row>
    <row r="120" spans="1:9" x14ac:dyDescent="0.25">
      <c r="A120">
        <v>24</v>
      </c>
      <c r="B120" t="s">
        <v>320</v>
      </c>
      <c r="C120" t="s">
        <v>330</v>
      </c>
      <c r="D120">
        <v>24</v>
      </c>
      <c r="E120">
        <v>31</v>
      </c>
      <c r="G120">
        <f>VLOOKUP(B120,subCampo_perforacion!$C$2:$D$316,2,0)</f>
        <v>24</v>
      </c>
      <c r="H120" s="4" t="str">
        <f t="shared" si="1"/>
        <v>Coapechaca 24</v>
      </c>
      <c r="I120">
        <v>31</v>
      </c>
    </row>
    <row r="121" spans="1:9" x14ac:dyDescent="0.25">
      <c r="A121">
        <v>24</v>
      </c>
      <c r="B121" t="s">
        <v>320</v>
      </c>
      <c r="C121" t="s">
        <v>331</v>
      </c>
      <c r="D121">
        <v>595</v>
      </c>
      <c r="E121">
        <v>206</v>
      </c>
      <c r="G121">
        <f>VLOOKUP(B121,subCampo_perforacion!$C$2:$D$316,2,0)</f>
        <v>24</v>
      </c>
      <c r="H121" s="4" t="str">
        <f t="shared" si="1"/>
        <v>Coapechaca 595</v>
      </c>
      <c r="I121">
        <v>206</v>
      </c>
    </row>
    <row r="122" spans="1:9" x14ac:dyDescent="0.25">
      <c r="A122">
        <v>24</v>
      </c>
      <c r="B122" t="s">
        <v>320</v>
      </c>
      <c r="C122" t="s">
        <v>332</v>
      </c>
      <c r="D122">
        <v>538</v>
      </c>
      <c r="E122">
        <v>200</v>
      </c>
      <c r="G122">
        <f>VLOOKUP(B122,subCampo_perforacion!$C$2:$D$316,2,0)</f>
        <v>24</v>
      </c>
      <c r="H122" s="4" t="str">
        <f t="shared" si="1"/>
        <v>Coapechaca 538</v>
      </c>
      <c r="I122">
        <v>200</v>
      </c>
    </row>
    <row r="123" spans="1:9" x14ac:dyDescent="0.25">
      <c r="A123">
        <v>24</v>
      </c>
      <c r="B123" t="s">
        <v>320</v>
      </c>
      <c r="C123" t="s">
        <v>333</v>
      </c>
      <c r="D123">
        <v>851</v>
      </c>
      <c r="E123">
        <v>202</v>
      </c>
      <c r="G123">
        <f>VLOOKUP(B123,subCampo_perforacion!$C$2:$D$316,2,0)</f>
        <v>24</v>
      </c>
      <c r="H123" s="4" t="str">
        <f t="shared" si="1"/>
        <v>Coapechaca 851</v>
      </c>
      <c r="I123">
        <v>202</v>
      </c>
    </row>
    <row r="124" spans="1:9" x14ac:dyDescent="0.25">
      <c r="A124">
        <v>24</v>
      </c>
      <c r="B124" t="s">
        <v>320</v>
      </c>
      <c r="C124" t="s">
        <v>334</v>
      </c>
      <c r="D124">
        <v>189</v>
      </c>
      <c r="E124">
        <v>185</v>
      </c>
      <c r="G124">
        <f>VLOOKUP(B124,subCampo_perforacion!$C$2:$D$316,2,0)</f>
        <v>24</v>
      </c>
      <c r="H124" s="4" t="str">
        <f t="shared" si="1"/>
        <v>Coapechaca 189</v>
      </c>
      <c r="I124">
        <v>185</v>
      </c>
    </row>
    <row r="125" spans="1:9" x14ac:dyDescent="0.25">
      <c r="A125">
        <v>24</v>
      </c>
      <c r="B125" t="s">
        <v>320</v>
      </c>
      <c r="C125" t="s">
        <v>335</v>
      </c>
      <c r="D125">
        <v>224</v>
      </c>
      <c r="E125">
        <v>186</v>
      </c>
      <c r="G125">
        <f>VLOOKUP(B125,subCampo_perforacion!$C$2:$D$316,2,0)</f>
        <v>24</v>
      </c>
      <c r="H125" s="4" t="str">
        <f t="shared" si="1"/>
        <v>Coapechaca 224</v>
      </c>
      <c r="I125">
        <v>186</v>
      </c>
    </row>
    <row r="126" spans="1:9" x14ac:dyDescent="0.25">
      <c r="A126">
        <v>24</v>
      </c>
      <c r="B126" t="s">
        <v>320</v>
      </c>
      <c r="C126" t="s">
        <v>336</v>
      </c>
      <c r="D126">
        <v>563</v>
      </c>
      <c r="E126">
        <v>187</v>
      </c>
      <c r="G126">
        <f>VLOOKUP(B126,subCampo_perforacion!$C$2:$D$316,2,0)</f>
        <v>24</v>
      </c>
      <c r="H126" s="4" t="str">
        <f t="shared" si="1"/>
        <v>Coapechaca 563</v>
      </c>
      <c r="I126">
        <v>187</v>
      </c>
    </row>
    <row r="127" spans="1:9" x14ac:dyDescent="0.25">
      <c r="A127">
        <v>24</v>
      </c>
      <c r="B127" t="s">
        <v>320</v>
      </c>
      <c r="C127" t="s">
        <v>337</v>
      </c>
      <c r="D127">
        <v>537</v>
      </c>
      <c r="E127">
        <v>189</v>
      </c>
      <c r="G127">
        <f>VLOOKUP(B127,subCampo_perforacion!$C$2:$D$316,2,0)</f>
        <v>24</v>
      </c>
      <c r="H127" s="4" t="str">
        <f t="shared" si="1"/>
        <v>Coapechaca 537</v>
      </c>
      <c r="I127">
        <v>189</v>
      </c>
    </row>
    <row r="128" spans="1:9" x14ac:dyDescent="0.25">
      <c r="A128">
        <v>24</v>
      </c>
      <c r="B128" t="s">
        <v>320</v>
      </c>
      <c r="C128" t="s">
        <v>338</v>
      </c>
      <c r="D128">
        <v>502</v>
      </c>
      <c r="E128">
        <v>178</v>
      </c>
      <c r="G128">
        <f>VLOOKUP(B128,subCampo_perforacion!$C$2:$D$316,2,0)</f>
        <v>24</v>
      </c>
      <c r="H128" s="4" t="str">
        <f t="shared" si="1"/>
        <v>Coapechaca 502</v>
      </c>
      <c r="I128">
        <v>178</v>
      </c>
    </row>
    <row r="129" spans="1:9" x14ac:dyDescent="0.25">
      <c r="A129">
        <v>24</v>
      </c>
      <c r="B129" t="s">
        <v>320</v>
      </c>
      <c r="C129" t="s">
        <v>339</v>
      </c>
      <c r="D129">
        <v>175</v>
      </c>
      <c r="E129">
        <v>252</v>
      </c>
      <c r="G129">
        <f>VLOOKUP(B129,subCampo_perforacion!$C$2:$D$316,2,0)</f>
        <v>24</v>
      </c>
      <c r="H129" s="4" t="str">
        <f t="shared" si="1"/>
        <v>Coapechaca 175</v>
      </c>
      <c r="I129">
        <v>252</v>
      </c>
    </row>
    <row r="130" spans="1:9" x14ac:dyDescent="0.25">
      <c r="A130">
        <v>24</v>
      </c>
      <c r="B130" t="s">
        <v>320</v>
      </c>
      <c r="C130" t="s">
        <v>340</v>
      </c>
      <c r="D130">
        <v>805</v>
      </c>
      <c r="E130">
        <v>253</v>
      </c>
      <c r="G130">
        <f>VLOOKUP(B130,subCampo_perforacion!$C$2:$D$316,2,0)</f>
        <v>24</v>
      </c>
      <c r="H130" s="4" t="str">
        <f t="shared" si="1"/>
        <v>Coapechaca 805</v>
      </c>
      <c r="I130">
        <v>253</v>
      </c>
    </row>
    <row r="131" spans="1:9" x14ac:dyDescent="0.25">
      <c r="A131">
        <v>24</v>
      </c>
      <c r="B131" t="s">
        <v>320</v>
      </c>
      <c r="C131" t="s">
        <v>341</v>
      </c>
      <c r="D131">
        <v>118</v>
      </c>
      <c r="E131">
        <v>261</v>
      </c>
      <c r="G131">
        <f>VLOOKUP(B131,subCampo_perforacion!$C$2:$D$316,2,0)</f>
        <v>24</v>
      </c>
      <c r="H131" s="4" t="str">
        <f t="shared" ref="H131:H194" si="2">B131&amp;" "&amp;D131</f>
        <v>Coapechaca 118</v>
      </c>
      <c r="I131">
        <v>261</v>
      </c>
    </row>
    <row r="132" spans="1:9" x14ac:dyDescent="0.25">
      <c r="A132">
        <v>24</v>
      </c>
      <c r="B132" t="s">
        <v>320</v>
      </c>
      <c r="C132" t="s">
        <v>342</v>
      </c>
      <c r="D132">
        <v>55</v>
      </c>
      <c r="E132">
        <v>262</v>
      </c>
      <c r="G132">
        <f>VLOOKUP(B132,subCampo_perforacion!$C$2:$D$316,2,0)</f>
        <v>24</v>
      </c>
      <c r="H132" s="4" t="str">
        <f t="shared" si="2"/>
        <v>Coapechaca 55</v>
      </c>
      <c r="I132">
        <v>262</v>
      </c>
    </row>
    <row r="133" spans="1:9" x14ac:dyDescent="0.25">
      <c r="A133">
        <v>24</v>
      </c>
      <c r="B133" t="s">
        <v>320</v>
      </c>
      <c r="C133" t="s">
        <v>343</v>
      </c>
      <c r="D133">
        <v>419</v>
      </c>
      <c r="E133">
        <v>263</v>
      </c>
      <c r="G133">
        <f>VLOOKUP(B133,subCampo_perforacion!$C$2:$D$316,2,0)</f>
        <v>24</v>
      </c>
      <c r="H133" s="4" t="str">
        <f t="shared" si="2"/>
        <v>Coapechaca 419</v>
      </c>
      <c r="I133">
        <v>263</v>
      </c>
    </row>
    <row r="134" spans="1:9" x14ac:dyDescent="0.25">
      <c r="A134">
        <v>24</v>
      </c>
      <c r="B134" t="s">
        <v>320</v>
      </c>
      <c r="C134" t="s">
        <v>344</v>
      </c>
      <c r="D134">
        <v>485</v>
      </c>
      <c r="E134">
        <v>264</v>
      </c>
      <c r="G134">
        <f>VLOOKUP(B134,subCampo_perforacion!$C$2:$D$316,2,0)</f>
        <v>24</v>
      </c>
      <c r="H134" s="4" t="str">
        <f t="shared" si="2"/>
        <v>Coapechaca 485</v>
      </c>
      <c r="I134">
        <v>264</v>
      </c>
    </row>
    <row r="135" spans="1:9" x14ac:dyDescent="0.25">
      <c r="A135">
        <v>24</v>
      </c>
      <c r="B135" t="s">
        <v>320</v>
      </c>
      <c r="C135" t="s">
        <v>345</v>
      </c>
      <c r="D135">
        <v>2</v>
      </c>
      <c r="E135">
        <v>270</v>
      </c>
      <c r="G135">
        <f>VLOOKUP(B135,subCampo_perforacion!$C$2:$D$316,2,0)</f>
        <v>24</v>
      </c>
      <c r="H135" s="4" t="str">
        <f t="shared" si="2"/>
        <v>Coapechaca 2</v>
      </c>
      <c r="I135">
        <v>270</v>
      </c>
    </row>
    <row r="136" spans="1:9" x14ac:dyDescent="0.25">
      <c r="A136">
        <v>24</v>
      </c>
      <c r="B136" t="s">
        <v>320</v>
      </c>
      <c r="C136" t="s">
        <v>346</v>
      </c>
      <c r="D136">
        <v>241</v>
      </c>
      <c r="E136">
        <v>271</v>
      </c>
      <c r="G136">
        <f>VLOOKUP(B136,subCampo_perforacion!$C$2:$D$316,2,0)</f>
        <v>24</v>
      </c>
      <c r="H136" s="4" t="str">
        <f t="shared" si="2"/>
        <v>Coapechaca 241</v>
      </c>
      <c r="I136">
        <v>271</v>
      </c>
    </row>
    <row r="137" spans="1:9" x14ac:dyDescent="0.25">
      <c r="A137">
        <v>24</v>
      </c>
      <c r="B137" t="s">
        <v>320</v>
      </c>
      <c r="C137" t="s">
        <v>347</v>
      </c>
      <c r="D137">
        <v>1</v>
      </c>
      <c r="E137">
        <v>274</v>
      </c>
      <c r="G137">
        <f>VLOOKUP(B137,subCampo_perforacion!$C$2:$D$316,2,0)</f>
        <v>24</v>
      </c>
      <c r="H137" s="4" t="str">
        <f t="shared" si="2"/>
        <v>Coapechaca 1</v>
      </c>
      <c r="I137">
        <v>274</v>
      </c>
    </row>
    <row r="138" spans="1:9" x14ac:dyDescent="0.25">
      <c r="A138">
        <v>24</v>
      </c>
      <c r="B138" t="s">
        <v>320</v>
      </c>
      <c r="C138" t="s">
        <v>348</v>
      </c>
      <c r="D138">
        <v>113</v>
      </c>
      <c r="E138">
        <v>1306</v>
      </c>
      <c r="G138">
        <f>VLOOKUP(B138,subCampo_perforacion!$C$2:$D$316,2,0)</f>
        <v>24</v>
      </c>
      <c r="H138" s="4" t="str">
        <f t="shared" si="2"/>
        <v>Coapechaca 113</v>
      </c>
      <c r="I138">
        <v>1306</v>
      </c>
    </row>
    <row r="139" spans="1:9" x14ac:dyDescent="0.25">
      <c r="A139">
        <v>24</v>
      </c>
      <c r="B139" t="s">
        <v>320</v>
      </c>
      <c r="C139" t="s">
        <v>349</v>
      </c>
      <c r="D139">
        <v>105</v>
      </c>
      <c r="E139">
        <v>1307</v>
      </c>
      <c r="G139">
        <f>VLOOKUP(B139,subCampo_perforacion!$C$2:$D$316,2,0)</f>
        <v>24</v>
      </c>
      <c r="H139" s="4" t="str">
        <f t="shared" si="2"/>
        <v>Coapechaca 105</v>
      </c>
      <c r="I139">
        <v>1307</v>
      </c>
    </row>
    <row r="140" spans="1:9" x14ac:dyDescent="0.25">
      <c r="A140">
        <v>24</v>
      </c>
      <c r="B140" t="s">
        <v>320</v>
      </c>
      <c r="C140" t="s">
        <v>350</v>
      </c>
      <c r="D140">
        <v>49</v>
      </c>
      <c r="E140">
        <v>1308</v>
      </c>
      <c r="G140">
        <f>VLOOKUP(B140,subCampo_perforacion!$C$2:$D$316,2,0)</f>
        <v>24</v>
      </c>
      <c r="H140" s="4" t="str">
        <f t="shared" si="2"/>
        <v>Coapechaca 49</v>
      </c>
      <c r="I140">
        <v>1308</v>
      </c>
    </row>
    <row r="141" spans="1:9" x14ac:dyDescent="0.25">
      <c r="A141">
        <v>24</v>
      </c>
      <c r="B141" t="s">
        <v>320</v>
      </c>
      <c r="C141" t="s">
        <v>351</v>
      </c>
      <c r="D141">
        <v>115</v>
      </c>
      <c r="E141">
        <v>1309</v>
      </c>
      <c r="G141">
        <f>VLOOKUP(B141,subCampo_perforacion!$C$2:$D$316,2,0)</f>
        <v>24</v>
      </c>
      <c r="H141" s="4" t="str">
        <f t="shared" si="2"/>
        <v>Coapechaca 115</v>
      </c>
      <c r="I141">
        <v>1309</v>
      </c>
    </row>
    <row r="142" spans="1:9" x14ac:dyDescent="0.25">
      <c r="A142">
        <v>24</v>
      </c>
      <c r="B142" t="s">
        <v>320</v>
      </c>
      <c r="C142" t="s">
        <v>352</v>
      </c>
      <c r="D142">
        <v>136</v>
      </c>
      <c r="E142">
        <v>1310</v>
      </c>
      <c r="G142">
        <f>VLOOKUP(B142,subCampo_perforacion!$C$2:$D$316,2,0)</f>
        <v>24</v>
      </c>
      <c r="H142" s="4" t="str">
        <f t="shared" si="2"/>
        <v>Coapechaca 136</v>
      </c>
      <c r="I142">
        <v>1310</v>
      </c>
    </row>
    <row r="143" spans="1:9" x14ac:dyDescent="0.25">
      <c r="A143">
        <v>24</v>
      </c>
      <c r="B143" t="s">
        <v>320</v>
      </c>
      <c r="C143" t="s">
        <v>353</v>
      </c>
      <c r="D143">
        <v>159</v>
      </c>
      <c r="E143">
        <v>1311</v>
      </c>
      <c r="G143">
        <f>VLOOKUP(B143,subCampo_perforacion!$C$2:$D$316,2,0)</f>
        <v>24</v>
      </c>
      <c r="H143" s="4" t="str">
        <f t="shared" si="2"/>
        <v>Coapechaca 159</v>
      </c>
      <c r="I143">
        <v>1311</v>
      </c>
    </row>
    <row r="144" spans="1:9" x14ac:dyDescent="0.25">
      <c r="A144">
        <v>24</v>
      </c>
      <c r="B144" t="s">
        <v>320</v>
      </c>
      <c r="C144" t="s">
        <v>354</v>
      </c>
      <c r="D144">
        <v>162</v>
      </c>
      <c r="E144">
        <v>1312</v>
      </c>
      <c r="G144">
        <f>VLOOKUP(B144,subCampo_perforacion!$C$2:$D$316,2,0)</f>
        <v>24</v>
      </c>
      <c r="H144" s="4" t="str">
        <f t="shared" si="2"/>
        <v>Coapechaca 162</v>
      </c>
      <c r="I144">
        <v>1312</v>
      </c>
    </row>
    <row r="145" spans="1:9" x14ac:dyDescent="0.25">
      <c r="A145">
        <v>24</v>
      </c>
      <c r="B145" t="s">
        <v>320</v>
      </c>
      <c r="C145" t="s">
        <v>355</v>
      </c>
      <c r="D145">
        <v>215</v>
      </c>
      <c r="E145">
        <v>1313</v>
      </c>
      <c r="G145">
        <f>VLOOKUP(B145,subCampo_perforacion!$C$2:$D$316,2,0)</f>
        <v>24</v>
      </c>
      <c r="H145" s="4" t="str">
        <f t="shared" si="2"/>
        <v>Coapechaca 215</v>
      </c>
      <c r="I145">
        <v>1313</v>
      </c>
    </row>
    <row r="146" spans="1:9" x14ac:dyDescent="0.25">
      <c r="A146">
        <v>24</v>
      </c>
      <c r="B146" t="s">
        <v>320</v>
      </c>
      <c r="C146" t="s">
        <v>356</v>
      </c>
      <c r="D146">
        <v>2870</v>
      </c>
      <c r="E146">
        <v>1314</v>
      </c>
      <c r="G146">
        <f>VLOOKUP(B146,subCampo_perforacion!$C$2:$D$316,2,0)</f>
        <v>24</v>
      </c>
      <c r="H146" s="4" t="str">
        <f t="shared" si="2"/>
        <v>Coapechaca 2870</v>
      </c>
      <c r="I146">
        <v>1314</v>
      </c>
    </row>
    <row r="147" spans="1:9" x14ac:dyDescent="0.25">
      <c r="A147">
        <v>24</v>
      </c>
      <c r="B147" t="s">
        <v>320</v>
      </c>
      <c r="C147" t="s">
        <v>357</v>
      </c>
      <c r="D147">
        <v>85</v>
      </c>
      <c r="E147">
        <v>1315</v>
      </c>
      <c r="G147">
        <f>VLOOKUP(B147,subCampo_perforacion!$C$2:$D$316,2,0)</f>
        <v>24</v>
      </c>
      <c r="H147" s="4" t="str">
        <f t="shared" si="2"/>
        <v>Coapechaca 85</v>
      </c>
      <c r="I147">
        <v>1315</v>
      </c>
    </row>
    <row r="148" spans="1:9" x14ac:dyDescent="0.25">
      <c r="A148">
        <v>24</v>
      </c>
      <c r="B148" t="s">
        <v>320</v>
      </c>
      <c r="C148" t="s">
        <v>358</v>
      </c>
      <c r="D148">
        <v>438</v>
      </c>
      <c r="E148">
        <v>1316</v>
      </c>
      <c r="G148">
        <f>VLOOKUP(B148,subCampo_perforacion!$C$2:$D$316,2,0)</f>
        <v>24</v>
      </c>
      <c r="H148" s="4" t="str">
        <f t="shared" si="2"/>
        <v>Coapechaca 438</v>
      </c>
      <c r="I148">
        <v>1316</v>
      </c>
    </row>
    <row r="149" spans="1:9" x14ac:dyDescent="0.25">
      <c r="A149">
        <v>24</v>
      </c>
      <c r="B149" t="s">
        <v>320</v>
      </c>
      <c r="C149" t="s">
        <v>359</v>
      </c>
      <c r="D149">
        <v>1065</v>
      </c>
      <c r="E149">
        <v>1433</v>
      </c>
      <c r="G149">
        <f>VLOOKUP(B149,subCampo_perforacion!$C$2:$D$316,2,0)</f>
        <v>24</v>
      </c>
      <c r="H149" s="4" t="str">
        <f t="shared" si="2"/>
        <v>Coapechaca 1065</v>
      </c>
      <c r="I149">
        <v>1433</v>
      </c>
    </row>
    <row r="150" spans="1:9" x14ac:dyDescent="0.25">
      <c r="A150">
        <v>24</v>
      </c>
      <c r="B150" t="s">
        <v>320</v>
      </c>
      <c r="C150" t="s">
        <v>360</v>
      </c>
      <c r="D150">
        <v>540</v>
      </c>
      <c r="E150">
        <v>1420</v>
      </c>
      <c r="G150">
        <f>VLOOKUP(B150,subCampo_perforacion!$C$2:$D$316,2,0)</f>
        <v>24</v>
      </c>
      <c r="H150" s="4" t="str">
        <f t="shared" si="2"/>
        <v>Coapechaca 540</v>
      </c>
      <c r="I150">
        <v>1420</v>
      </c>
    </row>
    <row r="151" spans="1:9" x14ac:dyDescent="0.25">
      <c r="A151">
        <v>24</v>
      </c>
      <c r="B151" t="s">
        <v>320</v>
      </c>
      <c r="C151" t="s">
        <v>361</v>
      </c>
      <c r="D151">
        <v>1085</v>
      </c>
      <c r="E151">
        <v>1421</v>
      </c>
      <c r="G151">
        <f>VLOOKUP(B151,subCampo_perforacion!$C$2:$D$316,2,0)</f>
        <v>24</v>
      </c>
      <c r="H151" s="4" t="str">
        <f t="shared" si="2"/>
        <v>Coapechaca 1085</v>
      </c>
      <c r="I151">
        <v>1421</v>
      </c>
    </row>
    <row r="152" spans="1:9" x14ac:dyDescent="0.25">
      <c r="A152">
        <v>24</v>
      </c>
      <c r="B152" t="s">
        <v>320</v>
      </c>
      <c r="C152" t="s">
        <v>362</v>
      </c>
      <c r="D152">
        <v>3039</v>
      </c>
      <c r="E152">
        <v>1422</v>
      </c>
      <c r="G152">
        <f>VLOOKUP(B152,subCampo_perforacion!$C$2:$D$316,2,0)</f>
        <v>24</v>
      </c>
      <c r="H152" s="4" t="str">
        <f t="shared" si="2"/>
        <v>Coapechaca 3039</v>
      </c>
      <c r="I152">
        <v>1422</v>
      </c>
    </row>
    <row r="153" spans="1:9" x14ac:dyDescent="0.25">
      <c r="A153">
        <v>24</v>
      </c>
      <c r="B153" t="s">
        <v>320</v>
      </c>
      <c r="C153" t="s">
        <v>363</v>
      </c>
      <c r="D153">
        <v>1770</v>
      </c>
      <c r="E153">
        <v>1424</v>
      </c>
      <c r="G153">
        <f>VLOOKUP(B153,subCampo_perforacion!$C$2:$D$316,2,0)</f>
        <v>24</v>
      </c>
      <c r="H153" s="4" t="str">
        <f t="shared" si="2"/>
        <v>Coapechaca 1770</v>
      </c>
      <c r="I153">
        <v>1424</v>
      </c>
    </row>
    <row r="154" spans="1:9" x14ac:dyDescent="0.25">
      <c r="A154">
        <v>25</v>
      </c>
      <c r="B154" t="s">
        <v>364</v>
      </c>
      <c r="C154" t="s">
        <v>365</v>
      </c>
      <c r="D154">
        <v>1</v>
      </c>
      <c r="E154">
        <v>188</v>
      </c>
      <c r="G154">
        <f>VLOOKUP(B154,subCampo_perforacion!$C$2:$D$316,2,0)</f>
        <v>25</v>
      </c>
      <c r="H154" s="4" t="str">
        <f t="shared" si="2"/>
        <v>Encelado 1</v>
      </c>
      <c r="I154">
        <v>188</v>
      </c>
    </row>
    <row r="155" spans="1:9" x14ac:dyDescent="0.25">
      <c r="A155">
        <v>26</v>
      </c>
      <c r="B155" t="s">
        <v>366</v>
      </c>
      <c r="C155" t="s">
        <v>367</v>
      </c>
      <c r="D155">
        <v>1</v>
      </c>
      <c r="E155">
        <v>265</v>
      </c>
      <c r="G155">
        <f>VLOOKUP(B155,subCampo_perforacion!$C$2:$D$316,2,0)</f>
        <v>26</v>
      </c>
      <c r="H155" s="4" t="str">
        <f t="shared" si="2"/>
        <v>Gaspar 1</v>
      </c>
      <c r="I155">
        <v>265</v>
      </c>
    </row>
    <row r="156" spans="1:9" x14ac:dyDescent="0.25">
      <c r="A156">
        <v>27</v>
      </c>
      <c r="B156" t="s">
        <v>368</v>
      </c>
      <c r="C156" t="s">
        <v>369</v>
      </c>
      <c r="D156">
        <v>1</v>
      </c>
      <c r="E156">
        <v>752</v>
      </c>
      <c r="G156">
        <f>VLOOKUP(B156,subCampo_perforacion!$C$2:$D$316,2,0)</f>
        <v>27</v>
      </c>
      <c r="H156" s="4" t="str">
        <f t="shared" si="2"/>
        <v>Jano 1</v>
      </c>
      <c r="I156">
        <v>752</v>
      </c>
    </row>
    <row r="157" spans="1:9" x14ac:dyDescent="0.25">
      <c r="A157">
        <v>29</v>
      </c>
      <c r="B157" t="s">
        <v>370</v>
      </c>
      <c r="C157" t="s">
        <v>371</v>
      </c>
      <c r="D157">
        <v>1</v>
      </c>
      <c r="E157">
        <v>201</v>
      </c>
      <c r="G157">
        <f>VLOOKUP(B157,subCampo_perforacion!$C$2:$D$316,2,0)</f>
        <v>29</v>
      </c>
      <c r="H157" s="4" t="str">
        <f t="shared" si="2"/>
        <v>Palma Sola Oriente 1</v>
      </c>
      <c r="I157">
        <v>201</v>
      </c>
    </row>
    <row r="158" spans="1:9" x14ac:dyDescent="0.25">
      <c r="A158">
        <v>30</v>
      </c>
      <c r="B158" t="s">
        <v>372</v>
      </c>
      <c r="C158" t="s">
        <v>373</v>
      </c>
      <c r="D158">
        <v>1</v>
      </c>
      <c r="E158">
        <v>244</v>
      </c>
      <c r="G158">
        <f>VLOOKUP(B158,subCampo_perforacion!$C$2:$D$316,2,0)</f>
        <v>30</v>
      </c>
      <c r="H158" s="4" t="str">
        <f t="shared" si="2"/>
        <v>Cancer 1</v>
      </c>
      <c r="I158">
        <v>244</v>
      </c>
    </row>
    <row r="159" spans="1:9" x14ac:dyDescent="0.25">
      <c r="A159">
        <v>31</v>
      </c>
      <c r="B159" t="s">
        <v>374</v>
      </c>
      <c r="C159" t="s">
        <v>375</v>
      </c>
      <c r="D159">
        <v>1</v>
      </c>
      <c r="E159">
        <v>39</v>
      </c>
      <c r="G159">
        <f>VLOOKUP(B159,subCampo_perforacion!$C$2:$D$316,2,0)</f>
        <v>31</v>
      </c>
      <c r="H159" s="4" t="str">
        <f t="shared" si="2"/>
        <v>Cenit 1</v>
      </c>
      <c r="I159">
        <v>39</v>
      </c>
    </row>
    <row r="160" spans="1:9" x14ac:dyDescent="0.25">
      <c r="A160">
        <v>32</v>
      </c>
      <c r="B160" t="s">
        <v>376</v>
      </c>
      <c r="C160" t="s">
        <v>377</v>
      </c>
      <c r="D160">
        <v>667</v>
      </c>
      <c r="E160">
        <v>67</v>
      </c>
      <c r="G160">
        <f>VLOOKUP(B160,subCampo_perforacion!$C$2:$D$316,2,0)</f>
        <v>32</v>
      </c>
      <c r="H160" s="4" t="str">
        <f t="shared" si="2"/>
        <v>Corralillo 667</v>
      </c>
      <c r="I160">
        <v>67</v>
      </c>
    </row>
    <row r="161" spans="1:9" x14ac:dyDescent="0.25">
      <c r="A161">
        <v>32</v>
      </c>
      <c r="B161" t="s">
        <v>376</v>
      </c>
      <c r="C161" t="s">
        <v>378</v>
      </c>
      <c r="D161">
        <v>337</v>
      </c>
      <c r="E161">
        <v>23</v>
      </c>
      <c r="G161">
        <f>VLOOKUP(B161,subCampo_perforacion!$C$2:$D$316,2,0)</f>
        <v>32</v>
      </c>
      <c r="H161" s="4" t="str">
        <f t="shared" si="2"/>
        <v>Corralillo 337</v>
      </c>
      <c r="I161">
        <v>23</v>
      </c>
    </row>
    <row r="162" spans="1:9" x14ac:dyDescent="0.25">
      <c r="A162">
        <v>32</v>
      </c>
      <c r="B162" t="s">
        <v>376</v>
      </c>
      <c r="C162" s="3" t="s">
        <v>379</v>
      </c>
      <c r="D162">
        <v>811</v>
      </c>
      <c r="E162">
        <v>81</v>
      </c>
      <c r="G162">
        <f>VLOOKUP(B162,subCampo_perforacion!$C$2:$D$316,2,0)</f>
        <v>32</v>
      </c>
      <c r="H162" s="4" t="str">
        <f t="shared" si="2"/>
        <v>Corralillo 811</v>
      </c>
      <c r="I162">
        <v>81</v>
      </c>
    </row>
    <row r="163" spans="1:9" x14ac:dyDescent="0.25">
      <c r="A163">
        <v>32</v>
      </c>
      <c r="B163" t="s">
        <v>376</v>
      </c>
      <c r="C163" t="s">
        <v>380</v>
      </c>
      <c r="D163">
        <v>112</v>
      </c>
      <c r="E163">
        <v>107</v>
      </c>
      <c r="G163">
        <f>VLOOKUP(B163,subCampo_perforacion!$C$2:$D$316,2,0)</f>
        <v>32</v>
      </c>
      <c r="H163" s="4" t="str">
        <f t="shared" si="2"/>
        <v>Corralillo 112</v>
      </c>
      <c r="I163">
        <v>107</v>
      </c>
    </row>
    <row r="164" spans="1:9" x14ac:dyDescent="0.25">
      <c r="A164">
        <v>32</v>
      </c>
      <c r="B164" t="s">
        <v>376</v>
      </c>
      <c r="C164" t="s">
        <v>381</v>
      </c>
      <c r="D164">
        <v>378</v>
      </c>
      <c r="E164">
        <v>108</v>
      </c>
      <c r="G164">
        <f>VLOOKUP(B164,subCampo_perforacion!$C$2:$D$316,2,0)</f>
        <v>32</v>
      </c>
      <c r="H164" s="4" t="str">
        <f t="shared" si="2"/>
        <v>Corralillo 378</v>
      </c>
      <c r="I164">
        <v>108</v>
      </c>
    </row>
    <row r="165" spans="1:9" x14ac:dyDescent="0.25">
      <c r="A165">
        <v>32</v>
      </c>
      <c r="B165" t="s">
        <v>376</v>
      </c>
      <c r="C165" t="s">
        <v>382</v>
      </c>
      <c r="D165">
        <v>874</v>
      </c>
      <c r="E165">
        <v>128</v>
      </c>
      <c r="G165">
        <f>VLOOKUP(B165,subCampo_perforacion!$C$2:$D$316,2,0)</f>
        <v>32</v>
      </c>
      <c r="H165" s="4" t="str">
        <f t="shared" si="2"/>
        <v>Corralillo 874</v>
      </c>
      <c r="I165">
        <v>128</v>
      </c>
    </row>
    <row r="166" spans="1:9" x14ac:dyDescent="0.25">
      <c r="A166">
        <v>32</v>
      </c>
      <c r="B166" t="s">
        <v>376</v>
      </c>
      <c r="C166" t="s">
        <v>383</v>
      </c>
      <c r="D166">
        <v>624</v>
      </c>
      <c r="E166">
        <v>169</v>
      </c>
      <c r="G166">
        <f>VLOOKUP(B166,subCampo_perforacion!$C$2:$D$316,2,0)</f>
        <v>32</v>
      </c>
      <c r="H166" s="4" t="str">
        <f t="shared" si="2"/>
        <v>Corralillo 624</v>
      </c>
      <c r="I166">
        <v>169</v>
      </c>
    </row>
    <row r="167" spans="1:9" x14ac:dyDescent="0.25">
      <c r="A167">
        <v>32</v>
      </c>
      <c r="B167" t="s">
        <v>376</v>
      </c>
      <c r="C167" t="s">
        <v>384</v>
      </c>
      <c r="D167">
        <v>607</v>
      </c>
      <c r="E167">
        <v>170</v>
      </c>
      <c r="G167">
        <f>VLOOKUP(B167,subCampo_perforacion!$C$2:$D$316,2,0)</f>
        <v>32</v>
      </c>
      <c r="H167" s="4" t="str">
        <f t="shared" si="2"/>
        <v>Corralillo 607</v>
      </c>
      <c r="I167">
        <v>170</v>
      </c>
    </row>
    <row r="168" spans="1:9" x14ac:dyDescent="0.25">
      <c r="A168">
        <v>32</v>
      </c>
      <c r="B168" t="s">
        <v>376</v>
      </c>
      <c r="C168" t="s">
        <v>385</v>
      </c>
      <c r="D168">
        <v>603</v>
      </c>
      <c r="E168">
        <v>148</v>
      </c>
      <c r="G168">
        <f>VLOOKUP(B168,subCampo_perforacion!$C$2:$D$316,2,0)</f>
        <v>32</v>
      </c>
      <c r="H168" s="4" t="str">
        <f t="shared" si="2"/>
        <v>Corralillo 603</v>
      </c>
      <c r="I168">
        <v>148</v>
      </c>
    </row>
    <row r="169" spans="1:9" x14ac:dyDescent="0.25">
      <c r="A169">
        <v>32</v>
      </c>
      <c r="B169" t="s">
        <v>376</v>
      </c>
      <c r="C169" t="s">
        <v>386</v>
      </c>
      <c r="D169">
        <v>51</v>
      </c>
      <c r="E169">
        <v>437</v>
      </c>
      <c r="G169">
        <f>VLOOKUP(B169,subCampo_perforacion!$C$2:$D$316,2,0)</f>
        <v>32</v>
      </c>
      <c r="H169" s="4" t="str">
        <f t="shared" si="2"/>
        <v>Corralillo 51</v>
      </c>
      <c r="I169">
        <v>437</v>
      </c>
    </row>
    <row r="170" spans="1:9" x14ac:dyDescent="0.25">
      <c r="A170">
        <v>32</v>
      </c>
      <c r="B170" t="s">
        <v>376</v>
      </c>
      <c r="C170" t="s">
        <v>387</v>
      </c>
      <c r="D170">
        <v>731</v>
      </c>
      <c r="E170">
        <v>438</v>
      </c>
      <c r="G170">
        <f>VLOOKUP(B170,subCampo_perforacion!$C$2:$D$316,2,0)</f>
        <v>32</v>
      </c>
      <c r="H170" s="4" t="str">
        <f t="shared" si="2"/>
        <v>Corralillo 731</v>
      </c>
      <c r="I170">
        <v>438</v>
      </c>
    </row>
    <row r="171" spans="1:9" x14ac:dyDescent="0.25">
      <c r="A171">
        <v>32</v>
      </c>
      <c r="B171" t="s">
        <v>376</v>
      </c>
      <c r="C171" t="s">
        <v>388</v>
      </c>
      <c r="D171">
        <v>1</v>
      </c>
      <c r="E171">
        <v>433</v>
      </c>
      <c r="G171">
        <f>VLOOKUP(B171,subCampo_perforacion!$C$2:$D$316,2,0)</f>
        <v>32</v>
      </c>
      <c r="H171" s="4" t="str">
        <f t="shared" si="2"/>
        <v>Corralillo 1</v>
      </c>
      <c r="I171">
        <v>433</v>
      </c>
    </row>
    <row r="172" spans="1:9" x14ac:dyDescent="0.25">
      <c r="A172">
        <v>32</v>
      </c>
      <c r="B172" t="s">
        <v>376</v>
      </c>
      <c r="C172" t="s">
        <v>389</v>
      </c>
      <c r="D172">
        <v>759</v>
      </c>
      <c r="E172">
        <v>434</v>
      </c>
      <c r="G172">
        <f>VLOOKUP(B172,subCampo_perforacion!$C$2:$D$316,2,0)</f>
        <v>32</v>
      </c>
      <c r="H172" s="4" t="str">
        <f t="shared" si="2"/>
        <v>Corralillo 759</v>
      </c>
      <c r="I172">
        <v>434</v>
      </c>
    </row>
    <row r="173" spans="1:9" x14ac:dyDescent="0.25">
      <c r="A173">
        <v>32</v>
      </c>
      <c r="B173" t="s">
        <v>376</v>
      </c>
      <c r="C173" s="3" t="s">
        <v>390</v>
      </c>
      <c r="D173">
        <v>638</v>
      </c>
      <c r="E173">
        <v>386</v>
      </c>
      <c r="G173">
        <f>VLOOKUP(B173,subCampo_perforacion!$C$2:$D$316,2,0)</f>
        <v>32</v>
      </c>
      <c r="H173" s="4" t="str">
        <f t="shared" si="2"/>
        <v>Corralillo 638</v>
      </c>
      <c r="I173">
        <v>386</v>
      </c>
    </row>
    <row r="174" spans="1:9" x14ac:dyDescent="0.25">
      <c r="A174">
        <v>32</v>
      </c>
      <c r="B174" t="s">
        <v>376</v>
      </c>
      <c r="C174" t="s">
        <v>391</v>
      </c>
      <c r="D174">
        <v>629</v>
      </c>
      <c r="E174">
        <v>1295</v>
      </c>
      <c r="G174">
        <f>VLOOKUP(B174,subCampo_perforacion!$C$2:$D$316,2,0)</f>
        <v>32</v>
      </c>
      <c r="H174" s="4" t="str">
        <f t="shared" si="2"/>
        <v>Corralillo 629</v>
      </c>
      <c r="I174">
        <v>1295</v>
      </c>
    </row>
    <row r="175" spans="1:9" x14ac:dyDescent="0.25">
      <c r="A175">
        <v>32</v>
      </c>
      <c r="B175" t="s">
        <v>376</v>
      </c>
      <c r="C175" t="s">
        <v>392</v>
      </c>
      <c r="D175">
        <v>748</v>
      </c>
      <c r="E175">
        <v>1296</v>
      </c>
      <c r="G175">
        <f>VLOOKUP(B175,subCampo_perforacion!$C$2:$D$316,2,0)</f>
        <v>32</v>
      </c>
      <c r="H175" s="4" t="str">
        <f t="shared" si="2"/>
        <v>Corralillo 748</v>
      </c>
      <c r="I175">
        <v>1296</v>
      </c>
    </row>
    <row r="176" spans="1:9" x14ac:dyDescent="0.25">
      <c r="A176">
        <v>32</v>
      </c>
      <c r="B176" t="s">
        <v>376</v>
      </c>
      <c r="C176" t="s">
        <v>393</v>
      </c>
      <c r="D176">
        <v>786</v>
      </c>
      <c r="E176">
        <v>1297</v>
      </c>
      <c r="G176">
        <f>VLOOKUP(B176,subCampo_perforacion!$C$2:$D$316,2,0)</f>
        <v>32</v>
      </c>
      <c r="H176" s="4" t="str">
        <f t="shared" si="2"/>
        <v>Corralillo 786</v>
      </c>
      <c r="I176">
        <v>1297</v>
      </c>
    </row>
    <row r="177" spans="1:9" x14ac:dyDescent="0.25">
      <c r="A177">
        <v>32</v>
      </c>
      <c r="B177" t="s">
        <v>376</v>
      </c>
      <c r="C177" t="s">
        <v>394</v>
      </c>
      <c r="D177">
        <v>744</v>
      </c>
      <c r="E177">
        <v>1298</v>
      </c>
      <c r="G177">
        <f>VLOOKUP(B177,subCampo_perforacion!$C$2:$D$316,2,0)</f>
        <v>32</v>
      </c>
      <c r="H177" s="4" t="str">
        <f t="shared" si="2"/>
        <v>Corralillo 744</v>
      </c>
      <c r="I177">
        <v>1298</v>
      </c>
    </row>
    <row r="178" spans="1:9" x14ac:dyDescent="0.25">
      <c r="A178">
        <v>32</v>
      </c>
      <c r="B178" t="s">
        <v>376</v>
      </c>
      <c r="C178" t="s">
        <v>395</v>
      </c>
      <c r="D178">
        <v>1655</v>
      </c>
      <c r="E178">
        <v>1289</v>
      </c>
      <c r="G178">
        <f>VLOOKUP(B178,subCampo_perforacion!$C$2:$D$316,2,0)</f>
        <v>32</v>
      </c>
      <c r="H178" s="4" t="str">
        <f t="shared" si="2"/>
        <v>Corralillo 1655</v>
      </c>
      <c r="I178">
        <v>1289</v>
      </c>
    </row>
    <row r="179" spans="1:9" x14ac:dyDescent="0.25">
      <c r="A179">
        <v>32</v>
      </c>
      <c r="B179" t="s">
        <v>376</v>
      </c>
      <c r="C179" t="s">
        <v>396</v>
      </c>
      <c r="D179">
        <v>312</v>
      </c>
      <c r="E179">
        <v>1290</v>
      </c>
      <c r="G179">
        <f>VLOOKUP(B179,subCampo_perforacion!$C$2:$D$316,2,0)</f>
        <v>32</v>
      </c>
      <c r="H179" s="4" t="str">
        <f t="shared" si="2"/>
        <v>Corralillo 312</v>
      </c>
      <c r="I179">
        <v>1290</v>
      </c>
    </row>
    <row r="180" spans="1:9" x14ac:dyDescent="0.25">
      <c r="A180">
        <v>32</v>
      </c>
      <c r="B180" t="s">
        <v>376</v>
      </c>
      <c r="C180" t="s">
        <v>397</v>
      </c>
      <c r="D180">
        <v>314</v>
      </c>
      <c r="E180">
        <v>1291</v>
      </c>
      <c r="G180">
        <f>VLOOKUP(B180,subCampo_perforacion!$C$2:$D$316,2,0)</f>
        <v>32</v>
      </c>
      <c r="H180" s="4" t="str">
        <f t="shared" si="2"/>
        <v>Corralillo 314</v>
      </c>
      <c r="I180">
        <v>1291</v>
      </c>
    </row>
    <row r="181" spans="1:9" x14ac:dyDescent="0.25">
      <c r="A181">
        <v>32</v>
      </c>
      <c r="B181" t="s">
        <v>376</v>
      </c>
      <c r="C181" t="s">
        <v>398</v>
      </c>
      <c r="D181">
        <v>692</v>
      </c>
      <c r="E181">
        <v>1292</v>
      </c>
      <c r="G181">
        <f>VLOOKUP(B181,subCampo_perforacion!$C$2:$D$316,2,0)</f>
        <v>32</v>
      </c>
      <c r="H181" s="4" t="str">
        <f t="shared" si="2"/>
        <v>Corralillo 692</v>
      </c>
      <c r="I181">
        <v>1292</v>
      </c>
    </row>
    <row r="182" spans="1:9" x14ac:dyDescent="0.25">
      <c r="A182">
        <v>32</v>
      </c>
      <c r="B182" t="s">
        <v>376</v>
      </c>
      <c r="C182" t="s">
        <v>399</v>
      </c>
      <c r="D182">
        <v>461</v>
      </c>
      <c r="E182">
        <v>1293</v>
      </c>
      <c r="G182">
        <f>VLOOKUP(B182,subCampo_perforacion!$C$2:$D$316,2,0)</f>
        <v>32</v>
      </c>
      <c r="H182" s="4" t="str">
        <f t="shared" si="2"/>
        <v>Corralillo 461</v>
      </c>
      <c r="I182">
        <v>1293</v>
      </c>
    </row>
    <row r="183" spans="1:9" x14ac:dyDescent="0.25">
      <c r="A183">
        <v>32</v>
      </c>
      <c r="B183" t="s">
        <v>376</v>
      </c>
      <c r="C183" t="s">
        <v>400</v>
      </c>
      <c r="D183">
        <v>675</v>
      </c>
      <c r="E183">
        <v>1435</v>
      </c>
      <c r="G183">
        <f>VLOOKUP(B183,subCampo_perforacion!$C$2:$D$316,2,0)</f>
        <v>32</v>
      </c>
      <c r="H183" s="4" t="str">
        <f t="shared" si="2"/>
        <v>Corralillo 675</v>
      </c>
      <c r="I183">
        <v>1435</v>
      </c>
    </row>
    <row r="184" spans="1:9" x14ac:dyDescent="0.25">
      <c r="A184">
        <v>32</v>
      </c>
      <c r="B184" t="s">
        <v>376</v>
      </c>
      <c r="C184" t="s">
        <v>401</v>
      </c>
      <c r="D184">
        <v>3214</v>
      </c>
      <c r="E184">
        <v>1436</v>
      </c>
      <c r="G184">
        <f>VLOOKUP(B184,subCampo_perforacion!$C$2:$D$316,2,0)</f>
        <v>32</v>
      </c>
      <c r="H184" s="4" t="str">
        <f t="shared" si="2"/>
        <v>Corralillo 3214</v>
      </c>
      <c r="I184">
        <v>1436</v>
      </c>
    </row>
    <row r="185" spans="1:9" x14ac:dyDescent="0.25">
      <c r="A185">
        <v>32</v>
      </c>
      <c r="B185" t="s">
        <v>376</v>
      </c>
      <c r="C185" t="s">
        <v>402</v>
      </c>
      <c r="D185">
        <v>3284</v>
      </c>
      <c r="E185">
        <v>1437</v>
      </c>
      <c r="G185">
        <f>VLOOKUP(B185,subCampo_perforacion!$C$2:$D$316,2,0)</f>
        <v>32</v>
      </c>
      <c r="H185" s="4" t="str">
        <f t="shared" si="2"/>
        <v>Corralillo 3284</v>
      </c>
      <c r="I185">
        <v>1437</v>
      </c>
    </row>
    <row r="186" spans="1:9" x14ac:dyDescent="0.25">
      <c r="A186">
        <v>32</v>
      </c>
      <c r="B186" t="s">
        <v>376</v>
      </c>
      <c r="C186" t="s">
        <v>403</v>
      </c>
      <c r="D186">
        <v>4038</v>
      </c>
      <c r="E186">
        <v>1426</v>
      </c>
      <c r="G186">
        <f>VLOOKUP(B186,subCampo_perforacion!$C$2:$D$316,2,0)</f>
        <v>32</v>
      </c>
      <c r="H186" s="4" t="str">
        <f t="shared" si="2"/>
        <v>Corralillo 4038</v>
      </c>
      <c r="I186">
        <v>1426</v>
      </c>
    </row>
    <row r="187" spans="1:9" x14ac:dyDescent="0.25">
      <c r="A187">
        <v>32</v>
      </c>
      <c r="B187" t="s">
        <v>376</v>
      </c>
      <c r="C187" t="s">
        <v>404</v>
      </c>
      <c r="D187">
        <v>3167</v>
      </c>
      <c r="E187">
        <v>1300</v>
      </c>
      <c r="G187">
        <f>VLOOKUP(B187,subCampo_perforacion!$C$2:$D$316,2,0)</f>
        <v>32</v>
      </c>
      <c r="H187" s="4" t="str">
        <f t="shared" si="2"/>
        <v>Corralillo 3167</v>
      </c>
      <c r="I187">
        <v>1300</v>
      </c>
    </row>
    <row r="188" spans="1:9" x14ac:dyDescent="0.25">
      <c r="A188">
        <v>32</v>
      </c>
      <c r="B188" t="s">
        <v>376</v>
      </c>
      <c r="C188" t="s">
        <v>405</v>
      </c>
      <c r="D188">
        <v>813</v>
      </c>
      <c r="E188">
        <v>1301</v>
      </c>
      <c r="G188">
        <f>VLOOKUP(B188,subCampo_perforacion!$C$2:$D$316,2,0)</f>
        <v>32</v>
      </c>
      <c r="H188" s="4" t="str">
        <f t="shared" si="2"/>
        <v>Corralillo 813</v>
      </c>
      <c r="I188">
        <v>1301</v>
      </c>
    </row>
    <row r="189" spans="1:9" x14ac:dyDescent="0.25">
      <c r="A189">
        <v>33</v>
      </c>
      <c r="B189" t="s">
        <v>406</v>
      </c>
      <c r="C189" t="s">
        <v>407</v>
      </c>
      <c r="D189">
        <v>1</v>
      </c>
      <c r="E189">
        <v>626</v>
      </c>
      <c r="G189">
        <f>VLOOKUP(B189,subCampo_perforacion!$C$2:$D$316,2,0)</f>
        <v>33</v>
      </c>
      <c r="H189" s="4" t="str">
        <f t="shared" si="2"/>
        <v>Alunita 1</v>
      </c>
      <c r="I189">
        <v>626</v>
      </c>
    </row>
    <row r="190" spans="1:9" x14ac:dyDescent="0.25">
      <c r="A190">
        <v>34</v>
      </c>
      <c r="B190" t="s">
        <v>408</v>
      </c>
      <c r="C190" t="s">
        <v>409</v>
      </c>
      <c r="D190">
        <v>1</v>
      </c>
      <c r="E190">
        <v>638</v>
      </c>
      <c r="G190">
        <f>VLOOKUP(B190,subCampo_perforacion!$C$2:$D$316,2,0)</f>
        <v>34</v>
      </c>
      <c r="H190" s="4" t="str">
        <f t="shared" si="2"/>
        <v>Cosmos 1</v>
      </c>
      <c r="I190">
        <v>638</v>
      </c>
    </row>
    <row r="191" spans="1:9" x14ac:dyDescent="0.25">
      <c r="A191">
        <v>35</v>
      </c>
      <c r="B191" t="s">
        <v>410</v>
      </c>
      <c r="C191" t="s">
        <v>411</v>
      </c>
      <c r="D191">
        <v>3</v>
      </c>
      <c r="E191">
        <v>639</v>
      </c>
      <c r="G191">
        <f>VLOOKUP(B191,subCampo_perforacion!$C$2:$D$316,2,0)</f>
        <v>35</v>
      </c>
      <c r="H191" s="4" t="str">
        <f t="shared" si="2"/>
        <v>Coyol 3</v>
      </c>
      <c r="I191">
        <v>639</v>
      </c>
    </row>
    <row r="192" spans="1:9" x14ac:dyDescent="0.25">
      <c r="A192">
        <v>35</v>
      </c>
      <c r="B192" t="s">
        <v>410</v>
      </c>
      <c r="C192" t="s">
        <v>412</v>
      </c>
      <c r="D192">
        <v>422</v>
      </c>
      <c r="E192">
        <v>640</v>
      </c>
      <c r="G192">
        <f>VLOOKUP(B192,subCampo_perforacion!$C$2:$D$316,2,0)</f>
        <v>35</v>
      </c>
      <c r="H192" s="4" t="str">
        <f t="shared" si="2"/>
        <v>Coyol 422</v>
      </c>
      <c r="I192">
        <v>640</v>
      </c>
    </row>
    <row r="193" spans="1:9" x14ac:dyDescent="0.25">
      <c r="A193">
        <v>35</v>
      </c>
      <c r="B193" t="s">
        <v>410</v>
      </c>
      <c r="C193" t="s">
        <v>413</v>
      </c>
      <c r="D193">
        <v>461</v>
      </c>
      <c r="E193">
        <v>927</v>
      </c>
      <c r="G193">
        <f>VLOOKUP(B193,subCampo_perforacion!$C$2:$D$316,2,0)</f>
        <v>35</v>
      </c>
      <c r="H193" s="4" t="str">
        <f t="shared" si="2"/>
        <v>Coyol 461</v>
      </c>
      <c r="I193">
        <v>927</v>
      </c>
    </row>
    <row r="194" spans="1:9" x14ac:dyDescent="0.25">
      <c r="A194">
        <v>35</v>
      </c>
      <c r="B194" t="s">
        <v>410</v>
      </c>
      <c r="C194" t="s">
        <v>414</v>
      </c>
      <c r="D194">
        <v>1795</v>
      </c>
      <c r="E194">
        <v>1220</v>
      </c>
      <c r="G194">
        <f>VLOOKUP(B194,subCampo_perforacion!$C$2:$D$316,2,0)</f>
        <v>35</v>
      </c>
      <c r="H194" s="4" t="str">
        <f t="shared" si="2"/>
        <v>Coyol 1795</v>
      </c>
      <c r="I194">
        <v>1220</v>
      </c>
    </row>
    <row r="195" spans="1:9" x14ac:dyDescent="0.25">
      <c r="A195">
        <v>35</v>
      </c>
      <c r="B195" t="s">
        <v>410</v>
      </c>
      <c r="C195" t="s">
        <v>415</v>
      </c>
      <c r="D195">
        <v>2616</v>
      </c>
      <c r="E195">
        <v>1221</v>
      </c>
      <c r="G195">
        <f>VLOOKUP(B195,subCampo_perforacion!$C$2:$D$316,2,0)</f>
        <v>35</v>
      </c>
      <c r="H195" s="4" t="str">
        <f t="shared" ref="H195:H258" si="3">B195&amp;" "&amp;D195</f>
        <v>Coyol 2616</v>
      </c>
      <c r="I195">
        <v>1221</v>
      </c>
    </row>
    <row r="196" spans="1:9" x14ac:dyDescent="0.25">
      <c r="A196">
        <v>35</v>
      </c>
      <c r="B196" t="s">
        <v>410</v>
      </c>
      <c r="C196" t="s">
        <v>416</v>
      </c>
      <c r="D196">
        <v>1865</v>
      </c>
      <c r="E196">
        <v>1222</v>
      </c>
      <c r="G196">
        <f>VLOOKUP(B196,subCampo_perforacion!$C$2:$D$316,2,0)</f>
        <v>35</v>
      </c>
      <c r="H196" s="4" t="str">
        <f t="shared" si="3"/>
        <v>Coyol 1865</v>
      </c>
      <c r="I196">
        <v>1222</v>
      </c>
    </row>
    <row r="197" spans="1:9" x14ac:dyDescent="0.25">
      <c r="A197">
        <v>35</v>
      </c>
      <c r="B197" t="s">
        <v>410</v>
      </c>
      <c r="C197" t="s">
        <v>417</v>
      </c>
      <c r="D197">
        <v>1872</v>
      </c>
      <c r="E197">
        <v>1223</v>
      </c>
      <c r="G197">
        <f>VLOOKUP(B197,subCampo_perforacion!$C$2:$D$316,2,0)</f>
        <v>35</v>
      </c>
      <c r="H197" s="4" t="str">
        <f t="shared" si="3"/>
        <v>Coyol 1872</v>
      </c>
      <c r="I197">
        <v>1223</v>
      </c>
    </row>
    <row r="198" spans="1:9" x14ac:dyDescent="0.25">
      <c r="A198">
        <v>35</v>
      </c>
      <c r="B198" t="s">
        <v>410</v>
      </c>
      <c r="C198" t="s">
        <v>418</v>
      </c>
      <c r="D198">
        <v>1869</v>
      </c>
      <c r="E198">
        <v>1224</v>
      </c>
      <c r="G198">
        <f>VLOOKUP(B198,subCampo_perforacion!$C$2:$D$316,2,0)</f>
        <v>35</v>
      </c>
      <c r="H198" s="4" t="str">
        <f t="shared" si="3"/>
        <v>Coyol 1869</v>
      </c>
      <c r="I198">
        <v>1224</v>
      </c>
    </row>
    <row r="199" spans="1:9" x14ac:dyDescent="0.25">
      <c r="A199">
        <v>35</v>
      </c>
      <c r="B199" t="s">
        <v>410</v>
      </c>
      <c r="C199" t="s">
        <v>419</v>
      </c>
      <c r="D199">
        <v>1891</v>
      </c>
      <c r="E199">
        <v>1225</v>
      </c>
      <c r="G199">
        <f>VLOOKUP(B199,subCampo_perforacion!$C$2:$D$316,2,0)</f>
        <v>35</v>
      </c>
      <c r="H199" s="4" t="str">
        <f t="shared" si="3"/>
        <v>Coyol 1891</v>
      </c>
      <c r="I199">
        <v>1225</v>
      </c>
    </row>
    <row r="200" spans="1:9" x14ac:dyDescent="0.25">
      <c r="A200">
        <v>35</v>
      </c>
      <c r="B200" t="s">
        <v>410</v>
      </c>
      <c r="C200" t="s">
        <v>420</v>
      </c>
      <c r="D200">
        <v>2379</v>
      </c>
      <c r="E200">
        <v>1226</v>
      </c>
      <c r="G200">
        <f>VLOOKUP(B200,subCampo_perforacion!$C$2:$D$316,2,0)</f>
        <v>35</v>
      </c>
      <c r="H200" s="4" t="str">
        <f t="shared" si="3"/>
        <v>Coyol 2379</v>
      </c>
      <c r="I200">
        <v>1226</v>
      </c>
    </row>
    <row r="201" spans="1:9" x14ac:dyDescent="0.25">
      <c r="A201">
        <v>35</v>
      </c>
      <c r="B201" t="s">
        <v>410</v>
      </c>
      <c r="C201" t="s">
        <v>421</v>
      </c>
      <c r="D201">
        <v>2396</v>
      </c>
      <c r="E201">
        <v>1227</v>
      </c>
      <c r="G201">
        <f>VLOOKUP(B201,subCampo_perforacion!$C$2:$D$316,2,0)</f>
        <v>35</v>
      </c>
      <c r="H201" s="4" t="str">
        <f t="shared" si="3"/>
        <v>Coyol 2396</v>
      </c>
      <c r="I201">
        <v>1227</v>
      </c>
    </row>
    <row r="202" spans="1:9" x14ac:dyDescent="0.25">
      <c r="A202">
        <v>35</v>
      </c>
      <c r="B202" t="s">
        <v>410</v>
      </c>
      <c r="C202" t="s">
        <v>422</v>
      </c>
      <c r="D202">
        <v>5233</v>
      </c>
      <c r="E202">
        <v>1228</v>
      </c>
      <c r="G202">
        <f>VLOOKUP(B202,subCampo_perforacion!$C$2:$D$316,2,0)</f>
        <v>35</v>
      </c>
      <c r="H202" s="4" t="str">
        <f t="shared" si="3"/>
        <v>Coyol 5233</v>
      </c>
      <c r="I202">
        <v>1228</v>
      </c>
    </row>
    <row r="203" spans="1:9" x14ac:dyDescent="0.25">
      <c r="A203">
        <v>35</v>
      </c>
      <c r="B203" t="s">
        <v>410</v>
      </c>
      <c r="C203" t="s">
        <v>423</v>
      </c>
      <c r="D203">
        <v>2611</v>
      </c>
      <c r="E203">
        <v>1229</v>
      </c>
      <c r="G203">
        <f>VLOOKUP(B203,subCampo_perforacion!$C$2:$D$316,2,0)</f>
        <v>35</v>
      </c>
      <c r="H203" s="4" t="str">
        <f t="shared" si="3"/>
        <v>Coyol 2611</v>
      </c>
      <c r="I203">
        <v>1229</v>
      </c>
    </row>
    <row r="204" spans="1:9" x14ac:dyDescent="0.25">
      <c r="A204">
        <v>35</v>
      </c>
      <c r="B204" t="s">
        <v>410</v>
      </c>
      <c r="C204" t="s">
        <v>424</v>
      </c>
      <c r="D204">
        <v>2632</v>
      </c>
      <c r="E204">
        <v>1230</v>
      </c>
      <c r="G204">
        <f>VLOOKUP(B204,subCampo_perforacion!$C$2:$D$316,2,0)</f>
        <v>35</v>
      </c>
      <c r="H204" s="4" t="str">
        <f t="shared" si="3"/>
        <v>Coyol 2632</v>
      </c>
      <c r="I204">
        <v>1230</v>
      </c>
    </row>
    <row r="205" spans="1:9" x14ac:dyDescent="0.25">
      <c r="A205">
        <v>35</v>
      </c>
      <c r="B205" t="s">
        <v>410</v>
      </c>
      <c r="C205" t="s">
        <v>425</v>
      </c>
      <c r="D205">
        <v>5277</v>
      </c>
      <c r="E205">
        <v>1231</v>
      </c>
      <c r="G205">
        <f>VLOOKUP(B205,subCampo_perforacion!$C$2:$D$316,2,0)</f>
        <v>35</v>
      </c>
      <c r="H205" s="4" t="str">
        <f t="shared" si="3"/>
        <v>Coyol 5277</v>
      </c>
      <c r="I205">
        <v>1231</v>
      </c>
    </row>
    <row r="206" spans="1:9" x14ac:dyDescent="0.25">
      <c r="A206">
        <v>35</v>
      </c>
      <c r="B206" t="s">
        <v>410</v>
      </c>
      <c r="C206" t="s">
        <v>426</v>
      </c>
      <c r="D206">
        <v>5237</v>
      </c>
      <c r="E206">
        <v>1232</v>
      </c>
      <c r="G206">
        <f>VLOOKUP(B206,subCampo_perforacion!$C$2:$D$316,2,0)</f>
        <v>35</v>
      </c>
      <c r="H206" s="4" t="str">
        <f t="shared" si="3"/>
        <v>Coyol 5237</v>
      </c>
      <c r="I206">
        <v>1232</v>
      </c>
    </row>
    <row r="207" spans="1:9" x14ac:dyDescent="0.25">
      <c r="A207">
        <v>35</v>
      </c>
      <c r="B207" t="s">
        <v>410</v>
      </c>
      <c r="C207" t="s">
        <v>427</v>
      </c>
      <c r="D207">
        <v>6076</v>
      </c>
      <c r="E207">
        <v>1233</v>
      </c>
      <c r="G207">
        <f>VLOOKUP(B207,subCampo_perforacion!$C$2:$D$316,2,0)</f>
        <v>35</v>
      </c>
      <c r="H207" s="4" t="str">
        <f t="shared" si="3"/>
        <v>Coyol 6076</v>
      </c>
      <c r="I207">
        <v>1233</v>
      </c>
    </row>
    <row r="208" spans="1:9" x14ac:dyDescent="0.25">
      <c r="A208">
        <v>35</v>
      </c>
      <c r="B208" t="s">
        <v>410</v>
      </c>
      <c r="C208" t="s">
        <v>428</v>
      </c>
      <c r="D208">
        <v>6077</v>
      </c>
      <c r="E208">
        <v>1234</v>
      </c>
      <c r="G208">
        <f>VLOOKUP(B208,subCampo_perforacion!$C$2:$D$316,2,0)</f>
        <v>35</v>
      </c>
      <c r="H208" s="4" t="str">
        <f t="shared" si="3"/>
        <v>Coyol 6077</v>
      </c>
      <c r="I208">
        <v>1234</v>
      </c>
    </row>
    <row r="209" spans="1:9" x14ac:dyDescent="0.25">
      <c r="A209">
        <v>35</v>
      </c>
      <c r="B209" t="s">
        <v>410</v>
      </c>
      <c r="C209" t="s">
        <v>429</v>
      </c>
      <c r="D209">
        <v>433</v>
      </c>
      <c r="E209">
        <v>612</v>
      </c>
      <c r="G209">
        <f>VLOOKUP(B209,subCampo_perforacion!$C$2:$D$316,2,0)</f>
        <v>35</v>
      </c>
      <c r="H209" s="4" t="str">
        <f t="shared" si="3"/>
        <v>Coyol 433</v>
      </c>
      <c r="I209">
        <v>612</v>
      </c>
    </row>
    <row r="210" spans="1:9" x14ac:dyDescent="0.25">
      <c r="A210">
        <v>35</v>
      </c>
      <c r="B210" t="s">
        <v>410</v>
      </c>
      <c r="C210" t="s">
        <v>430</v>
      </c>
      <c r="D210">
        <v>2</v>
      </c>
      <c r="E210">
        <v>588</v>
      </c>
      <c r="G210">
        <f>VLOOKUP(B210,subCampo_perforacion!$C$2:$D$316,2,0)</f>
        <v>35</v>
      </c>
      <c r="H210" s="4" t="str">
        <f t="shared" si="3"/>
        <v>Coyol 2</v>
      </c>
      <c r="I210">
        <v>588</v>
      </c>
    </row>
    <row r="211" spans="1:9" x14ac:dyDescent="0.25">
      <c r="A211">
        <v>35</v>
      </c>
      <c r="B211" t="s">
        <v>410</v>
      </c>
      <c r="C211" t="s">
        <v>431</v>
      </c>
      <c r="D211">
        <v>447</v>
      </c>
      <c r="E211">
        <v>589</v>
      </c>
      <c r="G211">
        <f>VLOOKUP(B211,subCampo_perforacion!$C$2:$D$316,2,0)</f>
        <v>35</v>
      </c>
      <c r="H211" s="4" t="str">
        <f t="shared" si="3"/>
        <v>Coyol 447</v>
      </c>
      <c r="I211">
        <v>589</v>
      </c>
    </row>
    <row r="212" spans="1:9" x14ac:dyDescent="0.25">
      <c r="A212">
        <v>35</v>
      </c>
      <c r="B212" t="s">
        <v>410</v>
      </c>
      <c r="C212" t="s">
        <v>432</v>
      </c>
      <c r="D212">
        <v>457</v>
      </c>
      <c r="E212">
        <v>590</v>
      </c>
      <c r="G212">
        <f>VLOOKUP(B212,subCampo_perforacion!$C$2:$D$316,2,0)</f>
        <v>35</v>
      </c>
      <c r="H212" s="4" t="str">
        <f t="shared" si="3"/>
        <v>Coyol 457</v>
      </c>
      <c r="I212">
        <v>590</v>
      </c>
    </row>
    <row r="213" spans="1:9" x14ac:dyDescent="0.25">
      <c r="A213">
        <v>35</v>
      </c>
      <c r="B213" t="s">
        <v>410</v>
      </c>
      <c r="C213" t="s">
        <v>433</v>
      </c>
      <c r="D213">
        <v>459</v>
      </c>
      <c r="E213">
        <v>591</v>
      </c>
      <c r="G213">
        <f>VLOOKUP(B213,subCampo_perforacion!$C$2:$D$316,2,0)</f>
        <v>35</v>
      </c>
      <c r="H213" s="4" t="str">
        <f t="shared" si="3"/>
        <v>Coyol 459</v>
      </c>
      <c r="I213">
        <v>591</v>
      </c>
    </row>
    <row r="214" spans="1:9" x14ac:dyDescent="0.25">
      <c r="A214">
        <v>35</v>
      </c>
      <c r="B214" t="s">
        <v>410</v>
      </c>
      <c r="C214" t="s">
        <v>434</v>
      </c>
      <c r="D214">
        <v>1829</v>
      </c>
      <c r="E214">
        <v>129</v>
      </c>
      <c r="G214">
        <f>VLOOKUP(B214,subCampo_perforacion!$C$2:$D$316,2,0)</f>
        <v>35</v>
      </c>
      <c r="H214" s="4" t="str">
        <f t="shared" si="3"/>
        <v>Coyol 1829</v>
      </c>
      <c r="I214">
        <v>129</v>
      </c>
    </row>
    <row r="215" spans="1:9" x14ac:dyDescent="0.25">
      <c r="A215">
        <v>37</v>
      </c>
      <c r="B215" t="s">
        <v>435</v>
      </c>
      <c r="C215" t="s">
        <v>436</v>
      </c>
      <c r="D215">
        <v>1</v>
      </c>
      <c r="E215">
        <v>245</v>
      </c>
      <c r="G215">
        <f>VLOOKUP(B215,subCampo_perforacion!$C$2:$D$316,2,0)</f>
        <v>37</v>
      </c>
      <c r="H215" s="4" t="str">
        <f t="shared" si="3"/>
        <v>Polar 1</v>
      </c>
      <c r="I215">
        <v>245</v>
      </c>
    </row>
    <row r="216" spans="1:9" x14ac:dyDescent="0.25">
      <c r="A216">
        <v>39</v>
      </c>
      <c r="B216" t="s">
        <v>437</v>
      </c>
      <c r="C216" t="s">
        <v>438</v>
      </c>
      <c r="D216">
        <v>423</v>
      </c>
      <c r="E216">
        <v>241</v>
      </c>
      <c r="G216">
        <f>VLOOKUP(B216,subCampo_perforacion!$C$2:$D$316,2,0)</f>
        <v>39</v>
      </c>
      <c r="H216" s="4" t="str">
        <f t="shared" si="3"/>
        <v>Coyotes 423</v>
      </c>
      <c r="I216">
        <v>241</v>
      </c>
    </row>
    <row r="217" spans="1:9" x14ac:dyDescent="0.25">
      <c r="A217">
        <v>39</v>
      </c>
      <c r="B217" t="s">
        <v>437</v>
      </c>
      <c r="C217" t="s">
        <v>439</v>
      </c>
      <c r="D217">
        <v>402</v>
      </c>
      <c r="E217">
        <v>236</v>
      </c>
      <c r="G217">
        <f>VLOOKUP(B217,subCampo_perforacion!$C$2:$D$316,2,0)</f>
        <v>39</v>
      </c>
      <c r="H217" s="4" t="str">
        <f t="shared" si="3"/>
        <v>Coyotes 402</v>
      </c>
      <c r="I217">
        <v>236</v>
      </c>
    </row>
    <row r="218" spans="1:9" x14ac:dyDescent="0.25">
      <c r="A218">
        <v>39</v>
      </c>
      <c r="B218" t="s">
        <v>437</v>
      </c>
      <c r="C218" t="s">
        <v>440</v>
      </c>
      <c r="D218">
        <v>461</v>
      </c>
      <c r="E218">
        <v>237</v>
      </c>
      <c r="G218">
        <f>VLOOKUP(B218,subCampo_perforacion!$C$2:$D$316,2,0)</f>
        <v>39</v>
      </c>
      <c r="H218" s="4" t="str">
        <f t="shared" si="3"/>
        <v>Coyotes 461</v>
      </c>
      <c r="I218">
        <v>237</v>
      </c>
    </row>
    <row r="219" spans="1:9" x14ac:dyDescent="0.25">
      <c r="A219">
        <v>39</v>
      </c>
      <c r="B219" t="s">
        <v>437</v>
      </c>
      <c r="C219" t="s">
        <v>441</v>
      </c>
      <c r="D219">
        <v>276</v>
      </c>
      <c r="E219">
        <v>259</v>
      </c>
      <c r="G219">
        <f>VLOOKUP(B219,subCampo_perforacion!$C$2:$D$316,2,0)</f>
        <v>39</v>
      </c>
      <c r="H219" s="4" t="str">
        <f t="shared" si="3"/>
        <v>Coyotes 276</v>
      </c>
      <c r="I219">
        <v>259</v>
      </c>
    </row>
    <row r="220" spans="1:9" x14ac:dyDescent="0.25">
      <c r="A220">
        <v>39</v>
      </c>
      <c r="B220" t="s">
        <v>437</v>
      </c>
      <c r="C220" t="s">
        <v>442</v>
      </c>
      <c r="D220">
        <v>318</v>
      </c>
      <c r="E220">
        <v>65</v>
      </c>
      <c r="G220">
        <f>VLOOKUP(B220,subCampo_perforacion!$C$2:$D$316,2,0)</f>
        <v>39</v>
      </c>
      <c r="H220" s="4" t="str">
        <f t="shared" si="3"/>
        <v>Coyotes 318</v>
      </c>
      <c r="I220">
        <v>65</v>
      </c>
    </row>
    <row r="221" spans="1:9" x14ac:dyDescent="0.25">
      <c r="A221">
        <v>39</v>
      </c>
      <c r="B221" t="s">
        <v>437</v>
      </c>
      <c r="C221" t="s">
        <v>443</v>
      </c>
      <c r="D221">
        <v>331</v>
      </c>
      <c r="E221">
        <v>66</v>
      </c>
      <c r="G221">
        <f>VLOOKUP(B221,subCampo_perforacion!$C$2:$D$316,2,0)</f>
        <v>39</v>
      </c>
      <c r="H221" s="4" t="str">
        <f t="shared" si="3"/>
        <v>Coyotes 331</v>
      </c>
      <c r="I221">
        <v>66</v>
      </c>
    </row>
    <row r="222" spans="1:9" x14ac:dyDescent="0.25">
      <c r="A222">
        <v>39</v>
      </c>
      <c r="B222" t="s">
        <v>437</v>
      </c>
      <c r="C222" t="s">
        <v>444</v>
      </c>
      <c r="D222">
        <v>178</v>
      </c>
      <c r="E222">
        <v>75</v>
      </c>
      <c r="G222">
        <f>VLOOKUP(B222,subCampo_perforacion!$C$2:$D$316,2,0)</f>
        <v>39</v>
      </c>
      <c r="H222" s="4" t="str">
        <f t="shared" si="3"/>
        <v>Coyotes 178</v>
      </c>
      <c r="I222">
        <v>75</v>
      </c>
    </row>
    <row r="223" spans="1:9" x14ac:dyDescent="0.25">
      <c r="A223">
        <v>39</v>
      </c>
      <c r="B223" t="s">
        <v>437</v>
      </c>
      <c r="C223" t="s">
        <v>445</v>
      </c>
      <c r="D223">
        <v>233</v>
      </c>
      <c r="E223">
        <v>89</v>
      </c>
      <c r="G223">
        <f>VLOOKUP(B223,subCampo_perforacion!$C$2:$D$316,2,0)</f>
        <v>39</v>
      </c>
      <c r="H223" s="4" t="str">
        <f t="shared" si="3"/>
        <v>Coyotes 233</v>
      </c>
      <c r="I223">
        <v>89</v>
      </c>
    </row>
    <row r="224" spans="1:9" x14ac:dyDescent="0.25">
      <c r="A224">
        <v>39</v>
      </c>
      <c r="B224" t="s">
        <v>437</v>
      </c>
      <c r="C224" t="s">
        <v>446</v>
      </c>
      <c r="D224">
        <v>362</v>
      </c>
      <c r="E224">
        <v>90</v>
      </c>
      <c r="G224">
        <f>VLOOKUP(B224,subCampo_perforacion!$C$2:$D$316,2,0)</f>
        <v>39</v>
      </c>
      <c r="H224" s="4" t="str">
        <f t="shared" si="3"/>
        <v>Coyotes 362</v>
      </c>
      <c r="I224">
        <v>90</v>
      </c>
    </row>
    <row r="225" spans="1:9" x14ac:dyDescent="0.25">
      <c r="A225">
        <v>39</v>
      </c>
      <c r="B225" t="s">
        <v>437</v>
      </c>
      <c r="C225" t="s">
        <v>447</v>
      </c>
      <c r="D225">
        <v>451</v>
      </c>
      <c r="E225">
        <v>91</v>
      </c>
      <c r="G225">
        <f>VLOOKUP(B225,subCampo_perforacion!$C$2:$D$316,2,0)</f>
        <v>39</v>
      </c>
      <c r="H225" s="4" t="str">
        <f t="shared" si="3"/>
        <v>Coyotes 451</v>
      </c>
      <c r="I225">
        <v>91</v>
      </c>
    </row>
    <row r="226" spans="1:9" x14ac:dyDescent="0.25">
      <c r="A226">
        <v>39</v>
      </c>
      <c r="B226" t="s">
        <v>437</v>
      </c>
      <c r="C226" t="s">
        <v>448</v>
      </c>
      <c r="D226">
        <v>497</v>
      </c>
      <c r="E226">
        <v>22</v>
      </c>
      <c r="G226">
        <f>VLOOKUP(B226,subCampo_perforacion!$C$2:$D$316,2,0)</f>
        <v>39</v>
      </c>
      <c r="H226" s="4" t="str">
        <f t="shared" si="3"/>
        <v>Coyotes 497</v>
      </c>
      <c r="I226">
        <v>22</v>
      </c>
    </row>
    <row r="227" spans="1:9" x14ac:dyDescent="0.25">
      <c r="A227">
        <v>39</v>
      </c>
      <c r="B227" t="s">
        <v>437</v>
      </c>
      <c r="C227" t="s">
        <v>449</v>
      </c>
      <c r="D227">
        <v>435</v>
      </c>
      <c r="E227">
        <v>28</v>
      </c>
      <c r="G227">
        <f>VLOOKUP(B227,subCampo_perforacion!$C$2:$D$316,2,0)</f>
        <v>39</v>
      </c>
      <c r="H227" s="4" t="str">
        <f t="shared" si="3"/>
        <v>Coyotes 435</v>
      </c>
      <c r="I227">
        <v>28</v>
      </c>
    </row>
    <row r="228" spans="1:9" x14ac:dyDescent="0.25">
      <c r="A228">
        <v>39</v>
      </c>
      <c r="B228" t="s">
        <v>437</v>
      </c>
      <c r="C228" s="3" t="s">
        <v>450</v>
      </c>
      <c r="D228">
        <v>419</v>
      </c>
      <c r="E228">
        <v>49</v>
      </c>
      <c r="G228">
        <f>VLOOKUP(B228,subCampo_perforacion!$C$2:$D$316,2,0)</f>
        <v>39</v>
      </c>
      <c r="H228" s="4" t="str">
        <f t="shared" si="3"/>
        <v>Coyotes 419</v>
      </c>
      <c r="I228">
        <v>49</v>
      </c>
    </row>
    <row r="229" spans="1:9" x14ac:dyDescent="0.25">
      <c r="A229">
        <v>39</v>
      </c>
      <c r="B229" t="s">
        <v>437</v>
      </c>
      <c r="C229" t="s">
        <v>451</v>
      </c>
      <c r="D229">
        <v>204</v>
      </c>
      <c r="E229">
        <v>613</v>
      </c>
      <c r="G229">
        <f>VLOOKUP(B229,subCampo_perforacion!$C$2:$D$316,2,0)</f>
        <v>39</v>
      </c>
      <c r="H229" s="4" t="str">
        <f t="shared" si="3"/>
        <v>Coyotes 204</v>
      </c>
      <c r="I229">
        <v>613</v>
      </c>
    </row>
    <row r="230" spans="1:9" x14ac:dyDescent="0.25">
      <c r="A230">
        <v>39</v>
      </c>
      <c r="B230" t="s">
        <v>437</v>
      </c>
      <c r="C230" t="s">
        <v>452</v>
      </c>
      <c r="D230">
        <v>337</v>
      </c>
      <c r="E230">
        <v>614</v>
      </c>
      <c r="G230">
        <f>VLOOKUP(B230,subCampo_perforacion!$C$2:$D$316,2,0)</f>
        <v>39</v>
      </c>
      <c r="H230" s="4" t="str">
        <f t="shared" si="3"/>
        <v>Coyotes 337</v>
      </c>
      <c r="I230">
        <v>614</v>
      </c>
    </row>
    <row r="231" spans="1:9" x14ac:dyDescent="0.25">
      <c r="A231">
        <v>39</v>
      </c>
      <c r="B231" t="s">
        <v>437</v>
      </c>
      <c r="C231" t="s">
        <v>453</v>
      </c>
      <c r="D231">
        <v>427</v>
      </c>
      <c r="E231">
        <v>615</v>
      </c>
      <c r="G231">
        <f>VLOOKUP(B231,subCampo_perforacion!$C$2:$D$316,2,0)</f>
        <v>39</v>
      </c>
      <c r="H231" s="4" t="str">
        <f t="shared" si="3"/>
        <v>Coyotes 427</v>
      </c>
      <c r="I231">
        <v>615</v>
      </c>
    </row>
    <row r="232" spans="1:9" x14ac:dyDescent="0.25">
      <c r="A232">
        <v>39</v>
      </c>
      <c r="B232" t="s">
        <v>437</v>
      </c>
      <c r="C232" t="s">
        <v>454</v>
      </c>
      <c r="D232">
        <v>495</v>
      </c>
      <c r="E232">
        <v>616</v>
      </c>
      <c r="G232">
        <f>VLOOKUP(B232,subCampo_perforacion!$C$2:$D$316,2,0)</f>
        <v>39</v>
      </c>
      <c r="H232" s="4" t="str">
        <f t="shared" si="3"/>
        <v>Coyotes 495</v>
      </c>
      <c r="I232">
        <v>616</v>
      </c>
    </row>
    <row r="233" spans="1:9" x14ac:dyDescent="0.25">
      <c r="A233">
        <v>39</v>
      </c>
      <c r="B233" t="s">
        <v>437</v>
      </c>
      <c r="C233" t="s">
        <v>455</v>
      </c>
      <c r="D233">
        <v>81</v>
      </c>
      <c r="E233">
        <v>617</v>
      </c>
      <c r="G233">
        <f>VLOOKUP(B233,subCampo_perforacion!$C$2:$D$316,2,0)</f>
        <v>39</v>
      </c>
      <c r="H233" s="4" t="str">
        <f t="shared" si="3"/>
        <v>Coyotes 81</v>
      </c>
      <c r="I233">
        <v>617</v>
      </c>
    </row>
    <row r="234" spans="1:9" x14ac:dyDescent="0.25">
      <c r="A234">
        <v>39</v>
      </c>
      <c r="B234" t="s">
        <v>437</v>
      </c>
      <c r="C234" t="s">
        <v>456</v>
      </c>
      <c r="D234">
        <v>154</v>
      </c>
      <c r="E234">
        <v>609</v>
      </c>
      <c r="G234">
        <f>VLOOKUP(B234,subCampo_perforacion!$C$2:$D$316,2,0)</f>
        <v>39</v>
      </c>
      <c r="H234" s="4" t="str">
        <f t="shared" si="3"/>
        <v>Coyotes 154</v>
      </c>
      <c r="I234">
        <v>609</v>
      </c>
    </row>
    <row r="235" spans="1:9" x14ac:dyDescent="0.25">
      <c r="A235">
        <v>39</v>
      </c>
      <c r="B235" t="s">
        <v>437</v>
      </c>
      <c r="C235" t="s">
        <v>457</v>
      </c>
      <c r="D235">
        <v>252</v>
      </c>
      <c r="E235">
        <v>610</v>
      </c>
      <c r="G235">
        <f>VLOOKUP(B235,subCampo_perforacion!$C$2:$D$316,2,0)</f>
        <v>39</v>
      </c>
      <c r="H235" s="4" t="str">
        <f t="shared" si="3"/>
        <v>Coyotes 252</v>
      </c>
      <c r="I235">
        <v>610</v>
      </c>
    </row>
    <row r="236" spans="1:9" x14ac:dyDescent="0.25">
      <c r="A236">
        <v>39</v>
      </c>
      <c r="B236" t="s">
        <v>437</v>
      </c>
      <c r="C236" t="s">
        <v>458</v>
      </c>
      <c r="D236">
        <v>279</v>
      </c>
      <c r="E236">
        <v>611</v>
      </c>
      <c r="G236">
        <f>VLOOKUP(B236,subCampo_perforacion!$C$2:$D$316,2,0)</f>
        <v>39</v>
      </c>
      <c r="H236" s="4" t="str">
        <f t="shared" si="3"/>
        <v>Coyotes 279</v>
      </c>
      <c r="I236">
        <v>611</v>
      </c>
    </row>
    <row r="237" spans="1:9" x14ac:dyDescent="0.25">
      <c r="A237">
        <v>39</v>
      </c>
      <c r="B237" t="s">
        <v>437</v>
      </c>
      <c r="C237" t="s">
        <v>459</v>
      </c>
      <c r="D237">
        <v>217</v>
      </c>
      <c r="E237">
        <v>419</v>
      </c>
      <c r="G237">
        <f>VLOOKUP(B237,subCampo_perforacion!$C$2:$D$316,2,0)</f>
        <v>39</v>
      </c>
      <c r="H237" s="4" t="str">
        <f t="shared" si="3"/>
        <v>Coyotes 217</v>
      </c>
      <c r="I237">
        <v>419</v>
      </c>
    </row>
    <row r="238" spans="1:9" x14ac:dyDescent="0.25">
      <c r="A238">
        <v>39</v>
      </c>
      <c r="B238" t="s">
        <v>437</v>
      </c>
      <c r="C238" t="s">
        <v>460</v>
      </c>
      <c r="D238">
        <v>221</v>
      </c>
      <c r="E238">
        <v>410</v>
      </c>
      <c r="G238">
        <f>VLOOKUP(B238,subCampo_perforacion!$C$2:$D$316,2,0)</f>
        <v>39</v>
      </c>
      <c r="H238" s="4" t="str">
        <f t="shared" si="3"/>
        <v>Coyotes 221</v>
      </c>
      <c r="I238">
        <v>410</v>
      </c>
    </row>
    <row r="239" spans="1:9" x14ac:dyDescent="0.25">
      <c r="A239">
        <v>39</v>
      </c>
      <c r="B239" t="s">
        <v>437</v>
      </c>
      <c r="C239" t="s">
        <v>461</v>
      </c>
      <c r="D239">
        <v>97</v>
      </c>
      <c r="E239">
        <v>411</v>
      </c>
      <c r="G239">
        <f>VLOOKUP(B239,subCampo_perforacion!$C$2:$D$316,2,0)</f>
        <v>39</v>
      </c>
      <c r="H239" s="4" t="str">
        <f t="shared" si="3"/>
        <v>Coyotes 97</v>
      </c>
      <c r="I239">
        <v>411</v>
      </c>
    </row>
    <row r="240" spans="1:9" x14ac:dyDescent="0.25">
      <c r="A240">
        <v>39</v>
      </c>
      <c r="B240" t="s">
        <v>437</v>
      </c>
      <c r="C240" t="s">
        <v>462</v>
      </c>
      <c r="D240">
        <v>106</v>
      </c>
      <c r="E240">
        <v>412</v>
      </c>
      <c r="G240">
        <f>VLOOKUP(B240,subCampo_perforacion!$C$2:$D$316,2,0)</f>
        <v>39</v>
      </c>
      <c r="H240" s="4" t="str">
        <f t="shared" si="3"/>
        <v>Coyotes 106</v>
      </c>
      <c r="I240">
        <v>412</v>
      </c>
    </row>
    <row r="241" spans="1:9" x14ac:dyDescent="0.25">
      <c r="A241">
        <v>39</v>
      </c>
      <c r="B241" t="s">
        <v>437</v>
      </c>
      <c r="C241" t="s">
        <v>463</v>
      </c>
      <c r="D241">
        <v>122</v>
      </c>
      <c r="E241">
        <v>413</v>
      </c>
      <c r="G241">
        <f>VLOOKUP(B241,subCampo_perforacion!$C$2:$D$316,2,0)</f>
        <v>39</v>
      </c>
      <c r="H241" s="4" t="str">
        <f t="shared" si="3"/>
        <v>Coyotes 122</v>
      </c>
      <c r="I241">
        <v>413</v>
      </c>
    </row>
    <row r="242" spans="1:9" x14ac:dyDescent="0.25">
      <c r="A242">
        <v>39</v>
      </c>
      <c r="B242" t="s">
        <v>437</v>
      </c>
      <c r="C242" t="s">
        <v>464</v>
      </c>
      <c r="D242">
        <v>401</v>
      </c>
      <c r="E242">
        <v>361</v>
      </c>
      <c r="G242">
        <f>VLOOKUP(B242,subCampo_perforacion!$C$2:$D$316,2,0)</f>
        <v>39</v>
      </c>
      <c r="H242" s="4" t="str">
        <f t="shared" si="3"/>
        <v>Coyotes 401</v>
      </c>
      <c r="I242">
        <v>361</v>
      </c>
    </row>
    <row r="243" spans="1:9" x14ac:dyDescent="0.25">
      <c r="A243">
        <v>39</v>
      </c>
      <c r="B243" t="s">
        <v>437</v>
      </c>
      <c r="C243" t="s">
        <v>465</v>
      </c>
      <c r="D243">
        <v>467</v>
      </c>
      <c r="E243">
        <v>362</v>
      </c>
      <c r="G243">
        <f>VLOOKUP(B243,subCampo_perforacion!$C$2:$D$316,2,0)</f>
        <v>39</v>
      </c>
      <c r="H243" s="4" t="str">
        <f t="shared" si="3"/>
        <v>Coyotes 467</v>
      </c>
      <c r="I243">
        <v>362</v>
      </c>
    </row>
    <row r="244" spans="1:9" x14ac:dyDescent="0.25">
      <c r="A244">
        <v>39</v>
      </c>
      <c r="B244" t="s">
        <v>437</v>
      </c>
      <c r="C244" t="s">
        <v>466</v>
      </c>
      <c r="D244">
        <v>464</v>
      </c>
      <c r="E244">
        <v>311</v>
      </c>
      <c r="G244">
        <f>VLOOKUP(B244,subCampo_perforacion!$C$2:$D$316,2,0)</f>
        <v>39</v>
      </c>
      <c r="H244" s="4" t="str">
        <f t="shared" si="3"/>
        <v>Coyotes 464</v>
      </c>
      <c r="I244">
        <v>311</v>
      </c>
    </row>
    <row r="245" spans="1:9" x14ac:dyDescent="0.25">
      <c r="A245">
        <v>39</v>
      </c>
      <c r="B245" t="s">
        <v>437</v>
      </c>
      <c r="C245" t="s">
        <v>467</v>
      </c>
      <c r="D245">
        <v>168</v>
      </c>
      <c r="E245">
        <v>312</v>
      </c>
      <c r="G245">
        <f>VLOOKUP(B245,subCampo_perforacion!$C$2:$D$316,2,0)</f>
        <v>39</v>
      </c>
      <c r="H245" s="4" t="str">
        <f t="shared" si="3"/>
        <v>Coyotes 168</v>
      </c>
      <c r="I245">
        <v>312</v>
      </c>
    </row>
    <row r="246" spans="1:9" x14ac:dyDescent="0.25">
      <c r="A246">
        <v>39</v>
      </c>
      <c r="B246" t="s">
        <v>437</v>
      </c>
      <c r="C246" t="s">
        <v>468</v>
      </c>
      <c r="D246">
        <v>184</v>
      </c>
      <c r="E246">
        <v>313</v>
      </c>
      <c r="G246">
        <f>VLOOKUP(B246,subCampo_perforacion!$C$2:$D$316,2,0)</f>
        <v>39</v>
      </c>
      <c r="H246" s="4" t="str">
        <f t="shared" si="3"/>
        <v>Coyotes 184</v>
      </c>
      <c r="I246">
        <v>313</v>
      </c>
    </row>
    <row r="247" spans="1:9" x14ac:dyDescent="0.25">
      <c r="A247">
        <v>39</v>
      </c>
      <c r="B247" t="s">
        <v>437</v>
      </c>
      <c r="C247" t="s">
        <v>469</v>
      </c>
      <c r="D247">
        <v>469</v>
      </c>
      <c r="E247">
        <v>314</v>
      </c>
      <c r="G247">
        <f>VLOOKUP(B247,subCampo_perforacion!$C$2:$D$316,2,0)</f>
        <v>39</v>
      </c>
      <c r="H247" s="4" t="str">
        <f t="shared" si="3"/>
        <v>Coyotes 469</v>
      </c>
      <c r="I247">
        <v>314</v>
      </c>
    </row>
    <row r="248" spans="1:9" x14ac:dyDescent="0.25">
      <c r="A248">
        <v>39</v>
      </c>
      <c r="B248" t="s">
        <v>437</v>
      </c>
      <c r="C248" t="s">
        <v>470</v>
      </c>
      <c r="D248">
        <v>442</v>
      </c>
      <c r="E248">
        <v>327</v>
      </c>
      <c r="G248">
        <f>VLOOKUP(B248,subCampo_perforacion!$C$2:$D$316,2,0)</f>
        <v>39</v>
      </c>
      <c r="H248" s="4" t="str">
        <f t="shared" si="3"/>
        <v>Coyotes 442</v>
      </c>
      <c r="I248">
        <v>327</v>
      </c>
    </row>
    <row r="249" spans="1:9" x14ac:dyDescent="0.25">
      <c r="A249">
        <v>39</v>
      </c>
      <c r="B249" t="s">
        <v>437</v>
      </c>
      <c r="C249" t="s">
        <v>471</v>
      </c>
      <c r="D249">
        <v>293</v>
      </c>
      <c r="E249">
        <v>341</v>
      </c>
      <c r="G249">
        <f>VLOOKUP(B249,subCampo_perforacion!$C$2:$D$316,2,0)</f>
        <v>39</v>
      </c>
      <c r="H249" s="4" t="str">
        <f t="shared" si="3"/>
        <v>Coyotes 293</v>
      </c>
      <c r="I249">
        <v>341</v>
      </c>
    </row>
    <row r="250" spans="1:9" x14ac:dyDescent="0.25">
      <c r="A250">
        <v>39</v>
      </c>
      <c r="B250" t="s">
        <v>437</v>
      </c>
      <c r="C250" t="s">
        <v>472</v>
      </c>
      <c r="D250">
        <v>298</v>
      </c>
      <c r="E250">
        <v>342</v>
      </c>
      <c r="G250">
        <f>VLOOKUP(B250,subCampo_perforacion!$C$2:$D$316,2,0)</f>
        <v>39</v>
      </c>
      <c r="H250" s="4" t="str">
        <f t="shared" si="3"/>
        <v>Coyotes 298</v>
      </c>
      <c r="I250">
        <v>342</v>
      </c>
    </row>
    <row r="251" spans="1:9" x14ac:dyDescent="0.25">
      <c r="A251">
        <v>39</v>
      </c>
      <c r="B251" t="s">
        <v>437</v>
      </c>
      <c r="C251" t="s">
        <v>473</v>
      </c>
      <c r="D251">
        <v>1</v>
      </c>
      <c r="E251">
        <v>947</v>
      </c>
      <c r="G251">
        <f>VLOOKUP(B251,subCampo_perforacion!$C$2:$D$316,2,0)</f>
        <v>39</v>
      </c>
      <c r="H251" s="4" t="str">
        <f t="shared" si="3"/>
        <v>Coyotes 1</v>
      </c>
      <c r="I251">
        <v>947</v>
      </c>
    </row>
    <row r="252" spans="1:9" x14ac:dyDescent="0.25">
      <c r="A252">
        <v>39</v>
      </c>
      <c r="B252" t="s">
        <v>437</v>
      </c>
      <c r="C252" t="s">
        <v>474</v>
      </c>
      <c r="D252">
        <v>143</v>
      </c>
      <c r="E252">
        <v>948</v>
      </c>
      <c r="G252">
        <f>VLOOKUP(B252,subCampo_perforacion!$C$2:$D$316,2,0)</f>
        <v>39</v>
      </c>
      <c r="H252" s="4" t="str">
        <f t="shared" si="3"/>
        <v>Coyotes 143</v>
      </c>
      <c r="I252">
        <v>948</v>
      </c>
    </row>
    <row r="253" spans="1:9" x14ac:dyDescent="0.25">
      <c r="A253">
        <v>39</v>
      </c>
      <c r="B253" t="s">
        <v>437</v>
      </c>
      <c r="C253" t="s">
        <v>475</v>
      </c>
      <c r="D253">
        <v>16</v>
      </c>
      <c r="E253">
        <v>949</v>
      </c>
      <c r="G253">
        <f>VLOOKUP(B253,subCampo_perforacion!$C$2:$D$316,2,0)</f>
        <v>39</v>
      </c>
      <c r="H253" s="4" t="str">
        <f t="shared" si="3"/>
        <v>Coyotes 16</v>
      </c>
      <c r="I253">
        <v>949</v>
      </c>
    </row>
    <row r="254" spans="1:9" x14ac:dyDescent="0.25">
      <c r="A254">
        <v>39</v>
      </c>
      <c r="B254" t="s">
        <v>437</v>
      </c>
      <c r="C254" t="s">
        <v>476</v>
      </c>
      <c r="D254">
        <v>19</v>
      </c>
      <c r="E254">
        <v>950</v>
      </c>
      <c r="G254">
        <f>VLOOKUP(B254,subCampo_perforacion!$C$2:$D$316,2,0)</f>
        <v>39</v>
      </c>
      <c r="H254" s="4" t="str">
        <f t="shared" si="3"/>
        <v>Coyotes 19</v>
      </c>
      <c r="I254">
        <v>950</v>
      </c>
    </row>
    <row r="255" spans="1:9" x14ac:dyDescent="0.25">
      <c r="A255">
        <v>39</v>
      </c>
      <c r="B255" t="s">
        <v>437</v>
      </c>
      <c r="C255" t="s">
        <v>477</v>
      </c>
      <c r="D255">
        <v>218</v>
      </c>
      <c r="E255">
        <v>951</v>
      </c>
      <c r="G255">
        <f>VLOOKUP(B255,subCampo_perforacion!$C$2:$D$316,2,0)</f>
        <v>39</v>
      </c>
      <c r="H255" s="4" t="str">
        <f t="shared" si="3"/>
        <v>Coyotes 218</v>
      </c>
      <c r="I255">
        <v>951</v>
      </c>
    </row>
    <row r="256" spans="1:9" x14ac:dyDescent="0.25">
      <c r="A256">
        <v>39</v>
      </c>
      <c r="B256" t="s">
        <v>437</v>
      </c>
      <c r="C256" t="s">
        <v>478</v>
      </c>
      <c r="D256">
        <v>23</v>
      </c>
      <c r="E256">
        <v>952</v>
      </c>
      <c r="G256">
        <f>VLOOKUP(B256,subCampo_perforacion!$C$2:$D$316,2,0)</f>
        <v>39</v>
      </c>
      <c r="H256" s="4" t="str">
        <f t="shared" si="3"/>
        <v>Coyotes 23</v>
      </c>
      <c r="I256">
        <v>952</v>
      </c>
    </row>
    <row r="257" spans="1:9" x14ac:dyDescent="0.25">
      <c r="A257">
        <v>39</v>
      </c>
      <c r="B257" t="s">
        <v>437</v>
      </c>
      <c r="C257" t="s">
        <v>479</v>
      </c>
      <c r="D257">
        <v>266</v>
      </c>
      <c r="E257">
        <v>953</v>
      </c>
      <c r="G257">
        <f>VLOOKUP(B257,subCampo_perforacion!$C$2:$D$316,2,0)</f>
        <v>39</v>
      </c>
      <c r="H257" s="4" t="str">
        <f t="shared" si="3"/>
        <v>Coyotes 266</v>
      </c>
      <c r="I257">
        <v>953</v>
      </c>
    </row>
    <row r="258" spans="1:9" x14ac:dyDescent="0.25">
      <c r="A258">
        <v>39</v>
      </c>
      <c r="B258" t="s">
        <v>437</v>
      </c>
      <c r="C258" t="s">
        <v>480</v>
      </c>
      <c r="D258">
        <v>448</v>
      </c>
      <c r="E258">
        <v>954</v>
      </c>
      <c r="G258">
        <f>VLOOKUP(B258,subCampo_perforacion!$C$2:$D$316,2,0)</f>
        <v>39</v>
      </c>
      <c r="H258" s="4" t="str">
        <f t="shared" si="3"/>
        <v>Coyotes 448</v>
      </c>
      <c r="I258">
        <v>954</v>
      </c>
    </row>
    <row r="259" spans="1:9" x14ac:dyDescent="0.25">
      <c r="A259">
        <v>39</v>
      </c>
      <c r="B259" t="s">
        <v>437</v>
      </c>
      <c r="C259" t="s">
        <v>481</v>
      </c>
      <c r="D259">
        <v>47</v>
      </c>
      <c r="E259">
        <v>955</v>
      </c>
      <c r="G259">
        <f>VLOOKUP(B259,subCampo_perforacion!$C$2:$D$316,2,0)</f>
        <v>39</v>
      </c>
      <c r="H259" s="4" t="str">
        <f t="shared" ref="H259:H322" si="4">B259&amp;" "&amp;D259</f>
        <v>Coyotes 47</v>
      </c>
      <c r="I259">
        <v>955</v>
      </c>
    </row>
    <row r="260" spans="1:9" x14ac:dyDescent="0.25">
      <c r="A260">
        <v>39</v>
      </c>
      <c r="B260" t="s">
        <v>437</v>
      </c>
      <c r="C260" t="s">
        <v>482</v>
      </c>
      <c r="D260">
        <v>499</v>
      </c>
      <c r="E260">
        <v>956</v>
      </c>
      <c r="G260">
        <f>VLOOKUP(B260,subCampo_perforacion!$C$2:$D$316,2,0)</f>
        <v>39</v>
      </c>
      <c r="H260" s="4" t="str">
        <f t="shared" si="4"/>
        <v>Coyotes 499</v>
      </c>
      <c r="I260">
        <v>956</v>
      </c>
    </row>
    <row r="261" spans="1:9" x14ac:dyDescent="0.25">
      <c r="A261">
        <v>39</v>
      </c>
      <c r="B261" t="s">
        <v>437</v>
      </c>
      <c r="C261" t="s">
        <v>483</v>
      </c>
      <c r="D261">
        <v>51</v>
      </c>
      <c r="E261">
        <v>957</v>
      </c>
      <c r="G261">
        <f>VLOOKUP(B261,subCampo_perforacion!$C$2:$D$316,2,0)</f>
        <v>39</v>
      </c>
      <c r="H261" s="4" t="str">
        <f t="shared" si="4"/>
        <v>Coyotes 51</v>
      </c>
      <c r="I261">
        <v>957</v>
      </c>
    </row>
    <row r="262" spans="1:9" x14ac:dyDescent="0.25">
      <c r="A262">
        <v>39</v>
      </c>
      <c r="B262" t="s">
        <v>437</v>
      </c>
      <c r="C262" t="s">
        <v>484</v>
      </c>
      <c r="D262">
        <v>527</v>
      </c>
      <c r="E262">
        <v>958</v>
      </c>
      <c r="G262">
        <f>VLOOKUP(B262,subCampo_perforacion!$C$2:$D$316,2,0)</f>
        <v>39</v>
      </c>
      <c r="H262" s="4" t="str">
        <f t="shared" si="4"/>
        <v>Coyotes 527</v>
      </c>
      <c r="I262">
        <v>958</v>
      </c>
    </row>
    <row r="263" spans="1:9" x14ac:dyDescent="0.25">
      <c r="A263">
        <v>39</v>
      </c>
      <c r="B263" t="s">
        <v>437</v>
      </c>
      <c r="C263" s="3" t="s">
        <v>485</v>
      </c>
      <c r="D263">
        <v>561</v>
      </c>
      <c r="E263">
        <v>959</v>
      </c>
      <c r="G263">
        <f>VLOOKUP(B263,subCampo_perforacion!$C$2:$D$316,2,0)</f>
        <v>39</v>
      </c>
      <c r="H263" s="4" t="str">
        <f t="shared" si="4"/>
        <v>Coyotes 561</v>
      </c>
      <c r="I263">
        <v>959</v>
      </c>
    </row>
    <row r="264" spans="1:9" x14ac:dyDescent="0.25">
      <c r="A264">
        <v>39</v>
      </c>
      <c r="B264" t="s">
        <v>437</v>
      </c>
      <c r="C264" t="s">
        <v>486</v>
      </c>
      <c r="D264">
        <v>749</v>
      </c>
      <c r="E264">
        <v>960</v>
      </c>
      <c r="G264">
        <f>VLOOKUP(B264,subCampo_perforacion!$C$2:$D$316,2,0)</f>
        <v>39</v>
      </c>
      <c r="H264" s="4" t="str">
        <f t="shared" si="4"/>
        <v>Coyotes 749</v>
      </c>
      <c r="I264">
        <v>960</v>
      </c>
    </row>
    <row r="265" spans="1:9" x14ac:dyDescent="0.25">
      <c r="A265">
        <v>39</v>
      </c>
      <c r="B265" t="s">
        <v>437</v>
      </c>
      <c r="C265" t="s">
        <v>487</v>
      </c>
      <c r="D265">
        <v>101</v>
      </c>
      <c r="E265">
        <v>1393</v>
      </c>
      <c r="G265">
        <f>VLOOKUP(B265,subCampo_perforacion!$C$2:$D$316,2,0)</f>
        <v>39</v>
      </c>
      <c r="H265" s="4" t="str">
        <f t="shared" si="4"/>
        <v>Coyotes 101</v>
      </c>
      <c r="I265">
        <v>1393</v>
      </c>
    </row>
    <row r="266" spans="1:9" x14ac:dyDescent="0.25">
      <c r="A266">
        <v>39</v>
      </c>
      <c r="B266" t="s">
        <v>437</v>
      </c>
      <c r="C266" t="s">
        <v>488</v>
      </c>
      <c r="D266">
        <v>102</v>
      </c>
      <c r="E266">
        <v>1394</v>
      </c>
      <c r="G266">
        <f>VLOOKUP(B266,subCampo_perforacion!$C$2:$D$316,2,0)</f>
        <v>39</v>
      </c>
      <c r="H266" s="4" t="str">
        <f t="shared" si="4"/>
        <v>Coyotes 102</v>
      </c>
      <c r="I266">
        <v>1394</v>
      </c>
    </row>
    <row r="267" spans="1:9" x14ac:dyDescent="0.25">
      <c r="A267">
        <v>39</v>
      </c>
      <c r="B267" t="s">
        <v>437</v>
      </c>
      <c r="C267" t="s">
        <v>489</v>
      </c>
      <c r="D267">
        <v>2</v>
      </c>
      <c r="E267">
        <v>1395</v>
      </c>
      <c r="G267">
        <f>VLOOKUP(B267,subCampo_perforacion!$C$2:$D$316,2,0)</f>
        <v>39</v>
      </c>
      <c r="H267" s="4" t="str">
        <f t="shared" si="4"/>
        <v>Coyotes 2</v>
      </c>
      <c r="I267">
        <v>1395</v>
      </c>
    </row>
    <row r="268" spans="1:9" x14ac:dyDescent="0.25">
      <c r="A268">
        <v>39</v>
      </c>
      <c r="B268" t="s">
        <v>437</v>
      </c>
      <c r="C268" t="s">
        <v>490</v>
      </c>
      <c r="D268">
        <v>3</v>
      </c>
      <c r="E268">
        <v>1396</v>
      </c>
      <c r="G268">
        <f>VLOOKUP(B268,subCampo_perforacion!$C$2:$D$316,2,0)</f>
        <v>39</v>
      </c>
      <c r="H268" s="4" t="str">
        <f t="shared" si="4"/>
        <v>Coyotes 3</v>
      </c>
      <c r="I268">
        <v>1396</v>
      </c>
    </row>
    <row r="269" spans="1:9" x14ac:dyDescent="0.25">
      <c r="A269">
        <v>41</v>
      </c>
      <c r="B269" t="s">
        <v>491</v>
      </c>
      <c r="C269" t="s">
        <v>492</v>
      </c>
      <c r="D269">
        <v>1718</v>
      </c>
      <c r="E269">
        <v>1287</v>
      </c>
      <c r="G269">
        <f>VLOOKUP(B269,subCampo_perforacion!$C$2:$D$316,2,0)</f>
        <v>41</v>
      </c>
      <c r="H269" s="4" t="str">
        <f t="shared" si="4"/>
        <v>Coyula 1718</v>
      </c>
      <c r="I269">
        <v>1287</v>
      </c>
    </row>
    <row r="270" spans="1:9" x14ac:dyDescent="0.25">
      <c r="A270">
        <v>41</v>
      </c>
      <c r="B270" t="s">
        <v>491</v>
      </c>
      <c r="C270" t="s">
        <v>493</v>
      </c>
      <c r="D270">
        <v>265</v>
      </c>
      <c r="E270">
        <v>1288</v>
      </c>
      <c r="G270">
        <f>VLOOKUP(B270,subCampo_perforacion!$C$2:$D$316,2,0)</f>
        <v>41</v>
      </c>
      <c r="H270" s="4" t="str">
        <f t="shared" si="4"/>
        <v>Coyula 265</v>
      </c>
      <c r="I270">
        <v>1288</v>
      </c>
    </row>
    <row r="271" spans="1:9" x14ac:dyDescent="0.25">
      <c r="A271">
        <v>41</v>
      </c>
      <c r="B271" t="s">
        <v>491</v>
      </c>
      <c r="C271" t="s">
        <v>494</v>
      </c>
      <c r="D271">
        <v>1436</v>
      </c>
      <c r="E271">
        <v>364</v>
      </c>
      <c r="G271">
        <f>VLOOKUP(B271,subCampo_perforacion!$C$2:$D$316,2,0)</f>
        <v>41</v>
      </c>
      <c r="H271" s="4" t="str">
        <f t="shared" si="4"/>
        <v>Coyula 1436</v>
      </c>
      <c r="I271">
        <v>364</v>
      </c>
    </row>
    <row r="272" spans="1:9" x14ac:dyDescent="0.25">
      <c r="A272">
        <v>41</v>
      </c>
      <c r="B272" t="s">
        <v>491</v>
      </c>
      <c r="C272" t="s">
        <v>495</v>
      </c>
      <c r="D272">
        <v>1085</v>
      </c>
      <c r="E272">
        <v>374</v>
      </c>
      <c r="G272">
        <f>VLOOKUP(B272,subCampo_perforacion!$C$2:$D$316,2,0)</f>
        <v>41</v>
      </c>
      <c r="H272" s="4" t="str">
        <f t="shared" si="4"/>
        <v>Coyula 1085</v>
      </c>
      <c r="I272">
        <v>374</v>
      </c>
    </row>
    <row r="273" spans="1:9" x14ac:dyDescent="0.25">
      <c r="A273">
        <v>41</v>
      </c>
      <c r="B273" t="s">
        <v>491</v>
      </c>
      <c r="C273" t="s">
        <v>496</v>
      </c>
      <c r="D273">
        <v>2</v>
      </c>
      <c r="E273">
        <v>618</v>
      </c>
      <c r="G273">
        <f>VLOOKUP(B273,subCampo_perforacion!$C$2:$D$316,2,0)</f>
        <v>41</v>
      </c>
      <c r="H273" s="4" t="str">
        <f t="shared" si="4"/>
        <v>Coyula 2</v>
      </c>
      <c r="I273">
        <v>618</v>
      </c>
    </row>
    <row r="274" spans="1:9" x14ac:dyDescent="0.25">
      <c r="A274">
        <v>41</v>
      </c>
      <c r="B274" t="s">
        <v>491</v>
      </c>
      <c r="C274" t="s">
        <v>497</v>
      </c>
      <c r="D274">
        <v>1</v>
      </c>
      <c r="E274">
        <v>585</v>
      </c>
      <c r="G274">
        <f>VLOOKUP(B274,subCampo_perforacion!$C$2:$D$316,2,0)</f>
        <v>41</v>
      </c>
      <c r="H274" s="4" t="str">
        <f t="shared" si="4"/>
        <v>Coyula 1</v>
      </c>
      <c r="I274">
        <v>585</v>
      </c>
    </row>
    <row r="275" spans="1:9" x14ac:dyDescent="0.25">
      <c r="A275">
        <v>41</v>
      </c>
      <c r="B275" t="s">
        <v>491</v>
      </c>
      <c r="C275" t="s">
        <v>498</v>
      </c>
      <c r="D275">
        <v>1024</v>
      </c>
      <c r="E275">
        <v>40</v>
      </c>
      <c r="G275">
        <f>VLOOKUP(B275,subCampo_perforacion!$C$2:$D$316,2,0)</f>
        <v>41</v>
      </c>
      <c r="H275" s="4" t="str">
        <f t="shared" si="4"/>
        <v>Coyula 1024</v>
      </c>
      <c r="I275">
        <v>40</v>
      </c>
    </row>
    <row r="276" spans="1:9" x14ac:dyDescent="0.25">
      <c r="A276">
        <v>41</v>
      </c>
      <c r="B276" t="s">
        <v>491</v>
      </c>
      <c r="C276" t="s">
        <v>499</v>
      </c>
      <c r="D276">
        <v>1033</v>
      </c>
      <c r="E276">
        <v>68</v>
      </c>
      <c r="G276">
        <f>VLOOKUP(B276,subCampo_perforacion!$C$2:$D$316,2,0)</f>
        <v>41</v>
      </c>
      <c r="H276" s="4" t="str">
        <f t="shared" si="4"/>
        <v>Coyula 1033</v>
      </c>
      <c r="I276">
        <v>68</v>
      </c>
    </row>
    <row r="277" spans="1:9" x14ac:dyDescent="0.25">
      <c r="A277">
        <v>41</v>
      </c>
      <c r="B277" t="s">
        <v>491</v>
      </c>
      <c r="C277" t="s">
        <v>500</v>
      </c>
      <c r="D277">
        <v>1186</v>
      </c>
      <c r="E277">
        <v>69</v>
      </c>
      <c r="G277">
        <f>VLOOKUP(B277,subCampo_perforacion!$C$2:$D$316,2,0)</f>
        <v>41</v>
      </c>
      <c r="H277" s="4" t="str">
        <f t="shared" si="4"/>
        <v>Coyula 1186</v>
      </c>
      <c r="I277">
        <v>69</v>
      </c>
    </row>
    <row r="278" spans="1:9" x14ac:dyDescent="0.25">
      <c r="A278">
        <v>41</v>
      </c>
      <c r="B278" t="s">
        <v>491</v>
      </c>
      <c r="C278" t="s">
        <v>501</v>
      </c>
      <c r="D278">
        <v>1019</v>
      </c>
      <c r="E278">
        <v>53</v>
      </c>
      <c r="G278">
        <f>VLOOKUP(B278,subCampo_perforacion!$C$2:$D$316,2,0)</f>
        <v>41</v>
      </c>
      <c r="H278" s="4" t="str">
        <f t="shared" si="4"/>
        <v>Coyula 1019</v>
      </c>
      <c r="I278">
        <v>53</v>
      </c>
    </row>
    <row r="279" spans="1:9" x14ac:dyDescent="0.25">
      <c r="A279">
        <v>41</v>
      </c>
      <c r="B279" t="s">
        <v>491</v>
      </c>
      <c r="C279" t="s">
        <v>502</v>
      </c>
      <c r="D279">
        <v>1008</v>
      </c>
      <c r="E279">
        <v>32</v>
      </c>
      <c r="G279">
        <f>VLOOKUP(B279,subCampo_perforacion!$C$2:$D$316,2,0)</f>
        <v>41</v>
      </c>
      <c r="H279" s="4" t="str">
        <f t="shared" si="4"/>
        <v>Coyula 1008</v>
      </c>
      <c r="I279">
        <v>32</v>
      </c>
    </row>
    <row r="280" spans="1:9" x14ac:dyDescent="0.25">
      <c r="A280">
        <v>41</v>
      </c>
      <c r="B280" t="s">
        <v>491</v>
      </c>
      <c r="C280" t="s">
        <v>503</v>
      </c>
      <c r="D280">
        <v>1329</v>
      </c>
      <c r="E280">
        <v>12</v>
      </c>
      <c r="G280">
        <f>VLOOKUP(B280,subCampo_perforacion!$C$2:$D$316,2,0)</f>
        <v>41</v>
      </c>
      <c r="H280" s="4" t="str">
        <f t="shared" si="4"/>
        <v>Coyula 1329</v>
      </c>
      <c r="I280">
        <v>12</v>
      </c>
    </row>
    <row r="281" spans="1:9" x14ac:dyDescent="0.25">
      <c r="A281">
        <v>41</v>
      </c>
      <c r="B281" t="s">
        <v>491</v>
      </c>
      <c r="C281" t="s">
        <v>504</v>
      </c>
      <c r="D281">
        <v>1748</v>
      </c>
      <c r="E281">
        <v>13</v>
      </c>
      <c r="G281">
        <f>VLOOKUP(B281,subCampo_perforacion!$C$2:$D$316,2,0)</f>
        <v>41</v>
      </c>
      <c r="H281" s="4" t="str">
        <f t="shared" si="4"/>
        <v>Coyula 1748</v>
      </c>
      <c r="I281">
        <v>13</v>
      </c>
    </row>
    <row r="282" spans="1:9" x14ac:dyDescent="0.25">
      <c r="A282">
        <v>41</v>
      </c>
      <c r="B282" t="s">
        <v>491</v>
      </c>
      <c r="C282" t="s">
        <v>505</v>
      </c>
      <c r="D282">
        <v>236</v>
      </c>
      <c r="E282">
        <v>97</v>
      </c>
      <c r="G282">
        <f>VLOOKUP(B282,subCampo_perforacion!$C$2:$D$316,2,0)</f>
        <v>41</v>
      </c>
      <c r="H282" s="4" t="str">
        <f t="shared" si="4"/>
        <v>Coyula 236</v>
      </c>
      <c r="I282">
        <v>97</v>
      </c>
    </row>
    <row r="283" spans="1:9" x14ac:dyDescent="0.25">
      <c r="A283">
        <v>41</v>
      </c>
      <c r="B283" t="s">
        <v>491</v>
      </c>
      <c r="C283" t="s">
        <v>506</v>
      </c>
      <c r="D283">
        <v>1392</v>
      </c>
      <c r="E283">
        <v>117</v>
      </c>
      <c r="G283">
        <f>VLOOKUP(B283,subCampo_perforacion!$C$2:$D$316,2,0)</f>
        <v>41</v>
      </c>
      <c r="H283" s="4" t="str">
        <f t="shared" si="4"/>
        <v>Coyula 1392</v>
      </c>
      <c r="I283">
        <v>117</v>
      </c>
    </row>
    <row r="284" spans="1:9" x14ac:dyDescent="0.25">
      <c r="A284">
        <v>41</v>
      </c>
      <c r="B284" t="s">
        <v>491</v>
      </c>
      <c r="C284" t="s">
        <v>507</v>
      </c>
      <c r="D284">
        <v>1196</v>
      </c>
      <c r="E284">
        <v>149</v>
      </c>
      <c r="G284">
        <f>VLOOKUP(B284,subCampo_perforacion!$C$2:$D$316,2,0)</f>
        <v>41</v>
      </c>
      <c r="H284" s="4" t="str">
        <f t="shared" si="4"/>
        <v>Coyula 1196</v>
      </c>
      <c r="I284">
        <v>149</v>
      </c>
    </row>
    <row r="285" spans="1:9" x14ac:dyDescent="0.25">
      <c r="A285">
        <v>41</v>
      </c>
      <c r="B285" t="s">
        <v>491</v>
      </c>
      <c r="C285" t="s">
        <v>508</v>
      </c>
      <c r="D285">
        <v>405</v>
      </c>
      <c r="E285">
        <v>1385</v>
      </c>
      <c r="G285">
        <f>VLOOKUP(B285,subCampo_perforacion!$C$2:$D$316,2,0)</f>
        <v>41</v>
      </c>
      <c r="H285" s="4" t="str">
        <f t="shared" si="4"/>
        <v>Coyula 405</v>
      </c>
      <c r="I285">
        <v>1385</v>
      </c>
    </row>
    <row r="286" spans="1:9" x14ac:dyDescent="0.25">
      <c r="A286">
        <v>41</v>
      </c>
      <c r="B286" t="s">
        <v>491</v>
      </c>
      <c r="C286" t="s">
        <v>509</v>
      </c>
      <c r="D286">
        <v>1663</v>
      </c>
      <c r="E286">
        <v>1285</v>
      </c>
      <c r="G286">
        <f>VLOOKUP(B286,subCampo_perforacion!$C$2:$D$316,2,0)</f>
        <v>41</v>
      </c>
      <c r="H286" s="4" t="str">
        <f t="shared" si="4"/>
        <v>Coyula 1663</v>
      </c>
      <c r="I286">
        <v>1285</v>
      </c>
    </row>
    <row r="287" spans="1:9" x14ac:dyDescent="0.25">
      <c r="A287">
        <v>41</v>
      </c>
      <c r="B287" t="s">
        <v>491</v>
      </c>
      <c r="C287" t="s">
        <v>510</v>
      </c>
      <c r="D287">
        <v>4016</v>
      </c>
      <c r="E287">
        <v>1448</v>
      </c>
      <c r="G287">
        <f>VLOOKUP(B287,subCampo_perforacion!$C$2:$D$316,2,0)</f>
        <v>41</v>
      </c>
      <c r="H287" s="4" t="str">
        <f t="shared" si="4"/>
        <v>Coyula 4016</v>
      </c>
      <c r="I287">
        <v>1448</v>
      </c>
    </row>
    <row r="288" spans="1:9" x14ac:dyDescent="0.25">
      <c r="A288">
        <v>42</v>
      </c>
      <c r="B288" t="s">
        <v>511</v>
      </c>
      <c r="C288" t="s">
        <v>512</v>
      </c>
      <c r="D288" t="s">
        <v>273</v>
      </c>
      <c r="E288">
        <v>363</v>
      </c>
      <c r="G288">
        <f>VLOOKUP(B288,subCampo_perforacion!$C$2:$D$316,2,0)</f>
        <v>42</v>
      </c>
      <c r="H288" s="4" t="str">
        <f t="shared" si="4"/>
        <v>Tablon 1D</v>
      </c>
      <c r="I288">
        <v>363</v>
      </c>
    </row>
    <row r="289" spans="1:9" x14ac:dyDescent="0.25">
      <c r="A289">
        <v>44</v>
      </c>
      <c r="B289" t="s">
        <v>513</v>
      </c>
      <c r="C289" t="s">
        <v>514</v>
      </c>
      <c r="D289">
        <v>211</v>
      </c>
      <c r="E289">
        <v>272</v>
      </c>
      <c r="G289">
        <f>VLOOKUP(B289,subCampo_perforacion!$C$2:$D$316,2,0)</f>
        <v>44</v>
      </c>
      <c r="H289" s="4" t="str">
        <f t="shared" si="4"/>
        <v>Escobal 211</v>
      </c>
      <c r="I289">
        <v>272</v>
      </c>
    </row>
    <row r="290" spans="1:9" x14ac:dyDescent="0.25">
      <c r="A290">
        <v>44</v>
      </c>
      <c r="B290" t="s">
        <v>513</v>
      </c>
      <c r="C290" t="s">
        <v>515</v>
      </c>
      <c r="D290">
        <v>103</v>
      </c>
      <c r="E290">
        <v>276</v>
      </c>
      <c r="G290">
        <f>VLOOKUP(B290,subCampo_perforacion!$C$2:$D$316,2,0)</f>
        <v>44</v>
      </c>
      <c r="H290" s="4" t="str">
        <f t="shared" si="4"/>
        <v>Escobal 103</v>
      </c>
      <c r="I290">
        <v>276</v>
      </c>
    </row>
    <row r="291" spans="1:9" x14ac:dyDescent="0.25">
      <c r="A291">
        <v>44</v>
      </c>
      <c r="B291" t="s">
        <v>513</v>
      </c>
      <c r="C291" t="s">
        <v>516</v>
      </c>
      <c r="D291">
        <v>107</v>
      </c>
      <c r="E291">
        <v>98</v>
      </c>
      <c r="G291">
        <f>VLOOKUP(B291,subCampo_perforacion!$C$2:$D$316,2,0)</f>
        <v>44</v>
      </c>
      <c r="H291" s="4" t="str">
        <f t="shared" si="4"/>
        <v>Escobal 107</v>
      </c>
      <c r="I291">
        <v>98</v>
      </c>
    </row>
    <row r="292" spans="1:9" x14ac:dyDescent="0.25">
      <c r="A292">
        <v>44</v>
      </c>
      <c r="B292" t="s">
        <v>513</v>
      </c>
      <c r="C292" t="s">
        <v>517</v>
      </c>
      <c r="D292">
        <v>284</v>
      </c>
      <c r="E292">
        <v>14</v>
      </c>
      <c r="G292">
        <f>VLOOKUP(B292,subCampo_perforacion!$C$2:$D$316,2,0)</f>
        <v>44</v>
      </c>
      <c r="H292" s="4" t="str">
        <f t="shared" si="4"/>
        <v>Escobal 284</v>
      </c>
      <c r="I292">
        <v>14</v>
      </c>
    </row>
    <row r="293" spans="1:9" x14ac:dyDescent="0.25">
      <c r="A293">
        <v>44</v>
      </c>
      <c r="B293" t="s">
        <v>513</v>
      </c>
      <c r="C293" t="s">
        <v>518</v>
      </c>
      <c r="D293">
        <v>247</v>
      </c>
      <c r="E293">
        <v>41</v>
      </c>
      <c r="G293">
        <f>VLOOKUP(B293,subCampo_perforacion!$C$2:$D$316,2,0)</f>
        <v>44</v>
      </c>
      <c r="H293" s="4" t="str">
        <f t="shared" si="4"/>
        <v>Escobal 247</v>
      </c>
      <c r="I293">
        <v>41</v>
      </c>
    </row>
    <row r="294" spans="1:9" x14ac:dyDescent="0.25">
      <c r="A294">
        <v>44</v>
      </c>
      <c r="B294" t="s">
        <v>513</v>
      </c>
      <c r="C294" t="s">
        <v>519</v>
      </c>
      <c r="D294">
        <v>1322</v>
      </c>
      <c r="E294">
        <v>1255</v>
      </c>
      <c r="G294">
        <f>VLOOKUP(B294,subCampo_perforacion!$C$2:$D$316,2,0)</f>
        <v>44</v>
      </c>
      <c r="H294" s="4" t="str">
        <f t="shared" si="4"/>
        <v>Escobal 1322</v>
      </c>
      <c r="I294">
        <v>1255</v>
      </c>
    </row>
    <row r="295" spans="1:9" x14ac:dyDescent="0.25">
      <c r="A295">
        <v>44</v>
      </c>
      <c r="B295" t="s">
        <v>513</v>
      </c>
      <c r="C295" t="s">
        <v>520</v>
      </c>
      <c r="D295">
        <v>102</v>
      </c>
      <c r="E295">
        <v>642</v>
      </c>
      <c r="G295">
        <f>VLOOKUP(B295,subCampo_perforacion!$C$2:$D$316,2,0)</f>
        <v>44</v>
      </c>
      <c r="H295" s="4" t="str">
        <f t="shared" si="4"/>
        <v>Escobal 102</v>
      </c>
      <c r="I295">
        <v>642</v>
      </c>
    </row>
    <row r="296" spans="1:9" x14ac:dyDescent="0.25">
      <c r="A296">
        <v>44</v>
      </c>
      <c r="B296" t="s">
        <v>513</v>
      </c>
      <c r="C296" t="s">
        <v>521</v>
      </c>
      <c r="D296">
        <v>134</v>
      </c>
      <c r="E296">
        <v>1386</v>
      </c>
      <c r="G296">
        <f>VLOOKUP(B296,subCampo_perforacion!$C$2:$D$316,2,0)</f>
        <v>44</v>
      </c>
      <c r="H296" s="4" t="str">
        <f t="shared" si="4"/>
        <v>Escobal 134</v>
      </c>
      <c r="I296">
        <v>1386</v>
      </c>
    </row>
    <row r="297" spans="1:9" x14ac:dyDescent="0.25">
      <c r="A297">
        <v>44</v>
      </c>
      <c r="B297" t="s">
        <v>513</v>
      </c>
      <c r="C297" t="s">
        <v>522</v>
      </c>
      <c r="D297">
        <v>902</v>
      </c>
      <c r="E297">
        <v>1303</v>
      </c>
      <c r="G297">
        <f>VLOOKUP(B297,subCampo_perforacion!$C$2:$D$316,2,0)</f>
        <v>44</v>
      </c>
      <c r="H297" s="4" t="str">
        <f t="shared" si="4"/>
        <v>Escobal 902</v>
      </c>
      <c r="I297">
        <v>1303</v>
      </c>
    </row>
    <row r="298" spans="1:9" x14ac:dyDescent="0.25">
      <c r="A298">
        <v>44</v>
      </c>
      <c r="B298" t="s">
        <v>513</v>
      </c>
      <c r="C298" t="s">
        <v>523</v>
      </c>
      <c r="D298">
        <v>1430</v>
      </c>
      <c r="E298">
        <v>1304</v>
      </c>
      <c r="G298">
        <f>VLOOKUP(B298,subCampo_perforacion!$C$2:$D$316,2,0)</f>
        <v>44</v>
      </c>
      <c r="H298" s="4" t="str">
        <f t="shared" si="4"/>
        <v>Escobal 1430</v>
      </c>
      <c r="I298">
        <v>1304</v>
      </c>
    </row>
    <row r="299" spans="1:9" x14ac:dyDescent="0.25">
      <c r="A299">
        <v>44</v>
      </c>
      <c r="B299" t="s">
        <v>513</v>
      </c>
      <c r="C299" t="s">
        <v>524</v>
      </c>
      <c r="D299">
        <v>587</v>
      </c>
      <c r="E299">
        <v>1305</v>
      </c>
      <c r="G299">
        <f>VLOOKUP(B299,subCampo_perforacion!$C$2:$D$316,2,0)</f>
        <v>44</v>
      </c>
      <c r="H299" s="4" t="str">
        <f t="shared" si="4"/>
        <v>Escobal 587</v>
      </c>
      <c r="I299">
        <v>1305</v>
      </c>
    </row>
    <row r="300" spans="1:9" x14ac:dyDescent="0.25">
      <c r="A300">
        <v>44</v>
      </c>
      <c r="B300" t="s">
        <v>513</v>
      </c>
      <c r="C300" t="s">
        <v>525</v>
      </c>
      <c r="D300">
        <v>1325</v>
      </c>
      <c r="E300">
        <v>1434</v>
      </c>
      <c r="G300">
        <f>VLOOKUP(B300,subCampo_perforacion!$C$2:$D$316,2,0)</f>
        <v>44</v>
      </c>
      <c r="H300" s="4" t="str">
        <f t="shared" si="4"/>
        <v>Escobal 1325</v>
      </c>
      <c r="I300">
        <v>1434</v>
      </c>
    </row>
    <row r="301" spans="1:9" x14ac:dyDescent="0.25">
      <c r="A301">
        <v>45</v>
      </c>
      <c r="B301" t="s">
        <v>526</v>
      </c>
      <c r="C301" t="s">
        <v>527</v>
      </c>
      <c r="D301">
        <v>1</v>
      </c>
      <c r="E301">
        <v>275</v>
      </c>
      <c r="G301">
        <f>VLOOKUP(B301,subCampo_perforacion!$C$2:$D$316,2,0)</f>
        <v>45</v>
      </c>
      <c r="H301" s="4" t="str">
        <f t="shared" si="4"/>
        <v>Japeto 1</v>
      </c>
      <c r="I301">
        <v>275</v>
      </c>
    </row>
    <row r="302" spans="1:9" x14ac:dyDescent="0.25">
      <c r="A302">
        <v>48</v>
      </c>
      <c r="B302" t="s">
        <v>528</v>
      </c>
      <c r="C302" t="s">
        <v>529</v>
      </c>
      <c r="D302">
        <v>1286</v>
      </c>
      <c r="E302">
        <v>150</v>
      </c>
      <c r="G302">
        <f>VLOOKUP(B302,subCampo_perforacion!$C$2:$D$316,2,0)</f>
        <v>48</v>
      </c>
      <c r="H302" s="4" t="str">
        <f t="shared" si="4"/>
        <v>Furbero 1286</v>
      </c>
      <c r="I302">
        <v>150</v>
      </c>
    </row>
    <row r="303" spans="1:9" x14ac:dyDescent="0.25">
      <c r="A303">
        <v>48</v>
      </c>
      <c r="B303" t="s">
        <v>528</v>
      </c>
      <c r="C303" t="s">
        <v>530</v>
      </c>
      <c r="D303">
        <v>2331</v>
      </c>
      <c r="E303">
        <v>151</v>
      </c>
      <c r="G303">
        <f>VLOOKUP(B303,subCampo_perforacion!$C$2:$D$316,2,0)</f>
        <v>48</v>
      </c>
      <c r="H303" s="4" t="str">
        <f t="shared" si="4"/>
        <v>Furbero 2331</v>
      </c>
      <c r="I303">
        <v>151</v>
      </c>
    </row>
    <row r="304" spans="1:9" x14ac:dyDescent="0.25">
      <c r="A304">
        <v>48</v>
      </c>
      <c r="B304" t="s">
        <v>528</v>
      </c>
      <c r="C304" t="s">
        <v>531</v>
      </c>
      <c r="D304">
        <v>2048</v>
      </c>
      <c r="E304">
        <v>152</v>
      </c>
      <c r="G304">
        <f>VLOOKUP(B304,subCampo_perforacion!$C$2:$D$316,2,0)</f>
        <v>48</v>
      </c>
      <c r="H304" s="4" t="str">
        <f t="shared" si="4"/>
        <v>Furbero 2048</v>
      </c>
      <c r="I304">
        <v>152</v>
      </c>
    </row>
    <row r="305" spans="1:9" x14ac:dyDescent="0.25">
      <c r="A305">
        <v>48</v>
      </c>
      <c r="B305" t="s">
        <v>528</v>
      </c>
      <c r="C305" t="s">
        <v>532</v>
      </c>
      <c r="D305">
        <v>1527</v>
      </c>
      <c r="E305">
        <v>153</v>
      </c>
      <c r="G305">
        <f>VLOOKUP(B305,subCampo_perforacion!$C$2:$D$316,2,0)</f>
        <v>48</v>
      </c>
      <c r="H305" s="4" t="str">
        <f t="shared" si="4"/>
        <v>Furbero 1527</v>
      </c>
      <c r="I305">
        <v>153</v>
      </c>
    </row>
    <row r="306" spans="1:9" x14ac:dyDescent="0.25">
      <c r="A306">
        <v>48</v>
      </c>
      <c r="B306" t="s">
        <v>528</v>
      </c>
      <c r="C306" t="s">
        <v>533</v>
      </c>
      <c r="D306">
        <v>1536</v>
      </c>
      <c r="E306">
        <v>154</v>
      </c>
      <c r="G306">
        <f>VLOOKUP(B306,subCampo_perforacion!$C$2:$D$316,2,0)</f>
        <v>48</v>
      </c>
      <c r="H306" s="4" t="str">
        <f t="shared" si="4"/>
        <v>Furbero 1536</v>
      </c>
      <c r="I306">
        <v>154</v>
      </c>
    </row>
    <row r="307" spans="1:9" x14ac:dyDescent="0.25">
      <c r="A307">
        <v>48</v>
      </c>
      <c r="B307" t="s">
        <v>528</v>
      </c>
      <c r="C307" t="s">
        <v>534</v>
      </c>
      <c r="D307">
        <v>1245</v>
      </c>
      <c r="E307">
        <v>155</v>
      </c>
      <c r="G307">
        <f>VLOOKUP(B307,subCampo_perforacion!$C$2:$D$316,2,0)</f>
        <v>48</v>
      </c>
      <c r="H307" s="4" t="str">
        <f t="shared" si="4"/>
        <v>Furbero 1245</v>
      </c>
      <c r="I307">
        <v>155</v>
      </c>
    </row>
    <row r="308" spans="1:9" x14ac:dyDescent="0.25">
      <c r="A308">
        <v>48</v>
      </c>
      <c r="B308" t="s">
        <v>528</v>
      </c>
      <c r="C308" t="s">
        <v>535</v>
      </c>
      <c r="D308">
        <v>1261</v>
      </c>
      <c r="E308">
        <v>156</v>
      </c>
      <c r="G308">
        <f>VLOOKUP(B308,subCampo_perforacion!$C$2:$D$316,2,0)</f>
        <v>48</v>
      </c>
      <c r="H308" s="4" t="str">
        <f t="shared" si="4"/>
        <v>Furbero 1261</v>
      </c>
      <c r="I308">
        <v>156</v>
      </c>
    </row>
    <row r="309" spans="1:9" x14ac:dyDescent="0.25">
      <c r="A309">
        <v>48</v>
      </c>
      <c r="B309" t="s">
        <v>528</v>
      </c>
      <c r="C309" t="s">
        <v>536</v>
      </c>
      <c r="D309">
        <v>1234</v>
      </c>
      <c r="E309">
        <v>35</v>
      </c>
      <c r="G309">
        <f>VLOOKUP(B309,subCampo_perforacion!$C$2:$D$316,2,0)</f>
        <v>48</v>
      </c>
      <c r="H309" s="4" t="str">
        <f t="shared" si="4"/>
        <v>Furbero 1234</v>
      </c>
      <c r="I309">
        <v>35</v>
      </c>
    </row>
    <row r="310" spans="1:9" x14ac:dyDescent="0.25">
      <c r="A310">
        <v>48</v>
      </c>
      <c r="B310" t="s">
        <v>528</v>
      </c>
      <c r="C310" t="s">
        <v>537</v>
      </c>
      <c r="D310">
        <v>1182</v>
      </c>
      <c r="E310">
        <v>54</v>
      </c>
      <c r="G310">
        <f>VLOOKUP(B310,subCampo_perforacion!$C$2:$D$316,2,0)</f>
        <v>48</v>
      </c>
      <c r="H310" s="4" t="str">
        <f t="shared" si="4"/>
        <v>Furbero 1182</v>
      </c>
      <c r="I310">
        <v>54</v>
      </c>
    </row>
    <row r="311" spans="1:9" x14ac:dyDescent="0.25">
      <c r="A311">
        <v>48</v>
      </c>
      <c r="B311" t="s">
        <v>528</v>
      </c>
      <c r="C311" t="s">
        <v>538</v>
      </c>
      <c r="D311">
        <v>1149</v>
      </c>
      <c r="E311">
        <v>55</v>
      </c>
      <c r="G311">
        <f>VLOOKUP(B311,subCampo_perforacion!$C$2:$D$316,2,0)</f>
        <v>48</v>
      </c>
      <c r="H311" s="4" t="str">
        <f t="shared" si="4"/>
        <v>Furbero 1149</v>
      </c>
      <c r="I311">
        <v>55</v>
      </c>
    </row>
    <row r="312" spans="1:9" x14ac:dyDescent="0.25">
      <c r="A312">
        <v>48</v>
      </c>
      <c r="B312" t="s">
        <v>528</v>
      </c>
      <c r="C312" t="s">
        <v>539</v>
      </c>
      <c r="D312">
        <v>1199</v>
      </c>
      <c r="E312">
        <v>56</v>
      </c>
      <c r="G312">
        <f>VLOOKUP(B312,subCampo_perforacion!$C$2:$D$316,2,0)</f>
        <v>48</v>
      </c>
      <c r="H312" s="4" t="str">
        <f t="shared" si="4"/>
        <v>Furbero 1199</v>
      </c>
      <c r="I312">
        <v>56</v>
      </c>
    </row>
    <row r="313" spans="1:9" x14ac:dyDescent="0.25">
      <c r="A313">
        <v>48</v>
      </c>
      <c r="B313" t="s">
        <v>528</v>
      </c>
      <c r="C313" t="s">
        <v>540</v>
      </c>
      <c r="D313">
        <v>1057</v>
      </c>
      <c r="E313">
        <v>57</v>
      </c>
      <c r="G313">
        <f>VLOOKUP(B313,subCampo_perforacion!$C$2:$D$316,2,0)</f>
        <v>48</v>
      </c>
      <c r="H313" s="4" t="str">
        <f t="shared" si="4"/>
        <v>Furbero 1057</v>
      </c>
      <c r="I313">
        <v>57</v>
      </c>
    </row>
    <row r="314" spans="1:9" x14ac:dyDescent="0.25">
      <c r="A314">
        <v>48</v>
      </c>
      <c r="B314" t="s">
        <v>528</v>
      </c>
      <c r="C314" t="s">
        <v>541</v>
      </c>
      <c r="D314">
        <v>1174</v>
      </c>
      <c r="E314">
        <v>15</v>
      </c>
      <c r="G314">
        <f>VLOOKUP(B314,subCampo_perforacion!$C$2:$D$316,2,0)</f>
        <v>48</v>
      </c>
      <c r="H314" s="4" t="str">
        <f t="shared" si="4"/>
        <v>Furbero 1174</v>
      </c>
      <c r="I314">
        <v>15</v>
      </c>
    </row>
    <row r="315" spans="1:9" x14ac:dyDescent="0.25">
      <c r="A315">
        <v>48</v>
      </c>
      <c r="B315" t="s">
        <v>528</v>
      </c>
      <c r="C315" t="s">
        <v>542</v>
      </c>
      <c r="D315">
        <v>1228</v>
      </c>
      <c r="E315">
        <v>16</v>
      </c>
      <c r="G315">
        <f>VLOOKUP(B315,subCampo_perforacion!$C$2:$D$316,2,0)</f>
        <v>48</v>
      </c>
      <c r="H315" s="4" t="str">
        <f t="shared" si="4"/>
        <v>Furbero 1228</v>
      </c>
      <c r="I315">
        <v>16</v>
      </c>
    </row>
    <row r="316" spans="1:9" x14ac:dyDescent="0.25">
      <c r="A316">
        <v>48</v>
      </c>
      <c r="B316" t="s">
        <v>528</v>
      </c>
      <c r="C316" t="s">
        <v>543</v>
      </c>
      <c r="D316">
        <v>1555</v>
      </c>
      <c r="E316">
        <v>33</v>
      </c>
      <c r="G316">
        <f>VLOOKUP(B316,subCampo_perforacion!$C$2:$D$316,2,0)</f>
        <v>48</v>
      </c>
      <c r="H316" s="4" t="str">
        <f t="shared" si="4"/>
        <v>Furbero 1555</v>
      </c>
      <c r="I316">
        <v>33</v>
      </c>
    </row>
    <row r="317" spans="1:9" x14ac:dyDescent="0.25">
      <c r="A317">
        <v>48</v>
      </c>
      <c r="B317" t="s">
        <v>528</v>
      </c>
      <c r="C317" t="s">
        <v>544</v>
      </c>
      <c r="D317">
        <v>2394</v>
      </c>
      <c r="E317">
        <v>99</v>
      </c>
      <c r="G317">
        <f>VLOOKUP(B317,subCampo_perforacion!$C$2:$D$316,2,0)</f>
        <v>48</v>
      </c>
      <c r="H317" s="4" t="str">
        <f t="shared" si="4"/>
        <v>Furbero 2394</v>
      </c>
      <c r="I317">
        <v>99</v>
      </c>
    </row>
    <row r="318" spans="1:9" x14ac:dyDescent="0.25">
      <c r="A318">
        <v>48</v>
      </c>
      <c r="B318" t="s">
        <v>528</v>
      </c>
      <c r="C318" t="s">
        <v>545</v>
      </c>
      <c r="D318">
        <v>1205</v>
      </c>
      <c r="E318">
        <v>83</v>
      </c>
      <c r="G318">
        <f>VLOOKUP(B318,subCampo_perforacion!$C$2:$D$316,2,0)</f>
        <v>48</v>
      </c>
      <c r="H318" s="4" t="str">
        <f t="shared" si="4"/>
        <v>Furbero 1205</v>
      </c>
      <c r="I318">
        <v>83</v>
      </c>
    </row>
    <row r="319" spans="1:9" x14ac:dyDescent="0.25">
      <c r="A319">
        <v>48</v>
      </c>
      <c r="B319" t="s">
        <v>528</v>
      </c>
      <c r="C319" t="s">
        <v>546</v>
      </c>
      <c r="D319">
        <v>1865</v>
      </c>
      <c r="E319">
        <v>84</v>
      </c>
      <c r="G319">
        <f>VLOOKUP(B319,subCampo_perforacion!$C$2:$D$316,2,0)</f>
        <v>48</v>
      </c>
      <c r="H319" s="4" t="str">
        <f t="shared" si="4"/>
        <v>Furbero 1865</v>
      </c>
      <c r="I319">
        <v>84</v>
      </c>
    </row>
    <row r="320" spans="1:9" x14ac:dyDescent="0.25">
      <c r="A320">
        <v>48</v>
      </c>
      <c r="B320" t="s">
        <v>528</v>
      </c>
      <c r="C320" t="s">
        <v>547</v>
      </c>
      <c r="D320">
        <v>1509</v>
      </c>
      <c r="E320">
        <v>85</v>
      </c>
      <c r="G320">
        <f>VLOOKUP(B320,subCampo_perforacion!$C$2:$D$316,2,0)</f>
        <v>48</v>
      </c>
      <c r="H320" s="4" t="str">
        <f t="shared" si="4"/>
        <v>Furbero 1509</v>
      </c>
      <c r="I320">
        <v>85</v>
      </c>
    </row>
    <row r="321" spans="1:9" x14ac:dyDescent="0.25">
      <c r="A321">
        <v>48</v>
      </c>
      <c r="B321" t="s">
        <v>528</v>
      </c>
      <c r="C321" t="s">
        <v>548</v>
      </c>
      <c r="D321">
        <v>1542</v>
      </c>
      <c r="E321">
        <v>118</v>
      </c>
      <c r="G321">
        <f>VLOOKUP(B321,subCampo_perforacion!$C$2:$D$316,2,0)</f>
        <v>48</v>
      </c>
      <c r="H321" s="4" t="str">
        <f t="shared" si="4"/>
        <v>Furbero 1542</v>
      </c>
      <c r="I321">
        <v>118</v>
      </c>
    </row>
    <row r="322" spans="1:9" x14ac:dyDescent="0.25">
      <c r="A322">
        <v>48</v>
      </c>
      <c r="B322" t="s">
        <v>528</v>
      </c>
      <c r="C322" t="s">
        <v>549</v>
      </c>
      <c r="D322">
        <v>1567</v>
      </c>
      <c r="E322">
        <v>119</v>
      </c>
      <c r="G322">
        <f>VLOOKUP(B322,subCampo_perforacion!$C$2:$D$316,2,0)</f>
        <v>48</v>
      </c>
      <c r="H322" s="4" t="str">
        <f t="shared" si="4"/>
        <v>Furbero 1567</v>
      </c>
      <c r="I322">
        <v>119</v>
      </c>
    </row>
    <row r="323" spans="1:9" x14ac:dyDescent="0.25">
      <c r="A323">
        <v>48</v>
      </c>
      <c r="B323" t="s">
        <v>528</v>
      </c>
      <c r="C323" t="s">
        <v>550</v>
      </c>
      <c r="D323">
        <v>1432</v>
      </c>
      <c r="E323">
        <v>120</v>
      </c>
      <c r="G323">
        <f>VLOOKUP(B323,subCampo_perforacion!$C$2:$D$316,2,0)</f>
        <v>48</v>
      </c>
      <c r="H323" s="4" t="str">
        <f t="shared" ref="H323:H386" si="5">B323&amp;" "&amp;D323</f>
        <v>Furbero 1432</v>
      </c>
      <c r="I323">
        <v>120</v>
      </c>
    </row>
    <row r="324" spans="1:9" x14ac:dyDescent="0.25">
      <c r="A324">
        <v>48</v>
      </c>
      <c r="B324" t="s">
        <v>528</v>
      </c>
      <c r="C324" t="s">
        <v>551</v>
      </c>
      <c r="D324">
        <v>1165</v>
      </c>
      <c r="E324">
        <v>109</v>
      </c>
      <c r="G324">
        <f>VLOOKUP(B324,subCampo_perforacion!$C$2:$D$316,2,0)</f>
        <v>48</v>
      </c>
      <c r="H324" s="4" t="str">
        <f t="shared" si="5"/>
        <v>Furbero 1165</v>
      </c>
      <c r="I324">
        <v>109</v>
      </c>
    </row>
    <row r="325" spans="1:9" x14ac:dyDescent="0.25">
      <c r="A325">
        <v>48</v>
      </c>
      <c r="B325" t="s">
        <v>528</v>
      </c>
      <c r="C325" t="s">
        <v>552</v>
      </c>
      <c r="D325">
        <v>1489</v>
      </c>
      <c r="E325">
        <v>130</v>
      </c>
      <c r="G325">
        <f>VLOOKUP(B325,subCampo_perforacion!$C$2:$D$316,2,0)</f>
        <v>48</v>
      </c>
      <c r="H325" s="4" t="str">
        <f t="shared" si="5"/>
        <v>Furbero 1489</v>
      </c>
      <c r="I325">
        <v>130</v>
      </c>
    </row>
    <row r="326" spans="1:9" x14ac:dyDescent="0.25">
      <c r="A326">
        <v>48</v>
      </c>
      <c r="B326" t="s">
        <v>528</v>
      </c>
      <c r="C326" t="s">
        <v>553</v>
      </c>
      <c r="D326">
        <v>1221</v>
      </c>
      <c r="E326">
        <v>131</v>
      </c>
      <c r="G326">
        <f>VLOOKUP(B326,subCampo_perforacion!$C$2:$D$316,2,0)</f>
        <v>48</v>
      </c>
      <c r="H326" s="4" t="str">
        <f t="shared" si="5"/>
        <v>Furbero 1221</v>
      </c>
      <c r="I326">
        <v>131</v>
      </c>
    </row>
    <row r="327" spans="1:9" x14ac:dyDescent="0.25">
      <c r="A327">
        <v>48</v>
      </c>
      <c r="B327" t="s">
        <v>528</v>
      </c>
      <c r="C327" t="s">
        <v>554</v>
      </c>
      <c r="D327">
        <v>1774</v>
      </c>
      <c r="E327">
        <v>132</v>
      </c>
      <c r="G327">
        <f>VLOOKUP(B327,subCampo_perforacion!$C$2:$D$316,2,0)</f>
        <v>48</v>
      </c>
      <c r="H327" s="4" t="str">
        <f t="shared" si="5"/>
        <v>Furbero 1774</v>
      </c>
      <c r="I327">
        <v>132</v>
      </c>
    </row>
    <row r="328" spans="1:9" x14ac:dyDescent="0.25">
      <c r="A328">
        <v>48</v>
      </c>
      <c r="B328" t="s">
        <v>528</v>
      </c>
      <c r="C328" t="s">
        <v>555</v>
      </c>
      <c r="D328">
        <v>1461</v>
      </c>
      <c r="E328">
        <v>133</v>
      </c>
      <c r="G328">
        <f>VLOOKUP(B328,subCampo_perforacion!$C$2:$D$316,2,0)</f>
        <v>48</v>
      </c>
      <c r="H328" s="4" t="str">
        <f t="shared" si="5"/>
        <v>Furbero 1461</v>
      </c>
      <c r="I328">
        <v>133</v>
      </c>
    </row>
    <row r="329" spans="1:9" x14ac:dyDescent="0.25">
      <c r="A329">
        <v>48</v>
      </c>
      <c r="B329" t="s">
        <v>528</v>
      </c>
      <c r="C329" t="s">
        <v>556</v>
      </c>
      <c r="D329">
        <v>2362</v>
      </c>
      <c r="E329">
        <v>134</v>
      </c>
      <c r="G329">
        <f>VLOOKUP(B329,subCampo_perforacion!$C$2:$D$316,2,0)</f>
        <v>48</v>
      </c>
      <c r="H329" s="4" t="str">
        <f t="shared" si="5"/>
        <v>Furbero 2362</v>
      </c>
      <c r="I329">
        <v>134</v>
      </c>
    </row>
    <row r="330" spans="1:9" x14ac:dyDescent="0.25">
      <c r="A330">
        <v>48</v>
      </c>
      <c r="B330" t="s">
        <v>528</v>
      </c>
      <c r="C330" t="s">
        <v>557</v>
      </c>
      <c r="D330">
        <v>1285</v>
      </c>
      <c r="E330">
        <v>135</v>
      </c>
      <c r="G330">
        <f>VLOOKUP(B330,subCampo_perforacion!$C$2:$D$316,2,0)</f>
        <v>48</v>
      </c>
      <c r="H330" s="4" t="str">
        <f t="shared" si="5"/>
        <v>Furbero 1285</v>
      </c>
      <c r="I330">
        <v>135</v>
      </c>
    </row>
    <row r="331" spans="1:9" x14ac:dyDescent="0.25">
      <c r="A331">
        <v>48</v>
      </c>
      <c r="B331" t="s">
        <v>528</v>
      </c>
      <c r="C331" t="s">
        <v>558</v>
      </c>
      <c r="D331">
        <v>1854</v>
      </c>
      <c r="E331">
        <v>136</v>
      </c>
      <c r="G331">
        <f>VLOOKUP(B331,subCampo_perforacion!$C$2:$D$316,2,0)</f>
        <v>48</v>
      </c>
      <c r="H331" s="4" t="str">
        <f t="shared" si="5"/>
        <v>Furbero 1854</v>
      </c>
      <c r="I331">
        <v>136</v>
      </c>
    </row>
    <row r="332" spans="1:9" x14ac:dyDescent="0.25">
      <c r="A332">
        <v>48</v>
      </c>
      <c r="B332" t="s">
        <v>528</v>
      </c>
      <c r="C332" t="s">
        <v>559</v>
      </c>
      <c r="D332">
        <v>2663</v>
      </c>
      <c r="E332">
        <v>137</v>
      </c>
      <c r="G332">
        <f>VLOOKUP(B332,subCampo_perforacion!$C$2:$D$316,2,0)</f>
        <v>48</v>
      </c>
      <c r="H332" s="4" t="str">
        <f t="shared" si="5"/>
        <v>Furbero 2663</v>
      </c>
      <c r="I332">
        <v>137</v>
      </c>
    </row>
    <row r="333" spans="1:9" x14ac:dyDescent="0.25">
      <c r="A333">
        <v>48</v>
      </c>
      <c r="B333" t="s">
        <v>528</v>
      </c>
      <c r="C333" t="s">
        <v>560</v>
      </c>
      <c r="D333">
        <v>176</v>
      </c>
      <c r="E333">
        <v>375</v>
      </c>
      <c r="G333">
        <f>VLOOKUP(B333,subCampo_perforacion!$C$2:$D$316,2,0)</f>
        <v>48</v>
      </c>
      <c r="H333" s="4" t="str">
        <f t="shared" si="5"/>
        <v>Furbero 176</v>
      </c>
      <c r="I333">
        <v>375</v>
      </c>
    </row>
    <row r="334" spans="1:9" x14ac:dyDescent="0.25">
      <c r="A334">
        <v>48</v>
      </c>
      <c r="B334" t="s">
        <v>528</v>
      </c>
      <c r="C334" t="s">
        <v>561</v>
      </c>
      <c r="D334">
        <v>175</v>
      </c>
      <c r="E334">
        <v>376</v>
      </c>
      <c r="G334">
        <f>VLOOKUP(B334,subCampo_perforacion!$C$2:$D$316,2,0)</f>
        <v>48</v>
      </c>
      <c r="H334" s="4" t="str">
        <f t="shared" si="5"/>
        <v>Furbero 175</v>
      </c>
      <c r="I334">
        <v>376</v>
      </c>
    </row>
    <row r="335" spans="1:9" x14ac:dyDescent="0.25">
      <c r="A335">
        <v>48</v>
      </c>
      <c r="B335" t="s">
        <v>528</v>
      </c>
      <c r="C335" t="s">
        <v>562</v>
      </c>
      <c r="D335">
        <v>1465</v>
      </c>
      <c r="E335">
        <v>317</v>
      </c>
      <c r="G335">
        <f>VLOOKUP(B335,subCampo_perforacion!$C$2:$D$316,2,0)</f>
        <v>48</v>
      </c>
      <c r="H335" s="4" t="str">
        <f t="shared" si="5"/>
        <v>Furbero 1465</v>
      </c>
      <c r="I335">
        <v>317</v>
      </c>
    </row>
    <row r="336" spans="1:9" x14ac:dyDescent="0.25">
      <c r="A336">
        <v>48</v>
      </c>
      <c r="B336" t="s">
        <v>528</v>
      </c>
      <c r="C336" t="s">
        <v>563</v>
      </c>
      <c r="D336">
        <v>103</v>
      </c>
      <c r="E336">
        <v>586</v>
      </c>
      <c r="G336">
        <f>VLOOKUP(B336,subCampo_perforacion!$C$2:$D$316,2,0)</f>
        <v>48</v>
      </c>
      <c r="H336" s="4" t="str">
        <f t="shared" si="5"/>
        <v>Furbero 103</v>
      </c>
      <c r="I336">
        <v>586</v>
      </c>
    </row>
    <row r="337" spans="1:9" x14ac:dyDescent="0.25">
      <c r="A337">
        <v>48</v>
      </c>
      <c r="B337" t="s">
        <v>528</v>
      </c>
      <c r="C337" t="s">
        <v>564</v>
      </c>
      <c r="D337">
        <v>101</v>
      </c>
      <c r="E337">
        <v>606</v>
      </c>
      <c r="G337">
        <f>VLOOKUP(B337,subCampo_perforacion!$C$2:$D$316,2,0)</f>
        <v>48</v>
      </c>
      <c r="H337" s="4" t="str">
        <f t="shared" si="5"/>
        <v>Furbero 101</v>
      </c>
      <c r="I337">
        <v>606</v>
      </c>
    </row>
    <row r="338" spans="1:9" x14ac:dyDescent="0.25">
      <c r="A338">
        <v>48</v>
      </c>
      <c r="B338" t="s">
        <v>528</v>
      </c>
      <c r="C338" t="s">
        <v>565</v>
      </c>
      <c r="D338">
        <v>1066</v>
      </c>
      <c r="E338">
        <v>596</v>
      </c>
      <c r="G338">
        <f>VLOOKUP(B338,subCampo_perforacion!$C$2:$D$316,2,0)</f>
        <v>48</v>
      </c>
      <c r="H338" s="4" t="str">
        <f t="shared" si="5"/>
        <v>Furbero 1066</v>
      </c>
      <c r="I338">
        <v>596</v>
      </c>
    </row>
    <row r="339" spans="1:9" x14ac:dyDescent="0.25">
      <c r="A339">
        <v>48</v>
      </c>
      <c r="B339" t="s">
        <v>528</v>
      </c>
      <c r="C339" t="s">
        <v>566</v>
      </c>
      <c r="D339">
        <v>1004</v>
      </c>
      <c r="E339">
        <v>1325</v>
      </c>
      <c r="G339">
        <f>VLOOKUP(B339,subCampo_perforacion!$C$2:$D$316,2,0)</f>
        <v>48</v>
      </c>
      <c r="H339" s="4" t="str">
        <f t="shared" si="5"/>
        <v>Furbero 1004</v>
      </c>
      <c r="I339">
        <v>1325</v>
      </c>
    </row>
    <row r="340" spans="1:9" x14ac:dyDescent="0.25">
      <c r="A340">
        <v>48</v>
      </c>
      <c r="B340" t="s">
        <v>528</v>
      </c>
      <c r="C340" t="s">
        <v>567</v>
      </c>
      <c r="D340">
        <v>1005</v>
      </c>
      <c r="E340">
        <v>1326</v>
      </c>
      <c r="G340">
        <f>VLOOKUP(B340,subCampo_perforacion!$C$2:$D$316,2,0)</f>
        <v>48</v>
      </c>
      <c r="H340" s="4" t="str">
        <f t="shared" si="5"/>
        <v>Furbero 1005</v>
      </c>
      <c r="I340">
        <v>1326</v>
      </c>
    </row>
    <row r="341" spans="1:9" x14ac:dyDescent="0.25">
      <c r="A341">
        <v>48</v>
      </c>
      <c r="B341" t="s">
        <v>528</v>
      </c>
      <c r="C341" t="s">
        <v>568</v>
      </c>
      <c r="D341">
        <v>1045</v>
      </c>
      <c r="E341">
        <v>1327</v>
      </c>
      <c r="G341">
        <f>VLOOKUP(B341,subCampo_perforacion!$C$2:$D$316,2,0)</f>
        <v>48</v>
      </c>
      <c r="H341" s="4" t="str">
        <f t="shared" si="5"/>
        <v>Furbero 1045</v>
      </c>
      <c r="I341">
        <v>1327</v>
      </c>
    </row>
    <row r="342" spans="1:9" x14ac:dyDescent="0.25">
      <c r="A342">
        <v>48</v>
      </c>
      <c r="B342" t="s">
        <v>528</v>
      </c>
      <c r="C342" t="s">
        <v>569</v>
      </c>
      <c r="D342">
        <v>1046</v>
      </c>
      <c r="E342">
        <v>1328</v>
      </c>
      <c r="G342">
        <f>VLOOKUP(B342,subCampo_perforacion!$C$2:$D$316,2,0)</f>
        <v>48</v>
      </c>
      <c r="H342" s="4" t="str">
        <f t="shared" si="5"/>
        <v>Furbero 1046</v>
      </c>
      <c r="I342">
        <v>1328</v>
      </c>
    </row>
    <row r="343" spans="1:9" x14ac:dyDescent="0.25">
      <c r="A343">
        <v>48</v>
      </c>
      <c r="B343" t="s">
        <v>528</v>
      </c>
      <c r="C343" t="s">
        <v>570</v>
      </c>
      <c r="D343">
        <v>1073</v>
      </c>
      <c r="E343">
        <v>1329</v>
      </c>
      <c r="G343">
        <f>VLOOKUP(B343,subCampo_perforacion!$C$2:$D$316,2,0)</f>
        <v>48</v>
      </c>
      <c r="H343" s="4" t="str">
        <f t="shared" si="5"/>
        <v>Furbero 1073</v>
      </c>
      <c r="I343">
        <v>1329</v>
      </c>
    </row>
    <row r="344" spans="1:9" x14ac:dyDescent="0.25">
      <c r="A344">
        <v>48</v>
      </c>
      <c r="B344" t="s">
        <v>528</v>
      </c>
      <c r="C344" t="s">
        <v>571</v>
      </c>
      <c r="D344">
        <v>1101</v>
      </c>
      <c r="E344">
        <v>1330</v>
      </c>
      <c r="G344">
        <f>VLOOKUP(B344,subCampo_perforacion!$C$2:$D$316,2,0)</f>
        <v>48</v>
      </c>
      <c r="H344" s="4" t="str">
        <f t="shared" si="5"/>
        <v>Furbero 1101</v>
      </c>
      <c r="I344">
        <v>1330</v>
      </c>
    </row>
    <row r="345" spans="1:9" x14ac:dyDescent="0.25">
      <c r="A345">
        <v>48</v>
      </c>
      <c r="B345" t="s">
        <v>528</v>
      </c>
      <c r="C345" t="s">
        <v>572</v>
      </c>
      <c r="D345">
        <v>1132</v>
      </c>
      <c r="E345">
        <v>1331</v>
      </c>
      <c r="G345">
        <f>VLOOKUP(B345,subCampo_perforacion!$C$2:$D$316,2,0)</f>
        <v>48</v>
      </c>
      <c r="H345" s="4" t="str">
        <f t="shared" si="5"/>
        <v>Furbero 1132</v>
      </c>
      <c r="I345">
        <v>1331</v>
      </c>
    </row>
    <row r="346" spans="1:9" x14ac:dyDescent="0.25">
      <c r="A346">
        <v>48</v>
      </c>
      <c r="B346" t="s">
        <v>528</v>
      </c>
      <c r="C346" t="s">
        <v>573</v>
      </c>
      <c r="D346">
        <v>555</v>
      </c>
      <c r="E346">
        <v>1332</v>
      </c>
      <c r="G346">
        <f>VLOOKUP(B346,subCampo_perforacion!$C$2:$D$316,2,0)</f>
        <v>48</v>
      </c>
      <c r="H346" s="4" t="str">
        <f t="shared" si="5"/>
        <v>Furbero 555</v>
      </c>
      <c r="I346">
        <v>1332</v>
      </c>
    </row>
    <row r="347" spans="1:9" x14ac:dyDescent="0.25">
      <c r="A347">
        <v>48</v>
      </c>
      <c r="B347" t="s">
        <v>528</v>
      </c>
      <c r="C347" t="s">
        <v>574</v>
      </c>
      <c r="D347">
        <v>1307</v>
      </c>
      <c r="E347">
        <v>1333</v>
      </c>
      <c r="G347">
        <f>VLOOKUP(B347,subCampo_perforacion!$C$2:$D$316,2,0)</f>
        <v>48</v>
      </c>
      <c r="H347" s="4" t="str">
        <f t="shared" si="5"/>
        <v>Furbero 1307</v>
      </c>
      <c r="I347">
        <v>1333</v>
      </c>
    </row>
    <row r="348" spans="1:9" x14ac:dyDescent="0.25">
      <c r="A348">
        <v>48</v>
      </c>
      <c r="B348" t="s">
        <v>528</v>
      </c>
      <c r="C348" t="s">
        <v>575</v>
      </c>
      <c r="D348">
        <v>1355</v>
      </c>
      <c r="E348">
        <v>1334</v>
      </c>
      <c r="G348">
        <f>VLOOKUP(B348,subCampo_perforacion!$C$2:$D$316,2,0)</f>
        <v>48</v>
      </c>
      <c r="H348" s="4" t="str">
        <f t="shared" si="5"/>
        <v>Furbero 1355</v>
      </c>
      <c r="I348">
        <v>1334</v>
      </c>
    </row>
    <row r="349" spans="1:9" x14ac:dyDescent="0.25">
      <c r="A349">
        <v>48</v>
      </c>
      <c r="B349" t="s">
        <v>528</v>
      </c>
      <c r="C349" t="s">
        <v>576</v>
      </c>
      <c r="D349">
        <v>1405</v>
      </c>
      <c r="E349">
        <v>1335</v>
      </c>
      <c r="G349">
        <f>VLOOKUP(B349,subCampo_perforacion!$C$2:$D$316,2,0)</f>
        <v>48</v>
      </c>
      <c r="H349" s="4" t="str">
        <f t="shared" si="5"/>
        <v>Furbero 1405</v>
      </c>
      <c r="I349">
        <v>1335</v>
      </c>
    </row>
    <row r="350" spans="1:9" x14ac:dyDescent="0.25">
      <c r="A350">
        <v>48</v>
      </c>
      <c r="B350" t="s">
        <v>528</v>
      </c>
      <c r="C350" t="s">
        <v>577</v>
      </c>
      <c r="D350">
        <v>1401</v>
      </c>
      <c r="E350">
        <v>1336</v>
      </c>
      <c r="G350">
        <f>VLOOKUP(B350,subCampo_perforacion!$C$2:$D$316,2,0)</f>
        <v>48</v>
      </c>
      <c r="H350" s="4" t="str">
        <f t="shared" si="5"/>
        <v>Furbero 1401</v>
      </c>
      <c r="I350">
        <v>1336</v>
      </c>
    </row>
    <row r="351" spans="1:9" x14ac:dyDescent="0.25">
      <c r="A351">
        <v>48</v>
      </c>
      <c r="B351" t="s">
        <v>528</v>
      </c>
      <c r="C351" t="s">
        <v>578</v>
      </c>
      <c r="D351">
        <v>1426</v>
      </c>
      <c r="E351">
        <v>1337</v>
      </c>
      <c r="G351">
        <f>VLOOKUP(B351,subCampo_perforacion!$C$2:$D$316,2,0)</f>
        <v>48</v>
      </c>
      <c r="H351" s="4" t="str">
        <f t="shared" si="5"/>
        <v>Furbero 1426</v>
      </c>
      <c r="I351">
        <v>1337</v>
      </c>
    </row>
    <row r="352" spans="1:9" x14ac:dyDescent="0.25">
      <c r="A352">
        <v>48</v>
      </c>
      <c r="B352" t="s">
        <v>528</v>
      </c>
      <c r="C352" t="s">
        <v>579</v>
      </c>
      <c r="D352">
        <v>1479</v>
      </c>
      <c r="E352">
        <v>1338</v>
      </c>
      <c r="G352">
        <f>VLOOKUP(B352,subCampo_perforacion!$C$2:$D$316,2,0)</f>
        <v>48</v>
      </c>
      <c r="H352" s="4" t="str">
        <f t="shared" si="5"/>
        <v>Furbero 1479</v>
      </c>
      <c r="I352">
        <v>1338</v>
      </c>
    </row>
    <row r="353" spans="1:9" x14ac:dyDescent="0.25">
      <c r="A353">
        <v>48</v>
      </c>
      <c r="B353" t="s">
        <v>528</v>
      </c>
      <c r="C353" t="s">
        <v>580</v>
      </c>
      <c r="D353">
        <v>1514</v>
      </c>
      <c r="E353">
        <v>1339</v>
      </c>
      <c r="G353">
        <f>VLOOKUP(B353,subCampo_perforacion!$C$2:$D$316,2,0)</f>
        <v>48</v>
      </c>
      <c r="H353" s="4" t="str">
        <f t="shared" si="5"/>
        <v>Furbero 1514</v>
      </c>
      <c r="I353">
        <v>1339</v>
      </c>
    </row>
    <row r="354" spans="1:9" x14ac:dyDescent="0.25">
      <c r="A354">
        <v>48</v>
      </c>
      <c r="B354" t="s">
        <v>528</v>
      </c>
      <c r="C354" t="s">
        <v>581</v>
      </c>
      <c r="D354">
        <v>1617</v>
      </c>
      <c r="E354">
        <v>1340</v>
      </c>
      <c r="G354">
        <f>VLOOKUP(B354,subCampo_perforacion!$C$2:$D$316,2,0)</f>
        <v>48</v>
      </c>
      <c r="H354" s="4" t="str">
        <f t="shared" si="5"/>
        <v>Furbero 1617</v>
      </c>
      <c r="I354">
        <v>1340</v>
      </c>
    </row>
    <row r="355" spans="1:9" x14ac:dyDescent="0.25">
      <c r="A355">
        <v>48</v>
      </c>
      <c r="B355" t="s">
        <v>528</v>
      </c>
      <c r="C355" t="s">
        <v>582</v>
      </c>
      <c r="D355">
        <v>1629</v>
      </c>
      <c r="E355">
        <v>1341</v>
      </c>
      <c r="G355">
        <f>VLOOKUP(B355,subCampo_perforacion!$C$2:$D$316,2,0)</f>
        <v>48</v>
      </c>
      <c r="H355" s="4" t="str">
        <f t="shared" si="5"/>
        <v>Furbero 1629</v>
      </c>
      <c r="I355">
        <v>1341</v>
      </c>
    </row>
    <row r="356" spans="1:9" x14ac:dyDescent="0.25">
      <c r="A356">
        <v>48</v>
      </c>
      <c r="B356" t="s">
        <v>528</v>
      </c>
      <c r="C356" t="s">
        <v>583</v>
      </c>
      <c r="D356">
        <v>1697</v>
      </c>
      <c r="E356">
        <v>1342</v>
      </c>
      <c r="G356">
        <f>VLOOKUP(B356,subCampo_perforacion!$C$2:$D$316,2,0)</f>
        <v>48</v>
      </c>
      <c r="H356" s="4" t="str">
        <f t="shared" si="5"/>
        <v>Furbero 1697</v>
      </c>
      <c r="I356">
        <v>1342</v>
      </c>
    </row>
    <row r="357" spans="1:9" x14ac:dyDescent="0.25">
      <c r="A357">
        <v>48</v>
      </c>
      <c r="B357" t="s">
        <v>528</v>
      </c>
      <c r="C357" s="3" t="s">
        <v>584</v>
      </c>
      <c r="D357">
        <v>1727</v>
      </c>
      <c r="E357">
        <v>1343</v>
      </c>
      <c r="G357">
        <f>VLOOKUP(B357,subCampo_perforacion!$C$2:$D$316,2,0)</f>
        <v>48</v>
      </c>
      <c r="H357" s="4" t="str">
        <f t="shared" si="5"/>
        <v>Furbero 1727</v>
      </c>
      <c r="I357">
        <v>1343</v>
      </c>
    </row>
    <row r="358" spans="1:9" x14ac:dyDescent="0.25">
      <c r="A358">
        <v>48</v>
      </c>
      <c r="B358" t="s">
        <v>528</v>
      </c>
      <c r="C358" t="s">
        <v>585</v>
      </c>
      <c r="D358">
        <v>1735</v>
      </c>
      <c r="E358">
        <v>1344</v>
      </c>
      <c r="G358">
        <f>VLOOKUP(B358,subCampo_perforacion!$C$2:$D$316,2,0)</f>
        <v>48</v>
      </c>
      <c r="H358" s="4" t="str">
        <f t="shared" si="5"/>
        <v>Furbero 1735</v>
      </c>
      <c r="I358">
        <v>1344</v>
      </c>
    </row>
    <row r="359" spans="1:9" x14ac:dyDescent="0.25">
      <c r="A359">
        <v>48</v>
      </c>
      <c r="B359" t="s">
        <v>528</v>
      </c>
      <c r="C359" t="s">
        <v>586</v>
      </c>
      <c r="D359">
        <v>1837</v>
      </c>
      <c r="E359">
        <v>1345</v>
      </c>
      <c r="G359">
        <f>VLOOKUP(B359,subCampo_perforacion!$C$2:$D$316,2,0)</f>
        <v>48</v>
      </c>
      <c r="H359" s="4" t="str">
        <f t="shared" si="5"/>
        <v>Furbero 1837</v>
      </c>
      <c r="I359">
        <v>1345</v>
      </c>
    </row>
    <row r="360" spans="1:9" x14ac:dyDescent="0.25">
      <c r="A360">
        <v>48</v>
      </c>
      <c r="B360" t="s">
        <v>528</v>
      </c>
      <c r="C360" t="s">
        <v>587</v>
      </c>
      <c r="D360">
        <v>1846</v>
      </c>
      <c r="E360">
        <v>1346</v>
      </c>
      <c r="G360">
        <f>VLOOKUP(B360,subCampo_perforacion!$C$2:$D$316,2,0)</f>
        <v>48</v>
      </c>
      <c r="H360" s="4" t="str">
        <f t="shared" si="5"/>
        <v>Furbero 1846</v>
      </c>
      <c r="I360">
        <v>1346</v>
      </c>
    </row>
    <row r="361" spans="1:9" x14ac:dyDescent="0.25">
      <c r="A361">
        <v>48</v>
      </c>
      <c r="B361" t="s">
        <v>528</v>
      </c>
      <c r="C361" t="s">
        <v>588</v>
      </c>
      <c r="D361">
        <v>2652</v>
      </c>
      <c r="E361">
        <v>1350</v>
      </c>
      <c r="G361">
        <f>VLOOKUP(B361,subCampo_perforacion!$C$2:$D$316,2,0)</f>
        <v>48</v>
      </c>
      <c r="H361" s="4" t="str">
        <f t="shared" si="5"/>
        <v>Furbero 2652</v>
      </c>
      <c r="I361">
        <v>1350</v>
      </c>
    </row>
    <row r="362" spans="1:9" x14ac:dyDescent="0.25">
      <c r="A362">
        <v>48</v>
      </c>
      <c r="B362" t="s">
        <v>528</v>
      </c>
      <c r="C362" t="s">
        <v>589</v>
      </c>
      <c r="D362">
        <v>4232</v>
      </c>
      <c r="E362">
        <v>1351</v>
      </c>
      <c r="G362">
        <f>VLOOKUP(B362,subCampo_perforacion!$C$2:$D$316,2,0)</f>
        <v>48</v>
      </c>
      <c r="H362" s="4" t="str">
        <f t="shared" si="5"/>
        <v>Furbero 4232</v>
      </c>
      <c r="I362">
        <v>1351</v>
      </c>
    </row>
    <row r="363" spans="1:9" x14ac:dyDescent="0.25">
      <c r="A363">
        <v>48</v>
      </c>
      <c r="B363" t="s">
        <v>528</v>
      </c>
      <c r="C363" t="s">
        <v>590</v>
      </c>
      <c r="D363">
        <v>49</v>
      </c>
      <c r="E363">
        <v>1352</v>
      </c>
      <c r="G363">
        <f>VLOOKUP(B363,subCampo_perforacion!$C$2:$D$316,2,0)</f>
        <v>48</v>
      </c>
      <c r="H363" s="4" t="str">
        <f t="shared" si="5"/>
        <v>Furbero 49</v>
      </c>
      <c r="I363">
        <v>1352</v>
      </c>
    </row>
    <row r="364" spans="1:9" x14ac:dyDescent="0.25">
      <c r="A364">
        <v>48</v>
      </c>
      <c r="B364" t="s">
        <v>528</v>
      </c>
      <c r="C364" t="s">
        <v>591</v>
      </c>
      <c r="D364">
        <v>1190</v>
      </c>
      <c r="E364">
        <v>1423</v>
      </c>
      <c r="G364">
        <f>VLOOKUP(B364,subCampo_perforacion!$C$2:$D$316,2,0)</f>
        <v>48</v>
      </c>
      <c r="H364" s="4" t="str">
        <f t="shared" si="5"/>
        <v>Furbero 1190</v>
      </c>
      <c r="I364">
        <v>1423</v>
      </c>
    </row>
    <row r="365" spans="1:9" x14ac:dyDescent="0.25">
      <c r="A365">
        <v>48</v>
      </c>
      <c r="B365" t="s">
        <v>528</v>
      </c>
      <c r="C365" t="s">
        <v>592</v>
      </c>
      <c r="D365">
        <v>4156</v>
      </c>
      <c r="E365">
        <v>1387</v>
      </c>
      <c r="G365">
        <f>VLOOKUP(B365,subCampo_perforacion!$C$2:$D$316,2,0)</f>
        <v>48</v>
      </c>
      <c r="H365" s="4" t="str">
        <f t="shared" si="5"/>
        <v>Furbero 4156</v>
      </c>
      <c r="I365">
        <v>1387</v>
      </c>
    </row>
    <row r="366" spans="1:9" x14ac:dyDescent="0.25">
      <c r="A366">
        <v>48</v>
      </c>
      <c r="B366" t="s">
        <v>528</v>
      </c>
      <c r="C366" t="s">
        <v>593</v>
      </c>
      <c r="D366">
        <v>2324</v>
      </c>
      <c r="E366">
        <v>1348</v>
      </c>
      <c r="G366">
        <f>VLOOKUP(B366,subCampo_perforacion!$C$2:$D$316,2,0)</f>
        <v>48</v>
      </c>
      <c r="H366" s="4" t="str">
        <f t="shared" si="5"/>
        <v>Furbero 2324</v>
      </c>
      <c r="I366">
        <v>1348</v>
      </c>
    </row>
    <row r="367" spans="1:9" x14ac:dyDescent="0.25">
      <c r="A367">
        <v>48</v>
      </c>
      <c r="B367" t="s">
        <v>528</v>
      </c>
      <c r="C367" t="s">
        <v>594</v>
      </c>
      <c r="D367">
        <v>3358</v>
      </c>
      <c r="E367">
        <v>1438</v>
      </c>
      <c r="G367">
        <f>VLOOKUP(B367,subCampo_perforacion!$C$2:$D$316,2,0)</f>
        <v>48</v>
      </c>
      <c r="H367" s="4" t="str">
        <f t="shared" si="5"/>
        <v>Furbero 3358</v>
      </c>
      <c r="I367">
        <v>1438</v>
      </c>
    </row>
    <row r="368" spans="1:9" x14ac:dyDescent="0.25">
      <c r="A368">
        <v>48</v>
      </c>
      <c r="B368" t="s">
        <v>528</v>
      </c>
      <c r="C368" t="s">
        <v>595</v>
      </c>
      <c r="D368">
        <v>3369</v>
      </c>
      <c r="E368">
        <v>1439</v>
      </c>
      <c r="G368">
        <f>VLOOKUP(B368,subCampo_perforacion!$C$2:$D$316,2,0)</f>
        <v>48</v>
      </c>
      <c r="H368" s="4" t="str">
        <f t="shared" si="5"/>
        <v>Furbero 3369</v>
      </c>
      <c r="I368">
        <v>1439</v>
      </c>
    </row>
    <row r="369" spans="1:9" x14ac:dyDescent="0.25">
      <c r="A369">
        <v>51</v>
      </c>
      <c r="B369" t="s">
        <v>596</v>
      </c>
      <c r="C369" t="s">
        <v>597</v>
      </c>
      <c r="D369">
        <v>1</v>
      </c>
      <c r="E369">
        <v>318</v>
      </c>
      <c r="G369">
        <f>VLOOKUP(B369,subCampo_perforacion!$C$2:$D$316,2,0)</f>
        <v>51</v>
      </c>
      <c r="H369" s="4" t="str">
        <f t="shared" si="5"/>
        <v>Oberon 1</v>
      </c>
      <c r="I369">
        <v>318</v>
      </c>
    </row>
    <row r="370" spans="1:9" x14ac:dyDescent="0.25">
      <c r="A370">
        <v>53</v>
      </c>
      <c r="B370" t="s">
        <v>598</v>
      </c>
      <c r="C370" t="s">
        <v>599</v>
      </c>
      <c r="D370">
        <v>427</v>
      </c>
      <c r="E370">
        <v>125</v>
      </c>
      <c r="G370">
        <f>VLOOKUP(B370,subCampo_perforacion!$C$2:$D$316,2,0)</f>
        <v>53</v>
      </c>
      <c r="H370" s="4" t="str">
        <f t="shared" si="5"/>
        <v>Gallo 427</v>
      </c>
      <c r="I370">
        <v>125</v>
      </c>
    </row>
    <row r="371" spans="1:9" x14ac:dyDescent="0.25">
      <c r="A371">
        <v>53</v>
      </c>
      <c r="B371" t="s">
        <v>598</v>
      </c>
      <c r="C371" t="s">
        <v>600</v>
      </c>
      <c r="D371">
        <v>169</v>
      </c>
      <c r="E371">
        <v>143</v>
      </c>
      <c r="G371">
        <f>VLOOKUP(B371,subCampo_perforacion!$C$2:$D$316,2,0)</f>
        <v>53</v>
      </c>
      <c r="H371" s="4" t="str">
        <f t="shared" si="5"/>
        <v>Gallo 169</v>
      </c>
      <c r="I371">
        <v>143</v>
      </c>
    </row>
    <row r="372" spans="1:9" x14ac:dyDescent="0.25">
      <c r="A372">
        <v>53</v>
      </c>
      <c r="B372" t="s">
        <v>598</v>
      </c>
      <c r="C372" t="s">
        <v>601</v>
      </c>
      <c r="D372">
        <v>373</v>
      </c>
      <c r="E372">
        <v>144</v>
      </c>
      <c r="G372">
        <f>VLOOKUP(B372,subCampo_perforacion!$C$2:$D$316,2,0)</f>
        <v>53</v>
      </c>
      <c r="H372" s="4" t="str">
        <f t="shared" si="5"/>
        <v>Gallo 373</v>
      </c>
      <c r="I372">
        <v>144</v>
      </c>
    </row>
    <row r="373" spans="1:9" x14ac:dyDescent="0.25">
      <c r="A373">
        <v>53</v>
      </c>
      <c r="B373" t="s">
        <v>598</v>
      </c>
      <c r="C373" t="s">
        <v>602</v>
      </c>
      <c r="D373">
        <v>363</v>
      </c>
      <c r="E373">
        <v>114</v>
      </c>
      <c r="G373">
        <f>VLOOKUP(B373,subCampo_perforacion!$C$2:$D$316,2,0)</f>
        <v>53</v>
      </c>
      <c r="H373" s="4" t="str">
        <f t="shared" si="5"/>
        <v>Gallo 363</v>
      </c>
      <c r="I373">
        <v>114</v>
      </c>
    </row>
    <row r="374" spans="1:9" x14ac:dyDescent="0.25">
      <c r="A374">
        <v>53</v>
      </c>
      <c r="B374" t="s">
        <v>598</v>
      </c>
      <c r="C374" t="s">
        <v>603</v>
      </c>
      <c r="D374">
        <v>3</v>
      </c>
      <c r="E374">
        <v>1397</v>
      </c>
      <c r="G374">
        <f>VLOOKUP(B374,subCampo_perforacion!$C$2:$D$316,2,0)</f>
        <v>53</v>
      </c>
      <c r="H374" s="4" t="str">
        <f t="shared" si="5"/>
        <v>Gallo 3</v>
      </c>
      <c r="I374">
        <v>1397</v>
      </c>
    </row>
    <row r="375" spans="1:9" x14ac:dyDescent="0.25">
      <c r="A375">
        <v>53</v>
      </c>
      <c r="B375" t="s">
        <v>598</v>
      </c>
      <c r="C375" t="s">
        <v>604</v>
      </c>
      <c r="D375">
        <v>5</v>
      </c>
      <c r="E375">
        <v>1398</v>
      </c>
      <c r="G375">
        <f>VLOOKUP(B375,subCampo_perforacion!$C$2:$D$316,2,0)</f>
        <v>53</v>
      </c>
      <c r="H375" s="4" t="str">
        <f t="shared" si="5"/>
        <v>Gallo 5</v>
      </c>
      <c r="I375">
        <v>1398</v>
      </c>
    </row>
    <row r="376" spans="1:9" x14ac:dyDescent="0.25">
      <c r="A376">
        <v>53</v>
      </c>
      <c r="B376" t="s">
        <v>598</v>
      </c>
      <c r="C376" t="s">
        <v>605</v>
      </c>
      <c r="D376">
        <v>6</v>
      </c>
      <c r="E376">
        <v>1399</v>
      </c>
      <c r="G376">
        <f>VLOOKUP(B376,subCampo_perforacion!$C$2:$D$316,2,0)</f>
        <v>53</v>
      </c>
      <c r="H376" s="4" t="str">
        <f t="shared" si="5"/>
        <v>Gallo 6</v>
      </c>
      <c r="I376">
        <v>1399</v>
      </c>
    </row>
    <row r="377" spans="1:9" x14ac:dyDescent="0.25">
      <c r="A377">
        <v>53</v>
      </c>
      <c r="B377" t="s">
        <v>598</v>
      </c>
      <c r="C377" t="s">
        <v>606</v>
      </c>
      <c r="D377">
        <v>8</v>
      </c>
      <c r="E377">
        <v>1400</v>
      </c>
      <c r="G377">
        <f>VLOOKUP(B377,subCampo_perforacion!$C$2:$D$316,2,0)</f>
        <v>53</v>
      </c>
      <c r="H377" s="4" t="str">
        <f t="shared" si="5"/>
        <v>Gallo 8</v>
      </c>
      <c r="I377">
        <v>1400</v>
      </c>
    </row>
    <row r="378" spans="1:9" x14ac:dyDescent="0.25">
      <c r="A378">
        <v>53</v>
      </c>
      <c r="B378" t="s">
        <v>598</v>
      </c>
      <c r="C378" t="s">
        <v>607</v>
      </c>
      <c r="D378" t="s">
        <v>273</v>
      </c>
      <c r="E378">
        <v>1191</v>
      </c>
      <c r="G378">
        <f>VLOOKUP(B378,subCampo_perforacion!$C$2:$D$316,2,0)</f>
        <v>53</v>
      </c>
      <c r="H378" s="4" t="str">
        <f t="shared" si="5"/>
        <v>Gallo 1D</v>
      </c>
      <c r="I378">
        <v>1191</v>
      </c>
    </row>
    <row r="379" spans="1:9" x14ac:dyDescent="0.25">
      <c r="A379">
        <v>53</v>
      </c>
      <c r="B379" t="s">
        <v>598</v>
      </c>
      <c r="C379" t="s">
        <v>608</v>
      </c>
      <c r="D379">
        <v>13</v>
      </c>
      <c r="E379">
        <v>1192</v>
      </c>
      <c r="G379">
        <f>VLOOKUP(B379,subCampo_perforacion!$C$2:$D$316,2,0)</f>
        <v>53</v>
      </c>
      <c r="H379" s="4" t="str">
        <f t="shared" si="5"/>
        <v>Gallo 13</v>
      </c>
      <c r="I379">
        <v>1192</v>
      </c>
    </row>
    <row r="380" spans="1:9" x14ac:dyDescent="0.25">
      <c r="A380">
        <v>53</v>
      </c>
      <c r="B380" t="s">
        <v>598</v>
      </c>
      <c r="C380" t="s">
        <v>609</v>
      </c>
      <c r="D380">
        <v>148</v>
      </c>
      <c r="E380">
        <v>1193</v>
      </c>
      <c r="G380">
        <f>VLOOKUP(B380,subCampo_perforacion!$C$2:$D$316,2,0)</f>
        <v>53</v>
      </c>
      <c r="H380" s="4" t="str">
        <f t="shared" si="5"/>
        <v>Gallo 148</v>
      </c>
      <c r="I380">
        <v>1193</v>
      </c>
    </row>
    <row r="381" spans="1:9" x14ac:dyDescent="0.25">
      <c r="A381">
        <v>53</v>
      </c>
      <c r="B381" t="s">
        <v>598</v>
      </c>
      <c r="C381" t="s">
        <v>610</v>
      </c>
      <c r="D381">
        <v>2</v>
      </c>
      <c r="E381">
        <v>1194</v>
      </c>
      <c r="G381">
        <f>VLOOKUP(B381,subCampo_perforacion!$C$2:$D$316,2,0)</f>
        <v>53</v>
      </c>
      <c r="H381" s="4" t="str">
        <f t="shared" si="5"/>
        <v>Gallo 2</v>
      </c>
      <c r="I381">
        <v>1194</v>
      </c>
    </row>
    <row r="382" spans="1:9" x14ac:dyDescent="0.25">
      <c r="A382">
        <v>53</v>
      </c>
      <c r="B382" t="s">
        <v>598</v>
      </c>
      <c r="C382" t="s">
        <v>611</v>
      </c>
      <c r="D382">
        <v>204</v>
      </c>
      <c r="E382">
        <v>1195</v>
      </c>
      <c r="G382">
        <f>VLOOKUP(B382,subCampo_perforacion!$C$2:$D$316,2,0)</f>
        <v>53</v>
      </c>
      <c r="H382" s="4" t="str">
        <f t="shared" si="5"/>
        <v>Gallo 204</v>
      </c>
      <c r="I382">
        <v>1195</v>
      </c>
    </row>
    <row r="383" spans="1:9" x14ac:dyDescent="0.25">
      <c r="A383">
        <v>53</v>
      </c>
      <c r="B383" t="s">
        <v>598</v>
      </c>
      <c r="C383" s="3" t="s">
        <v>612</v>
      </c>
      <c r="D383">
        <v>218</v>
      </c>
      <c r="E383">
        <v>1196</v>
      </c>
      <c r="G383">
        <f>VLOOKUP(B383,subCampo_perforacion!$C$2:$D$316,2,0)</f>
        <v>53</v>
      </c>
      <c r="H383" s="4" t="str">
        <f t="shared" si="5"/>
        <v>Gallo 218</v>
      </c>
      <c r="I383">
        <v>1196</v>
      </c>
    </row>
    <row r="384" spans="1:9" x14ac:dyDescent="0.25">
      <c r="A384">
        <v>55</v>
      </c>
      <c r="B384" t="s">
        <v>613</v>
      </c>
      <c r="C384" t="s">
        <v>614</v>
      </c>
      <c r="D384">
        <v>20</v>
      </c>
      <c r="E384">
        <v>961</v>
      </c>
      <c r="G384">
        <f>VLOOKUP(B384,subCampo_perforacion!$C$2:$D$316,2,0)</f>
        <v>55</v>
      </c>
      <c r="H384" s="4" t="str">
        <f t="shared" si="5"/>
        <v>Horcones 20</v>
      </c>
      <c r="I384">
        <v>961</v>
      </c>
    </row>
    <row r="385" spans="1:9" x14ac:dyDescent="0.25">
      <c r="A385">
        <v>55</v>
      </c>
      <c r="B385" t="s">
        <v>613</v>
      </c>
      <c r="C385" t="s">
        <v>615</v>
      </c>
      <c r="D385">
        <v>214</v>
      </c>
      <c r="E385">
        <v>962</v>
      </c>
      <c r="G385">
        <f>VLOOKUP(B385,subCampo_perforacion!$C$2:$D$316,2,0)</f>
        <v>55</v>
      </c>
      <c r="H385" s="4" t="str">
        <f t="shared" si="5"/>
        <v>Horcones 214</v>
      </c>
      <c r="I385">
        <v>962</v>
      </c>
    </row>
    <row r="386" spans="1:9" x14ac:dyDescent="0.25">
      <c r="A386">
        <v>55</v>
      </c>
      <c r="B386" t="s">
        <v>613</v>
      </c>
      <c r="C386" t="s">
        <v>616</v>
      </c>
      <c r="D386">
        <v>272</v>
      </c>
      <c r="E386">
        <v>963</v>
      </c>
      <c r="G386">
        <f>VLOOKUP(B386,subCampo_perforacion!$C$2:$D$316,2,0)</f>
        <v>55</v>
      </c>
      <c r="H386" s="4" t="str">
        <f t="shared" si="5"/>
        <v>Horcones 272</v>
      </c>
      <c r="I386">
        <v>963</v>
      </c>
    </row>
    <row r="387" spans="1:9" x14ac:dyDescent="0.25">
      <c r="A387">
        <v>55</v>
      </c>
      <c r="B387" t="s">
        <v>613</v>
      </c>
      <c r="C387" t="s">
        <v>617</v>
      </c>
      <c r="D387">
        <v>303</v>
      </c>
      <c r="E387">
        <v>964</v>
      </c>
      <c r="G387">
        <f>VLOOKUP(B387,subCampo_perforacion!$C$2:$D$316,2,0)</f>
        <v>55</v>
      </c>
      <c r="H387" s="4" t="str">
        <f t="shared" ref="H387:H450" si="6">B387&amp;" "&amp;D387</f>
        <v>Horcones 303</v>
      </c>
      <c r="I387">
        <v>964</v>
      </c>
    </row>
    <row r="388" spans="1:9" x14ac:dyDescent="0.25">
      <c r="A388">
        <v>55</v>
      </c>
      <c r="B388" t="s">
        <v>613</v>
      </c>
      <c r="C388" t="s">
        <v>618</v>
      </c>
      <c r="D388">
        <v>312</v>
      </c>
      <c r="E388">
        <v>965</v>
      </c>
      <c r="G388">
        <f>VLOOKUP(B388,subCampo_perforacion!$C$2:$D$316,2,0)</f>
        <v>55</v>
      </c>
      <c r="H388" s="4" t="str">
        <f t="shared" si="6"/>
        <v>Horcones 312</v>
      </c>
      <c r="I388">
        <v>965</v>
      </c>
    </row>
    <row r="389" spans="1:9" x14ac:dyDescent="0.25">
      <c r="A389">
        <v>55</v>
      </c>
      <c r="B389" t="s">
        <v>613</v>
      </c>
      <c r="C389" t="s">
        <v>619</v>
      </c>
      <c r="D389">
        <v>332</v>
      </c>
      <c r="E389">
        <v>966</v>
      </c>
      <c r="G389">
        <f>VLOOKUP(B389,subCampo_perforacion!$C$2:$D$316,2,0)</f>
        <v>55</v>
      </c>
      <c r="H389" s="4" t="str">
        <f t="shared" si="6"/>
        <v>Horcones 332</v>
      </c>
      <c r="I389">
        <v>966</v>
      </c>
    </row>
    <row r="390" spans="1:9" x14ac:dyDescent="0.25">
      <c r="A390">
        <v>55</v>
      </c>
      <c r="B390" t="s">
        <v>613</v>
      </c>
      <c r="C390" t="s">
        <v>620</v>
      </c>
      <c r="D390">
        <v>336</v>
      </c>
      <c r="E390">
        <v>967</v>
      </c>
      <c r="G390">
        <f>VLOOKUP(B390,subCampo_perforacion!$C$2:$D$316,2,0)</f>
        <v>55</v>
      </c>
      <c r="H390" s="4" t="str">
        <f t="shared" si="6"/>
        <v>Horcones 336</v>
      </c>
      <c r="I390">
        <v>967</v>
      </c>
    </row>
    <row r="391" spans="1:9" x14ac:dyDescent="0.25">
      <c r="A391">
        <v>55</v>
      </c>
      <c r="B391" t="s">
        <v>613</v>
      </c>
      <c r="C391" t="s">
        <v>621</v>
      </c>
      <c r="D391">
        <v>344</v>
      </c>
      <c r="E391">
        <v>968</v>
      </c>
      <c r="G391">
        <f>VLOOKUP(B391,subCampo_perforacion!$C$2:$D$316,2,0)</f>
        <v>55</v>
      </c>
      <c r="H391" s="4" t="str">
        <f t="shared" si="6"/>
        <v>Horcones 344</v>
      </c>
      <c r="I391">
        <v>968</v>
      </c>
    </row>
    <row r="392" spans="1:9" x14ac:dyDescent="0.25">
      <c r="A392">
        <v>55</v>
      </c>
      <c r="B392" t="s">
        <v>613</v>
      </c>
      <c r="C392" t="s">
        <v>622</v>
      </c>
      <c r="D392">
        <v>355</v>
      </c>
      <c r="E392">
        <v>969</v>
      </c>
      <c r="G392">
        <f>VLOOKUP(B392,subCampo_perforacion!$C$2:$D$316,2,0)</f>
        <v>55</v>
      </c>
      <c r="H392" s="4" t="str">
        <f t="shared" si="6"/>
        <v>Horcones 355</v>
      </c>
      <c r="I392">
        <v>969</v>
      </c>
    </row>
    <row r="393" spans="1:9" x14ac:dyDescent="0.25">
      <c r="A393">
        <v>55</v>
      </c>
      <c r="B393" t="s">
        <v>613</v>
      </c>
      <c r="C393" t="s">
        <v>623</v>
      </c>
      <c r="D393">
        <v>371</v>
      </c>
      <c r="E393">
        <v>970</v>
      </c>
      <c r="G393">
        <f>VLOOKUP(B393,subCampo_perforacion!$C$2:$D$316,2,0)</f>
        <v>55</v>
      </c>
      <c r="H393" s="4" t="str">
        <f t="shared" si="6"/>
        <v>Horcones 371</v>
      </c>
      <c r="I393">
        <v>970</v>
      </c>
    </row>
    <row r="394" spans="1:9" x14ac:dyDescent="0.25">
      <c r="A394">
        <v>55</v>
      </c>
      <c r="B394" t="s">
        <v>613</v>
      </c>
      <c r="C394" t="s">
        <v>624</v>
      </c>
      <c r="D394">
        <v>394</v>
      </c>
      <c r="E394">
        <v>971</v>
      </c>
      <c r="G394">
        <f>VLOOKUP(B394,subCampo_perforacion!$C$2:$D$316,2,0)</f>
        <v>55</v>
      </c>
      <c r="H394" s="4" t="str">
        <f t="shared" si="6"/>
        <v>Horcones 394</v>
      </c>
      <c r="I394">
        <v>971</v>
      </c>
    </row>
    <row r="395" spans="1:9" x14ac:dyDescent="0.25">
      <c r="A395">
        <v>55</v>
      </c>
      <c r="B395" t="s">
        <v>613</v>
      </c>
      <c r="C395" t="s">
        <v>625</v>
      </c>
      <c r="D395">
        <v>48</v>
      </c>
      <c r="E395">
        <v>972</v>
      </c>
      <c r="G395">
        <f>VLOOKUP(B395,subCampo_perforacion!$C$2:$D$316,2,0)</f>
        <v>55</v>
      </c>
      <c r="H395" s="4" t="str">
        <f t="shared" si="6"/>
        <v>Horcones 48</v>
      </c>
      <c r="I395">
        <v>972</v>
      </c>
    </row>
    <row r="396" spans="1:9" x14ac:dyDescent="0.25">
      <c r="A396">
        <v>55</v>
      </c>
      <c r="B396" t="s">
        <v>613</v>
      </c>
      <c r="C396" t="s">
        <v>626</v>
      </c>
      <c r="D396">
        <v>611</v>
      </c>
      <c r="E396">
        <v>973</v>
      </c>
      <c r="G396">
        <f>VLOOKUP(B396,subCampo_perforacion!$C$2:$D$316,2,0)</f>
        <v>55</v>
      </c>
      <c r="H396" s="4" t="str">
        <f t="shared" si="6"/>
        <v>Horcones 611</v>
      </c>
      <c r="I396">
        <v>973</v>
      </c>
    </row>
    <row r="397" spans="1:9" x14ac:dyDescent="0.25">
      <c r="A397">
        <v>55</v>
      </c>
      <c r="B397" t="s">
        <v>613</v>
      </c>
      <c r="C397" t="s">
        <v>627</v>
      </c>
      <c r="D397">
        <v>624</v>
      </c>
      <c r="E397">
        <v>974</v>
      </c>
      <c r="G397">
        <f>VLOOKUP(B397,subCampo_perforacion!$C$2:$D$316,2,0)</f>
        <v>55</v>
      </c>
      <c r="H397" s="4" t="str">
        <f t="shared" si="6"/>
        <v>Horcones 624</v>
      </c>
      <c r="I397">
        <v>974</v>
      </c>
    </row>
    <row r="398" spans="1:9" x14ac:dyDescent="0.25">
      <c r="A398">
        <v>55</v>
      </c>
      <c r="B398" t="s">
        <v>613</v>
      </c>
      <c r="C398" t="s">
        <v>628</v>
      </c>
      <c r="D398">
        <v>633</v>
      </c>
      <c r="E398">
        <v>975</v>
      </c>
      <c r="G398">
        <f>VLOOKUP(B398,subCampo_perforacion!$C$2:$D$316,2,0)</f>
        <v>55</v>
      </c>
      <c r="H398" s="4" t="str">
        <f t="shared" si="6"/>
        <v>Horcones 633</v>
      </c>
      <c r="I398">
        <v>975</v>
      </c>
    </row>
    <row r="399" spans="1:9" x14ac:dyDescent="0.25">
      <c r="A399">
        <v>55</v>
      </c>
      <c r="B399" t="s">
        <v>613</v>
      </c>
      <c r="C399" t="s">
        <v>629</v>
      </c>
      <c r="D399">
        <v>1001</v>
      </c>
      <c r="E399">
        <v>1401</v>
      </c>
      <c r="G399">
        <f>VLOOKUP(B399,subCampo_perforacion!$C$2:$D$316,2,0)</f>
        <v>55</v>
      </c>
      <c r="H399" s="4" t="str">
        <f t="shared" si="6"/>
        <v>Horcones 1001</v>
      </c>
      <c r="I399">
        <v>1401</v>
      </c>
    </row>
    <row r="400" spans="1:9" x14ac:dyDescent="0.25">
      <c r="A400">
        <v>55</v>
      </c>
      <c r="B400" t="s">
        <v>613</v>
      </c>
      <c r="C400" t="s">
        <v>630</v>
      </c>
      <c r="D400">
        <v>1002</v>
      </c>
      <c r="E400">
        <v>1402</v>
      </c>
      <c r="G400">
        <f>VLOOKUP(B400,subCampo_perforacion!$C$2:$D$316,2,0)</f>
        <v>55</v>
      </c>
      <c r="H400" s="4" t="str">
        <f t="shared" si="6"/>
        <v>Horcones 1002</v>
      </c>
      <c r="I400">
        <v>1402</v>
      </c>
    </row>
    <row r="401" spans="1:9" x14ac:dyDescent="0.25">
      <c r="A401">
        <v>55</v>
      </c>
      <c r="B401" t="s">
        <v>613</v>
      </c>
      <c r="C401" t="s">
        <v>631</v>
      </c>
      <c r="D401">
        <v>102</v>
      </c>
      <c r="E401">
        <v>1403</v>
      </c>
      <c r="G401">
        <f>VLOOKUP(B401,subCampo_perforacion!$C$2:$D$316,2,0)</f>
        <v>55</v>
      </c>
      <c r="H401" s="4" t="str">
        <f t="shared" si="6"/>
        <v>Horcones 102</v>
      </c>
      <c r="I401">
        <v>1403</v>
      </c>
    </row>
    <row r="402" spans="1:9" x14ac:dyDescent="0.25">
      <c r="A402">
        <v>55</v>
      </c>
      <c r="B402" t="s">
        <v>613</v>
      </c>
      <c r="C402" t="s">
        <v>632</v>
      </c>
      <c r="D402">
        <v>104</v>
      </c>
      <c r="E402">
        <v>1404</v>
      </c>
      <c r="G402">
        <f>VLOOKUP(B402,subCampo_perforacion!$C$2:$D$316,2,0)</f>
        <v>55</v>
      </c>
      <c r="H402" s="4" t="str">
        <f t="shared" si="6"/>
        <v>Horcones 104</v>
      </c>
      <c r="I402">
        <v>1404</v>
      </c>
    </row>
    <row r="403" spans="1:9" x14ac:dyDescent="0.25">
      <c r="A403">
        <v>55</v>
      </c>
      <c r="B403" t="s">
        <v>613</v>
      </c>
      <c r="C403" t="s">
        <v>633</v>
      </c>
      <c r="D403">
        <v>105</v>
      </c>
      <c r="E403">
        <v>1405</v>
      </c>
      <c r="G403">
        <f>VLOOKUP(B403,subCampo_perforacion!$C$2:$D$316,2,0)</f>
        <v>55</v>
      </c>
      <c r="H403" s="4" t="str">
        <f t="shared" si="6"/>
        <v>Horcones 105</v>
      </c>
      <c r="I403">
        <v>1405</v>
      </c>
    </row>
    <row r="404" spans="1:9" x14ac:dyDescent="0.25">
      <c r="A404">
        <v>55</v>
      </c>
      <c r="B404" t="s">
        <v>613</v>
      </c>
      <c r="C404" t="s">
        <v>634</v>
      </c>
      <c r="D404">
        <v>106</v>
      </c>
      <c r="E404">
        <v>1406</v>
      </c>
      <c r="G404">
        <f>VLOOKUP(B404,subCampo_perforacion!$C$2:$D$316,2,0)</f>
        <v>55</v>
      </c>
      <c r="H404" s="4" t="str">
        <f t="shared" si="6"/>
        <v>Horcones 106</v>
      </c>
      <c r="I404">
        <v>1406</v>
      </c>
    </row>
    <row r="405" spans="1:9" x14ac:dyDescent="0.25">
      <c r="A405">
        <v>55</v>
      </c>
      <c r="B405" t="s">
        <v>613</v>
      </c>
      <c r="C405" t="s">
        <v>635</v>
      </c>
      <c r="D405">
        <v>2</v>
      </c>
      <c r="E405">
        <v>1407</v>
      </c>
      <c r="G405">
        <f>VLOOKUP(B405,subCampo_perforacion!$C$2:$D$316,2,0)</f>
        <v>55</v>
      </c>
      <c r="H405" s="4" t="str">
        <f t="shared" si="6"/>
        <v>Horcones 2</v>
      </c>
      <c r="I405">
        <v>1407</v>
      </c>
    </row>
    <row r="406" spans="1:9" x14ac:dyDescent="0.25">
      <c r="A406">
        <v>55</v>
      </c>
      <c r="B406" t="s">
        <v>613</v>
      </c>
      <c r="C406" t="s">
        <v>636</v>
      </c>
      <c r="D406">
        <v>546</v>
      </c>
      <c r="E406">
        <v>126</v>
      </c>
      <c r="G406">
        <f>VLOOKUP(B406,subCampo_perforacion!$C$2:$D$316,2,0)</f>
        <v>55</v>
      </c>
      <c r="H406" s="4" t="str">
        <f t="shared" si="6"/>
        <v>Horcones 546</v>
      </c>
      <c r="I406">
        <v>126</v>
      </c>
    </row>
    <row r="407" spans="1:9" x14ac:dyDescent="0.25">
      <c r="A407">
        <v>55</v>
      </c>
      <c r="B407" t="s">
        <v>613</v>
      </c>
      <c r="C407" t="s">
        <v>637</v>
      </c>
      <c r="D407">
        <v>327</v>
      </c>
      <c r="E407">
        <v>76</v>
      </c>
      <c r="G407">
        <f>VLOOKUP(B407,subCampo_perforacion!$C$2:$D$316,2,0)</f>
        <v>55</v>
      </c>
      <c r="H407" s="4" t="str">
        <f t="shared" si="6"/>
        <v>Horcones 327</v>
      </c>
      <c r="I407">
        <v>76</v>
      </c>
    </row>
    <row r="408" spans="1:9" x14ac:dyDescent="0.25">
      <c r="A408">
        <v>55</v>
      </c>
      <c r="B408" t="s">
        <v>613</v>
      </c>
      <c r="C408" t="s">
        <v>638</v>
      </c>
      <c r="D408">
        <v>756</v>
      </c>
      <c r="E408">
        <v>77</v>
      </c>
      <c r="G408">
        <f>VLOOKUP(B408,subCampo_perforacion!$C$2:$D$316,2,0)</f>
        <v>55</v>
      </c>
      <c r="H408" s="4" t="str">
        <f t="shared" si="6"/>
        <v>Horcones 756</v>
      </c>
      <c r="I408">
        <v>77</v>
      </c>
    </row>
    <row r="409" spans="1:9" x14ac:dyDescent="0.25">
      <c r="A409">
        <v>55</v>
      </c>
      <c r="B409" t="s">
        <v>613</v>
      </c>
      <c r="C409" t="s">
        <v>639</v>
      </c>
      <c r="D409">
        <v>307</v>
      </c>
      <c r="E409">
        <v>93</v>
      </c>
      <c r="G409">
        <f>VLOOKUP(B409,subCampo_perforacion!$C$2:$D$316,2,0)</f>
        <v>55</v>
      </c>
      <c r="H409" s="4" t="str">
        <f t="shared" si="6"/>
        <v>Horcones 307</v>
      </c>
      <c r="I409">
        <v>93</v>
      </c>
    </row>
    <row r="410" spans="1:9" x14ac:dyDescent="0.25">
      <c r="A410">
        <v>55</v>
      </c>
      <c r="B410" t="s">
        <v>613</v>
      </c>
      <c r="C410" t="s">
        <v>640</v>
      </c>
      <c r="D410">
        <v>325</v>
      </c>
      <c r="E410">
        <v>104</v>
      </c>
      <c r="G410">
        <f>VLOOKUP(B410,subCampo_perforacion!$C$2:$D$316,2,0)</f>
        <v>55</v>
      </c>
      <c r="H410" s="4" t="str">
        <f t="shared" si="6"/>
        <v>Horcones 325</v>
      </c>
      <c r="I410">
        <v>104</v>
      </c>
    </row>
    <row r="411" spans="1:9" x14ac:dyDescent="0.25">
      <c r="A411">
        <v>55</v>
      </c>
      <c r="B411" t="s">
        <v>613</v>
      </c>
      <c r="C411" t="s">
        <v>641</v>
      </c>
      <c r="D411">
        <v>361</v>
      </c>
      <c r="E411">
        <v>1</v>
      </c>
      <c r="G411">
        <f>VLOOKUP(B411,subCampo_perforacion!$C$2:$D$316,2,0)</f>
        <v>55</v>
      </c>
      <c r="H411" s="4" t="str">
        <f t="shared" si="6"/>
        <v>Horcones 361</v>
      </c>
      <c r="I411">
        <v>1</v>
      </c>
    </row>
    <row r="412" spans="1:9" x14ac:dyDescent="0.25">
      <c r="A412">
        <v>55</v>
      </c>
      <c r="B412" t="s">
        <v>613</v>
      </c>
      <c r="C412" t="s">
        <v>642</v>
      </c>
      <c r="D412">
        <v>118</v>
      </c>
      <c r="E412">
        <v>2</v>
      </c>
      <c r="G412">
        <f>VLOOKUP(B412,subCampo_perforacion!$C$2:$D$316,2,0)</f>
        <v>55</v>
      </c>
      <c r="H412" s="4" t="str">
        <f t="shared" si="6"/>
        <v>Horcones 118</v>
      </c>
      <c r="I412">
        <v>2</v>
      </c>
    </row>
    <row r="413" spans="1:9" x14ac:dyDescent="0.25">
      <c r="A413">
        <v>55</v>
      </c>
      <c r="B413" t="s">
        <v>613</v>
      </c>
      <c r="C413" t="s">
        <v>643</v>
      </c>
      <c r="D413">
        <v>385</v>
      </c>
      <c r="E413">
        <v>3</v>
      </c>
      <c r="G413">
        <f>VLOOKUP(B413,subCampo_perforacion!$C$2:$D$316,2,0)</f>
        <v>55</v>
      </c>
      <c r="H413" s="4" t="str">
        <f t="shared" si="6"/>
        <v>Horcones 385</v>
      </c>
      <c r="I413">
        <v>3</v>
      </c>
    </row>
    <row r="414" spans="1:9" x14ac:dyDescent="0.25">
      <c r="A414">
        <v>55</v>
      </c>
      <c r="B414" t="s">
        <v>613</v>
      </c>
      <c r="C414" t="s">
        <v>644</v>
      </c>
      <c r="D414">
        <v>253</v>
      </c>
      <c r="E414">
        <v>30</v>
      </c>
      <c r="G414">
        <f>VLOOKUP(B414,subCampo_perforacion!$C$2:$D$316,2,0)</f>
        <v>55</v>
      </c>
      <c r="H414" s="4" t="str">
        <f t="shared" si="6"/>
        <v>Horcones 253</v>
      </c>
      <c r="I414">
        <v>30</v>
      </c>
    </row>
    <row r="415" spans="1:9" x14ac:dyDescent="0.25">
      <c r="A415">
        <v>55</v>
      </c>
      <c r="B415" t="s">
        <v>613</v>
      </c>
      <c r="C415" t="s">
        <v>645</v>
      </c>
      <c r="D415">
        <v>419</v>
      </c>
      <c r="E415">
        <v>50</v>
      </c>
      <c r="G415">
        <f>VLOOKUP(B415,subCampo_perforacion!$C$2:$D$316,2,0)</f>
        <v>55</v>
      </c>
      <c r="H415" s="4" t="str">
        <f t="shared" si="6"/>
        <v>Horcones 419</v>
      </c>
      <c r="I415">
        <v>50</v>
      </c>
    </row>
    <row r="416" spans="1:9" x14ac:dyDescent="0.25">
      <c r="A416">
        <v>59</v>
      </c>
      <c r="B416" t="s">
        <v>646</v>
      </c>
      <c r="C416" t="s">
        <v>647</v>
      </c>
      <c r="D416">
        <v>1</v>
      </c>
      <c r="E416">
        <v>432</v>
      </c>
      <c r="G416">
        <f>VLOOKUP(B416,subCampo_perforacion!$C$2:$D$316,2,0)</f>
        <v>59</v>
      </c>
      <c r="H416" s="4" t="str">
        <f t="shared" si="6"/>
        <v>Bornita 1</v>
      </c>
      <c r="I416">
        <v>432</v>
      </c>
    </row>
    <row r="417" spans="1:9" x14ac:dyDescent="0.25">
      <c r="A417">
        <v>60</v>
      </c>
      <c r="B417" t="s">
        <v>648</v>
      </c>
      <c r="C417" t="s">
        <v>649</v>
      </c>
      <c r="D417">
        <v>1</v>
      </c>
      <c r="E417">
        <v>11</v>
      </c>
      <c r="G417">
        <f>VLOOKUP(B417,subCampo_perforacion!$C$2:$D$316,2,0)</f>
        <v>60</v>
      </c>
      <c r="H417" s="4" t="str">
        <f t="shared" si="6"/>
        <v>Chorlo 1</v>
      </c>
      <c r="I417">
        <v>11</v>
      </c>
    </row>
    <row r="418" spans="1:9" x14ac:dyDescent="0.25">
      <c r="A418">
        <v>61</v>
      </c>
      <c r="B418" t="s">
        <v>650</v>
      </c>
      <c r="C418" t="s">
        <v>651</v>
      </c>
      <c r="D418">
        <v>4002</v>
      </c>
      <c r="E418">
        <v>17</v>
      </c>
      <c r="G418">
        <f>VLOOKUP(B418,subCampo_perforacion!$C$2:$D$316,2,0)</f>
        <v>61</v>
      </c>
      <c r="H418" s="4" t="str">
        <f t="shared" si="6"/>
        <v>Humapa 4002</v>
      </c>
      <c r="I418">
        <v>17</v>
      </c>
    </row>
    <row r="419" spans="1:9" x14ac:dyDescent="0.25">
      <c r="A419">
        <v>61</v>
      </c>
      <c r="B419" t="s">
        <v>650</v>
      </c>
      <c r="C419" t="s">
        <v>652</v>
      </c>
      <c r="D419">
        <v>4198</v>
      </c>
      <c r="E419">
        <v>18</v>
      </c>
      <c r="G419">
        <f>VLOOKUP(B419,subCampo_perforacion!$C$2:$D$316,2,0)</f>
        <v>61</v>
      </c>
      <c r="H419" s="4" t="str">
        <f t="shared" si="6"/>
        <v>Humapa 4198</v>
      </c>
      <c r="I419">
        <v>18</v>
      </c>
    </row>
    <row r="420" spans="1:9" x14ac:dyDescent="0.25">
      <c r="A420">
        <v>61</v>
      </c>
      <c r="B420" t="s">
        <v>650</v>
      </c>
      <c r="C420" t="s">
        <v>653</v>
      </c>
      <c r="D420">
        <v>4095</v>
      </c>
      <c r="E420">
        <v>19</v>
      </c>
      <c r="G420">
        <f>VLOOKUP(B420,subCampo_perforacion!$C$2:$D$316,2,0)</f>
        <v>61</v>
      </c>
      <c r="H420" s="4" t="str">
        <f t="shared" si="6"/>
        <v>Humapa 4095</v>
      </c>
      <c r="I420">
        <v>19</v>
      </c>
    </row>
    <row r="421" spans="1:9" x14ac:dyDescent="0.25">
      <c r="A421">
        <v>61</v>
      </c>
      <c r="B421" t="s">
        <v>650</v>
      </c>
      <c r="C421" t="s">
        <v>654</v>
      </c>
      <c r="D421">
        <v>505</v>
      </c>
      <c r="E421">
        <v>20</v>
      </c>
      <c r="G421">
        <f>VLOOKUP(B421,subCampo_perforacion!$C$2:$D$316,2,0)</f>
        <v>61</v>
      </c>
      <c r="H421" s="4" t="str">
        <f t="shared" si="6"/>
        <v>Humapa 505</v>
      </c>
      <c r="I421">
        <v>20</v>
      </c>
    </row>
    <row r="422" spans="1:9" x14ac:dyDescent="0.25">
      <c r="A422">
        <v>61</v>
      </c>
      <c r="B422" t="s">
        <v>650</v>
      </c>
      <c r="C422" t="s">
        <v>655</v>
      </c>
      <c r="D422">
        <v>4036</v>
      </c>
      <c r="E422">
        <v>24</v>
      </c>
      <c r="G422">
        <f>VLOOKUP(B422,subCampo_perforacion!$C$2:$D$316,2,0)</f>
        <v>61</v>
      </c>
      <c r="H422" s="4" t="str">
        <f t="shared" si="6"/>
        <v>Humapa 4036</v>
      </c>
      <c r="I422">
        <v>24</v>
      </c>
    </row>
    <row r="423" spans="1:9" x14ac:dyDescent="0.25">
      <c r="A423">
        <v>61</v>
      </c>
      <c r="B423" t="s">
        <v>650</v>
      </c>
      <c r="C423" t="s">
        <v>656</v>
      </c>
      <c r="D423">
        <v>3205</v>
      </c>
      <c r="E423">
        <v>58</v>
      </c>
      <c r="G423">
        <f>VLOOKUP(B423,subCampo_perforacion!$C$2:$D$316,2,0)</f>
        <v>61</v>
      </c>
      <c r="H423" s="4" t="str">
        <f t="shared" si="6"/>
        <v>Humapa 3205</v>
      </c>
      <c r="I423">
        <v>58</v>
      </c>
    </row>
    <row r="424" spans="1:9" x14ac:dyDescent="0.25">
      <c r="A424">
        <v>61</v>
      </c>
      <c r="B424" t="s">
        <v>650</v>
      </c>
      <c r="C424" t="s">
        <v>657</v>
      </c>
      <c r="D424">
        <v>807</v>
      </c>
      <c r="E424">
        <v>110</v>
      </c>
      <c r="G424">
        <f>VLOOKUP(B424,subCampo_perforacion!$C$2:$D$316,2,0)</f>
        <v>61</v>
      </c>
      <c r="H424" s="4" t="str">
        <f t="shared" si="6"/>
        <v>Humapa 807</v>
      </c>
      <c r="I424">
        <v>110</v>
      </c>
    </row>
    <row r="425" spans="1:9" x14ac:dyDescent="0.25">
      <c r="A425">
        <v>61</v>
      </c>
      <c r="B425" t="s">
        <v>650</v>
      </c>
      <c r="C425" t="s">
        <v>658</v>
      </c>
      <c r="D425">
        <v>1643</v>
      </c>
      <c r="E425">
        <v>157</v>
      </c>
      <c r="G425">
        <f>VLOOKUP(B425,subCampo_perforacion!$C$2:$D$316,2,0)</f>
        <v>61</v>
      </c>
      <c r="H425" s="4" t="str">
        <f t="shared" si="6"/>
        <v>Humapa 1643</v>
      </c>
      <c r="I425">
        <v>157</v>
      </c>
    </row>
    <row r="426" spans="1:9" x14ac:dyDescent="0.25">
      <c r="A426">
        <v>61</v>
      </c>
      <c r="B426" t="s">
        <v>650</v>
      </c>
      <c r="C426" t="s">
        <v>659</v>
      </c>
      <c r="D426" t="s">
        <v>273</v>
      </c>
      <c r="E426">
        <v>597</v>
      </c>
      <c r="G426">
        <f>VLOOKUP(B426,subCampo_perforacion!$C$2:$D$316,2,0)</f>
        <v>61</v>
      </c>
      <c r="H426" s="4" t="str">
        <f t="shared" si="6"/>
        <v>Humapa 1D</v>
      </c>
      <c r="I426">
        <v>597</v>
      </c>
    </row>
    <row r="427" spans="1:9" x14ac:dyDescent="0.25">
      <c r="A427">
        <v>61</v>
      </c>
      <c r="B427" t="s">
        <v>650</v>
      </c>
      <c r="C427" t="s">
        <v>660</v>
      </c>
      <c r="D427">
        <v>1383</v>
      </c>
      <c r="E427">
        <v>1256</v>
      </c>
      <c r="G427">
        <f>VLOOKUP(B427,subCampo_perforacion!$C$2:$D$316,2,0)</f>
        <v>61</v>
      </c>
      <c r="H427" s="4" t="str">
        <f t="shared" si="6"/>
        <v>Humapa 1383</v>
      </c>
      <c r="I427">
        <v>1256</v>
      </c>
    </row>
    <row r="428" spans="1:9" x14ac:dyDescent="0.25">
      <c r="A428">
        <v>61</v>
      </c>
      <c r="B428" t="s">
        <v>650</v>
      </c>
      <c r="C428" t="s">
        <v>661</v>
      </c>
      <c r="D428">
        <v>859</v>
      </c>
      <c r="E428">
        <v>1257</v>
      </c>
      <c r="G428">
        <f>VLOOKUP(B428,subCampo_perforacion!$C$2:$D$316,2,0)</f>
        <v>61</v>
      </c>
      <c r="H428" s="4" t="str">
        <f t="shared" si="6"/>
        <v>Humapa 859</v>
      </c>
      <c r="I428">
        <v>1257</v>
      </c>
    </row>
    <row r="429" spans="1:9" x14ac:dyDescent="0.25">
      <c r="A429">
        <v>61</v>
      </c>
      <c r="B429" t="s">
        <v>650</v>
      </c>
      <c r="C429" t="s">
        <v>662</v>
      </c>
      <c r="D429">
        <v>1442</v>
      </c>
      <c r="E429">
        <v>1258</v>
      </c>
      <c r="G429">
        <f>VLOOKUP(B429,subCampo_perforacion!$C$2:$D$316,2,0)</f>
        <v>61</v>
      </c>
      <c r="H429" s="4" t="str">
        <f t="shared" si="6"/>
        <v>Humapa 1442</v>
      </c>
      <c r="I429">
        <v>1258</v>
      </c>
    </row>
    <row r="430" spans="1:9" x14ac:dyDescent="0.25">
      <c r="A430">
        <v>61</v>
      </c>
      <c r="B430" t="s">
        <v>650</v>
      </c>
      <c r="C430" t="s">
        <v>663</v>
      </c>
      <c r="D430">
        <v>289</v>
      </c>
      <c r="E430">
        <v>1259</v>
      </c>
      <c r="G430">
        <f>VLOOKUP(B430,subCampo_perforacion!$C$2:$D$316,2,0)</f>
        <v>61</v>
      </c>
      <c r="H430" s="4" t="str">
        <f t="shared" si="6"/>
        <v>Humapa 289</v>
      </c>
      <c r="I430">
        <v>1259</v>
      </c>
    </row>
    <row r="431" spans="1:9" x14ac:dyDescent="0.25">
      <c r="A431">
        <v>61</v>
      </c>
      <c r="B431" t="s">
        <v>650</v>
      </c>
      <c r="C431" t="s">
        <v>664</v>
      </c>
      <c r="D431">
        <v>1774</v>
      </c>
      <c r="E431">
        <v>1260</v>
      </c>
      <c r="G431">
        <f>VLOOKUP(B431,subCampo_perforacion!$C$2:$D$316,2,0)</f>
        <v>61</v>
      </c>
      <c r="H431" s="4" t="str">
        <f t="shared" si="6"/>
        <v>Humapa 1774</v>
      </c>
      <c r="I431">
        <v>1260</v>
      </c>
    </row>
    <row r="432" spans="1:9" x14ac:dyDescent="0.25">
      <c r="A432">
        <v>61</v>
      </c>
      <c r="B432" t="s">
        <v>650</v>
      </c>
      <c r="C432" t="s">
        <v>665</v>
      </c>
      <c r="D432">
        <v>1622</v>
      </c>
      <c r="E432">
        <v>1261</v>
      </c>
      <c r="G432">
        <f>VLOOKUP(B432,subCampo_perforacion!$C$2:$D$316,2,0)</f>
        <v>61</v>
      </c>
      <c r="H432" s="4" t="str">
        <f t="shared" si="6"/>
        <v>Humapa 1622</v>
      </c>
      <c r="I432">
        <v>1261</v>
      </c>
    </row>
    <row r="433" spans="1:9" x14ac:dyDescent="0.25">
      <c r="A433">
        <v>61</v>
      </c>
      <c r="B433" t="s">
        <v>650</v>
      </c>
      <c r="C433" t="s">
        <v>666</v>
      </c>
      <c r="D433">
        <v>1628</v>
      </c>
      <c r="E433">
        <v>1262</v>
      </c>
      <c r="G433">
        <f>VLOOKUP(B433,subCampo_perforacion!$C$2:$D$316,2,0)</f>
        <v>61</v>
      </c>
      <c r="H433" s="4" t="str">
        <f t="shared" si="6"/>
        <v>Humapa 1628</v>
      </c>
      <c r="I433">
        <v>1262</v>
      </c>
    </row>
    <row r="434" spans="1:9" x14ac:dyDescent="0.25">
      <c r="A434">
        <v>61</v>
      </c>
      <c r="B434" t="s">
        <v>650</v>
      </c>
      <c r="C434" t="s">
        <v>667</v>
      </c>
      <c r="D434">
        <v>1617</v>
      </c>
      <c r="E434">
        <v>1263</v>
      </c>
      <c r="G434">
        <f>VLOOKUP(B434,subCampo_perforacion!$C$2:$D$316,2,0)</f>
        <v>61</v>
      </c>
      <c r="H434" s="4" t="str">
        <f t="shared" si="6"/>
        <v>Humapa 1617</v>
      </c>
      <c r="I434">
        <v>1263</v>
      </c>
    </row>
    <row r="435" spans="1:9" x14ac:dyDescent="0.25">
      <c r="A435">
        <v>61</v>
      </c>
      <c r="B435" t="s">
        <v>650</v>
      </c>
      <c r="C435" t="s">
        <v>668</v>
      </c>
      <c r="D435">
        <v>1639</v>
      </c>
      <c r="E435">
        <v>1264</v>
      </c>
      <c r="G435">
        <f>VLOOKUP(B435,subCampo_perforacion!$C$2:$D$316,2,0)</f>
        <v>61</v>
      </c>
      <c r="H435" s="4" t="str">
        <f t="shared" si="6"/>
        <v>Humapa 1639</v>
      </c>
      <c r="I435">
        <v>1264</v>
      </c>
    </row>
    <row r="436" spans="1:9" x14ac:dyDescent="0.25">
      <c r="A436">
        <v>61</v>
      </c>
      <c r="B436" t="s">
        <v>650</v>
      </c>
      <c r="C436" t="s">
        <v>669</v>
      </c>
      <c r="D436">
        <v>1653</v>
      </c>
      <c r="E436">
        <v>1265</v>
      </c>
      <c r="G436">
        <f>VLOOKUP(B436,subCampo_perforacion!$C$2:$D$316,2,0)</f>
        <v>61</v>
      </c>
      <c r="H436" s="4" t="str">
        <f t="shared" si="6"/>
        <v>Humapa 1653</v>
      </c>
      <c r="I436">
        <v>1265</v>
      </c>
    </row>
    <row r="437" spans="1:9" x14ac:dyDescent="0.25">
      <c r="A437">
        <v>61</v>
      </c>
      <c r="B437" t="s">
        <v>650</v>
      </c>
      <c r="C437" t="s">
        <v>670</v>
      </c>
      <c r="D437">
        <v>1699</v>
      </c>
      <c r="E437">
        <v>1266</v>
      </c>
      <c r="G437">
        <f>VLOOKUP(B437,subCampo_perforacion!$C$2:$D$316,2,0)</f>
        <v>61</v>
      </c>
      <c r="H437" s="4" t="str">
        <f t="shared" si="6"/>
        <v>Humapa 1699</v>
      </c>
      <c r="I437">
        <v>1266</v>
      </c>
    </row>
    <row r="438" spans="1:9" x14ac:dyDescent="0.25">
      <c r="A438">
        <v>61</v>
      </c>
      <c r="B438" t="s">
        <v>650</v>
      </c>
      <c r="C438" t="s">
        <v>671</v>
      </c>
      <c r="D438">
        <v>4076</v>
      </c>
      <c r="E438">
        <v>1267</v>
      </c>
      <c r="G438">
        <f>VLOOKUP(B438,subCampo_perforacion!$C$2:$D$316,2,0)</f>
        <v>61</v>
      </c>
      <c r="H438" s="4" t="str">
        <f t="shared" si="6"/>
        <v>Humapa 4076</v>
      </c>
      <c r="I438">
        <v>1267</v>
      </c>
    </row>
    <row r="439" spans="1:9" x14ac:dyDescent="0.25">
      <c r="A439">
        <v>61</v>
      </c>
      <c r="B439" t="s">
        <v>650</v>
      </c>
      <c r="C439" t="s">
        <v>672</v>
      </c>
      <c r="D439">
        <v>1708</v>
      </c>
      <c r="E439">
        <v>1268</v>
      </c>
      <c r="G439">
        <f>VLOOKUP(B439,subCampo_perforacion!$C$2:$D$316,2,0)</f>
        <v>61</v>
      </c>
      <c r="H439" s="4" t="str">
        <f t="shared" si="6"/>
        <v>Humapa 1708</v>
      </c>
      <c r="I439">
        <v>1268</v>
      </c>
    </row>
    <row r="440" spans="1:9" x14ac:dyDescent="0.25">
      <c r="A440">
        <v>61</v>
      </c>
      <c r="B440" t="s">
        <v>650</v>
      </c>
      <c r="C440" t="s">
        <v>673</v>
      </c>
      <c r="D440">
        <v>1764</v>
      </c>
      <c r="E440">
        <v>1269</v>
      </c>
      <c r="G440">
        <f>VLOOKUP(B440,subCampo_perforacion!$C$2:$D$316,2,0)</f>
        <v>61</v>
      </c>
      <c r="H440" s="4" t="str">
        <f t="shared" si="6"/>
        <v>Humapa 1764</v>
      </c>
      <c r="I440">
        <v>1269</v>
      </c>
    </row>
    <row r="441" spans="1:9" x14ac:dyDescent="0.25">
      <c r="A441">
        <v>61</v>
      </c>
      <c r="B441" t="s">
        <v>650</v>
      </c>
      <c r="C441" t="s">
        <v>674</v>
      </c>
      <c r="D441">
        <v>1784</v>
      </c>
      <c r="E441">
        <v>1270</v>
      </c>
      <c r="G441">
        <f>VLOOKUP(B441,subCampo_perforacion!$C$2:$D$316,2,0)</f>
        <v>61</v>
      </c>
      <c r="H441" s="4" t="str">
        <f t="shared" si="6"/>
        <v>Humapa 1784</v>
      </c>
      <c r="I441">
        <v>1270</v>
      </c>
    </row>
    <row r="442" spans="1:9" x14ac:dyDescent="0.25">
      <c r="A442">
        <v>61</v>
      </c>
      <c r="B442" t="s">
        <v>650</v>
      </c>
      <c r="C442" t="s">
        <v>675</v>
      </c>
      <c r="D442">
        <v>2073</v>
      </c>
      <c r="E442">
        <v>1271</v>
      </c>
      <c r="G442">
        <f>VLOOKUP(B442,subCampo_perforacion!$C$2:$D$316,2,0)</f>
        <v>61</v>
      </c>
      <c r="H442" s="4" t="str">
        <f t="shared" si="6"/>
        <v>Humapa 2073</v>
      </c>
      <c r="I442">
        <v>1271</v>
      </c>
    </row>
    <row r="443" spans="1:9" x14ac:dyDescent="0.25">
      <c r="A443">
        <v>61</v>
      </c>
      <c r="B443" t="s">
        <v>650</v>
      </c>
      <c r="C443" t="s">
        <v>676</v>
      </c>
      <c r="D443">
        <v>3259</v>
      </c>
      <c r="E443">
        <v>1272</v>
      </c>
      <c r="G443">
        <f>VLOOKUP(B443,subCampo_perforacion!$C$2:$D$316,2,0)</f>
        <v>61</v>
      </c>
      <c r="H443" s="4" t="str">
        <f t="shared" si="6"/>
        <v>Humapa 3259</v>
      </c>
      <c r="I443">
        <v>1272</v>
      </c>
    </row>
    <row r="444" spans="1:9" x14ac:dyDescent="0.25">
      <c r="A444">
        <v>61</v>
      </c>
      <c r="B444" t="s">
        <v>650</v>
      </c>
      <c r="C444" t="s">
        <v>677</v>
      </c>
      <c r="D444">
        <v>3231</v>
      </c>
      <c r="E444">
        <v>1273</v>
      </c>
      <c r="G444">
        <f>VLOOKUP(B444,subCampo_perforacion!$C$2:$D$316,2,0)</f>
        <v>61</v>
      </c>
      <c r="H444" s="4" t="str">
        <f t="shared" si="6"/>
        <v>Humapa 3231</v>
      </c>
      <c r="I444">
        <v>1273</v>
      </c>
    </row>
    <row r="445" spans="1:9" x14ac:dyDescent="0.25">
      <c r="A445">
        <v>61</v>
      </c>
      <c r="B445" t="s">
        <v>650</v>
      </c>
      <c r="C445" t="s">
        <v>678</v>
      </c>
      <c r="D445">
        <v>3509</v>
      </c>
      <c r="E445">
        <v>1274</v>
      </c>
      <c r="G445">
        <f>VLOOKUP(B445,subCampo_perforacion!$C$2:$D$316,2,0)</f>
        <v>61</v>
      </c>
      <c r="H445" s="4" t="str">
        <f t="shared" si="6"/>
        <v>Humapa 3509</v>
      </c>
      <c r="I445">
        <v>1274</v>
      </c>
    </row>
    <row r="446" spans="1:9" x14ac:dyDescent="0.25">
      <c r="A446">
        <v>61</v>
      </c>
      <c r="B446" t="s">
        <v>650</v>
      </c>
      <c r="C446" t="s">
        <v>679</v>
      </c>
      <c r="D446">
        <v>4039</v>
      </c>
      <c r="E446">
        <v>1275</v>
      </c>
      <c r="G446">
        <f>VLOOKUP(B446,subCampo_perforacion!$C$2:$D$316,2,0)</f>
        <v>61</v>
      </c>
      <c r="H446" s="4" t="str">
        <f t="shared" si="6"/>
        <v>Humapa 4039</v>
      </c>
      <c r="I446">
        <v>1275</v>
      </c>
    </row>
    <row r="447" spans="1:9" x14ac:dyDescent="0.25">
      <c r="A447">
        <v>61</v>
      </c>
      <c r="B447" t="s">
        <v>650</v>
      </c>
      <c r="C447" t="s">
        <v>680</v>
      </c>
      <c r="D447">
        <v>583</v>
      </c>
      <c r="E447">
        <v>1276</v>
      </c>
      <c r="G447">
        <f>VLOOKUP(B447,subCampo_perforacion!$C$2:$D$316,2,0)</f>
        <v>61</v>
      </c>
      <c r="H447" s="4" t="str">
        <f t="shared" si="6"/>
        <v>Humapa 583</v>
      </c>
      <c r="I447">
        <v>1276</v>
      </c>
    </row>
    <row r="448" spans="1:9" x14ac:dyDescent="0.25">
      <c r="A448">
        <v>61</v>
      </c>
      <c r="B448" t="s">
        <v>650</v>
      </c>
      <c r="C448" t="s">
        <v>681</v>
      </c>
      <c r="D448">
        <v>821</v>
      </c>
      <c r="E448">
        <v>1277</v>
      </c>
      <c r="G448">
        <f>VLOOKUP(B448,subCampo_perforacion!$C$2:$D$316,2,0)</f>
        <v>61</v>
      </c>
      <c r="H448" s="4" t="str">
        <f t="shared" si="6"/>
        <v>Humapa 821</v>
      </c>
      <c r="I448">
        <v>1277</v>
      </c>
    </row>
    <row r="449" spans="1:9" x14ac:dyDescent="0.25">
      <c r="A449">
        <v>61</v>
      </c>
      <c r="B449" t="s">
        <v>650</v>
      </c>
      <c r="C449" t="s">
        <v>682</v>
      </c>
      <c r="D449">
        <v>883</v>
      </c>
      <c r="E449">
        <v>1278</v>
      </c>
      <c r="G449">
        <f>VLOOKUP(B449,subCampo_perforacion!$C$2:$D$316,2,0)</f>
        <v>61</v>
      </c>
      <c r="H449" s="4" t="str">
        <f t="shared" si="6"/>
        <v>Humapa 883</v>
      </c>
      <c r="I449">
        <v>1278</v>
      </c>
    </row>
    <row r="450" spans="1:9" x14ac:dyDescent="0.25">
      <c r="A450">
        <v>61</v>
      </c>
      <c r="B450" t="s">
        <v>650</v>
      </c>
      <c r="C450" t="s">
        <v>683</v>
      </c>
      <c r="D450">
        <v>1061</v>
      </c>
      <c r="E450">
        <v>1245</v>
      </c>
      <c r="G450">
        <f>VLOOKUP(B450,subCampo_perforacion!$C$2:$D$316,2,0)</f>
        <v>61</v>
      </c>
      <c r="H450" s="4" t="str">
        <f t="shared" si="6"/>
        <v>Humapa 1061</v>
      </c>
      <c r="I450">
        <v>1245</v>
      </c>
    </row>
    <row r="451" spans="1:9" x14ac:dyDescent="0.25">
      <c r="A451">
        <v>61</v>
      </c>
      <c r="B451" t="s">
        <v>650</v>
      </c>
      <c r="C451" t="s">
        <v>684</v>
      </c>
      <c r="D451">
        <v>1003</v>
      </c>
      <c r="E451">
        <v>1246</v>
      </c>
      <c r="G451">
        <f>VLOOKUP(B451,subCampo_perforacion!$C$2:$D$316,2,0)</f>
        <v>61</v>
      </c>
      <c r="H451" s="4" t="str">
        <f t="shared" ref="H451:H514" si="7">B451&amp;" "&amp;D451</f>
        <v>Humapa 1003</v>
      </c>
      <c r="I451">
        <v>1246</v>
      </c>
    </row>
    <row r="452" spans="1:9" x14ac:dyDescent="0.25">
      <c r="A452">
        <v>61</v>
      </c>
      <c r="B452" t="s">
        <v>650</v>
      </c>
      <c r="C452" t="s">
        <v>685</v>
      </c>
      <c r="D452">
        <v>1035</v>
      </c>
      <c r="E452">
        <v>1247</v>
      </c>
      <c r="G452">
        <f>VLOOKUP(B452,subCampo_perforacion!$C$2:$D$316,2,0)</f>
        <v>61</v>
      </c>
      <c r="H452" s="4" t="str">
        <f t="shared" si="7"/>
        <v>Humapa 1035</v>
      </c>
      <c r="I452">
        <v>1247</v>
      </c>
    </row>
    <row r="453" spans="1:9" x14ac:dyDescent="0.25">
      <c r="A453">
        <v>61</v>
      </c>
      <c r="B453" t="s">
        <v>650</v>
      </c>
      <c r="C453" t="s">
        <v>686</v>
      </c>
      <c r="D453">
        <v>1046</v>
      </c>
      <c r="E453">
        <v>1248</v>
      </c>
      <c r="G453">
        <f>VLOOKUP(B453,subCampo_perforacion!$C$2:$D$316,2,0)</f>
        <v>61</v>
      </c>
      <c r="H453" s="4" t="str">
        <f t="shared" si="7"/>
        <v>Humapa 1046</v>
      </c>
      <c r="I453">
        <v>1248</v>
      </c>
    </row>
    <row r="454" spans="1:9" x14ac:dyDescent="0.25">
      <c r="A454">
        <v>61</v>
      </c>
      <c r="B454" t="s">
        <v>650</v>
      </c>
      <c r="C454" t="s">
        <v>687</v>
      </c>
      <c r="D454">
        <v>1062</v>
      </c>
      <c r="E454">
        <v>1249</v>
      </c>
      <c r="G454">
        <f>VLOOKUP(B454,subCampo_perforacion!$C$2:$D$316,2,0)</f>
        <v>61</v>
      </c>
      <c r="H454" s="4" t="str">
        <f t="shared" si="7"/>
        <v>Humapa 1062</v>
      </c>
      <c r="I454">
        <v>1249</v>
      </c>
    </row>
    <row r="455" spans="1:9" x14ac:dyDescent="0.25">
      <c r="A455">
        <v>61</v>
      </c>
      <c r="B455" t="s">
        <v>650</v>
      </c>
      <c r="C455" t="s">
        <v>688</v>
      </c>
      <c r="D455">
        <v>1398</v>
      </c>
      <c r="E455">
        <v>1250</v>
      </c>
      <c r="G455">
        <f>VLOOKUP(B455,subCampo_perforacion!$C$2:$D$316,2,0)</f>
        <v>61</v>
      </c>
      <c r="H455" s="4" t="str">
        <f t="shared" si="7"/>
        <v>Humapa 1398</v>
      </c>
      <c r="I455">
        <v>1250</v>
      </c>
    </row>
    <row r="456" spans="1:9" x14ac:dyDescent="0.25">
      <c r="A456">
        <v>61</v>
      </c>
      <c r="B456" t="s">
        <v>650</v>
      </c>
      <c r="C456" t="s">
        <v>689</v>
      </c>
      <c r="D456">
        <v>1433</v>
      </c>
      <c r="E456">
        <v>1251</v>
      </c>
      <c r="G456">
        <f>VLOOKUP(B456,subCampo_perforacion!$C$2:$D$316,2,0)</f>
        <v>61</v>
      </c>
      <c r="H456" s="4" t="str">
        <f t="shared" si="7"/>
        <v>Humapa 1433</v>
      </c>
      <c r="I456">
        <v>1251</v>
      </c>
    </row>
    <row r="457" spans="1:9" x14ac:dyDescent="0.25">
      <c r="A457">
        <v>61</v>
      </c>
      <c r="B457" t="s">
        <v>650</v>
      </c>
      <c r="C457" t="s">
        <v>690</v>
      </c>
      <c r="D457">
        <v>1296</v>
      </c>
      <c r="E457">
        <v>1252</v>
      </c>
      <c r="G457">
        <f>VLOOKUP(B457,subCampo_perforacion!$C$2:$D$316,2,0)</f>
        <v>61</v>
      </c>
      <c r="H457" s="4" t="str">
        <f t="shared" si="7"/>
        <v>Humapa 1296</v>
      </c>
      <c r="I457">
        <v>1252</v>
      </c>
    </row>
    <row r="458" spans="1:9" x14ac:dyDescent="0.25">
      <c r="A458">
        <v>61</v>
      </c>
      <c r="B458" t="s">
        <v>650</v>
      </c>
      <c r="C458" t="s">
        <v>691</v>
      </c>
      <c r="D458">
        <v>1651</v>
      </c>
      <c r="E458">
        <v>1253</v>
      </c>
      <c r="G458">
        <f>VLOOKUP(B458,subCampo_perforacion!$C$2:$D$316,2,0)</f>
        <v>61</v>
      </c>
      <c r="H458" s="4" t="str">
        <f t="shared" si="7"/>
        <v>Humapa 1651</v>
      </c>
      <c r="I458">
        <v>1253</v>
      </c>
    </row>
    <row r="459" spans="1:9" x14ac:dyDescent="0.25">
      <c r="A459">
        <v>61</v>
      </c>
      <c r="B459" t="s">
        <v>650</v>
      </c>
      <c r="C459" t="s">
        <v>692</v>
      </c>
      <c r="D459">
        <v>1675</v>
      </c>
      <c r="E459">
        <v>1254</v>
      </c>
      <c r="G459">
        <f>VLOOKUP(B459,subCampo_perforacion!$C$2:$D$316,2,0)</f>
        <v>61</v>
      </c>
      <c r="H459" s="4" t="str">
        <f t="shared" si="7"/>
        <v>Humapa 1675</v>
      </c>
      <c r="I459">
        <v>1254</v>
      </c>
    </row>
    <row r="460" spans="1:9" x14ac:dyDescent="0.25">
      <c r="A460">
        <v>62</v>
      </c>
      <c r="B460" t="s">
        <v>693</v>
      </c>
      <c r="C460" t="s">
        <v>694</v>
      </c>
      <c r="D460" t="s">
        <v>273</v>
      </c>
      <c r="E460">
        <v>803</v>
      </c>
      <c r="G460">
        <f>VLOOKUP(B460,subCampo_perforacion!$C$2:$D$316,2,0)</f>
        <v>62</v>
      </c>
      <c r="H460" s="4" t="str">
        <f t="shared" si="7"/>
        <v>Monteria 1D</v>
      </c>
      <c r="I460">
        <v>803</v>
      </c>
    </row>
    <row r="461" spans="1:9" x14ac:dyDescent="0.25">
      <c r="A461">
        <v>63</v>
      </c>
      <c r="B461" t="s">
        <v>695</v>
      </c>
      <c r="C461" t="s">
        <v>696</v>
      </c>
      <c r="D461">
        <v>1</v>
      </c>
      <c r="E461">
        <v>446</v>
      </c>
      <c r="G461">
        <f>VLOOKUP(B461,subCampo_perforacion!$C$2:$D$316,2,0)</f>
        <v>63</v>
      </c>
      <c r="H461" s="4" t="str">
        <f t="shared" si="7"/>
        <v>Puya 1</v>
      </c>
      <c r="I461">
        <v>446</v>
      </c>
    </row>
    <row r="462" spans="1:9" x14ac:dyDescent="0.25">
      <c r="A462">
        <v>64</v>
      </c>
      <c r="B462" t="s">
        <v>697</v>
      </c>
      <c r="C462" t="s">
        <v>698</v>
      </c>
      <c r="D462">
        <v>1</v>
      </c>
      <c r="E462">
        <v>439</v>
      </c>
      <c r="G462">
        <f>VLOOKUP(B462,subCampo_perforacion!$C$2:$D$316,2,0)</f>
        <v>64</v>
      </c>
      <c r="H462" s="4" t="str">
        <f t="shared" si="7"/>
        <v>Silvita 1</v>
      </c>
      <c r="I462">
        <v>439</v>
      </c>
    </row>
    <row r="463" spans="1:9" x14ac:dyDescent="0.25">
      <c r="A463">
        <v>67</v>
      </c>
      <c r="B463" t="s">
        <v>699</v>
      </c>
      <c r="C463" t="s">
        <v>700</v>
      </c>
      <c r="D463">
        <v>1</v>
      </c>
      <c r="E463">
        <v>1280</v>
      </c>
      <c r="G463">
        <f>VLOOKUP(B463,subCampo_perforacion!$C$2:$D$316,2,0)</f>
        <v>67</v>
      </c>
      <c r="H463" s="4" t="str">
        <f t="shared" si="7"/>
        <v>Centurion 1</v>
      </c>
      <c r="I463">
        <v>1280</v>
      </c>
    </row>
    <row r="464" spans="1:9" x14ac:dyDescent="0.25">
      <c r="A464">
        <v>71</v>
      </c>
      <c r="B464" t="s">
        <v>701</v>
      </c>
      <c r="C464" t="s">
        <v>702</v>
      </c>
      <c r="D464">
        <v>1</v>
      </c>
      <c r="E464">
        <v>1414</v>
      </c>
      <c r="G464">
        <f>VLOOKUP(B464,subCampo_perforacion!$C$2:$D$316,2,0)</f>
        <v>71</v>
      </c>
      <c r="H464" s="4" t="str">
        <f t="shared" si="7"/>
        <v>Marques 1</v>
      </c>
      <c r="I464">
        <v>1414</v>
      </c>
    </row>
    <row r="465" spans="1:9" x14ac:dyDescent="0.25">
      <c r="A465">
        <v>72</v>
      </c>
      <c r="B465" t="s">
        <v>703</v>
      </c>
      <c r="C465" t="s">
        <v>704</v>
      </c>
      <c r="D465">
        <v>2</v>
      </c>
      <c r="E465">
        <v>1281</v>
      </c>
      <c r="G465">
        <f>VLOOKUP(B465,subCampo_perforacion!$C$2:$D$316,2,0)</f>
        <v>72</v>
      </c>
      <c r="H465" s="4" t="str">
        <f t="shared" si="7"/>
        <v>Miahuapan 2</v>
      </c>
      <c r="I465">
        <v>1281</v>
      </c>
    </row>
    <row r="466" spans="1:9" x14ac:dyDescent="0.25">
      <c r="A466">
        <v>72</v>
      </c>
      <c r="B466" t="s">
        <v>703</v>
      </c>
      <c r="C466" t="s">
        <v>705</v>
      </c>
      <c r="D466">
        <v>4</v>
      </c>
      <c r="E466">
        <v>1282</v>
      </c>
      <c r="G466">
        <f>VLOOKUP(B466,subCampo_perforacion!$C$2:$D$316,2,0)</f>
        <v>72</v>
      </c>
      <c r="H466" s="4" t="str">
        <f t="shared" si="7"/>
        <v>Miahuapan 4</v>
      </c>
      <c r="I466">
        <v>1282</v>
      </c>
    </row>
    <row r="467" spans="1:9" x14ac:dyDescent="0.25">
      <c r="A467">
        <v>72</v>
      </c>
      <c r="B467" t="s">
        <v>703</v>
      </c>
      <c r="C467" t="s">
        <v>706</v>
      </c>
      <c r="D467">
        <v>5</v>
      </c>
      <c r="E467">
        <v>1283</v>
      </c>
      <c r="G467">
        <f>VLOOKUP(B467,subCampo_perforacion!$C$2:$D$316,2,0)</f>
        <v>72</v>
      </c>
      <c r="H467" s="4" t="str">
        <f t="shared" si="7"/>
        <v>Miahuapan 5</v>
      </c>
      <c r="I467">
        <v>1283</v>
      </c>
    </row>
    <row r="468" spans="1:9" x14ac:dyDescent="0.25">
      <c r="A468">
        <v>72</v>
      </c>
      <c r="B468" t="s">
        <v>703</v>
      </c>
      <c r="C468" t="s">
        <v>707</v>
      </c>
      <c r="D468" t="s">
        <v>708</v>
      </c>
      <c r="E468">
        <v>1284</v>
      </c>
      <c r="G468">
        <f>VLOOKUP(B468,subCampo_perforacion!$C$2:$D$316,2,0)</f>
        <v>72</v>
      </c>
      <c r="H468" s="4" t="str">
        <f t="shared" si="7"/>
        <v>Miahuapan 6A</v>
      </c>
      <c r="I468">
        <v>1284</v>
      </c>
    </row>
    <row r="469" spans="1:9" x14ac:dyDescent="0.25">
      <c r="A469">
        <v>72</v>
      </c>
      <c r="B469" t="s">
        <v>703</v>
      </c>
      <c r="C469" t="s">
        <v>709</v>
      </c>
      <c r="D469" t="s">
        <v>710</v>
      </c>
      <c r="E469">
        <v>1279</v>
      </c>
      <c r="G469">
        <f>VLOOKUP(B469,subCampo_perforacion!$C$2:$D$316,2,0)</f>
        <v>72</v>
      </c>
      <c r="H469" s="4" t="str">
        <f t="shared" si="7"/>
        <v>Miahuapan 101A</v>
      </c>
      <c r="I469">
        <v>1279</v>
      </c>
    </row>
    <row r="470" spans="1:9" x14ac:dyDescent="0.25">
      <c r="A470">
        <v>75</v>
      </c>
      <c r="B470" t="s">
        <v>711</v>
      </c>
      <c r="C470" t="s">
        <v>712</v>
      </c>
      <c r="D470">
        <v>1</v>
      </c>
      <c r="E470">
        <v>1449</v>
      </c>
      <c r="G470">
        <f>VLOOKUP(B470,subCampo_perforacion!$C$2:$D$316,2,0)</f>
        <v>75</v>
      </c>
      <c r="H470" s="4" t="str">
        <f t="shared" si="7"/>
        <v>Tejada 1</v>
      </c>
      <c r="I470">
        <v>1449</v>
      </c>
    </row>
    <row r="471" spans="1:9" x14ac:dyDescent="0.25">
      <c r="A471">
        <v>75</v>
      </c>
      <c r="B471" t="s">
        <v>711</v>
      </c>
      <c r="C471" t="s">
        <v>713</v>
      </c>
      <c r="D471">
        <v>11</v>
      </c>
      <c r="E471">
        <v>1450</v>
      </c>
      <c r="G471">
        <f>VLOOKUP(B471,subCampo_perforacion!$C$2:$D$316,2,0)</f>
        <v>75</v>
      </c>
      <c r="H471" s="4" t="str">
        <f t="shared" si="7"/>
        <v>Tejada 11</v>
      </c>
      <c r="I471">
        <v>1450</v>
      </c>
    </row>
    <row r="472" spans="1:9" x14ac:dyDescent="0.25">
      <c r="A472">
        <v>75</v>
      </c>
      <c r="B472" t="s">
        <v>711</v>
      </c>
      <c r="C472" t="s">
        <v>714</v>
      </c>
      <c r="D472">
        <v>12</v>
      </c>
      <c r="E472">
        <v>1451</v>
      </c>
      <c r="G472">
        <f>VLOOKUP(B472,subCampo_perforacion!$C$2:$D$316,2,0)</f>
        <v>75</v>
      </c>
      <c r="H472" s="4" t="str">
        <f t="shared" si="7"/>
        <v>Tejada 12</v>
      </c>
      <c r="I472">
        <v>1451</v>
      </c>
    </row>
    <row r="473" spans="1:9" x14ac:dyDescent="0.25">
      <c r="A473">
        <v>75</v>
      </c>
      <c r="B473" t="s">
        <v>711</v>
      </c>
      <c r="C473" t="s">
        <v>715</v>
      </c>
      <c r="D473">
        <v>21</v>
      </c>
      <c r="E473">
        <v>1452</v>
      </c>
      <c r="G473">
        <f>VLOOKUP(B473,subCampo_perforacion!$C$2:$D$316,2,0)</f>
        <v>75</v>
      </c>
      <c r="H473" s="4" t="str">
        <f t="shared" si="7"/>
        <v>Tejada 21</v>
      </c>
      <c r="I473">
        <v>1452</v>
      </c>
    </row>
    <row r="474" spans="1:9" x14ac:dyDescent="0.25">
      <c r="A474">
        <v>75</v>
      </c>
      <c r="B474" t="s">
        <v>711</v>
      </c>
      <c r="C474" t="s">
        <v>716</v>
      </c>
      <c r="D474">
        <v>24</v>
      </c>
      <c r="E474">
        <v>1453</v>
      </c>
      <c r="G474">
        <f>VLOOKUP(B474,subCampo_perforacion!$C$2:$D$316,2,0)</f>
        <v>75</v>
      </c>
      <c r="H474" s="4" t="str">
        <f t="shared" si="7"/>
        <v>Tejada 24</v>
      </c>
      <c r="I474">
        <v>1453</v>
      </c>
    </row>
    <row r="475" spans="1:9" x14ac:dyDescent="0.25">
      <c r="A475">
        <v>75</v>
      </c>
      <c r="B475" t="s">
        <v>711</v>
      </c>
      <c r="C475" t="s">
        <v>717</v>
      </c>
      <c r="D475">
        <v>3</v>
      </c>
      <c r="E475">
        <v>1454</v>
      </c>
      <c r="G475">
        <f>VLOOKUP(B475,subCampo_perforacion!$C$2:$D$316,2,0)</f>
        <v>75</v>
      </c>
      <c r="H475" s="4" t="str">
        <f t="shared" si="7"/>
        <v>Tejada 3</v>
      </c>
      <c r="I475">
        <v>1454</v>
      </c>
    </row>
    <row r="476" spans="1:9" x14ac:dyDescent="0.25">
      <c r="A476">
        <v>75</v>
      </c>
      <c r="B476" t="s">
        <v>711</v>
      </c>
      <c r="C476" t="s">
        <v>718</v>
      </c>
      <c r="D476">
        <v>4</v>
      </c>
      <c r="E476">
        <v>1455</v>
      </c>
      <c r="G476">
        <f>VLOOKUP(B476,subCampo_perforacion!$C$2:$D$316,2,0)</f>
        <v>75</v>
      </c>
      <c r="H476" s="4" t="str">
        <f t="shared" si="7"/>
        <v>Tejada 4</v>
      </c>
      <c r="I476">
        <v>1455</v>
      </c>
    </row>
    <row r="477" spans="1:9" x14ac:dyDescent="0.25">
      <c r="A477">
        <v>75</v>
      </c>
      <c r="B477" t="s">
        <v>711</v>
      </c>
      <c r="C477" t="s">
        <v>719</v>
      </c>
      <c r="D477">
        <v>23</v>
      </c>
      <c r="E477">
        <v>1456</v>
      </c>
      <c r="G477">
        <f>VLOOKUP(B477,subCampo_perforacion!$C$2:$D$316,2,0)</f>
        <v>75</v>
      </c>
      <c r="H477" s="4" t="str">
        <f t="shared" si="7"/>
        <v>Tejada 23</v>
      </c>
      <c r="I477">
        <v>1456</v>
      </c>
    </row>
    <row r="478" spans="1:9" x14ac:dyDescent="0.25">
      <c r="A478">
        <v>75</v>
      </c>
      <c r="B478" t="s">
        <v>711</v>
      </c>
      <c r="C478" t="s">
        <v>720</v>
      </c>
      <c r="D478">
        <v>52</v>
      </c>
      <c r="E478">
        <v>1457</v>
      </c>
      <c r="G478">
        <f>VLOOKUP(B478,subCampo_perforacion!$C$2:$D$316,2,0)</f>
        <v>75</v>
      </c>
      <c r="H478" s="4" t="str">
        <f t="shared" si="7"/>
        <v>Tejada 52</v>
      </c>
      <c r="I478">
        <v>1457</v>
      </c>
    </row>
    <row r="479" spans="1:9" x14ac:dyDescent="0.25">
      <c r="A479">
        <v>75</v>
      </c>
      <c r="B479" t="s">
        <v>711</v>
      </c>
      <c r="C479" t="s">
        <v>721</v>
      </c>
      <c r="D479">
        <v>14</v>
      </c>
      <c r="E479">
        <v>1460</v>
      </c>
      <c r="G479">
        <f>VLOOKUP(B479,subCampo_perforacion!$C$2:$D$316,2,0)</f>
        <v>75</v>
      </c>
      <c r="H479" s="4" t="str">
        <f t="shared" si="7"/>
        <v>Tejada 14</v>
      </c>
      <c r="I479">
        <v>1460</v>
      </c>
    </row>
    <row r="480" spans="1:9" x14ac:dyDescent="0.25">
      <c r="A480">
        <v>75</v>
      </c>
      <c r="B480" t="s">
        <v>711</v>
      </c>
      <c r="C480" t="s">
        <v>722</v>
      </c>
      <c r="D480">
        <v>2</v>
      </c>
      <c r="E480">
        <v>1461</v>
      </c>
      <c r="G480">
        <f>VLOOKUP(B480,subCampo_perforacion!$C$2:$D$316,2,0)</f>
        <v>75</v>
      </c>
      <c r="H480" s="4" t="str">
        <f t="shared" si="7"/>
        <v>Tejada 2</v>
      </c>
      <c r="I480">
        <v>1461</v>
      </c>
    </row>
    <row r="481" spans="1:9" x14ac:dyDescent="0.25">
      <c r="A481">
        <v>75</v>
      </c>
      <c r="B481" t="s">
        <v>711</v>
      </c>
      <c r="C481" t="s">
        <v>723</v>
      </c>
      <c r="D481">
        <v>5</v>
      </c>
      <c r="E481">
        <v>1462</v>
      </c>
      <c r="G481">
        <f>VLOOKUP(B481,subCampo_perforacion!$C$2:$D$316,2,0)</f>
        <v>75</v>
      </c>
      <c r="H481" s="4" t="str">
        <f t="shared" si="7"/>
        <v>Tejada 5</v>
      </c>
      <c r="I481">
        <v>1462</v>
      </c>
    </row>
    <row r="482" spans="1:9" x14ac:dyDescent="0.25">
      <c r="A482">
        <v>75</v>
      </c>
      <c r="B482" t="s">
        <v>711</v>
      </c>
      <c r="C482" t="s">
        <v>724</v>
      </c>
      <c r="D482">
        <v>31</v>
      </c>
      <c r="E482">
        <v>1463</v>
      </c>
      <c r="G482">
        <f>VLOOKUP(B482,subCampo_perforacion!$C$2:$D$316,2,0)</f>
        <v>75</v>
      </c>
      <c r="H482" s="4" t="str">
        <f t="shared" si="7"/>
        <v>Tejada 31</v>
      </c>
      <c r="I482">
        <v>1463</v>
      </c>
    </row>
    <row r="483" spans="1:9" x14ac:dyDescent="0.25">
      <c r="A483">
        <v>75</v>
      </c>
      <c r="B483" t="s">
        <v>711</v>
      </c>
      <c r="C483" t="s">
        <v>725</v>
      </c>
      <c r="D483">
        <v>63</v>
      </c>
      <c r="E483">
        <v>1464</v>
      </c>
      <c r="G483">
        <f>VLOOKUP(B483,subCampo_perforacion!$C$2:$D$316,2,0)</f>
        <v>75</v>
      </c>
      <c r="H483" s="4" t="str">
        <f t="shared" si="7"/>
        <v>Tejada 63</v>
      </c>
      <c r="I483">
        <v>1464</v>
      </c>
    </row>
    <row r="484" spans="1:9" x14ac:dyDescent="0.25">
      <c r="A484">
        <v>76</v>
      </c>
      <c r="B484" t="s">
        <v>726</v>
      </c>
      <c r="C484" t="s">
        <v>727</v>
      </c>
      <c r="D484">
        <v>3</v>
      </c>
      <c r="E484">
        <v>1458</v>
      </c>
      <c r="G484">
        <f>VLOOKUP(B484,subCampo_perforacion!$C$2:$D$316,2,0)</f>
        <v>76</v>
      </c>
      <c r="H484" s="4" t="str">
        <f t="shared" si="7"/>
        <v>Zapotalillo 3</v>
      </c>
      <c r="I484">
        <v>1458</v>
      </c>
    </row>
    <row r="485" spans="1:9" x14ac:dyDescent="0.25">
      <c r="A485">
        <v>76</v>
      </c>
      <c r="B485" t="s">
        <v>726</v>
      </c>
      <c r="C485" t="s">
        <v>728</v>
      </c>
      <c r="D485">
        <v>8</v>
      </c>
      <c r="E485">
        <v>1459</v>
      </c>
      <c r="G485">
        <f>VLOOKUP(B485,subCampo_perforacion!$C$2:$D$316,2,0)</f>
        <v>76</v>
      </c>
      <c r="H485" s="4" t="str">
        <f t="shared" si="7"/>
        <v>Zapotalillo 8</v>
      </c>
      <c r="I485">
        <v>1459</v>
      </c>
    </row>
    <row r="486" spans="1:9" x14ac:dyDescent="0.25">
      <c r="A486">
        <v>76</v>
      </c>
      <c r="B486" t="s">
        <v>726</v>
      </c>
      <c r="C486" t="s">
        <v>729</v>
      </c>
      <c r="D486">
        <v>18</v>
      </c>
      <c r="E486">
        <v>1415</v>
      </c>
      <c r="G486">
        <f>VLOOKUP(B486,subCampo_perforacion!$C$2:$D$316,2,0)</f>
        <v>76</v>
      </c>
      <c r="H486" s="4" t="str">
        <f t="shared" si="7"/>
        <v>Zapotalillo 18</v>
      </c>
      <c r="I486">
        <v>1415</v>
      </c>
    </row>
    <row r="487" spans="1:9" x14ac:dyDescent="0.25">
      <c r="A487">
        <v>76</v>
      </c>
      <c r="B487" t="s">
        <v>726</v>
      </c>
      <c r="C487" t="s">
        <v>730</v>
      </c>
      <c r="D487">
        <v>11</v>
      </c>
      <c r="E487">
        <v>1416</v>
      </c>
      <c r="G487">
        <f>VLOOKUP(B487,subCampo_perforacion!$C$2:$D$316,2,0)</f>
        <v>76</v>
      </c>
      <c r="H487" s="4" t="str">
        <f t="shared" si="7"/>
        <v>Zapotalillo 11</v>
      </c>
      <c r="I487">
        <v>1416</v>
      </c>
    </row>
    <row r="488" spans="1:9" x14ac:dyDescent="0.25">
      <c r="A488">
        <v>76</v>
      </c>
      <c r="B488" t="s">
        <v>726</v>
      </c>
      <c r="C488" t="s">
        <v>731</v>
      </c>
      <c r="D488">
        <v>9</v>
      </c>
      <c r="E488">
        <v>1417</v>
      </c>
      <c r="G488">
        <f>VLOOKUP(B488,subCampo_perforacion!$C$2:$D$316,2,0)</f>
        <v>76</v>
      </c>
      <c r="H488" s="4" t="str">
        <f t="shared" si="7"/>
        <v>Zapotalillo 9</v>
      </c>
      <c r="I488">
        <v>1417</v>
      </c>
    </row>
    <row r="489" spans="1:9" x14ac:dyDescent="0.25">
      <c r="A489">
        <v>76</v>
      </c>
      <c r="B489" t="s">
        <v>726</v>
      </c>
      <c r="C489" t="s">
        <v>732</v>
      </c>
      <c r="D489">
        <v>15</v>
      </c>
      <c r="E489">
        <v>1418</v>
      </c>
      <c r="G489">
        <f>VLOOKUP(B489,subCampo_perforacion!$C$2:$D$316,2,0)</f>
        <v>76</v>
      </c>
      <c r="H489" s="4" t="str">
        <f t="shared" si="7"/>
        <v>Zapotalillo 15</v>
      </c>
      <c r="I489">
        <v>1418</v>
      </c>
    </row>
    <row r="490" spans="1:9" x14ac:dyDescent="0.25">
      <c r="A490">
        <v>76</v>
      </c>
      <c r="B490" t="s">
        <v>726</v>
      </c>
      <c r="C490" t="s">
        <v>733</v>
      </c>
      <c r="D490">
        <v>10</v>
      </c>
      <c r="E490">
        <v>1419</v>
      </c>
      <c r="G490">
        <f>VLOOKUP(B490,subCampo_perforacion!$C$2:$D$316,2,0)</f>
        <v>76</v>
      </c>
      <c r="H490" s="4" t="str">
        <f t="shared" si="7"/>
        <v>Zapotalillo 10</v>
      </c>
      <c r="I490">
        <v>1419</v>
      </c>
    </row>
    <row r="491" spans="1:9" x14ac:dyDescent="0.25">
      <c r="A491">
        <v>77</v>
      </c>
      <c r="B491" t="s">
        <v>734</v>
      </c>
      <c r="C491" t="s">
        <v>735</v>
      </c>
      <c r="D491">
        <v>1</v>
      </c>
      <c r="E491">
        <v>445</v>
      </c>
      <c r="G491">
        <f>VLOOKUP(B491,subCampo_perforacion!$C$2:$D$316,2,0)</f>
        <v>77</v>
      </c>
      <c r="H491" s="4" t="str">
        <f t="shared" si="7"/>
        <v>Adularia 1</v>
      </c>
      <c r="I491">
        <v>445</v>
      </c>
    </row>
    <row r="492" spans="1:9" x14ac:dyDescent="0.25">
      <c r="A492">
        <v>78</v>
      </c>
      <c r="B492" t="s">
        <v>736</v>
      </c>
      <c r="C492" t="s">
        <v>737</v>
      </c>
      <c r="D492">
        <v>1</v>
      </c>
      <c r="E492">
        <v>594</v>
      </c>
      <c r="G492">
        <f>VLOOKUP(B492,subCampo_perforacion!$C$2:$D$316,2,0)</f>
        <v>78</v>
      </c>
      <c r="H492" s="4" t="str">
        <f t="shared" si="7"/>
        <v>Calamina 1</v>
      </c>
      <c r="I492">
        <v>594</v>
      </c>
    </row>
    <row r="493" spans="1:9" x14ac:dyDescent="0.25">
      <c r="A493">
        <v>79</v>
      </c>
      <c r="B493" t="s">
        <v>738</v>
      </c>
      <c r="C493" t="s">
        <v>739</v>
      </c>
      <c r="D493">
        <v>233</v>
      </c>
      <c r="E493">
        <v>607</v>
      </c>
      <c r="G493">
        <f>VLOOKUP(B493,subCampo_perforacion!$C$2:$D$316,2,0)</f>
        <v>79</v>
      </c>
      <c r="H493" s="4" t="str">
        <f t="shared" si="7"/>
        <v>Miquetla 233</v>
      </c>
      <c r="I493">
        <v>607</v>
      </c>
    </row>
    <row r="494" spans="1:9" x14ac:dyDescent="0.25">
      <c r="A494">
        <v>79</v>
      </c>
      <c r="B494" t="s">
        <v>738</v>
      </c>
      <c r="C494" t="s">
        <v>740</v>
      </c>
      <c r="D494">
        <v>98</v>
      </c>
      <c r="E494">
        <v>608</v>
      </c>
      <c r="G494">
        <f>VLOOKUP(B494,subCampo_perforacion!$C$2:$D$316,2,0)</f>
        <v>79</v>
      </c>
      <c r="H494" s="4" t="str">
        <f t="shared" si="7"/>
        <v>Miquetla 98</v>
      </c>
      <c r="I494">
        <v>608</v>
      </c>
    </row>
    <row r="495" spans="1:9" x14ac:dyDescent="0.25">
      <c r="A495">
        <v>79</v>
      </c>
      <c r="B495" t="s">
        <v>738</v>
      </c>
      <c r="C495" t="s">
        <v>741</v>
      </c>
      <c r="D495">
        <v>81</v>
      </c>
      <c r="E495">
        <v>422</v>
      </c>
      <c r="G495">
        <f>VLOOKUP(B495,subCampo_perforacion!$C$2:$D$316,2,0)</f>
        <v>79</v>
      </c>
      <c r="H495" s="4" t="str">
        <f t="shared" si="7"/>
        <v>Miquetla 81</v>
      </c>
      <c r="I495">
        <v>422</v>
      </c>
    </row>
    <row r="496" spans="1:9" x14ac:dyDescent="0.25">
      <c r="A496">
        <v>79</v>
      </c>
      <c r="B496" t="s">
        <v>738</v>
      </c>
      <c r="C496" t="s">
        <v>742</v>
      </c>
      <c r="D496">
        <v>16</v>
      </c>
      <c r="E496">
        <v>396</v>
      </c>
      <c r="G496">
        <f>VLOOKUP(B496,subCampo_perforacion!$C$2:$D$316,2,0)</f>
        <v>79</v>
      </c>
      <c r="H496" s="4" t="str">
        <f t="shared" si="7"/>
        <v>Miquetla 16</v>
      </c>
      <c r="I496">
        <v>396</v>
      </c>
    </row>
    <row r="497" spans="1:9" x14ac:dyDescent="0.25">
      <c r="A497">
        <v>79</v>
      </c>
      <c r="B497" t="s">
        <v>738</v>
      </c>
      <c r="C497" t="s">
        <v>743</v>
      </c>
      <c r="D497">
        <v>31</v>
      </c>
      <c r="E497">
        <v>399</v>
      </c>
      <c r="G497">
        <f>VLOOKUP(B497,subCampo_perforacion!$C$2:$D$316,2,0)</f>
        <v>79</v>
      </c>
      <c r="H497" s="4" t="str">
        <f t="shared" si="7"/>
        <v>Miquetla 31</v>
      </c>
      <c r="I497">
        <v>399</v>
      </c>
    </row>
    <row r="498" spans="1:9" x14ac:dyDescent="0.25">
      <c r="A498">
        <v>79</v>
      </c>
      <c r="B498" t="s">
        <v>738</v>
      </c>
      <c r="C498" t="s">
        <v>744</v>
      </c>
      <c r="D498">
        <v>4</v>
      </c>
      <c r="E498">
        <v>447</v>
      </c>
      <c r="G498">
        <f>VLOOKUP(B498,subCampo_perforacion!$C$2:$D$316,2,0)</f>
        <v>79</v>
      </c>
      <c r="H498" s="4" t="str">
        <f t="shared" si="7"/>
        <v>Miquetla 4</v>
      </c>
      <c r="I498">
        <v>447</v>
      </c>
    </row>
    <row r="499" spans="1:9" x14ac:dyDescent="0.25">
      <c r="A499">
        <v>79</v>
      </c>
      <c r="B499" t="s">
        <v>738</v>
      </c>
      <c r="C499" t="s">
        <v>745</v>
      </c>
      <c r="D499">
        <v>19</v>
      </c>
      <c r="E499">
        <v>448</v>
      </c>
      <c r="G499">
        <f>VLOOKUP(B499,subCampo_perforacion!$C$2:$D$316,2,0)</f>
        <v>79</v>
      </c>
      <c r="H499" s="4" t="str">
        <f t="shared" si="7"/>
        <v>Miquetla 19</v>
      </c>
      <c r="I499">
        <v>448</v>
      </c>
    </row>
    <row r="500" spans="1:9" x14ac:dyDescent="0.25">
      <c r="A500">
        <v>79</v>
      </c>
      <c r="B500" t="s">
        <v>738</v>
      </c>
      <c r="C500" t="s">
        <v>746</v>
      </c>
      <c r="D500">
        <v>26</v>
      </c>
      <c r="E500">
        <v>449</v>
      </c>
      <c r="G500">
        <f>VLOOKUP(B500,subCampo_perforacion!$C$2:$D$316,2,0)</f>
        <v>79</v>
      </c>
      <c r="H500" s="4" t="str">
        <f t="shared" si="7"/>
        <v>Miquetla 26</v>
      </c>
      <c r="I500">
        <v>449</v>
      </c>
    </row>
    <row r="501" spans="1:9" x14ac:dyDescent="0.25">
      <c r="A501">
        <v>79</v>
      </c>
      <c r="B501" t="s">
        <v>738</v>
      </c>
      <c r="C501" t="s">
        <v>747</v>
      </c>
      <c r="D501">
        <v>27</v>
      </c>
      <c r="E501">
        <v>450</v>
      </c>
      <c r="G501">
        <f>VLOOKUP(B501,subCampo_perforacion!$C$2:$D$316,2,0)</f>
        <v>79</v>
      </c>
      <c r="H501" s="4" t="str">
        <f t="shared" si="7"/>
        <v>Miquetla 27</v>
      </c>
      <c r="I501">
        <v>450</v>
      </c>
    </row>
    <row r="502" spans="1:9" x14ac:dyDescent="0.25">
      <c r="A502">
        <v>79</v>
      </c>
      <c r="B502" t="s">
        <v>738</v>
      </c>
      <c r="C502" t="s">
        <v>748</v>
      </c>
      <c r="D502">
        <v>28</v>
      </c>
      <c r="E502">
        <v>451</v>
      </c>
      <c r="G502">
        <f>VLOOKUP(B502,subCampo_perforacion!$C$2:$D$316,2,0)</f>
        <v>79</v>
      </c>
      <c r="H502" s="4" t="str">
        <f t="shared" si="7"/>
        <v>Miquetla 28</v>
      </c>
      <c r="I502">
        <v>451</v>
      </c>
    </row>
    <row r="503" spans="1:9" x14ac:dyDescent="0.25">
      <c r="A503">
        <v>79</v>
      </c>
      <c r="B503" t="s">
        <v>738</v>
      </c>
      <c r="C503" t="s">
        <v>749</v>
      </c>
      <c r="D503">
        <v>32</v>
      </c>
      <c r="E503">
        <v>452</v>
      </c>
      <c r="G503">
        <f>VLOOKUP(B503,subCampo_perforacion!$C$2:$D$316,2,0)</f>
        <v>79</v>
      </c>
      <c r="H503" s="4" t="str">
        <f t="shared" si="7"/>
        <v>Miquetla 32</v>
      </c>
      <c r="I503">
        <v>452</v>
      </c>
    </row>
    <row r="504" spans="1:9" x14ac:dyDescent="0.25">
      <c r="A504">
        <v>79</v>
      </c>
      <c r="B504" t="s">
        <v>738</v>
      </c>
      <c r="C504" t="s">
        <v>750</v>
      </c>
      <c r="D504">
        <v>33</v>
      </c>
      <c r="E504">
        <v>453</v>
      </c>
      <c r="G504">
        <f>VLOOKUP(B504,subCampo_perforacion!$C$2:$D$316,2,0)</f>
        <v>79</v>
      </c>
      <c r="H504" s="4" t="str">
        <f t="shared" si="7"/>
        <v>Miquetla 33</v>
      </c>
      <c r="I504">
        <v>453</v>
      </c>
    </row>
    <row r="505" spans="1:9" x14ac:dyDescent="0.25">
      <c r="A505">
        <v>79</v>
      </c>
      <c r="B505" t="s">
        <v>738</v>
      </c>
      <c r="C505" t="s">
        <v>751</v>
      </c>
      <c r="D505">
        <v>34</v>
      </c>
      <c r="E505">
        <v>454</v>
      </c>
      <c r="G505">
        <f>VLOOKUP(B505,subCampo_perforacion!$C$2:$D$316,2,0)</f>
        <v>79</v>
      </c>
      <c r="H505" s="4" t="str">
        <f t="shared" si="7"/>
        <v>Miquetla 34</v>
      </c>
      <c r="I505">
        <v>454</v>
      </c>
    </row>
    <row r="506" spans="1:9" x14ac:dyDescent="0.25">
      <c r="A506">
        <v>79</v>
      </c>
      <c r="B506" t="s">
        <v>738</v>
      </c>
      <c r="C506" t="s">
        <v>752</v>
      </c>
      <c r="D506">
        <v>35</v>
      </c>
      <c r="E506">
        <v>455</v>
      </c>
      <c r="G506">
        <f>VLOOKUP(B506,subCampo_perforacion!$C$2:$D$316,2,0)</f>
        <v>79</v>
      </c>
      <c r="H506" s="4" t="str">
        <f t="shared" si="7"/>
        <v>Miquetla 35</v>
      </c>
      <c r="I506">
        <v>455</v>
      </c>
    </row>
    <row r="507" spans="1:9" x14ac:dyDescent="0.25">
      <c r="A507">
        <v>79</v>
      </c>
      <c r="B507" t="s">
        <v>738</v>
      </c>
      <c r="C507" t="s">
        <v>753</v>
      </c>
      <c r="D507">
        <v>36</v>
      </c>
      <c r="E507">
        <v>456</v>
      </c>
      <c r="G507">
        <f>VLOOKUP(B507,subCampo_perforacion!$C$2:$D$316,2,0)</f>
        <v>79</v>
      </c>
      <c r="H507" s="4" t="str">
        <f t="shared" si="7"/>
        <v>Miquetla 36</v>
      </c>
      <c r="I507">
        <v>456</v>
      </c>
    </row>
    <row r="508" spans="1:9" x14ac:dyDescent="0.25">
      <c r="A508">
        <v>79</v>
      </c>
      <c r="B508" t="s">
        <v>738</v>
      </c>
      <c r="C508" t="s">
        <v>754</v>
      </c>
      <c r="D508">
        <v>37</v>
      </c>
      <c r="E508">
        <v>457</v>
      </c>
      <c r="G508">
        <f>VLOOKUP(B508,subCampo_perforacion!$C$2:$D$316,2,0)</f>
        <v>79</v>
      </c>
      <c r="H508" s="4" t="str">
        <f t="shared" si="7"/>
        <v>Miquetla 37</v>
      </c>
      <c r="I508">
        <v>457</v>
      </c>
    </row>
    <row r="509" spans="1:9" x14ac:dyDescent="0.25">
      <c r="A509">
        <v>79</v>
      </c>
      <c r="B509" t="s">
        <v>738</v>
      </c>
      <c r="C509" t="s">
        <v>755</v>
      </c>
      <c r="D509">
        <v>38</v>
      </c>
      <c r="E509">
        <v>458</v>
      </c>
      <c r="G509">
        <f>VLOOKUP(B509,subCampo_perforacion!$C$2:$D$316,2,0)</f>
        <v>79</v>
      </c>
      <c r="H509" s="4" t="str">
        <f t="shared" si="7"/>
        <v>Miquetla 38</v>
      </c>
      <c r="I509">
        <v>458</v>
      </c>
    </row>
    <row r="510" spans="1:9" x14ac:dyDescent="0.25">
      <c r="A510">
        <v>79</v>
      </c>
      <c r="B510" t="s">
        <v>738</v>
      </c>
      <c r="C510" t="s">
        <v>756</v>
      </c>
      <c r="D510">
        <v>40</v>
      </c>
      <c r="E510">
        <v>459</v>
      </c>
      <c r="G510">
        <f>VLOOKUP(B510,subCampo_perforacion!$C$2:$D$316,2,0)</f>
        <v>79</v>
      </c>
      <c r="H510" s="4" t="str">
        <f t="shared" si="7"/>
        <v>Miquetla 40</v>
      </c>
      <c r="I510">
        <v>459</v>
      </c>
    </row>
    <row r="511" spans="1:9" x14ac:dyDescent="0.25">
      <c r="A511">
        <v>79</v>
      </c>
      <c r="B511" t="s">
        <v>738</v>
      </c>
      <c r="C511" t="s">
        <v>757</v>
      </c>
      <c r="D511">
        <v>44</v>
      </c>
      <c r="E511">
        <v>460</v>
      </c>
      <c r="G511">
        <f>VLOOKUP(B511,subCampo_perforacion!$C$2:$D$316,2,0)</f>
        <v>79</v>
      </c>
      <c r="H511" s="4" t="str">
        <f t="shared" si="7"/>
        <v>Miquetla 44</v>
      </c>
      <c r="I511">
        <v>460</v>
      </c>
    </row>
    <row r="512" spans="1:9" x14ac:dyDescent="0.25">
      <c r="A512">
        <v>79</v>
      </c>
      <c r="B512" t="s">
        <v>738</v>
      </c>
      <c r="C512" t="s">
        <v>758</v>
      </c>
      <c r="D512">
        <v>50</v>
      </c>
      <c r="E512">
        <v>461</v>
      </c>
      <c r="G512">
        <f>VLOOKUP(B512,subCampo_perforacion!$C$2:$D$316,2,0)</f>
        <v>79</v>
      </c>
      <c r="H512" s="4" t="str">
        <f t="shared" si="7"/>
        <v>Miquetla 50</v>
      </c>
      <c r="I512">
        <v>461</v>
      </c>
    </row>
    <row r="513" spans="1:9" x14ac:dyDescent="0.25">
      <c r="A513">
        <v>79</v>
      </c>
      <c r="B513" t="s">
        <v>738</v>
      </c>
      <c r="C513" t="s">
        <v>759</v>
      </c>
      <c r="D513">
        <v>73</v>
      </c>
      <c r="E513">
        <v>462</v>
      </c>
      <c r="G513">
        <f>VLOOKUP(B513,subCampo_perforacion!$C$2:$D$316,2,0)</f>
        <v>79</v>
      </c>
      <c r="H513" s="4" t="str">
        <f t="shared" si="7"/>
        <v>Miquetla 73</v>
      </c>
      <c r="I513">
        <v>462</v>
      </c>
    </row>
    <row r="514" spans="1:9" x14ac:dyDescent="0.25">
      <c r="A514">
        <v>79</v>
      </c>
      <c r="B514" t="s">
        <v>738</v>
      </c>
      <c r="C514" t="s">
        <v>760</v>
      </c>
      <c r="D514">
        <v>74</v>
      </c>
      <c r="E514">
        <v>463</v>
      </c>
      <c r="G514">
        <f>VLOOKUP(B514,subCampo_perforacion!$C$2:$D$316,2,0)</f>
        <v>79</v>
      </c>
      <c r="H514" s="4" t="str">
        <f t="shared" si="7"/>
        <v>Miquetla 74</v>
      </c>
      <c r="I514">
        <v>463</v>
      </c>
    </row>
    <row r="515" spans="1:9" x14ac:dyDescent="0.25">
      <c r="A515">
        <v>79</v>
      </c>
      <c r="B515" t="s">
        <v>738</v>
      </c>
      <c r="C515" t="s">
        <v>761</v>
      </c>
      <c r="D515">
        <v>75</v>
      </c>
      <c r="E515">
        <v>464</v>
      </c>
      <c r="G515">
        <f>VLOOKUP(B515,subCampo_perforacion!$C$2:$D$316,2,0)</f>
        <v>79</v>
      </c>
      <c r="H515" s="4" t="str">
        <f t="shared" ref="H515:H578" si="8">B515&amp;" "&amp;D515</f>
        <v>Miquetla 75</v>
      </c>
      <c r="I515">
        <v>464</v>
      </c>
    </row>
    <row r="516" spans="1:9" x14ac:dyDescent="0.25">
      <c r="A516">
        <v>79</v>
      </c>
      <c r="B516" t="s">
        <v>738</v>
      </c>
      <c r="C516" t="s">
        <v>762</v>
      </c>
      <c r="D516">
        <v>76</v>
      </c>
      <c r="E516">
        <v>465</v>
      </c>
      <c r="G516">
        <f>VLOOKUP(B516,subCampo_perforacion!$C$2:$D$316,2,0)</f>
        <v>79</v>
      </c>
      <c r="H516" s="4" t="str">
        <f t="shared" si="8"/>
        <v>Miquetla 76</v>
      </c>
      <c r="I516">
        <v>465</v>
      </c>
    </row>
    <row r="517" spans="1:9" x14ac:dyDescent="0.25">
      <c r="A517">
        <v>79</v>
      </c>
      <c r="B517" t="s">
        <v>738</v>
      </c>
      <c r="C517" t="s">
        <v>763</v>
      </c>
      <c r="D517">
        <v>77</v>
      </c>
      <c r="E517">
        <v>466</v>
      </c>
      <c r="G517">
        <f>VLOOKUP(B517,subCampo_perforacion!$C$2:$D$316,2,0)</f>
        <v>79</v>
      </c>
      <c r="H517" s="4" t="str">
        <f t="shared" si="8"/>
        <v>Miquetla 77</v>
      </c>
      <c r="I517">
        <v>466</v>
      </c>
    </row>
    <row r="518" spans="1:9" x14ac:dyDescent="0.25">
      <c r="A518">
        <v>79</v>
      </c>
      <c r="B518" t="s">
        <v>738</v>
      </c>
      <c r="C518" t="s">
        <v>764</v>
      </c>
      <c r="D518">
        <v>78</v>
      </c>
      <c r="E518">
        <v>467</v>
      </c>
      <c r="G518">
        <f>VLOOKUP(B518,subCampo_perforacion!$C$2:$D$316,2,0)</f>
        <v>79</v>
      </c>
      <c r="H518" s="4" t="str">
        <f t="shared" si="8"/>
        <v>Miquetla 78</v>
      </c>
      <c r="I518">
        <v>467</v>
      </c>
    </row>
    <row r="519" spans="1:9" x14ac:dyDescent="0.25">
      <c r="A519">
        <v>79</v>
      </c>
      <c r="B519" t="s">
        <v>738</v>
      </c>
      <c r="C519" t="s">
        <v>765</v>
      </c>
      <c r="D519">
        <v>79</v>
      </c>
      <c r="E519">
        <v>468</v>
      </c>
      <c r="G519">
        <f>VLOOKUP(B519,subCampo_perforacion!$C$2:$D$316,2,0)</f>
        <v>79</v>
      </c>
      <c r="H519" s="4" t="str">
        <f t="shared" si="8"/>
        <v>Miquetla 79</v>
      </c>
      <c r="I519">
        <v>468</v>
      </c>
    </row>
    <row r="520" spans="1:9" x14ac:dyDescent="0.25">
      <c r="A520">
        <v>79</v>
      </c>
      <c r="B520" t="s">
        <v>738</v>
      </c>
      <c r="C520" t="s">
        <v>766</v>
      </c>
      <c r="D520">
        <v>80</v>
      </c>
      <c r="E520">
        <v>469</v>
      </c>
      <c r="G520">
        <f>VLOOKUP(B520,subCampo_perforacion!$C$2:$D$316,2,0)</f>
        <v>79</v>
      </c>
      <c r="H520" s="4" t="str">
        <f t="shared" si="8"/>
        <v>Miquetla 80</v>
      </c>
      <c r="I520">
        <v>469</v>
      </c>
    </row>
    <row r="521" spans="1:9" x14ac:dyDescent="0.25">
      <c r="A521">
        <v>79</v>
      </c>
      <c r="B521" t="s">
        <v>738</v>
      </c>
      <c r="C521" t="s">
        <v>767</v>
      </c>
      <c r="D521">
        <v>82</v>
      </c>
      <c r="E521">
        <v>470</v>
      </c>
      <c r="G521">
        <f>VLOOKUP(B521,subCampo_perforacion!$C$2:$D$316,2,0)</f>
        <v>79</v>
      </c>
      <c r="H521" s="4" t="str">
        <f t="shared" si="8"/>
        <v>Miquetla 82</v>
      </c>
      <c r="I521">
        <v>470</v>
      </c>
    </row>
    <row r="522" spans="1:9" x14ac:dyDescent="0.25">
      <c r="A522">
        <v>79</v>
      </c>
      <c r="B522" t="s">
        <v>738</v>
      </c>
      <c r="C522" t="s">
        <v>768</v>
      </c>
      <c r="D522">
        <v>83</v>
      </c>
      <c r="E522">
        <v>471</v>
      </c>
      <c r="G522">
        <f>VLOOKUP(B522,subCampo_perforacion!$C$2:$D$316,2,0)</f>
        <v>79</v>
      </c>
      <c r="H522" s="4" t="str">
        <f t="shared" si="8"/>
        <v>Miquetla 83</v>
      </c>
      <c r="I522">
        <v>471</v>
      </c>
    </row>
    <row r="523" spans="1:9" x14ac:dyDescent="0.25">
      <c r="A523">
        <v>79</v>
      </c>
      <c r="B523" t="s">
        <v>738</v>
      </c>
      <c r="C523" t="s">
        <v>769</v>
      </c>
      <c r="D523">
        <v>84</v>
      </c>
      <c r="E523">
        <v>472</v>
      </c>
      <c r="G523">
        <f>VLOOKUP(B523,subCampo_perforacion!$C$2:$D$316,2,0)</f>
        <v>79</v>
      </c>
      <c r="H523" s="4" t="str">
        <f t="shared" si="8"/>
        <v>Miquetla 84</v>
      </c>
      <c r="I523">
        <v>472</v>
      </c>
    </row>
    <row r="524" spans="1:9" x14ac:dyDescent="0.25">
      <c r="A524">
        <v>79</v>
      </c>
      <c r="B524" t="s">
        <v>738</v>
      </c>
      <c r="C524" t="s">
        <v>770</v>
      </c>
      <c r="D524">
        <v>85</v>
      </c>
      <c r="E524">
        <v>473</v>
      </c>
      <c r="G524">
        <f>VLOOKUP(B524,subCampo_perforacion!$C$2:$D$316,2,0)</f>
        <v>79</v>
      </c>
      <c r="H524" s="4" t="str">
        <f t="shared" si="8"/>
        <v>Miquetla 85</v>
      </c>
      <c r="I524">
        <v>473</v>
      </c>
    </row>
    <row r="525" spans="1:9" x14ac:dyDescent="0.25">
      <c r="A525">
        <v>79</v>
      </c>
      <c r="B525" t="s">
        <v>738</v>
      </c>
      <c r="C525" t="s">
        <v>771</v>
      </c>
      <c r="D525">
        <v>91</v>
      </c>
      <c r="E525">
        <v>474</v>
      </c>
      <c r="G525">
        <f>VLOOKUP(B525,subCampo_perforacion!$C$2:$D$316,2,0)</f>
        <v>79</v>
      </c>
      <c r="H525" s="4" t="str">
        <f t="shared" si="8"/>
        <v>Miquetla 91</v>
      </c>
      <c r="I525">
        <v>474</v>
      </c>
    </row>
    <row r="526" spans="1:9" x14ac:dyDescent="0.25">
      <c r="A526">
        <v>79</v>
      </c>
      <c r="B526" t="s">
        <v>738</v>
      </c>
      <c r="C526" t="s">
        <v>772</v>
      </c>
      <c r="D526">
        <v>92</v>
      </c>
      <c r="E526">
        <v>475</v>
      </c>
      <c r="G526">
        <f>VLOOKUP(B526,subCampo_perforacion!$C$2:$D$316,2,0)</f>
        <v>79</v>
      </c>
      <c r="H526" s="4" t="str">
        <f t="shared" si="8"/>
        <v>Miquetla 92</v>
      </c>
      <c r="I526">
        <v>475</v>
      </c>
    </row>
    <row r="527" spans="1:9" x14ac:dyDescent="0.25">
      <c r="A527">
        <v>79</v>
      </c>
      <c r="B527" t="s">
        <v>738</v>
      </c>
      <c r="C527" t="s">
        <v>773</v>
      </c>
      <c r="D527">
        <v>94</v>
      </c>
      <c r="E527">
        <v>476</v>
      </c>
      <c r="G527">
        <f>VLOOKUP(B527,subCampo_perforacion!$C$2:$D$316,2,0)</f>
        <v>79</v>
      </c>
      <c r="H527" s="4" t="str">
        <f t="shared" si="8"/>
        <v>Miquetla 94</v>
      </c>
      <c r="I527">
        <v>476</v>
      </c>
    </row>
    <row r="528" spans="1:9" x14ac:dyDescent="0.25">
      <c r="A528">
        <v>79</v>
      </c>
      <c r="B528" t="s">
        <v>738</v>
      </c>
      <c r="C528" t="s">
        <v>774</v>
      </c>
      <c r="D528">
        <v>95</v>
      </c>
      <c r="E528">
        <v>477</v>
      </c>
      <c r="G528">
        <f>VLOOKUP(B528,subCampo_perforacion!$C$2:$D$316,2,0)</f>
        <v>79</v>
      </c>
      <c r="H528" s="4" t="str">
        <f t="shared" si="8"/>
        <v>Miquetla 95</v>
      </c>
      <c r="I528">
        <v>477</v>
      </c>
    </row>
    <row r="529" spans="1:9" x14ac:dyDescent="0.25">
      <c r="A529">
        <v>79</v>
      </c>
      <c r="B529" t="s">
        <v>738</v>
      </c>
      <c r="C529" t="s">
        <v>775</v>
      </c>
      <c r="D529">
        <v>96</v>
      </c>
      <c r="E529">
        <v>478</v>
      </c>
      <c r="G529">
        <f>VLOOKUP(B529,subCampo_perforacion!$C$2:$D$316,2,0)</f>
        <v>79</v>
      </c>
      <c r="H529" s="4" t="str">
        <f t="shared" si="8"/>
        <v>Miquetla 96</v>
      </c>
      <c r="I529">
        <v>478</v>
      </c>
    </row>
    <row r="530" spans="1:9" x14ac:dyDescent="0.25">
      <c r="A530">
        <v>79</v>
      </c>
      <c r="B530" t="s">
        <v>738</v>
      </c>
      <c r="C530" t="s">
        <v>776</v>
      </c>
      <c r="D530">
        <v>102</v>
      </c>
      <c r="E530">
        <v>479</v>
      </c>
      <c r="G530">
        <f>VLOOKUP(B530,subCampo_perforacion!$C$2:$D$316,2,0)</f>
        <v>79</v>
      </c>
      <c r="H530" s="4" t="str">
        <f t="shared" si="8"/>
        <v>Miquetla 102</v>
      </c>
      <c r="I530">
        <v>479</v>
      </c>
    </row>
    <row r="531" spans="1:9" x14ac:dyDescent="0.25">
      <c r="A531">
        <v>79</v>
      </c>
      <c r="B531" t="s">
        <v>738</v>
      </c>
      <c r="C531" t="s">
        <v>777</v>
      </c>
      <c r="D531">
        <v>103</v>
      </c>
      <c r="E531">
        <v>480</v>
      </c>
      <c r="G531">
        <f>VLOOKUP(B531,subCampo_perforacion!$C$2:$D$316,2,0)</f>
        <v>79</v>
      </c>
      <c r="H531" s="4" t="str">
        <f t="shared" si="8"/>
        <v>Miquetla 103</v>
      </c>
      <c r="I531">
        <v>480</v>
      </c>
    </row>
    <row r="532" spans="1:9" x14ac:dyDescent="0.25">
      <c r="A532">
        <v>79</v>
      </c>
      <c r="B532" t="s">
        <v>738</v>
      </c>
      <c r="C532" t="s">
        <v>778</v>
      </c>
      <c r="D532">
        <v>104</v>
      </c>
      <c r="E532">
        <v>481</v>
      </c>
      <c r="G532">
        <f>VLOOKUP(B532,subCampo_perforacion!$C$2:$D$316,2,0)</f>
        <v>79</v>
      </c>
      <c r="H532" s="4" t="str">
        <f t="shared" si="8"/>
        <v>Miquetla 104</v>
      </c>
      <c r="I532">
        <v>481</v>
      </c>
    </row>
    <row r="533" spans="1:9" x14ac:dyDescent="0.25">
      <c r="A533">
        <v>79</v>
      </c>
      <c r="B533" t="s">
        <v>738</v>
      </c>
      <c r="C533" t="s">
        <v>779</v>
      </c>
      <c r="D533">
        <v>105</v>
      </c>
      <c r="E533">
        <v>482</v>
      </c>
      <c r="G533">
        <f>VLOOKUP(B533,subCampo_perforacion!$C$2:$D$316,2,0)</f>
        <v>79</v>
      </c>
      <c r="H533" s="4" t="str">
        <f t="shared" si="8"/>
        <v>Miquetla 105</v>
      </c>
      <c r="I533">
        <v>482</v>
      </c>
    </row>
    <row r="534" spans="1:9" x14ac:dyDescent="0.25">
      <c r="A534">
        <v>79</v>
      </c>
      <c r="B534" t="s">
        <v>738</v>
      </c>
      <c r="C534" t="s">
        <v>780</v>
      </c>
      <c r="D534">
        <v>106</v>
      </c>
      <c r="E534">
        <v>483</v>
      </c>
      <c r="G534">
        <f>VLOOKUP(B534,subCampo_perforacion!$C$2:$D$316,2,0)</f>
        <v>79</v>
      </c>
      <c r="H534" s="4" t="str">
        <f t="shared" si="8"/>
        <v>Miquetla 106</v>
      </c>
      <c r="I534">
        <v>483</v>
      </c>
    </row>
    <row r="535" spans="1:9" x14ac:dyDescent="0.25">
      <c r="A535">
        <v>79</v>
      </c>
      <c r="B535" t="s">
        <v>738</v>
      </c>
      <c r="C535" t="s">
        <v>781</v>
      </c>
      <c r="D535">
        <v>107</v>
      </c>
      <c r="E535">
        <v>484</v>
      </c>
      <c r="G535">
        <f>VLOOKUP(B535,subCampo_perforacion!$C$2:$D$316,2,0)</f>
        <v>79</v>
      </c>
      <c r="H535" s="4" t="str">
        <f t="shared" si="8"/>
        <v>Miquetla 107</v>
      </c>
      <c r="I535">
        <v>484</v>
      </c>
    </row>
    <row r="536" spans="1:9" x14ac:dyDescent="0.25">
      <c r="A536">
        <v>79</v>
      </c>
      <c r="B536" t="s">
        <v>738</v>
      </c>
      <c r="C536" t="s">
        <v>782</v>
      </c>
      <c r="D536">
        <v>108</v>
      </c>
      <c r="E536">
        <v>485</v>
      </c>
      <c r="G536">
        <f>VLOOKUP(B536,subCampo_perforacion!$C$2:$D$316,2,0)</f>
        <v>79</v>
      </c>
      <c r="H536" s="4" t="str">
        <f t="shared" si="8"/>
        <v>Miquetla 108</v>
      </c>
      <c r="I536">
        <v>485</v>
      </c>
    </row>
    <row r="537" spans="1:9" x14ac:dyDescent="0.25">
      <c r="A537">
        <v>79</v>
      </c>
      <c r="B537" t="s">
        <v>738</v>
      </c>
      <c r="C537" t="s">
        <v>783</v>
      </c>
      <c r="D537">
        <v>110</v>
      </c>
      <c r="E537">
        <v>486</v>
      </c>
      <c r="G537">
        <f>VLOOKUP(B537,subCampo_perforacion!$C$2:$D$316,2,0)</f>
        <v>79</v>
      </c>
      <c r="H537" s="4" t="str">
        <f t="shared" si="8"/>
        <v>Miquetla 110</v>
      </c>
      <c r="I537">
        <v>486</v>
      </c>
    </row>
    <row r="538" spans="1:9" x14ac:dyDescent="0.25">
      <c r="A538">
        <v>79</v>
      </c>
      <c r="B538" t="s">
        <v>738</v>
      </c>
      <c r="C538" t="s">
        <v>784</v>
      </c>
      <c r="D538">
        <v>111</v>
      </c>
      <c r="E538">
        <v>487</v>
      </c>
      <c r="G538">
        <f>VLOOKUP(B538,subCampo_perforacion!$C$2:$D$316,2,0)</f>
        <v>79</v>
      </c>
      <c r="H538" s="4" t="str">
        <f t="shared" si="8"/>
        <v>Miquetla 111</v>
      </c>
      <c r="I538">
        <v>487</v>
      </c>
    </row>
    <row r="539" spans="1:9" x14ac:dyDescent="0.25">
      <c r="A539">
        <v>79</v>
      </c>
      <c r="B539" t="s">
        <v>738</v>
      </c>
      <c r="C539" t="s">
        <v>785</v>
      </c>
      <c r="D539">
        <v>112</v>
      </c>
      <c r="E539">
        <v>488</v>
      </c>
      <c r="G539">
        <f>VLOOKUP(B539,subCampo_perforacion!$C$2:$D$316,2,0)</f>
        <v>79</v>
      </c>
      <c r="H539" s="4" t="str">
        <f t="shared" si="8"/>
        <v>Miquetla 112</v>
      </c>
      <c r="I539">
        <v>488</v>
      </c>
    </row>
    <row r="540" spans="1:9" x14ac:dyDescent="0.25">
      <c r="A540">
        <v>79</v>
      </c>
      <c r="B540" t="s">
        <v>738</v>
      </c>
      <c r="C540" t="s">
        <v>786</v>
      </c>
      <c r="D540">
        <v>113</v>
      </c>
      <c r="E540">
        <v>489</v>
      </c>
      <c r="G540">
        <f>VLOOKUP(B540,subCampo_perforacion!$C$2:$D$316,2,0)</f>
        <v>79</v>
      </c>
      <c r="H540" s="4" t="str">
        <f t="shared" si="8"/>
        <v>Miquetla 113</v>
      </c>
      <c r="I540">
        <v>489</v>
      </c>
    </row>
    <row r="541" spans="1:9" x14ac:dyDescent="0.25">
      <c r="A541">
        <v>79</v>
      </c>
      <c r="B541" t="s">
        <v>738</v>
      </c>
      <c r="C541" t="s">
        <v>787</v>
      </c>
      <c r="D541">
        <v>114</v>
      </c>
      <c r="E541">
        <v>490</v>
      </c>
      <c r="G541">
        <f>VLOOKUP(B541,subCampo_perforacion!$C$2:$D$316,2,0)</f>
        <v>79</v>
      </c>
      <c r="H541" s="4" t="str">
        <f t="shared" si="8"/>
        <v>Miquetla 114</v>
      </c>
      <c r="I541">
        <v>490</v>
      </c>
    </row>
    <row r="542" spans="1:9" x14ac:dyDescent="0.25">
      <c r="A542">
        <v>79</v>
      </c>
      <c r="B542" t="s">
        <v>738</v>
      </c>
      <c r="C542" t="s">
        <v>788</v>
      </c>
      <c r="D542">
        <v>115</v>
      </c>
      <c r="E542">
        <v>491</v>
      </c>
      <c r="G542">
        <f>VLOOKUP(B542,subCampo_perforacion!$C$2:$D$316,2,0)</f>
        <v>79</v>
      </c>
      <c r="H542" s="4" t="str">
        <f t="shared" si="8"/>
        <v>Miquetla 115</v>
      </c>
      <c r="I542">
        <v>491</v>
      </c>
    </row>
    <row r="543" spans="1:9" x14ac:dyDescent="0.25">
      <c r="A543">
        <v>79</v>
      </c>
      <c r="B543" t="s">
        <v>738</v>
      </c>
      <c r="C543" t="s">
        <v>789</v>
      </c>
      <c r="D543">
        <v>116</v>
      </c>
      <c r="E543">
        <v>492</v>
      </c>
      <c r="G543">
        <f>VLOOKUP(B543,subCampo_perforacion!$C$2:$D$316,2,0)</f>
        <v>79</v>
      </c>
      <c r="H543" s="4" t="str">
        <f t="shared" si="8"/>
        <v>Miquetla 116</v>
      </c>
      <c r="I543">
        <v>492</v>
      </c>
    </row>
    <row r="544" spans="1:9" x14ac:dyDescent="0.25">
      <c r="A544">
        <v>79</v>
      </c>
      <c r="B544" t="s">
        <v>738</v>
      </c>
      <c r="C544" t="s">
        <v>790</v>
      </c>
      <c r="D544">
        <v>117</v>
      </c>
      <c r="E544">
        <v>493</v>
      </c>
      <c r="G544">
        <f>VLOOKUP(B544,subCampo_perforacion!$C$2:$D$316,2,0)</f>
        <v>79</v>
      </c>
      <c r="H544" s="4" t="str">
        <f t="shared" si="8"/>
        <v>Miquetla 117</v>
      </c>
      <c r="I544">
        <v>493</v>
      </c>
    </row>
    <row r="545" spans="1:9" x14ac:dyDescent="0.25">
      <c r="A545">
        <v>79</v>
      </c>
      <c r="B545" t="s">
        <v>738</v>
      </c>
      <c r="C545" t="s">
        <v>791</v>
      </c>
      <c r="D545">
        <v>118</v>
      </c>
      <c r="E545">
        <v>494</v>
      </c>
      <c r="G545">
        <f>VLOOKUP(B545,subCampo_perforacion!$C$2:$D$316,2,0)</f>
        <v>79</v>
      </c>
      <c r="H545" s="4" t="str">
        <f t="shared" si="8"/>
        <v>Miquetla 118</v>
      </c>
      <c r="I545">
        <v>494</v>
      </c>
    </row>
    <row r="546" spans="1:9" x14ac:dyDescent="0.25">
      <c r="A546">
        <v>79</v>
      </c>
      <c r="B546" t="s">
        <v>738</v>
      </c>
      <c r="C546" t="s">
        <v>792</v>
      </c>
      <c r="D546">
        <v>13</v>
      </c>
      <c r="E546">
        <v>495</v>
      </c>
      <c r="G546">
        <f>VLOOKUP(B546,subCampo_perforacion!$C$2:$D$316,2,0)</f>
        <v>79</v>
      </c>
      <c r="H546" s="4" t="str">
        <f t="shared" si="8"/>
        <v>Miquetla 13</v>
      </c>
      <c r="I546">
        <v>495</v>
      </c>
    </row>
    <row r="547" spans="1:9" x14ac:dyDescent="0.25">
      <c r="A547">
        <v>79</v>
      </c>
      <c r="B547" t="s">
        <v>738</v>
      </c>
      <c r="C547" t="s">
        <v>793</v>
      </c>
      <c r="D547">
        <v>14</v>
      </c>
      <c r="E547">
        <v>496</v>
      </c>
      <c r="G547">
        <f>VLOOKUP(B547,subCampo_perforacion!$C$2:$D$316,2,0)</f>
        <v>79</v>
      </c>
      <c r="H547" s="4" t="str">
        <f t="shared" si="8"/>
        <v>Miquetla 14</v>
      </c>
      <c r="I547">
        <v>496</v>
      </c>
    </row>
    <row r="548" spans="1:9" x14ac:dyDescent="0.25">
      <c r="A548">
        <v>79</v>
      </c>
      <c r="B548" t="s">
        <v>738</v>
      </c>
      <c r="C548" t="s">
        <v>794</v>
      </c>
      <c r="D548">
        <v>121</v>
      </c>
      <c r="E548">
        <v>497</v>
      </c>
      <c r="G548">
        <f>VLOOKUP(B548,subCampo_perforacion!$C$2:$D$316,2,0)</f>
        <v>79</v>
      </c>
      <c r="H548" s="4" t="str">
        <f t="shared" si="8"/>
        <v>Miquetla 121</v>
      </c>
      <c r="I548">
        <v>497</v>
      </c>
    </row>
    <row r="549" spans="1:9" x14ac:dyDescent="0.25">
      <c r="A549">
        <v>79</v>
      </c>
      <c r="B549" t="s">
        <v>738</v>
      </c>
      <c r="C549" t="s">
        <v>795</v>
      </c>
      <c r="D549">
        <v>124</v>
      </c>
      <c r="E549">
        <v>498</v>
      </c>
      <c r="G549">
        <f>VLOOKUP(B549,subCampo_perforacion!$C$2:$D$316,2,0)</f>
        <v>79</v>
      </c>
      <c r="H549" s="4" t="str">
        <f t="shared" si="8"/>
        <v>Miquetla 124</v>
      </c>
      <c r="I549">
        <v>498</v>
      </c>
    </row>
    <row r="550" spans="1:9" x14ac:dyDescent="0.25">
      <c r="A550">
        <v>79</v>
      </c>
      <c r="B550" t="s">
        <v>738</v>
      </c>
      <c r="C550" t="s">
        <v>796</v>
      </c>
      <c r="D550">
        <v>126</v>
      </c>
      <c r="E550">
        <v>499</v>
      </c>
      <c r="G550">
        <f>VLOOKUP(B550,subCampo_perforacion!$C$2:$D$316,2,0)</f>
        <v>79</v>
      </c>
      <c r="H550" s="4" t="str">
        <f t="shared" si="8"/>
        <v>Miquetla 126</v>
      </c>
      <c r="I550">
        <v>499</v>
      </c>
    </row>
    <row r="551" spans="1:9" x14ac:dyDescent="0.25">
      <c r="A551">
        <v>79</v>
      </c>
      <c r="B551" t="s">
        <v>738</v>
      </c>
      <c r="C551" t="s">
        <v>797</v>
      </c>
      <c r="D551">
        <v>101</v>
      </c>
      <c r="E551">
        <v>500</v>
      </c>
      <c r="G551">
        <f>VLOOKUP(B551,subCampo_perforacion!$C$2:$D$316,2,0)</f>
        <v>79</v>
      </c>
      <c r="H551" s="4" t="str">
        <f t="shared" si="8"/>
        <v>Miquetla 101</v>
      </c>
      <c r="I551">
        <v>500</v>
      </c>
    </row>
    <row r="552" spans="1:9" x14ac:dyDescent="0.25">
      <c r="A552">
        <v>79</v>
      </c>
      <c r="B552" t="s">
        <v>738</v>
      </c>
      <c r="C552" t="s">
        <v>798</v>
      </c>
      <c r="D552">
        <v>3</v>
      </c>
      <c r="E552">
        <v>501</v>
      </c>
      <c r="G552">
        <f>VLOOKUP(B552,subCampo_perforacion!$C$2:$D$316,2,0)</f>
        <v>79</v>
      </c>
      <c r="H552" s="4" t="str">
        <f t="shared" si="8"/>
        <v>Miquetla 3</v>
      </c>
      <c r="I552">
        <v>501</v>
      </c>
    </row>
    <row r="553" spans="1:9" x14ac:dyDescent="0.25">
      <c r="A553">
        <v>79</v>
      </c>
      <c r="B553" t="s">
        <v>738</v>
      </c>
      <c r="C553" t="s">
        <v>799</v>
      </c>
      <c r="D553">
        <v>8</v>
      </c>
      <c r="E553">
        <v>502</v>
      </c>
      <c r="G553">
        <f>VLOOKUP(B553,subCampo_perforacion!$C$2:$D$316,2,0)</f>
        <v>79</v>
      </c>
      <c r="H553" s="4" t="str">
        <f t="shared" si="8"/>
        <v>Miquetla 8</v>
      </c>
      <c r="I553">
        <v>502</v>
      </c>
    </row>
    <row r="554" spans="1:9" x14ac:dyDescent="0.25">
      <c r="A554">
        <v>79</v>
      </c>
      <c r="B554" t="s">
        <v>738</v>
      </c>
      <c r="C554" t="s">
        <v>800</v>
      </c>
      <c r="D554">
        <v>9</v>
      </c>
      <c r="E554">
        <v>503</v>
      </c>
      <c r="G554">
        <f>VLOOKUP(B554,subCampo_perforacion!$C$2:$D$316,2,0)</f>
        <v>79</v>
      </c>
      <c r="H554" s="4" t="str">
        <f t="shared" si="8"/>
        <v>Miquetla 9</v>
      </c>
      <c r="I554">
        <v>503</v>
      </c>
    </row>
    <row r="555" spans="1:9" x14ac:dyDescent="0.25">
      <c r="A555">
        <v>79</v>
      </c>
      <c r="B555" t="s">
        <v>738</v>
      </c>
      <c r="C555" t="s">
        <v>801</v>
      </c>
      <c r="D555">
        <v>10</v>
      </c>
      <c r="E555">
        <v>504</v>
      </c>
      <c r="G555">
        <f>VLOOKUP(B555,subCampo_perforacion!$C$2:$D$316,2,0)</f>
        <v>79</v>
      </c>
      <c r="H555" s="4" t="str">
        <f t="shared" si="8"/>
        <v>Miquetla 10</v>
      </c>
      <c r="I555">
        <v>504</v>
      </c>
    </row>
    <row r="556" spans="1:9" x14ac:dyDescent="0.25">
      <c r="A556">
        <v>79</v>
      </c>
      <c r="B556" t="s">
        <v>738</v>
      </c>
      <c r="C556" s="3" t="s">
        <v>802</v>
      </c>
      <c r="D556">
        <v>11</v>
      </c>
      <c r="E556">
        <v>505</v>
      </c>
      <c r="G556">
        <f>VLOOKUP(B556,subCampo_perforacion!$C$2:$D$316,2,0)</f>
        <v>79</v>
      </c>
      <c r="H556" s="4" t="str">
        <f t="shared" si="8"/>
        <v>Miquetla 11</v>
      </c>
      <c r="I556">
        <v>505</v>
      </c>
    </row>
    <row r="557" spans="1:9" x14ac:dyDescent="0.25">
      <c r="A557">
        <v>79</v>
      </c>
      <c r="B557" t="s">
        <v>738</v>
      </c>
      <c r="C557" t="s">
        <v>803</v>
      </c>
      <c r="D557">
        <v>21</v>
      </c>
      <c r="E557">
        <v>506</v>
      </c>
      <c r="G557">
        <f>VLOOKUP(B557,subCampo_perforacion!$C$2:$D$316,2,0)</f>
        <v>79</v>
      </c>
      <c r="H557" s="4" t="str">
        <f t="shared" si="8"/>
        <v>Miquetla 21</v>
      </c>
      <c r="I557">
        <v>506</v>
      </c>
    </row>
    <row r="558" spans="1:9" x14ac:dyDescent="0.25">
      <c r="A558">
        <v>79</v>
      </c>
      <c r="B558" t="s">
        <v>738</v>
      </c>
      <c r="C558" t="s">
        <v>804</v>
      </c>
      <c r="D558">
        <v>52</v>
      </c>
      <c r="E558">
        <v>507</v>
      </c>
      <c r="G558">
        <f>VLOOKUP(B558,subCampo_perforacion!$C$2:$D$316,2,0)</f>
        <v>79</v>
      </c>
      <c r="H558" s="4" t="str">
        <f t="shared" si="8"/>
        <v>Miquetla 52</v>
      </c>
      <c r="I558">
        <v>507</v>
      </c>
    </row>
    <row r="559" spans="1:9" x14ac:dyDescent="0.25">
      <c r="A559">
        <v>79</v>
      </c>
      <c r="B559" t="s">
        <v>738</v>
      </c>
      <c r="C559" t="s">
        <v>805</v>
      </c>
      <c r="D559">
        <v>15</v>
      </c>
      <c r="E559">
        <v>508</v>
      </c>
      <c r="G559">
        <f>VLOOKUP(B559,subCampo_perforacion!$C$2:$D$316,2,0)</f>
        <v>79</v>
      </c>
      <c r="H559" s="4" t="str">
        <f t="shared" si="8"/>
        <v>Miquetla 15</v>
      </c>
      <c r="I559">
        <v>508</v>
      </c>
    </row>
    <row r="560" spans="1:9" x14ac:dyDescent="0.25">
      <c r="A560">
        <v>79</v>
      </c>
      <c r="B560" t="s">
        <v>738</v>
      </c>
      <c r="C560" t="s">
        <v>806</v>
      </c>
      <c r="D560">
        <v>17</v>
      </c>
      <c r="E560">
        <v>509</v>
      </c>
      <c r="G560">
        <f>VLOOKUP(B560,subCampo_perforacion!$C$2:$D$316,2,0)</f>
        <v>79</v>
      </c>
      <c r="H560" s="4" t="str">
        <f t="shared" si="8"/>
        <v>Miquetla 17</v>
      </c>
      <c r="I560">
        <v>509</v>
      </c>
    </row>
    <row r="561" spans="1:9" x14ac:dyDescent="0.25">
      <c r="A561">
        <v>79</v>
      </c>
      <c r="B561" t="s">
        <v>738</v>
      </c>
      <c r="C561" t="s">
        <v>807</v>
      </c>
      <c r="D561">
        <v>62</v>
      </c>
      <c r="E561">
        <v>510</v>
      </c>
      <c r="G561">
        <f>VLOOKUP(B561,subCampo_perforacion!$C$2:$D$316,2,0)</f>
        <v>79</v>
      </c>
      <c r="H561" s="4" t="str">
        <f t="shared" si="8"/>
        <v>Miquetla 62</v>
      </c>
      <c r="I561">
        <v>510</v>
      </c>
    </row>
    <row r="562" spans="1:9" x14ac:dyDescent="0.25">
      <c r="A562">
        <v>79</v>
      </c>
      <c r="B562" t="s">
        <v>738</v>
      </c>
      <c r="C562" t="s">
        <v>808</v>
      </c>
      <c r="D562">
        <v>22</v>
      </c>
      <c r="E562">
        <v>511</v>
      </c>
      <c r="G562">
        <f>VLOOKUP(B562,subCampo_perforacion!$C$2:$D$316,2,0)</f>
        <v>79</v>
      </c>
      <c r="H562" s="4" t="str">
        <f t="shared" si="8"/>
        <v>Miquetla 22</v>
      </c>
      <c r="I562">
        <v>511</v>
      </c>
    </row>
    <row r="563" spans="1:9" x14ac:dyDescent="0.25">
      <c r="A563">
        <v>79</v>
      </c>
      <c r="B563" t="s">
        <v>738</v>
      </c>
      <c r="C563" t="s">
        <v>809</v>
      </c>
      <c r="D563">
        <v>46</v>
      </c>
      <c r="E563">
        <v>512</v>
      </c>
      <c r="G563">
        <f>VLOOKUP(B563,subCampo_perforacion!$C$2:$D$316,2,0)</f>
        <v>79</v>
      </c>
      <c r="H563" s="4" t="str">
        <f t="shared" si="8"/>
        <v>Miquetla 46</v>
      </c>
      <c r="I563">
        <v>512</v>
      </c>
    </row>
    <row r="564" spans="1:9" x14ac:dyDescent="0.25">
      <c r="A564">
        <v>79</v>
      </c>
      <c r="B564" t="s">
        <v>738</v>
      </c>
      <c r="C564" t="s">
        <v>810</v>
      </c>
      <c r="D564">
        <v>47</v>
      </c>
      <c r="E564">
        <v>513</v>
      </c>
      <c r="G564">
        <f>VLOOKUP(B564,subCampo_perforacion!$C$2:$D$316,2,0)</f>
        <v>79</v>
      </c>
      <c r="H564" s="4" t="str">
        <f t="shared" si="8"/>
        <v>Miquetla 47</v>
      </c>
      <c r="I564">
        <v>513</v>
      </c>
    </row>
    <row r="565" spans="1:9" x14ac:dyDescent="0.25">
      <c r="A565">
        <v>79</v>
      </c>
      <c r="B565" t="s">
        <v>738</v>
      </c>
      <c r="C565" t="s">
        <v>811</v>
      </c>
      <c r="D565">
        <v>51</v>
      </c>
      <c r="E565">
        <v>514</v>
      </c>
      <c r="G565">
        <f>VLOOKUP(B565,subCampo_perforacion!$C$2:$D$316,2,0)</f>
        <v>79</v>
      </c>
      <c r="H565" s="4" t="str">
        <f t="shared" si="8"/>
        <v>Miquetla 51</v>
      </c>
      <c r="I565">
        <v>514</v>
      </c>
    </row>
    <row r="566" spans="1:9" x14ac:dyDescent="0.25">
      <c r="A566">
        <v>79</v>
      </c>
      <c r="B566" t="s">
        <v>738</v>
      </c>
      <c r="C566" t="s">
        <v>812</v>
      </c>
      <c r="D566">
        <v>68</v>
      </c>
      <c r="E566">
        <v>515</v>
      </c>
      <c r="G566">
        <f>VLOOKUP(B566,subCampo_perforacion!$C$2:$D$316,2,0)</f>
        <v>79</v>
      </c>
      <c r="H566" s="4" t="str">
        <f t="shared" si="8"/>
        <v>Miquetla 68</v>
      </c>
      <c r="I566">
        <v>515</v>
      </c>
    </row>
    <row r="567" spans="1:9" x14ac:dyDescent="0.25">
      <c r="A567">
        <v>79</v>
      </c>
      <c r="B567" t="s">
        <v>738</v>
      </c>
      <c r="C567" t="s">
        <v>813</v>
      </c>
      <c r="D567">
        <v>54</v>
      </c>
      <c r="E567">
        <v>516</v>
      </c>
      <c r="G567">
        <f>VLOOKUP(B567,subCampo_perforacion!$C$2:$D$316,2,0)</f>
        <v>79</v>
      </c>
      <c r="H567" s="4" t="str">
        <f t="shared" si="8"/>
        <v>Miquetla 54</v>
      </c>
      <c r="I567">
        <v>516</v>
      </c>
    </row>
    <row r="568" spans="1:9" x14ac:dyDescent="0.25">
      <c r="A568">
        <v>79</v>
      </c>
      <c r="B568" t="s">
        <v>738</v>
      </c>
      <c r="C568" t="s">
        <v>814</v>
      </c>
      <c r="D568">
        <v>57</v>
      </c>
      <c r="E568">
        <v>517</v>
      </c>
      <c r="G568">
        <f>VLOOKUP(B568,subCampo_perforacion!$C$2:$D$316,2,0)</f>
        <v>79</v>
      </c>
      <c r="H568" s="4" t="str">
        <f t="shared" si="8"/>
        <v>Miquetla 57</v>
      </c>
      <c r="I568">
        <v>517</v>
      </c>
    </row>
    <row r="569" spans="1:9" x14ac:dyDescent="0.25">
      <c r="A569">
        <v>79</v>
      </c>
      <c r="B569" t="s">
        <v>738</v>
      </c>
      <c r="C569" t="s">
        <v>815</v>
      </c>
      <c r="D569">
        <v>60</v>
      </c>
      <c r="E569">
        <v>518</v>
      </c>
      <c r="G569">
        <f>VLOOKUP(B569,subCampo_perforacion!$C$2:$D$316,2,0)</f>
        <v>79</v>
      </c>
      <c r="H569" s="4" t="str">
        <f t="shared" si="8"/>
        <v>Miquetla 60</v>
      </c>
      <c r="I569">
        <v>518</v>
      </c>
    </row>
    <row r="570" spans="1:9" x14ac:dyDescent="0.25">
      <c r="A570">
        <v>79</v>
      </c>
      <c r="B570" t="s">
        <v>738</v>
      </c>
      <c r="C570" t="s">
        <v>816</v>
      </c>
      <c r="D570">
        <v>61</v>
      </c>
      <c r="E570">
        <v>519</v>
      </c>
      <c r="G570">
        <f>VLOOKUP(B570,subCampo_perforacion!$C$2:$D$316,2,0)</f>
        <v>79</v>
      </c>
      <c r="H570" s="4" t="str">
        <f t="shared" si="8"/>
        <v>Miquetla 61</v>
      </c>
      <c r="I570">
        <v>519</v>
      </c>
    </row>
    <row r="571" spans="1:9" x14ac:dyDescent="0.25">
      <c r="A571">
        <v>79</v>
      </c>
      <c r="B571" t="s">
        <v>738</v>
      </c>
      <c r="C571" t="s">
        <v>817</v>
      </c>
      <c r="D571">
        <v>63</v>
      </c>
      <c r="E571">
        <v>520</v>
      </c>
      <c r="G571">
        <f>VLOOKUP(B571,subCampo_perforacion!$C$2:$D$316,2,0)</f>
        <v>79</v>
      </c>
      <c r="H571" s="4" t="str">
        <f t="shared" si="8"/>
        <v>Miquetla 63</v>
      </c>
      <c r="I571">
        <v>520</v>
      </c>
    </row>
    <row r="572" spans="1:9" x14ac:dyDescent="0.25">
      <c r="A572">
        <v>79</v>
      </c>
      <c r="B572" t="s">
        <v>738</v>
      </c>
      <c r="C572" t="s">
        <v>818</v>
      </c>
      <c r="D572">
        <v>64</v>
      </c>
      <c r="E572">
        <v>521</v>
      </c>
      <c r="G572">
        <f>VLOOKUP(B572,subCampo_perforacion!$C$2:$D$316,2,0)</f>
        <v>79</v>
      </c>
      <c r="H572" s="4" t="str">
        <f t="shared" si="8"/>
        <v>Miquetla 64</v>
      </c>
      <c r="I572">
        <v>521</v>
      </c>
    </row>
    <row r="573" spans="1:9" x14ac:dyDescent="0.25">
      <c r="A573">
        <v>79</v>
      </c>
      <c r="B573" t="s">
        <v>738</v>
      </c>
      <c r="C573" t="s">
        <v>819</v>
      </c>
      <c r="D573">
        <v>65</v>
      </c>
      <c r="E573">
        <v>522</v>
      </c>
      <c r="G573">
        <f>VLOOKUP(B573,subCampo_perforacion!$C$2:$D$316,2,0)</f>
        <v>79</v>
      </c>
      <c r="H573" s="4" t="str">
        <f t="shared" si="8"/>
        <v>Miquetla 65</v>
      </c>
      <c r="I573">
        <v>522</v>
      </c>
    </row>
    <row r="574" spans="1:9" x14ac:dyDescent="0.25">
      <c r="A574">
        <v>79</v>
      </c>
      <c r="B574" t="s">
        <v>738</v>
      </c>
      <c r="C574" t="s">
        <v>820</v>
      </c>
      <c r="D574">
        <v>66</v>
      </c>
      <c r="E574">
        <v>523</v>
      </c>
      <c r="G574">
        <f>VLOOKUP(B574,subCampo_perforacion!$C$2:$D$316,2,0)</f>
        <v>79</v>
      </c>
      <c r="H574" s="4" t="str">
        <f t="shared" si="8"/>
        <v>Miquetla 66</v>
      </c>
      <c r="I574">
        <v>523</v>
      </c>
    </row>
    <row r="575" spans="1:9" x14ac:dyDescent="0.25">
      <c r="A575">
        <v>79</v>
      </c>
      <c r="B575" t="s">
        <v>738</v>
      </c>
      <c r="C575" s="3" t="s">
        <v>821</v>
      </c>
      <c r="D575" t="s">
        <v>822</v>
      </c>
      <c r="E575">
        <v>524</v>
      </c>
      <c r="G575">
        <f>VLOOKUP(B575,subCampo_perforacion!$C$2:$D$316,2,0)</f>
        <v>79</v>
      </c>
      <c r="H575" s="4" t="str">
        <f t="shared" si="8"/>
        <v>Miquetla 67A</v>
      </c>
      <c r="I575">
        <v>524</v>
      </c>
    </row>
    <row r="576" spans="1:9" x14ac:dyDescent="0.25">
      <c r="A576">
        <v>79</v>
      </c>
      <c r="B576" t="s">
        <v>738</v>
      </c>
      <c r="C576" t="s">
        <v>823</v>
      </c>
      <c r="D576">
        <v>42</v>
      </c>
      <c r="E576">
        <v>319</v>
      </c>
      <c r="G576">
        <f>VLOOKUP(B576,subCampo_perforacion!$C$2:$D$316,2,0)</f>
        <v>79</v>
      </c>
      <c r="H576" s="4" t="str">
        <f t="shared" si="8"/>
        <v>Miquetla 42</v>
      </c>
      <c r="I576">
        <v>319</v>
      </c>
    </row>
    <row r="577" spans="1:9" x14ac:dyDescent="0.25">
      <c r="A577">
        <v>79</v>
      </c>
      <c r="B577" t="s">
        <v>738</v>
      </c>
      <c r="C577" t="s">
        <v>824</v>
      </c>
      <c r="D577">
        <v>24</v>
      </c>
      <c r="E577">
        <v>320</v>
      </c>
      <c r="G577">
        <f>VLOOKUP(B577,subCampo_perforacion!$C$2:$D$316,2,0)</f>
        <v>79</v>
      </c>
      <c r="H577" s="4" t="str">
        <f t="shared" si="8"/>
        <v>Miquetla 24</v>
      </c>
      <c r="I577">
        <v>320</v>
      </c>
    </row>
    <row r="578" spans="1:9" x14ac:dyDescent="0.25">
      <c r="A578">
        <v>79</v>
      </c>
      <c r="B578" t="s">
        <v>738</v>
      </c>
      <c r="C578" t="s">
        <v>825</v>
      </c>
      <c r="D578">
        <v>2</v>
      </c>
      <c r="E578">
        <v>343</v>
      </c>
      <c r="G578">
        <f>VLOOKUP(B578,subCampo_perforacion!$C$2:$D$316,2,0)</f>
        <v>79</v>
      </c>
      <c r="H578" s="4" t="str">
        <f t="shared" si="8"/>
        <v>Miquetla 2</v>
      </c>
      <c r="I578">
        <v>343</v>
      </c>
    </row>
    <row r="579" spans="1:9" x14ac:dyDescent="0.25">
      <c r="A579">
        <v>79</v>
      </c>
      <c r="B579" t="s">
        <v>738</v>
      </c>
      <c r="C579" t="s">
        <v>826</v>
      </c>
      <c r="D579">
        <v>25</v>
      </c>
      <c r="E579">
        <v>328</v>
      </c>
      <c r="G579">
        <f>VLOOKUP(B579,subCampo_perforacion!$C$2:$D$316,2,0)</f>
        <v>79</v>
      </c>
      <c r="H579" s="4" t="str">
        <f t="shared" ref="H579:H642" si="9">B579&amp;" "&amp;D579</f>
        <v>Miquetla 25</v>
      </c>
      <c r="I579">
        <v>328</v>
      </c>
    </row>
    <row r="580" spans="1:9" x14ac:dyDescent="0.25">
      <c r="A580">
        <v>79</v>
      </c>
      <c r="B580" t="s">
        <v>738</v>
      </c>
      <c r="C580" t="s">
        <v>827</v>
      </c>
      <c r="D580">
        <v>109</v>
      </c>
      <c r="E580">
        <v>365</v>
      </c>
      <c r="G580">
        <f>VLOOKUP(B580,subCampo_perforacion!$C$2:$D$316,2,0)</f>
        <v>79</v>
      </c>
      <c r="H580" s="4" t="str">
        <f t="shared" si="9"/>
        <v>Miquetla 109</v>
      </c>
      <c r="I580">
        <v>365</v>
      </c>
    </row>
    <row r="581" spans="1:9" x14ac:dyDescent="0.25">
      <c r="A581">
        <v>79</v>
      </c>
      <c r="B581" t="s">
        <v>738</v>
      </c>
      <c r="C581" t="s">
        <v>828</v>
      </c>
      <c r="D581">
        <v>18</v>
      </c>
      <c r="E581">
        <v>352</v>
      </c>
      <c r="G581">
        <f>VLOOKUP(B581,subCampo_perforacion!$C$2:$D$316,2,0)</f>
        <v>79</v>
      </c>
      <c r="H581" s="4" t="str">
        <f t="shared" si="9"/>
        <v>Miquetla 18</v>
      </c>
      <c r="I581">
        <v>352</v>
      </c>
    </row>
    <row r="582" spans="1:9" x14ac:dyDescent="0.25">
      <c r="A582">
        <v>79</v>
      </c>
      <c r="B582" t="s">
        <v>738</v>
      </c>
      <c r="C582" t="s">
        <v>829</v>
      </c>
      <c r="D582">
        <v>45</v>
      </c>
      <c r="E582">
        <v>353</v>
      </c>
      <c r="G582">
        <f>VLOOKUP(B582,subCampo_perforacion!$C$2:$D$316,2,0)</f>
        <v>79</v>
      </c>
      <c r="H582" s="4" t="str">
        <f t="shared" si="9"/>
        <v>Miquetla 45</v>
      </c>
      <c r="I582">
        <v>353</v>
      </c>
    </row>
    <row r="583" spans="1:9" x14ac:dyDescent="0.25">
      <c r="A583">
        <v>79</v>
      </c>
      <c r="B583" t="s">
        <v>738</v>
      </c>
      <c r="C583" t="s">
        <v>830</v>
      </c>
      <c r="D583">
        <v>29</v>
      </c>
      <c r="E583">
        <v>284</v>
      </c>
      <c r="G583">
        <f>VLOOKUP(B583,subCampo_perforacion!$C$2:$D$316,2,0)</f>
        <v>79</v>
      </c>
      <c r="H583" s="4" t="str">
        <f t="shared" si="9"/>
        <v>Miquetla 29</v>
      </c>
      <c r="I583">
        <v>284</v>
      </c>
    </row>
    <row r="584" spans="1:9" x14ac:dyDescent="0.25">
      <c r="A584">
        <v>79</v>
      </c>
      <c r="B584" t="s">
        <v>738</v>
      </c>
      <c r="C584" t="s">
        <v>831</v>
      </c>
      <c r="D584">
        <v>30</v>
      </c>
      <c r="E584">
        <v>285</v>
      </c>
      <c r="G584">
        <f>VLOOKUP(B584,subCampo_perforacion!$C$2:$D$316,2,0)</f>
        <v>79</v>
      </c>
      <c r="H584" s="4" t="str">
        <f t="shared" si="9"/>
        <v>Miquetla 30</v>
      </c>
      <c r="I584">
        <v>285</v>
      </c>
    </row>
    <row r="585" spans="1:9" x14ac:dyDescent="0.25">
      <c r="A585">
        <v>79</v>
      </c>
      <c r="B585" t="s">
        <v>738</v>
      </c>
      <c r="C585" t="s">
        <v>832</v>
      </c>
      <c r="D585">
        <v>43</v>
      </c>
      <c r="E585">
        <v>286</v>
      </c>
      <c r="G585">
        <f>VLOOKUP(B585,subCampo_perforacion!$C$2:$D$316,2,0)</f>
        <v>79</v>
      </c>
      <c r="H585" s="4" t="str">
        <f t="shared" si="9"/>
        <v>Miquetla 43</v>
      </c>
      <c r="I585">
        <v>286</v>
      </c>
    </row>
    <row r="586" spans="1:9" x14ac:dyDescent="0.25">
      <c r="A586">
        <v>79</v>
      </c>
      <c r="B586" t="s">
        <v>738</v>
      </c>
      <c r="C586" t="s">
        <v>833</v>
      </c>
      <c r="D586">
        <v>5</v>
      </c>
      <c r="E586">
        <v>287</v>
      </c>
      <c r="G586">
        <f>VLOOKUP(B586,subCampo_perforacion!$C$2:$D$316,2,0)</f>
        <v>79</v>
      </c>
      <c r="H586" s="4" t="str">
        <f t="shared" si="9"/>
        <v>Miquetla 5</v>
      </c>
      <c r="I586">
        <v>287</v>
      </c>
    </row>
    <row r="587" spans="1:9" x14ac:dyDescent="0.25">
      <c r="A587">
        <v>79</v>
      </c>
      <c r="B587" t="s">
        <v>738</v>
      </c>
      <c r="C587" t="s">
        <v>834</v>
      </c>
      <c r="D587">
        <v>1</v>
      </c>
      <c r="E587">
        <v>292</v>
      </c>
      <c r="G587">
        <f>VLOOKUP(B587,subCampo_perforacion!$C$2:$D$316,2,0)</f>
        <v>79</v>
      </c>
      <c r="H587" s="4" t="str">
        <f t="shared" si="9"/>
        <v>Miquetla 1</v>
      </c>
      <c r="I587">
        <v>292</v>
      </c>
    </row>
    <row r="588" spans="1:9" x14ac:dyDescent="0.25">
      <c r="A588">
        <v>79</v>
      </c>
      <c r="B588" t="s">
        <v>738</v>
      </c>
      <c r="C588" t="s">
        <v>835</v>
      </c>
      <c r="D588">
        <v>12</v>
      </c>
      <c r="E588">
        <v>297</v>
      </c>
      <c r="G588">
        <f>VLOOKUP(B588,subCampo_perforacion!$C$2:$D$316,2,0)</f>
        <v>79</v>
      </c>
      <c r="H588" s="4" t="str">
        <f t="shared" si="9"/>
        <v>Miquetla 12</v>
      </c>
      <c r="I588">
        <v>297</v>
      </c>
    </row>
    <row r="589" spans="1:9" x14ac:dyDescent="0.25">
      <c r="A589">
        <v>79</v>
      </c>
      <c r="B589" t="s">
        <v>738</v>
      </c>
      <c r="C589" t="s">
        <v>836</v>
      </c>
      <c r="D589">
        <v>6</v>
      </c>
      <c r="E589">
        <v>298</v>
      </c>
      <c r="G589">
        <f>VLOOKUP(B589,subCampo_perforacion!$C$2:$D$316,2,0)</f>
        <v>79</v>
      </c>
      <c r="H589" s="4" t="str">
        <f t="shared" si="9"/>
        <v>Miquetla 6</v>
      </c>
      <c r="I589">
        <v>298</v>
      </c>
    </row>
    <row r="590" spans="1:9" x14ac:dyDescent="0.25">
      <c r="A590">
        <v>79</v>
      </c>
      <c r="B590" t="s">
        <v>738</v>
      </c>
      <c r="C590" t="s">
        <v>837</v>
      </c>
      <c r="D590">
        <v>41</v>
      </c>
      <c r="E590">
        <v>299</v>
      </c>
      <c r="G590">
        <f>VLOOKUP(B590,subCampo_perforacion!$C$2:$D$316,2,0)</f>
        <v>79</v>
      </c>
      <c r="H590" s="4" t="str">
        <f t="shared" si="9"/>
        <v>Miquetla 41</v>
      </c>
      <c r="I590">
        <v>299</v>
      </c>
    </row>
    <row r="591" spans="1:9" x14ac:dyDescent="0.25">
      <c r="A591">
        <v>79</v>
      </c>
      <c r="B591" t="s">
        <v>738</v>
      </c>
      <c r="C591" t="s">
        <v>838</v>
      </c>
      <c r="D591">
        <v>20</v>
      </c>
      <c r="E591">
        <v>300</v>
      </c>
      <c r="G591">
        <f>VLOOKUP(B591,subCampo_perforacion!$C$2:$D$316,2,0)</f>
        <v>79</v>
      </c>
      <c r="H591" s="4" t="str">
        <f t="shared" si="9"/>
        <v>Miquetla 20</v>
      </c>
      <c r="I591">
        <v>300</v>
      </c>
    </row>
    <row r="592" spans="1:9" x14ac:dyDescent="0.25">
      <c r="A592">
        <v>79</v>
      </c>
      <c r="B592" t="s">
        <v>738</v>
      </c>
      <c r="C592" t="s">
        <v>839</v>
      </c>
      <c r="D592">
        <v>58</v>
      </c>
      <c r="E592">
        <v>301</v>
      </c>
      <c r="G592">
        <f>VLOOKUP(B592,subCampo_perforacion!$C$2:$D$316,2,0)</f>
        <v>79</v>
      </c>
      <c r="H592" s="4" t="str">
        <f t="shared" si="9"/>
        <v>Miquetla 58</v>
      </c>
      <c r="I592">
        <v>301</v>
      </c>
    </row>
    <row r="593" spans="1:9" x14ac:dyDescent="0.25">
      <c r="A593">
        <v>79</v>
      </c>
      <c r="B593" t="s">
        <v>738</v>
      </c>
      <c r="C593" t="s">
        <v>840</v>
      </c>
      <c r="D593">
        <v>39</v>
      </c>
      <c r="E593">
        <v>302</v>
      </c>
      <c r="G593">
        <f>VLOOKUP(B593,subCampo_perforacion!$C$2:$D$316,2,0)</f>
        <v>79</v>
      </c>
      <c r="H593" s="4" t="str">
        <f t="shared" si="9"/>
        <v>Miquetla 39</v>
      </c>
      <c r="I593">
        <v>302</v>
      </c>
    </row>
    <row r="594" spans="1:9" x14ac:dyDescent="0.25">
      <c r="A594">
        <v>79</v>
      </c>
      <c r="B594" t="s">
        <v>738</v>
      </c>
      <c r="C594" t="s">
        <v>841</v>
      </c>
      <c r="D594">
        <v>122</v>
      </c>
      <c r="E594">
        <v>254</v>
      </c>
      <c r="G594">
        <f>VLOOKUP(B594,subCampo_perforacion!$C$2:$D$316,2,0)</f>
        <v>79</v>
      </c>
      <c r="H594" s="4" t="str">
        <f t="shared" si="9"/>
        <v>Miquetla 122</v>
      </c>
      <c r="I594">
        <v>254</v>
      </c>
    </row>
    <row r="595" spans="1:9" x14ac:dyDescent="0.25">
      <c r="A595">
        <v>79</v>
      </c>
      <c r="B595" t="s">
        <v>738</v>
      </c>
      <c r="C595" t="s">
        <v>842</v>
      </c>
      <c r="D595">
        <v>1606</v>
      </c>
      <c r="E595">
        <v>1235</v>
      </c>
      <c r="G595">
        <f>VLOOKUP(B595,subCampo_perforacion!$C$2:$D$316,2,0)</f>
        <v>79</v>
      </c>
      <c r="H595" s="4" t="str">
        <f t="shared" si="9"/>
        <v>Miquetla 1606</v>
      </c>
      <c r="I595">
        <v>1235</v>
      </c>
    </row>
    <row r="596" spans="1:9" x14ac:dyDescent="0.25">
      <c r="A596">
        <v>79</v>
      </c>
      <c r="B596" t="s">
        <v>738</v>
      </c>
      <c r="C596" t="s">
        <v>843</v>
      </c>
      <c r="D596">
        <v>3134</v>
      </c>
      <c r="E596">
        <v>1236</v>
      </c>
      <c r="G596">
        <f>VLOOKUP(B596,subCampo_perforacion!$C$2:$D$316,2,0)</f>
        <v>79</v>
      </c>
      <c r="H596" s="4" t="str">
        <f t="shared" si="9"/>
        <v>Miquetla 3134</v>
      </c>
      <c r="I596">
        <v>1236</v>
      </c>
    </row>
    <row r="597" spans="1:9" x14ac:dyDescent="0.25">
      <c r="A597">
        <v>79</v>
      </c>
      <c r="B597" t="s">
        <v>738</v>
      </c>
      <c r="C597" t="s">
        <v>844</v>
      </c>
      <c r="D597">
        <v>3371</v>
      </c>
      <c r="E597">
        <v>1237</v>
      </c>
      <c r="G597">
        <f>VLOOKUP(B597,subCampo_perforacion!$C$2:$D$316,2,0)</f>
        <v>79</v>
      </c>
      <c r="H597" s="4" t="str">
        <f t="shared" si="9"/>
        <v>Miquetla 3371</v>
      </c>
      <c r="I597">
        <v>1237</v>
      </c>
    </row>
    <row r="598" spans="1:9" x14ac:dyDescent="0.25">
      <c r="A598">
        <v>79</v>
      </c>
      <c r="B598" t="s">
        <v>738</v>
      </c>
      <c r="C598" t="s">
        <v>845</v>
      </c>
      <c r="D598">
        <v>356</v>
      </c>
      <c r="E598">
        <v>1238</v>
      </c>
      <c r="G598">
        <f>VLOOKUP(B598,subCampo_perforacion!$C$2:$D$316,2,0)</f>
        <v>79</v>
      </c>
      <c r="H598" s="4" t="str">
        <f t="shared" si="9"/>
        <v>Miquetla 356</v>
      </c>
      <c r="I598">
        <v>1238</v>
      </c>
    </row>
    <row r="599" spans="1:9" x14ac:dyDescent="0.25">
      <c r="A599">
        <v>79</v>
      </c>
      <c r="B599" t="s">
        <v>738</v>
      </c>
      <c r="C599" t="s">
        <v>846</v>
      </c>
      <c r="D599">
        <v>677</v>
      </c>
      <c r="E599">
        <v>1239</v>
      </c>
      <c r="G599">
        <f>VLOOKUP(B599,subCampo_perforacion!$C$2:$D$316,2,0)</f>
        <v>79</v>
      </c>
      <c r="H599" s="4" t="str">
        <f t="shared" si="9"/>
        <v>Miquetla 677</v>
      </c>
      <c r="I599">
        <v>1239</v>
      </c>
    </row>
    <row r="600" spans="1:9" x14ac:dyDescent="0.25">
      <c r="A600">
        <v>79</v>
      </c>
      <c r="B600" t="s">
        <v>738</v>
      </c>
      <c r="C600" t="s">
        <v>847</v>
      </c>
      <c r="D600">
        <v>744</v>
      </c>
      <c r="E600">
        <v>1240</v>
      </c>
      <c r="G600">
        <f>VLOOKUP(B600,subCampo_perforacion!$C$2:$D$316,2,0)</f>
        <v>79</v>
      </c>
      <c r="H600" s="4" t="str">
        <f t="shared" si="9"/>
        <v>Miquetla 744</v>
      </c>
      <c r="I600">
        <v>1240</v>
      </c>
    </row>
    <row r="601" spans="1:9" x14ac:dyDescent="0.25">
      <c r="A601">
        <v>79</v>
      </c>
      <c r="B601" t="s">
        <v>738</v>
      </c>
      <c r="C601" t="s">
        <v>848</v>
      </c>
      <c r="D601">
        <v>805</v>
      </c>
      <c r="E601">
        <v>1241</v>
      </c>
      <c r="G601">
        <f>VLOOKUP(B601,subCampo_perforacion!$C$2:$D$316,2,0)</f>
        <v>79</v>
      </c>
      <c r="H601" s="4" t="str">
        <f t="shared" si="9"/>
        <v>Miquetla 805</v>
      </c>
      <c r="I601">
        <v>1241</v>
      </c>
    </row>
    <row r="602" spans="1:9" x14ac:dyDescent="0.25">
      <c r="A602">
        <v>79</v>
      </c>
      <c r="B602" t="s">
        <v>738</v>
      </c>
      <c r="C602" t="s">
        <v>849</v>
      </c>
      <c r="D602">
        <v>815</v>
      </c>
      <c r="E602">
        <v>1242</v>
      </c>
      <c r="G602">
        <f>VLOOKUP(B602,subCampo_perforacion!$C$2:$D$316,2,0)</f>
        <v>79</v>
      </c>
      <c r="H602" s="4" t="str">
        <f t="shared" si="9"/>
        <v>Miquetla 815</v>
      </c>
      <c r="I602">
        <v>1242</v>
      </c>
    </row>
    <row r="603" spans="1:9" x14ac:dyDescent="0.25">
      <c r="A603">
        <v>79</v>
      </c>
      <c r="B603" t="s">
        <v>738</v>
      </c>
      <c r="C603" t="s">
        <v>850</v>
      </c>
      <c r="D603">
        <v>829</v>
      </c>
      <c r="E603">
        <v>1243</v>
      </c>
      <c r="G603">
        <f>VLOOKUP(B603,subCampo_perforacion!$C$2:$D$316,2,0)</f>
        <v>79</v>
      </c>
      <c r="H603" s="4" t="str">
        <f t="shared" si="9"/>
        <v>Miquetla 829</v>
      </c>
      <c r="I603">
        <v>1243</v>
      </c>
    </row>
    <row r="604" spans="1:9" x14ac:dyDescent="0.25">
      <c r="A604">
        <v>79</v>
      </c>
      <c r="B604" t="s">
        <v>738</v>
      </c>
      <c r="C604" t="s">
        <v>851</v>
      </c>
      <c r="D604">
        <v>852</v>
      </c>
      <c r="E604">
        <v>1244</v>
      </c>
      <c r="G604">
        <f>VLOOKUP(B604,subCampo_perforacion!$C$2:$D$316,2,0)</f>
        <v>79</v>
      </c>
      <c r="H604" s="4" t="str">
        <f t="shared" si="9"/>
        <v>Miquetla 852</v>
      </c>
      <c r="I604">
        <v>1244</v>
      </c>
    </row>
    <row r="605" spans="1:9" x14ac:dyDescent="0.25">
      <c r="A605">
        <v>79</v>
      </c>
      <c r="B605" t="s">
        <v>738</v>
      </c>
      <c r="C605" t="s">
        <v>852</v>
      </c>
      <c r="D605">
        <v>23</v>
      </c>
      <c r="E605">
        <v>1412</v>
      </c>
      <c r="G605">
        <f>VLOOKUP(B605,subCampo_perforacion!$C$2:$D$316,2,0)</f>
        <v>79</v>
      </c>
      <c r="H605" s="4" t="str">
        <f t="shared" si="9"/>
        <v>Miquetla 23</v>
      </c>
      <c r="I605">
        <v>1412</v>
      </c>
    </row>
    <row r="606" spans="1:9" x14ac:dyDescent="0.25">
      <c r="A606">
        <v>79</v>
      </c>
      <c r="B606" t="s">
        <v>738</v>
      </c>
      <c r="C606" t="s">
        <v>853</v>
      </c>
      <c r="D606">
        <v>502</v>
      </c>
      <c r="E606">
        <v>1440</v>
      </c>
      <c r="G606">
        <f>VLOOKUP(B606,subCampo_perforacion!$C$2:$D$316,2,0)</f>
        <v>79</v>
      </c>
      <c r="H606" s="4" t="str">
        <f t="shared" si="9"/>
        <v>Miquetla 502</v>
      </c>
      <c r="I606">
        <v>1440</v>
      </c>
    </row>
    <row r="607" spans="1:9" x14ac:dyDescent="0.25">
      <c r="A607">
        <v>79</v>
      </c>
      <c r="B607" t="s">
        <v>738</v>
      </c>
      <c r="C607" t="s">
        <v>854</v>
      </c>
      <c r="D607">
        <v>553</v>
      </c>
      <c r="E607">
        <v>1441</v>
      </c>
      <c r="G607">
        <f>VLOOKUP(B607,subCampo_perforacion!$C$2:$D$316,2,0)</f>
        <v>79</v>
      </c>
      <c r="H607" s="4" t="str">
        <f t="shared" si="9"/>
        <v>Miquetla 553</v>
      </c>
      <c r="I607">
        <v>1441</v>
      </c>
    </row>
    <row r="608" spans="1:9" x14ac:dyDescent="0.25">
      <c r="A608">
        <v>80</v>
      </c>
      <c r="B608" t="s">
        <v>855</v>
      </c>
      <c r="C608" t="s">
        <v>856</v>
      </c>
      <c r="D608">
        <v>101</v>
      </c>
      <c r="E608">
        <v>928</v>
      </c>
      <c r="G608">
        <f>VLOOKUP(B608,subCampo_perforacion!$C$2:$D$316,2,0)</f>
        <v>80</v>
      </c>
      <c r="H608" s="4" t="str">
        <f t="shared" si="9"/>
        <v>Campana 101</v>
      </c>
      <c r="I608">
        <v>928</v>
      </c>
    </row>
    <row r="609" spans="1:9" x14ac:dyDescent="0.25">
      <c r="A609">
        <v>82</v>
      </c>
      <c r="B609" t="s">
        <v>857</v>
      </c>
      <c r="C609" t="s">
        <v>858</v>
      </c>
      <c r="D609">
        <v>1</v>
      </c>
      <c r="E609">
        <v>592</v>
      </c>
      <c r="G609">
        <f>VLOOKUP(B609,subCampo_perforacion!$C$2:$D$316,2,0)</f>
        <v>82</v>
      </c>
      <c r="H609" s="4" t="str">
        <f t="shared" si="9"/>
        <v>Oruga 1</v>
      </c>
      <c r="I609">
        <v>592</v>
      </c>
    </row>
    <row r="610" spans="1:9" x14ac:dyDescent="0.25">
      <c r="A610">
        <v>83</v>
      </c>
      <c r="B610" t="s">
        <v>859</v>
      </c>
      <c r="C610" t="s">
        <v>860</v>
      </c>
      <c r="D610">
        <v>105</v>
      </c>
      <c r="E610">
        <v>532</v>
      </c>
      <c r="G610">
        <f>VLOOKUP(B610,subCampo_perforacion!$C$2:$D$316,2,0)</f>
        <v>83</v>
      </c>
      <c r="H610" s="4" t="str">
        <f t="shared" si="9"/>
        <v>Palo Blanco 105</v>
      </c>
      <c r="I610">
        <v>532</v>
      </c>
    </row>
    <row r="611" spans="1:9" x14ac:dyDescent="0.25">
      <c r="A611">
        <v>83</v>
      </c>
      <c r="B611" t="s">
        <v>859</v>
      </c>
      <c r="C611" t="s">
        <v>861</v>
      </c>
      <c r="D611">
        <v>112</v>
      </c>
      <c r="E611">
        <v>533</v>
      </c>
      <c r="G611">
        <f>VLOOKUP(B611,subCampo_perforacion!$C$2:$D$316,2,0)</f>
        <v>83</v>
      </c>
      <c r="H611" s="4" t="str">
        <f t="shared" si="9"/>
        <v>Palo Blanco 112</v>
      </c>
      <c r="I611">
        <v>533</v>
      </c>
    </row>
    <row r="612" spans="1:9" x14ac:dyDescent="0.25">
      <c r="A612">
        <v>83</v>
      </c>
      <c r="B612" t="s">
        <v>859</v>
      </c>
      <c r="C612" t="s">
        <v>862</v>
      </c>
      <c r="D612">
        <v>120</v>
      </c>
      <c r="E612">
        <v>303</v>
      </c>
      <c r="G612">
        <f>VLOOKUP(B612,subCampo_perforacion!$C$2:$D$316,2,0)</f>
        <v>83</v>
      </c>
      <c r="H612" s="4" t="str">
        <f t="shared" si="9"/>
        <v>Palo Blanco 120</v>
      </c>
      <c r="I612">
        <v>303</v>
      </c>
    </row>
    <row r="613" spans="1:9" x14ac:dyDescent="0.25">
      <c r="A613">
        <v>83</v>
      </c>
      <c r="B613" t="s">
        <v>859</v>
      </c>
      <c r="C613" t="s">
        <v>863</v>
      </c>
      <c r="D613">
        <v>874</v>
      </c>
      <c r="E613">
        <v>158</v>
      </c>
      <c r="G613">
        <f>VLOOKUP(B613,subCampo_perforacion!$C$2:$D$316,2,0)</f>
        <v>83</v>
      </c>
      <c r="H613" s="4" t="str">
        <f t="shared" si="9"/>
        <v>Palo Blanco 874</v>
      </c>
      <c r="I613">
        <v>158</v>
      </c>
    </row>
    <row r="614" spans="1:9" x14ac:dyDescent="0.25">
      <c r="A614">
        <v>83</v>
      </c>
      <c r="B614" t="s">
        <v>859</v>
      </c>
      <c r="C614" t="s">
        <v>864</v>
      </c>
      <c r="D614">
        <v>791</v>
      </c>
      <c r="E614">
        <v>111</v>
      </c>
      <c r="G614">
        <f>VLOOKUP(B614,subCampo_perforacion!$C$2:$D$316,2,0)</f>
        <v>83</v>
      </c>
      <c r="H614" s="4" t="str">
        <f t="shared" si="9"/>
        <v>Palo Blanco 791</v>
      </c>
      <c r="I614">
        <v>111</v>
      </c>
    </row>
    <row r="615" spans="1:9" x14ac:dyDescent="0.25">
      <c r="A615">
        <v>83</v>
      </c>
      <c r="B615" t="s">
        <v>859</v>
      </c>
      <c r="C615" t="s">
        <v>865</v>
      </c>
      <c r="D615">
        <v>319</v>
      </c>
      <c r="E615">
        <v>100</v>
      </c>
      <c r="G615">
        <f>VLOOKUP(B615,subCampo_perforacion!$C$2:$D$316,2,0)</f>
        <v>83</v>
      </c>
      <c r="H615" s="4" t="str">
        <f t="shared" si="9"/>
        <v>Palo Blanco 319</v>
      </c>
      <c r="I615">
        <v>100</v>
      </c>
    </row>
    <row r="616" spans="1:9" x14ac:dyDescent="0.25">
      <c r="A616">
        <v>83</v>
      </c>
      <c r="B616" t="s">
        <v>859</v>
      </c>
      <c r="C616" s="3" t="s">
        <v>866</v>
      </c>
      <c r="D616">
        <v>286</v>
      </c>
      <c r="E616">
        <v>101</v>
      </c>
      <c r="G616">
        <f>VLOOKUP(B616,subCampo_perforacion!$C$2:$D$316,2,0)</f>
        <v>83</v>
      </c>
      <c r="H616" s="4" t="str">
        <f t="shared" si="9"/>
        <v>Palo Blanco 286</v>
      </c>
      <c r="I616">
        <v>101</v>
      </c>
    </row>
    <row r="617" spans="1:9" x14ac:dyDescent="0.25">
      <c r="A617">
        <v>83</v>
      </c>
      <c r="B617" t="s">
        <v>859</v>
      </c>
      <c r="C617" t="s">
        <v>867</v>
      </c>
      <c r="D617">
        <v>1017</v>
      </c>
      <c r="E617">
        <v>71</v>
      </c>
      <c r="G617">
        <f>VLOOKUP(B617,subCampo_perforacion!$C$2:$D$316,2,0)</f>
        <v>83</v>
      </c>
      <c r="H617" s="4" t="str">
        <f t="shared" si="9"/>
        <v>Palo Blanco 1017</v>
      </c>
      <c r="I617">
        <v>71</v>
      </c>
    </row>
    <row r="618" spans="1:9" x14ac:dyDescent="0.25">
      <c r="A618">
        <v>83</v>
      </c>
      <c r="B618" t="s">
        <v>859</v>
      </c>
      <c r="C618" t="s">
        <v>868</v>
      </c>
      <c r="D618">
        <v>1054</v>
      </c>
      <c r="E618">
        <v>86</v>
      </c>
      <c r="G618">
        <f>VLOOKUP(B618,subCampo_perforacion!$C$2:$D$316,2,0)</f>
        <v>83</v>
      </c>
      <c r="H618" s="4" t="str">
        <f t="shared" si="9"/>
        <v>Palo Blanco 1054</v>
      </c>
      <c r="I618">
        <v>86</v>
      </c>
    </row>
    <row r="619" spans="1:9" x14ac:dyDescent="0.25">
      <c r="A619">
        <v>83</v>
      </c>
      <c r="B619" t="s">
        <v>859</v>
      </c>
      <c r="C619" t="s">
        <v>869</v>
      </c>
      <c r="D619">
        <v>3</v>
      </c>
      <c r="E619">
        <v>924</v>
      </c>
      <c r="G619">
        <f>VLOOKUP(B619,subCampo_perforacion!$C$2:$D$316,2,0)</f>
        <v>83</v>
      </c>
      <c r="H619" s="4" t="str">
        <f t="shared" si="9"/>
        <v>Palo Blanco 3</v>
      </c>
      <c r="I619">
        <v>924</v>
      </c>
    </row>
    <row r="620" spans="1:9" x14ac:dyDescent="0.25">
      <c r="A620">
        <v>83</v>
      </c>
      <c r="B620" t="s">
        <v>859</v>
      </c>
      <c r="C620" t="s">
        <v>870</v>
      </c>
      <c r="D620">
        <v>101</v>
      </c>
      <c r="E620">
        <v>914</v>
      </c>
      <c r="G620">
        <f>VLOOKUP(B620,subCampo_perforacion!$C$2:$D$316,2,0)</f>
        <v>83</v>
      </c>
      <c r="H620" s="4" t="str">
        <f t="shared" si="9"/>
        <v>Palo Blanco 101</v>
      </c>
      <c r="I620">
        <v>914</v>
      </c>
    </row>
    <row r="621" spans="1:9" x14ac:dyDescent="0.25">
      <c r="A621">
        <v>83</v>
      </c>
      <c r="B621" t="s">
        <v>859</v>
      </c>
      <c r="C621" t="s">
        <v>871</v>
      </c>
      <c r="D621">
        <v>102</v>
      </c>
      <c r="E621">
        <v>915</v>
      </c>
      <c r="G621">
        <f>VLOOKUP(B621,subCampo_perforacion!$C$2:$D$316,2,0)</f>
        <v>83</v>
      </c>
      <c r="H621" s="4" t="str">
        <f t="shared" si="9"/>
        <v>Palo Blanco 102</v>
      </c>
      <c r="I621">
        <v>915</v>
      </c>
    </row>
    <row r="622" spans="1:9" x14ac:dyDescent="0.25">
      <c r="A622">
        <v>83</v>
      </c>
      <c r="B622" t="s">
        <v>859</v>
      </c>
      <c r="C622" t="s">
        <v>872</v>
      </c>
      <c r="D622">
        <v>103</v>
      </c>
      <c r="E622">
        <v>916</v>
      </c>
      <c r="G622">
        <f>VLOOKUP(B622,subCampo_perforacion!$C$2:$D$316,2,0)</f>
        <v>83</v>
      </c>
      <c r="H622" s="4" t="str">
        <f t="shared" si="9"/>
        <v>Palo Blanco 103</v>
      </c>
      <c r="I622">
        <v>916</v>
      </c>
    </row>
    <row r="623" spans="1:9" x14ac:dyDescent="0.25">
      <c r="A623">
        <v>83</v>
      </c>
      <c r="B623" t="s">
        <v>859</v>
      </c>
      <c r="C623" t="s">
        <v>873</v>
      </c>
      <c r="D623">
        <v>106</v>
      </c>
      <c r="E623">
        <v>917</v>
      </c>
      <c r="G623">
        <f>VLOOKUP(B623,subCampo_perforacion!$C$2:$D$316,2,0)</f>
        <v>83</v>
      </c>
      <c r="H623" s="4" t="str">
        <f t="shared" si="9"/>
        <v>Palo Blanco 106</v>
      </c>
      <c r="I623">
        <v>917</v>
      </c>
    </row>
    <row r="624" spans="1:9" x14ac:dyDescent="0.25">
      <c r="A624">
        <v>83</v>
      </c>
      <c r="B624" t="s">
        <v>859</v>
      </c>
      <c r="C624" t="s">
        <v>874</v>
      </c>
      <c r="D624">
        <v>111</v>
      </c>
      <c r="E624">
        <v>918</v>
      </c>
      <c r="G624">
        <f>VLOOKUP(B624,subCampo_perforacion!$C$2:$D$316,2,0)</f>
        <v>83</v>
      </c>
      <c r="H624" s="4" t="str">
        <f t="shared" si="9"/>
        <v>Palo Blanco 111</v>
      </c>
      <c r="I624">
        <v>918</v>
      </c>
    </row>
    <row r="625" spans="1:9" x14ac:dyDescent="0.25">
      <c r="A625">
        <v>83</v>
      </c>
      <c r="B625" t="s">
        <v>859</v>
      </c>
      <c r="C625" t="s">
        <v>875</v>
      </c>
      <c r="D625">
        <v>115</v>
      </c>
      <c r="E625">
        <v>919</v>
      </c>
      <c r="G625">
        <f>VLOOKUP(B625,subCampo_perforacion!$C$2:$D$316,2,0)</f>
        <v>83</v>
      </c>
      <c r="H625" s="4" t="str">
        <f t="shared" si="9"/>
        <v>Palo Blanco 115</v>
      </c>
      <c r="I625">
        <v>919</v>
      </c>
    </row>
    <row r="626" spans="1:9" x14ac:dyDescent="0.25">
      <c r="A626">
        <v>83</v>
      </c>
      <c r="B626" t="s">
        <v>859</v>
      </c>
      <c r="C626" t="s">
        <v>876</v>
      </c>
      <c r="D626">
        <v>121</v>
      </c>
      <c r="E626">
        <v>920</v>
      </c>
      <c r="G626">
        <f>VLOOKUP(B626,subCampo_perforacion!$C$2:$D$316,2,0)</f>
        <v>83</v>
      </c>
      <c r="H626" s="4" t="str">
        <f t="shared" si="9"/>
        <v>Palo Blanco 121</v>
      </c>
      <c r="I626">
        <v>920</v>
      </c>
    </row>
    <row r="627" spans="1:9" x14ac:dyDescent="0.25">
      <c r="A627">
        <v>83</v>
      </c>
      <c r="B627" t="s">
        <v>859</v>
      </c>
      <c r="C627" t="s">
        <v>877</v>
      </c>
      <c r="D627">
        <v>365</v>
      </c>
      <c r="E627">
        <v>1216</v>
      </c>
      <c r="G627">
        <f>VLOOKUP(B627,subCampo_perforacion!$C$2:$D$316,2,0)</f>
        <v>83</v>
      </c>
      <c r="H627" s="4" t="str">
        <f t="shared" si="9"/>
        <v>Palo Blanco 365</v>
      </c>
      <c r="I627">
        <v>1216</v>
      </c>
    </row>
    <row r="628" spans="1:9" x14ac:dyDescent="0.25">
      <c r="A628">
        <v>86</v>
      </c>
      <c r="B628" t="s">
        <v>878</v>
      </c>
      <c r="C628" t="s">
        <v>879</v>
      </c>
      <c r="D628">
        <v>1023</v>
      </c>
      <c r="E628">
        <v>932</v>
      </c>
      <c r="G628">
        <f>VLOOKUP(B628,subCampo_perforacion!$C$2:$D$316,2,0)</f>
        <v>86</v>
      </c>
      <c r="H628" s="4" t="str">
        <f t="shared" si="9"/>
        <v>Pastoria 1023</v>
      </c>
      <c r="I628">
        <v>932</v>
      </c>
    </row>
    <row r="629" spans="1:9" x14ac:dyDescent="0.25">
      <c r="A629">
        <v>86</v>
      </c>
      <c r="B629" t="s">
        <v>878</v>
      </c>
      <c r="C629" t="s">
        <v>880</v>
      </c>
      <c r="D629">
        <v>501</v>
      </c>
      <c r="E629">
        <v>933</v>
      </c>
      <c r="G629">
        <f>VLOOKUP(B629,subCampo_perforacion!$C$2:$D$316,2,0)</f>
        <v>86</v>
      </c>
      <c r="H629" s="4" t="str">
        <f t="shared" si="9"/>
        <v>Pastoria 501</v>
      </c>
      <c r="I629">
        <v>933</v>
      </c>
    </row>
    <row r="630" spans="1:9" x14ac:dyDescent="0.25">
      <c r="A630">
        <v>86</v>
      </c>
      <c r="B630" t="s">
        <v>878</v>
      </c>
      <c r="C630" t="s">
        <v>881</v>
      </c>
      <c r="D630">
        <v>847</v>
      </c>
      <c r="E630">
        <v>934</v>
      </c>
      <c r="G630">
        <f>VLOOKUP(B630,subCampo_perforacion!$C$2:$D$316,2,0)</f>
        <v>86</v>
      </c>
      <c r="H630" s="4" t="str">
        <f t="shared" si="9"/>
        <v>Pastoria 847</v>
      </c>
      <c r="I630">
        <v>934</v>
      </c>
    </row>
    <row r="631" spans="1:9" x14ac:dyDescent="0.25">
      <c r="A631">
        <v>86</v>
      </c>
      <c r="B631" t="s">
        <v>878</v>
      </c>
      <c r="C631" t="s">
        <v>882</v>
      </c>
      <c r="D631">
        <v>1448</v>
      </c>
      <c r="E631">
        <v>127</v>
      </c>
      <c r="G631">
        <f>VLOOKUP(B631,subCampo_perforacion!$C$2:$D$316,2,0)</f>
        <v>86</v>
      </c>
      <c r="H631" s="4" t="str">
        <f t="shared" si="9"/>
        <v>Pastoria 1448</v>
      </c>
      <c r="I631">
        <v>127</v>
      </c>
    </row>
    <row r="632" spans="1:9" x14ac:dyDescent="0.25">
      <c r="A632">
        <v>86</v>
      </c>
      <c r="B632" t="s">
        <v>878</v>
      </c>
      <c r="C632" t="s">
        <v>883</v>
      </c>
      <c r="D632">
        <v>1</v>
      </c>
      <c r="E632">
        <v>1390</v>
      </c>
      <c r="G632">
        <f>VLOOKUP(B632,subCampo_perforacion!$C$2:$D$316,2,0)</f>
        <v>86</v>
      </c>
      <c r="H632" s="4" t="str">
        <f t="shared" si="9"/>
        <v>Pastoria 1</v>
      </c>
      <c r="I632">
        <v>1390</v>
      </c>
    </row>
    <row r="633" spans="1:9" x14ac:dyDescent="0.25">
      <c r="A633">
        <v>87</v>
      </c>
      <c r="B633" t="s">
        <v>884</v>
      </c>
      <c r="C633" t="s">
        <v>885</v>
      </c>
      <c r="D633">
        <v>1</v>
      </c>
      <c r="E633">
        <v>935</v>
      </c>
      <c r="G633">
        <f>VLOOKUP(B633,subCampo_perforacion!$C$2:$D$316,2,0)</f>
        <v>87</v>
      </c>
      <c r="H633" s="4" t="str">
        <f t="shared" si="9"/>
        <v>Pitepec 1</v>
      </c>
      <c r="I633">
        <v>935</v>
      </c>
    </row>
    <row r="634" spans="1:9" x14ac:dyDescent="0.25">
      <c r="A634">
        <v>89</v>
      </c>
      <c r="B634" t="s">
        <v>886</v>
      </c>
      <c r="C634" t="s">
        <v>887</v>
      </c>
      <c r="D634">
        <v>1</v>
      </c>
      <c r="E634">
        <v>577</v>
      </c>
      <c r="G634">
        <f>VLOOKUP(B634,subCampo_perforacion!$C$2:$D$316,2,0)</f>
        <v>89</v>
      </c>
      <c r="H634" s="4" t="str">
        <f t="shared" si="9"/>
        <v>Chote 1</v>
      </c>
      <c r="I634">
        <v>577</v>
      </c>
    </row>
    <row r="635" spans="1:9" x14ac:dyDescent="0.25">
      <c r="A635">
        <v>90</v>
      </c>
      <c r="B635" t="s">
        <v>888</v>
      </c>
      <c r="C635" t="s">
        <v>889</v>
      </c>
      <c r="D635">
        <v>1</v>
      </c>
      <c r="E635">
        <v>175</v>
      </c>
      <c r="G635">
        <f>VLOOKUP(B635,subCampo_perforacion!$C$2:$D$316,2,0)</f>
        <v>90</v>
      </c>
      <c r="H635" s="4" t="str">
        <f t="shared" si="9"/>
        <v>Deimos 1</v>
      </c>
      <c r="I635">
        <v>175</v>
      </c>
    </row>
    <row r="636" spans="1:9" x14ac:dyDescent="0.25">
      <c r="A636">
        <v>91</v>
      </c>
      <c r="B636" t="s">
        <v>890</v>
      </c>
      <c r="C636" t="s">
        <v>891</v>
      </c>
      <c r="D636">
        <v>1</v>
      </c>
      <c r="E636">
        <v>641</v>
      </c>
      <c r="G636">
        <f>VLOOKUP(B636,subCampo_perforacion!$C$2:$D$316,2,0)</f>
        <v>91</v>
      </c>
      <c r="H636" s="4" t="str">
        <f t="shared" si="9"/>
        <v>Donita 1</v>
      </c>
      <c r="I636">
        <v>641</v>
      </c>
    </row>
    <row r="637" spans="1:9" x14ac:dyDescent="0.25">
      <c r="A637">
        <v>92</v>
      </c>
      <c r="B637" t="s">
        <v>892</v>
      </c>
      <c r="C637" t="s">
        <v>893</v>
      </c>
      <c r="D637">
        <v>1</v>
      </c>
      <c r="E637">
        <v>293</v>
      </c>
      <c r="G637">
        <f>VLOOKUP(B637,subCampo_perforacion!$C$2:$D$316,2,0)</f>
        <v>92</v>
      </c>
      <c r="H637" s="4" t="str">
        <f t="shared" si="9"/>
        <v>Fobos 1</v>
      </c>
      <c r="I637">
        <v>293</v>
      </c>
    </row>
    <row r="638" spans="1:9" x14ac:dyDescent="0.25">
      <c r="A638">
        <v>94</v>
      </c>
      <c r="B638" t="s">
        <v>894</v>
      </c>
      <c r="C638" t="s">
        <v>895</v>
      </c>
      <c r="D638">
        <v>136</v>
      </c>
      <c r="E638">
        <v>307</v>
      </c>
      <c r="G638">
        <f>VLOOKUP(B638,subCampo_perforacion!$C$2:$D$316,2,0)</f>
        <v>94</v>
      </c>
      <c r="H638" s="4" t="str">
        <f t="shared" si="9"/>
        <v>Presidente Aleman 136</v>
      </c>
      <c r="I638">
        <v>307</v>
      </c>
    </row>
    <row r="639" spans="1:9" x14ac:dyDescent="0.25">
      <c r="A639">
        <v>94</v>
      </c>
      <c r="B639" t="s">
        <v>894</v>
      </c>
      <c r="C639" t="s">
        <v>896</v>
      </c>
      <c r="D639">
        <v>130</v>
      </c>
      <c r="E639">
        <v>308</v>
      </c>
      <c r="G639">
        <f>VLOOKUP(B639,subCampo_perforacion!$C$2:$D$316,2,0)</f>
        <v>94</v>
      </c>
      <c r="H639" s="4" t="str">
        <f t="shared" si="9"/>
        <v>Presidente Aleman 130</v>
      </c>
      <c r="I639">
        <v>308</v>
      </c>
    </row>
    <row r="640" spans="1:9" x14ac:dyDescent="0.25">
      <c r="A640">
        <v>94</v>
      </c>
      <c r="B640" t="s">
        <v>894</v>
      </c>
      <c r="C640" t="s">
        <v>897</v>
      </c>
      <c r="D640">
        <v>128</v>
      </c>
      <c r="E640">
        <v>309</v>
      </c>
      <c r="G640">
        <f>VLOOKUP(B640,subCampo_perforacion!$C$2:$D$316,2,0)</f>
        <v>94</v>
      </c>
      <c r="H640" s="4" t="str">
        <f t="shared" si="9"/>
        <v>Presidente Aleman 128</v>
      </c>
      <c r="I640">
        <v>309</v>
      </c>
    </row>
    <row r="641" spans="1:9" x14ac:dyDescent="0.25">
      <c r="A641">
        <v>94</v>
      </c>
      <c r="B641" t="s">
        <v>894</v>
      </c>
      <c r="C641" t="s">
        <v>898</v>
      </c>
      <c r="D641">
        <v>341</v>
      </c>
      <c r="E641">
        <v>310</v>
      </c>
      <c r="G641">
        <f>VLOOKUP(B641,subCampo_perforacion!$C$2:$D$316,2,0)</f>
        <v>94</v>
      </c>
      <c r="H641" s="4" t="str">
        <f t="shared" si="9"/>
        <v>Presidente Aleman 341</v>
      </c>
      <c r="I641">
        <v>310</v>
      </c>
    </row>
    <row r="642" spans="1:9" x14ac:dyDescent="0.25">
      <c r="A642">
        <v>94</v>
      </c>
      <c r="B642" t="s">
        <v>894</v>
      </c>
      <c r="C642" t="s">
        <v>899</v>
      </c>
      <c r="D642">
        <v>234</v>
      </c>
      <c r="E642">
        <v>288</v>
      </c>
      <c r="G642">
        <f>VLOOKUP(B642,subCampo_perforacion!$C$2:$D$316,2,0)</f>
        <v>94</v>
      </c>
      <c r="H642" s="4" t="str">
        <f t="shared" si="9"/>
        <v>Presidente Aleman 234</v>
      </c>
      <c r="I642">
        <v>288</v>
      </c>
    </row>
    <row r="643" spans="1:9" x14ac:dyDescent="0.25">
      <c r="A643">
        <v>94</v>
      </c>
      <c r="B643" t="s">
        <v>894</v>
      </c>
      <c r="C643" t="s">
        <v>900</v>
      </c>
      <c r="D643">
        <v>232</v>
      </c>
      <c r="E643">
        <v>289</v>
      </c>
      <c r="G643">
        <f>VLOOKUP(B643,subCampo_perforacion!$C$2:$D$316,2,0)</f>
        <v>94</v>
      </c>
      <c r="H643" s="4" t="str">
        <f t="shared" ref="H643:H706" si="10">B643&amp;" "&amp;D643</f>
        <v>Presidente Aleman 232</v>
      </c>
      <c r="I643">
        <v>289</v>
      </c>
    </row>
    <row r="644" spans="1:9" x14ac:dyDescent="0.25">
      <c r="A644">
        <v>94</v>
      </c>
      <c r="B644" t="s">
        <v>894</v>
      </c>
      <c r="C644" t="s">
        <v>901</v>
      </c>
      <c r="D644">
        <v>233</v>
      </c>
      <c r="E644">
        <v>216</v>
      </c>
      <c r="G644">
        <f>VLOOKUP(B644,subCampo_perforacion!$C$2:$D$316,2,0)</f>
        <v>94</v>
      </c>
      <c r="H644" s="4" t="str">
        <f t="shared" si="10"/>
        <v>Presidente Aleman 233</v>
      </c>
      <c r="I644">
        <v>216</v>
      </c>
    </row>
    <row r="645" spans="1:9" x14ac:dyDescent="0.25">
      <c r="A645">
        <v>94</v>
      </c>
      <c r="B645" t="s">
        <v>894</v>
      </c>
      <c r="C645" t="s">
        <v>902</v>
      </c>
      <c r="D645">
        <v>149</v>
      </c>
      <c r="E645">
        <v>251</v>
      </c>
      <c r="G645">
        <f>VLOOKUP(B645,subCampo_perforacion!$C$2:$D$316,2,0)</f>
        <v>94</v>
      </c>
      <c r="H645" s="4" t="str">
        <f t="shared" si="10"/>
        <v>Presidente Aleman 149</v>
      </c>
      <c r="I645">
        <v>251</v>
      </c>
    </row>
    <row r="646" spans="1:9" x14ac:dyDescent="0.25">
      <c r="A646">
        <v>94</v>
      </c>
      <c r="B646" t="s">
        <v>894</v>
      </c>
      <c r="C646" t="s">
        <v>903</v>
      </c>
      <c r="D646">
        <v>364</v>
      </c>
      <c r="E646">
        <v>248</v>
      </c>
      <c r="G646">
        <f>VLOOKUP(B646,subCampo_perforacion!$C$2:$D$316,2,0)</f>
        <v>94</v>
      </c>
      <c r="H646" s="4" t="str">
        <f t="shared" si="10"/>
        <v>Presidente Aleman 364</v>
      </c>
      <c r="I646">
        <v>248</v>
      </c>
    </row>
    <row r="647" spans="1:9" x14ac:dyDescent="0.25">
      <c r="A647">
        <v>94</v>
      </c>
      <c r="B647" t="s">
        <v>894</v>
      </c>
      <c r="C647" t="s">
        <v>904</v>
      </c>
      <c r="D647">
        <v>135</v>
      </c>
      <c r="E647">
        <v>249</v>
      </c>
      <c r="G647">
        <f>VLOOKUP(B647,subCampo_perforacion!$C$2:$D$316,2,0)</f>
        <v>94</v>
      </c>
      <c r="H647" s="4" t="str">
        <f t="shared" si="10"/>
        <v>Presidente Aleman 135</v>
      </c>
      <c r="I647">
        <v>249</v>
      </c>
    </row>
    <row r="648" spans="1:9" x14ac:dyDescent="0.25">
      <c r="A648">
        <v>94</v>
      </c>
      <c r="B648" t="s">
        <v>894</v>
      </c>
      <c r="C648" t="s">
        <v>905</v>
      </c>
      <c r="D648">
        <v>738</v>
      </c>
      <c r="E648">
        <v>256</v>
      </c>
      <c r="G648">
        <f>VLOOKUP(B648,subCampo_perforacion!$C$2:$D$316,2,0)</f>
        <v>94</v>
      </c>
      <c r="H648" s="4" t="str">
        <f t="shared" si="10"/>
        <v>Presidente Aleman 738</v>
      </c>
      <c r="I648">
        <v>256</v>
      </c>
    </row>
    <row r="649" spans="1:9" x14ac:dyDescent="0.25">
      <c r="A649">
        <v>94</v>
      </c>
      <c r="B649" t="s">
        <v>894</v>
      </c>
      <c r="C649" t="s">
        <v>906</v>
      </c>
      <c r="D649">
        <v>236</v>
      </c>
      <c r="E649">
        <v>257</v>
      </c>
      <c r="G649">
        <f>VLOOKUP(B649,subCampo_perforacion!$C$2:$D$316,2,0)</f>
        <v>94</v>
      </c>
      <c r="H649" s="4" t="str">
        <f t="shared" si="10"/>
        <v>Presidente Aleman 236</v>
      </c>
      <c r="I649">
        <v>257</v>
      </c>
    </row>
    <row r="650" spans="1:9" x14ac:dyDescent="0.25">
      <c r="A650">
        <v>94</v>
      </c>
      <c r="B650" t="s">
        <v>894</v>
      </c>
      <c r="C650" t="s">
        <v>907</v>
      </c>
      <c r="D650">
        <v>138</v>
      </c>
      <c r="E650">
        <v>258</v>
      </c>
      <c r="G650">
        <f>VLOOKUP(B650,subCampo_perforacion!$C$2:$D$316,2,0)</f>
        <v>94</v>
      </c>
      <c r="H650" s="4" t="str">
        <f t="shared" si="10"/>
        <v>Presidente Aleman 138</v>
      </c>
      <c r="I650">
        <v>258</v>
      </c>
    </row>
    <row r="651" spans="1:9" x14ac:dyDescent="0.25">
      <c r="A651">
        <v>94</v>
      </c>
      <c r="B651" t="s">
        <v>894</v>
      </c>
      <c r="C651" t="s">
        <v>908</v>
      </c>
      <c r="D651">
        <v>231</v>
      </c>
      <c r="E651">
        <v>213</v>
      </c>
      <c r="G651">
        <f>VLOOKUP(B651,subCampo_perforacion!$C$2:$D$316,2,0)</f>
        <v>94</v>
      </c>
      <c r="H651" s="4" t="str">
        <f t="shared" si="10"/>
        <v>Presidente Aleman 231</v>
      </c>
      <c r="I651">
        <v>213</v>
      </c>
    </row>
    <row r="652" spans="1:9" x14ac:dyDescent="0.25">
      <c r="A652">
        <v>94</v>
      </c>
      <c r="B652" t="s">
        <v>894</v>
      </c>
      <c r="C652" t="s">
        <v>909</v>
      </c>
      <c r="D652">
        <v>291</v>
      </c>
      <c r="E652">
        <v>211</v>
      </c>
      <c r="G652">
        <f>VLOOKUP(B652,subCampo_perforacion!$C$2:$D$316,2,0)</f>
        <v>94</v>
      </c>
      <c r="H652" s="4" t="str">
        <f t="shared" si="10"/>
        <v>Presidente Aleman 291</v>
      </c>
      <c r="I652">
        <v>211</v>
      </c>
    </row>
    <row r="653" spans="1:9" x14ac:dyDescent="0.25">
      <c r="A653">
        <v>94</v>
      </c>
      <c r="B653" t="s">
        <v>894</v>
      </c>
      <c r="C653" t="s">
        <v>910</v>
      </c>
      <c r="D653">
        <v>439</v>
      </c>
      <c r="E653">
        <v>229</v>
      </c>
      <c r="G653">
        <f>VLOOKUP(B653,subCampo_perforacion!$C$2:$D$316,2,0)</f>
        <v>94</v>
      </c>
      <c r="H653" s="4" t="str">
        <f t="shared" si="10"/>
        <v>Presidente Aleman 439</v>
      </c>
      <c r="I653">
        <v>229</v>
      </c>
    </row>
    <row r="654" spans="1:9" x14ac:dyDescent="0.25">
      <c r="A654">
        <v>94</v>
      </c>
      <c r="B654" t="s">
        <v>894</v>
      </c>
      <c r="C654" t="s">
        <v>911</v>
      </c>
      <c r="D654">
        <v>714</v>
      </c>
      <c r="E654">
        <v>230</v>
      </c>
      <c r="G654">
        <f>VLOOKUP(B654,subCampo_perforacion!$C$2:$D$316,2,0)</f>
        <v>94</v>
      </c>
      <c r="H654" s="4" t="str">
        <f t="shared" si="10"/>
        <v>Presidente Aleman 714</v>
      </c>
      <c r="I654">
        <v>230</v>
      </c>
    </row>
    <row r="655" spans="1:9" x14ac:dyDescent="0.25">
      <c r="A655">
        <v>94</v>
      </c>
      <c r="B655" t="s">
        <v>894</v>
      </c>
      <c r="C655" t="s">
        <v>912</v>
      </c>
      <c r="D655">
        <v>381</v>
      </c>
      <c r="E655">
        <v>231</v>
      </c>
      <c r="G655">
        <f>VLOOKUP(B655,subCampo_perforacion!$C$2:$D$316,2,0)</f>
        <v>94</v>
      </c>
      <c r="H655" s="4" t="str">
        <f t="shared" si="10"/>
        <v>Presidente Aleman 381</v>
      </c>
      <c r="I655">
        <v>231</v>
      </c>
    </row>
    <row r="656" spans="1:9" x14ac:dyDescent="0.25">
      <c r="A656">
        <v>94</v>
      </c>
      <c r="B656" t="s">
        <v>894</v>
      </c>
      <c r="C656" t="s">
        <v>913</v>
      </c>
      <c r="D656">
        <v>223</v>
      </c>
      <c r="E656">
        <v>232</v>
      </c>
      <c r="G656">
        <f>VLOOKUP(B656,subCampo_perforacion!$C$2:$D$316,2,0)</f>
        <v>94</v>
      </c>
      <c r="H656" s="4" t="str">
        <f t="shared" si="10"/>
        <v>Presidente Aleman 223</v>
      </c>
      <c r="I656">
        <v>232</v>
      </c>
    </row>
    <row r="657" spans="1:9" x14ac:dyDescent="0.25">
      <c r="A657">
        <v>94</v>
      </c>
      <c r="B657" t="s">
        <v>894</v>
      </c>
      <c r="C657" t="s">
        <v>914</v>
      </c>
      <c r="D657">
        <v>343</v>
      </c>
      <c r="E657">
        <v>233</v>
      </c>
      <c r="G657">
        <f>VLOOKUP(B657,subCampo_perforacion!$C$2:$D$316,2,0)</f>
        <v>94</v>
      </c>
      <c r="H657" s="4" t="str">
        <f t="shared" si="10"/>
        <v>Presidente Aleman 343</v>
      </c>
      <c r="I657">
        <v>233</v>
      </c>
    </row>
    <row r="658" spans="1:9" x14ac:dyDescent="0.25">
      <c r="A658">
        <v>94</v>
      </c>
      <c r="B658" t="s">
        <v>894</v>
      </c>
      <c r="C658" t="s">
        <v>915</v>
      </c>
      <c r="D658">
        <v>852</v>
      </c>
      <c r="E658">
        <v>234</v>
      </c>
      <c r="G658">
        <f>VLOOKUP(B658,subCampo_perforacion!$C$2:$D$316,2,0)</f>
        <v>94</v>
      </c>
      <c r="H658" s="4" t="str">
        <f t="shared" si="10"/>
        <v>Presidente Aleman 852</v>
      </c>
      <c r="I658">
        <v>234</v>
      </c>
    </row>
    <row r="659" spans="1:9" x14ac:dyDescent="0.25">
      <c r="A659">
        <v>94</v>
      </c>
      <c r="B659" t="s">
        <v>894</v>
      </c>
      <c r="C659" t="s">
        <v>916</v>
      </c>
      <c r="D659">
        <v>256</v>
      </c>
      <c r="E659">
        <v>221</v>
      </c>
      <c r="G659">
        <f>VLOOKUP(B659,subCampo_perforacion!$C$2:$D$316,2,0)</f>
        <v>94</v>
      </c>
      <c r="H659" s="4" t="str">
        <f t="shared" si="10"/>
        <v>Presidente Aleman 256</v>
      </c>
      <c r="I659">
        <v>221</v>
      </c>
    </row>
    <row r="660" spans="1:9" x14ac:dyDescent="0.25">
      <c r="A660">
        <v>94</v>
      </c>
      <c r="B660" t="s">
        <v>894</v>
      </c>
      <c r="C660" t="s">
        <v>917</v>
      </c>
      <c r="D660">
        <v>271</v>
      </c>
      <c r="E660">
        <v>222</v>
      </c>
      <c r="G660">
        <f>VLOOKUP(B660,subCampo_perforacion!$C$2:$D$316,2,0)</f>
        <v>94</v>
      </c>
      <c r="H660" s="4" t="str">
        <f t="shared" si="10"/>
        <v>Presidente Aleman 271</v>
      </c>
      <c r="I660">
        <v>222</v>
      </c>
    </row>
    <row r="661" spans="1:9" x14ac:dyDescent="0.25">
      <c r="A661">
        <v>94</v>
      </c>
      <c r="B661" t="s">
        <v>894</v>
      </c>
      <c r="C661" t="s">
        <v>918</v>
      </c>
      <c r="D661">
        <v>272</v>
      </c>
      <c r="E661">
        <v>223</v>
      </c>
      <c r="G661">
        <f>VLOOKUP(B661,subCampo_perforacion!$C$2:$D$316,2,0)</f>
        <v>94</v>
      </c>
      <c r="H661" s="4" t="str">
        <f t="shared" si="10"/>
        <v>Presidente Aleman 272</v>
      </c>
      <c r="I661">
        <v>223</v>
      </c>
    </row>
    <row r="662" spans="1:9" x14ac:dyDescent="0.25">
      <c r="A662">
        <v>94</v>
      </c>
      <c r="B662" t="s">
        <v>894</v>
      </c>
      <c r="C662" t="s">
        <v>919</v>
      </c>
      <c r="D662">
        <v>1751</v>
      </c>
      <c r="E662">
        <v>224</v>
      </c>
      <c r="G662">
        <f>VLOOKUP(B662,subCampo_perforacion!$C$2:$D$316,2,0)</f>
        <v>94</v>
      </c>
      <c r="H662" s="4" t="str">
        <f t="shared" si="10"/>
        <v>Presidente Aleman 1751</v>
      </c>
      <c r="I662">
        <v>224</v>
      </c>
    </row>
    <row r="663" spans="1:9" x14ac:dyDescent="0.25">
      <c r="A663">
        <v>94</v>
      </c>
      <c r="B663" t="s">
        <v>894</v>
      </c>
      <c r="C663" t="s">
        <v>920</v>
      </c>
      <c r="D663">
        <v>238</v>
      </c>
      <c r="E663">
        <v>225</v>
      </c>
      <c r="G663">
        <f>VLOOKUP(B663,subCampo_perforacion!$C$2:$D$316,2,0)</f>
        <v>94</v>
      </c>
      <c r="H663" s="4" t="str">
        <f t="shared" si="10"/>
        <v>Presidente Aleman 238</v>
      </c>
      <c r="I663">
        <v>225</v>
      </c>
    </row>
    <row r="664" spans="1:9" x14ac:dyDescent="0.25">
      <c r="A664">
        <v>94</v>
      </c>
      <c r="B664" t="s">
        <v>894</v>
      </c>
      <c r="C664" t="s">
        <v>921</v>
      </c>
      <c r="D664">
        <v>1825</v>
      </c>
      <c r="E664">
        <v>160</v>
      </c>
      <c r="G664">
        <f>VLOOKUP(B664,subCampo_perforacion!$C$2:$D$316,2,0)</f>
        <v>94</v>
      </c>
      <c r="H664" s="4" t="str">
        <f t="shared" si="10"/>
        <v>Presidente Aleman 1825</v>
      </c>
      <c r="I664">
        <v>160</v>
      </c>
    </row>
    <row r="665" spans="1:9" x14ac:dyDescent="0.25">
      <c r="A665">
        <v>94</v>
      </c>
      <c r="B665" t="s">
        <v>894</v>
      </c>
      <c r="C665" t="s">
        <v>922</v>
      </c>
      <c r="D665">
        <v>1065</v>
      </c>
      <c r="E665">
        <v>161</v>
      </c>
      <c r="G665">
        <f>VLOOKUP(B665,subCampo_perforacion!$C$2:$D$316,2,0)</f>
        <v>94</v>
      </c>
      <c r="H665" s="4" t="str">
        <f t="shared" si="10"/>
        <v>Presidente Aleman 1065</v>
      </c>
      <c r="I665">
        <v>161</v>
      </c>
    </row>
    <row r="666" spans="1:9" x14ac:dyDescent="0.25">
      <c r="A666">
        <v>94</v>
      </c>
      <c r="B666" t="s">
        <v>894</v>
      </c>
      <c r="C666" t="s">
        <v>923</v>
      </c>
      <c r="D666">
        <v>1336</v>
      </c>
      <c r="E666">
        <v>162</v>
      </c>
      <c r="G666">
        <f>VLOOKUP(B666,subCampo_perforacion!$C$2:$D$316,2,0)</f>
        <v>94</v>
      </c>
      <c r="H666" s="4" t="str">
        <f t="shared" si="10"/>
        <v>Presidente Aleman 1336</v>
      </c>
      <c r="I666">
        <v>162</v>
      </c>
    </row>
    <row r="667" spans="1:9" x14ac:dyDescent="0.25">
      <c r="A667">
        <v>94</v>
      </c>
      <c r="B667" t="s">
        <v>894</v>
      </c>
      <c r="C667" t="s">
        <v>924</v>
      </c>
      <c r="D667">
        <v>2758</v>
      </c>
      <c r="E667">
        <v>163</v>
      </c>
      <c r="G667">
        <f>VLOOKUP(B667,subCampo_perforacion!$C$2:$D$316,2,0)</f>
        <v>94</v>
      </c>
      <c r="H667" s="4" t="str">
        <f t="shared" si="10"/>
        <v>Presidente Aleman 2758</v>
      </c>
      <c r="I667">
        <v>163</v>
      </c>
    </row>
    <row r="668" spans="1:9" x14ac:dyDescent="0.25">
      <c r="A668">
        <v>94</v>
      </c>
      <c r="B668" t="s">
        <v>894</v>
      </c>
      <c r="C668" t="s">
        <v>925</v>
      </c>
      <c r="D668">
        <v>1862</v>
      </c>
      <c r="E668">
        <v>164</v>
      </c>
      <c r="G668">
        <f>VLOOKUP(B668,subCampo_perforacion!$C$2:$D$316,2,0)</f>
        <v>94</v>
      </c>
      <c r="H668" s="4" t="str">
        <f t="shared" si="10"/>
        <v>Presidente Aleman 1862</v>
      </c>
      <c r="I668">
        <v>164</v>
      </c>
    </row>
    <row r="669" spans="1:9" x14ac:dyDescent="0.25">
      <c r="A669">
        <v>94</v>
      </c>
      <c r="B669" t="s">
        <v>894</v>
      </c>
      <c r="C669" t="s">
        <v>926</v>
      </c>
      <c r="D669">
        <v>2094</v>
      </c>
      <c r="E669">
        <v>139</v>
      </c>
      <c r="G669">
        <f>VLOOKUP(B669,subCampo_perforacion!$C$2:$D$316,2,0)</f>
        <v>94</v>
      </c>
      <c r="H669" s="4" t="str">
        <f t="shared" si="10"/>
        <v>Presidente Aleman 2094</v>
      </c>
      <c r="I669">
        <v>139</v>
      </c>
    </row>
    <row r="670" spans="1:9" x14ac:dyDescent="0.25">
      <c r="A670">
        <v>94</v>
      </c>
      <c r="B670" t="s">
        <v>894</v>
      </c>
      <c r="C670" t="s">
        <v>927</v>
      </c>
      <c r="D670">
        <v>2348</v>
      </c>
      <c r="E670">
        <v>140</v>
      </c>
      <c r="G670">
        <f>VLOOKUP(B670,subCampo_perforacion!$C$2:$D$316,2,0)</f>
        <v>94</v>
      </c>
      <c r="H670" s="4" t="str">
        <f t="shared" si="10"/>
        <v>Presidente Aleman 2348</v>
      </c>
      <c r="I670">
        <v>140</v>
      </c>
    </row>
    <row r="671" spans="1:9" x14ac:dyDescent="0.25">
      <c r="A671">
        <v>94</v>
      </c>
      <c r="B671" t="s">
        <v>894</v>
      </c>
      <c r="C671" t="s">
        <v>928</v>
      </c>
      <c r="D671">
        <v>1687</v>
      </c>
      <c r="E671">
        <v>112</v>
      </c>
      <c r="G671">
        <f>VLOOKUP(B671,subCampo_perforacion!$C$2:$D$316,2,0)</f>
        <v>94</v>
      </c>
      <c r="H671" s="4" t="str">
        <f t="shared" si="10"/>
        <v>Presidente Aleman 1687</v>
      </c>
      <c r="I671">
        <v>112</v>
      </c>
    </row>
    <row r="672" spans="1:9" x14ac:dyDescent="0.25">
      <c r="A672">
        <v>94</v>
      </c>
      <c r="B672" t="s">
        <v>894</v>
      </c>
      <c r="C672" t="s">
        <v>929</v>
      </c>
      <c r="D672">
        <v>2048</v>
      </c>
      <c r="E672">
        <v>122</v>
      </c>
      <c r="G672">
        <f>VLOOKUP(B672,subCampo_perforacion!$C$2:$D$316,2,0)</f>
        <v>94</v>
      </c>
      <c r="H672" s="4" t="str">
        <f t="shared" si="10"/>
        <v>Presidente Aleman 2048</v>
      </c>
      <c r="I672">
        <v>122</v>
      </c>
    </row>
    <row r="673" spans="1:9" x14ac:dyDescent="0.25">
      <c r="A673">
        <v>94</v>
      </c>
      <c r="B673" t="s">
        <v>894</v>
      </c>
      <c r="C673" t="s">
        <v>930</v>
      </c>
      <c r="D673">
        <v>1729</v>
      </c>
      <c r="E673">
        <v>123</v>
      </c>
      <c r="G673">
        <f>VLOOKUP(B673,subCampo_perforacion!$C$2:$D$316,2,0)</f>
        <v>94</v>
      </c>
      <c r="H673" s="4" t="str">
        <f t="shared" si="10"/>
        <v>Presidente Aleman 1729</v>
      </c>
      <c r="I673">
        <v>123</v>
      </c>
    </row>
    <row r="674" spans="1:9" x14ac:dyDescent="0.25">
      <c r="A674">
        <v>94</v>
      </c>
      <c r="B674" t="s">
        <v>894</v>
      </c>
      <c r="C674" t="s">
        <v>931</v>
      </c>
      <c r="D674">
        <v>1481</v>
      </c>
      <c r="E674">
        <v>87</v>
      </c>
      <c r="G674">
        <f>VLOOKUP(B674,subCampo_perforacion!$C$2:$D$316,2,0)</f>
        <v>94</v>
      </c>
      <c r="H674" s="4" t="str">
        <f t="shared" si="10"/>
        <v>Presidente Aleman 1481</v>
      </c>
      <c r="I674">
        <v>87</v>
      </c>
    </row>
    <row r="675" spans="1:9" x14ac:dyDescent="0.25">
      <c r="A675">
        <v>94</v>
      </c>
      <c r="B675" t="s">
        <v>894</v>
      </c>
      <c r="C675" t="s">
        <v>932</v>
      </c>
      <c r="D675">
        <v>1679</v>
      </c>
      <c r="E675">
        <v>88</v>
      </c>
      <c r="G675">
        <f>VLOOKUP(B675,subCampo_perforacion!$C$2:$D$316,2,0)</f>
        <v>94</v>
      </c>
      <c r="H675" s="4" t="str">
        <f t="shared" si="10"/>
        <v>Presidente Aleman 1679</v>
      </c>
      <c r="I675">
        <v>88</v>
      </c>
    </row>
    <row r="676" spans="1:9" x14ac:dyDescent="0.25">
      <c r="A676">
        <v>94</v>
      </c>
      <c r="B676" t="s">
        <v>894</v>
      </c>
      <c r="C676" t="s">
        <v>933</v>
      </c>
      <c r="D676">
        <v>1708</v>
      </c>
      <c r="E676">
        <v>61</v>
      </c>
      <c r="G676">
        <f>VLOOKUP(B676,subCampo_perforacion!$C$2:$D$316,2,0)</f>
        <v>94</v>
      </c>
      <c r="H676" s="4" t="str">
        <f t="shared" si="10"/>
        <v>Presidente Aleman 1708</v>
      </c>
      <c r="I676">
        <v>61</v>
      </c>
    </row>
    <row r="677" spans="1:9" x14ac:dyDescent="0.25">
      <c r="A677">
        <v>94</v>
      </c>
      <c r="B677" t="s">
        <v>894</v>
      </c>
      <c r="C677" t="s">
        <v>934</v>
      </c>
      <c r="D677">
        <v>1162</v>
      </c>
      <c r="E677">
        <v>62</v>
      </c>
      <c r="G677">
        <f>VLOOKUP(B677,subCampo_perforacion!$C$2:$D$316,2,0)</f>
        <v>94</v>
      </c>
      <c r="H677" s="4" t="str">
        <f t="shared" si="10"/>
        <v>Presidente Aleman 1162</v>
      </c>
      <c r="I677">
        <v>62</v>
      </c>
    </row>
    <row r="678" spans="1:9" x14ac:dyDescent="0.25">
      <c r="A678">
        <v>94</v>
      </c>
      <c r="B678" t="s">
        <v>894</v>
      </c>
      <c r="C678" t="s">
        <v>935</v>
      </c>
      <c r="D678">
        <v>1579</v>
      </c>
      <c r="E678">
        <v>63</v>
      </c>
      <c r="G678">
        <f>VLOOKUP(B678,subCampo_perforacion!$C$2:$D$316,2,0)</f>
        <v>94</v>
      </c>
      <c r="H678" s="4" t="str">
        <f t="shared" si="10"/>
        <v>Presidente Aleman 1579</v>
      </c>
      <c r="I678">
        <v>63</v>
      </c>
    </row>
    <row r="679" spans="1:9" x14ac:dyDescent="0.25">
      <c r="A679">
        <v>94</v>
      </c>
      <c r="B679" t="s">
        <v>894</v>
      </c>
      <c r="C679" t="s">
        <v>936</v>
      </c>
      <c r="D679">
        <v>1424</v>
      </c>
      <c r="E679">
        <v>64</v>
      </c>
      <c r="G679">
        <f>VLOOKUP(B679,subCampo_perforacion!$C$2:$D$316,2,0)</f>
        <v>94</v>
      </c>
      <c r="H679" s="4" t="str">
        <f t="shared" si="10"/>
        <v>Presidente Aleman 1424</v>
      </c>
      <c r="I679">
        <v>64</v>
      </c>
    </row>
    <row r="680" spans="1:9" x14ac:dyDescent="0.25">
      <c r="A680">
        <v>94</v>
      </c>
      <c r="B680" t="s">
        <v>894</v>
      </c>
      <c r="C680" t="s">
        <v>937</v>
      </c>
      <c r="D680">
        <v>1623</v>
      </c>
      <c r="E680">
        <v>47</v>
      </c>
      <c r="G680">
        <f>VLOOKUP(B680,subCampo_perforacion!$C$2:$D$316,2,0)</f>
        <v>94</v>
      </c>
      <c r="H680" s="4" t="str">
        <f t="shared" si="10"/>
        <v>Presidente Aleman 1623</v>
      </c>
      <c r="I680">
        <v>47</v>
      </c>
    </row>
    <row r="681" spans="1:9" x14ac:dyDescent="0.25">
      <c r="A681">
        <v>94</v>
      </c>
      <c r="B681" t="s">
        <v>894</v>
      </c>
      <c r="C681" t="s">
        <v>938</v>
      </c>
      <c r="D681">
        <v>1614</v>
      </c>
      <c r="E681">
        <v>48</v>
      </c>
      <c r="G681">
        <f>VLOOKUP(B681,subCampo_perforacion!$C$2:$D$316,2,0)</f>
        <v>94</v>
      </c>
      <c r="H681" s="4" t="str">
        <f t="shared" si="10"/>
        <v>Presidente Aleman 1614</v>
      </c>
      <c r="I681">
        <v>48</v>
      </c>
    </row>
    <row r="682" spans="1:9" x14ac:dyDescent="0.25">
      <c r="A682">
        <v>94</v>
      </c>
      <c r="B682" t="s">
        <v>894</v>
      </c>
      <c r="C682" t="s">
        <v>939</v>
      </c>
      <c r="D682">
        <v>248</v>
      </c>
      <c r="E682">
        <v>38</v>
      </c>
      <c r="G682">
        <f>VLOOKUP(B682,subCampo_perforacion!$C$2:$D$316,2,0)</f>
        <v>94</v>
      </c>
      <c r="H682" s="4" t="str">
        <f t="shared" si="10"/>
        <v>Presidente Aleman 248</v>
      </c>
      <c r="I682">
        <v>38</v>
      </c>
    </row>
    <row r="683" spans="1:9" x14ac:dyDescent="0.25">
      <c r="A683">
        <v>94</v>
      </c>
      <c r="B683" t="s">
        <v>894</v>
      </c>
      <c r="C683" t="s">
        <v>940</v>
      </c>
      <c r="D683">
        <v>1696</v>
      </c>
      <c r="E683">
        <v>34</v>
      </c>
      <c r="G683">
        <f>VLOOKUP(B683,subCampo_perforacion!$C$2:$D$316,2,0)</f>
        <v>94</v>
      </c>
      <c r="H683" s="4" t="str">
        <f t="shared" si="10"/>
        <v>Presidente Aleman 1696</v>
      </c>
      <c r="I683">
        <v>34</v>
      </c>
    </row>
    <row r="684" spans="1:9" x14ac:dyDescent="0.25">
      <c r="A684">
        <v>94</v>
      </c>
      <c r="B684" t="s">
        <v>894</v>
      </c>
      <c r="C684" t="s">
        <v>941</v>
      </c>
      <c r="D684">
        <v>1365</v>
      </c>
      <c r="E684">
        <v>27</v>
      </c>
      <c r="G684">
        <f>VLOOKUP(B684,subCampo_perforacion!$C$2:$D$316,2,0)</f>
        <v>94</v>
      </c>
      <c r="H684" s="4" t="str">
        <f t="shared" si="10"/>
        <v>Presidente Aleman 1365</v>
      </c>
      <c r="I684">
        <v>27</v>
      </c>
    </row>
    <row r="685" spans="1:9" x14ac:dyDescent="0.25">
      <c r="A685">
        <v>94</v>
      </c>
      <c r="B685" t="s">
        <v>894</v>
      </c>
      <c r="C685" t="s">
        <v>942</v>
      </c>
      <c r="D685">
        <v>202</v>
      </c>
      <c r="E685">
        <v>578</v>
      </c>
      <c r="G685">
        <f>VLOOKUP(B685,subCampo_perforacion!$C$2:$D$316,2,0)</f>
        <v>94</v>
      </c>
      <c r="H685" s="4" t="str">
        <f t="shared" si="10"/>
        <v>Presidente Aleman 202</v>
      </c>
      <c r="I685">
        <v>578</v>
      </c>
    </row>
    <row r="686" spans="1:9" x14ac:dyDescent="0.25">
      <c r="A686">
        <v>94</v>
      </c>
      <c r="B686" t="s">
        <v>894</v>
      </c>
      <c r="C686" t="s">
        <v>943</v>
      </c>
      <c r="D686">
        <v>799</v>
      </c>
      <c r="E686">
        <v>579</v>
      </c>
      <c r="G686">
        <f>VLOOKUP(B686,subCampo_perforacion!$C$2:$D$316,2,0)</f>
        <v>94</v>
      </c>
      <c r="H686" s="4" t="str">
        <f t="shared" si="10"/>
        <v>Presidente Aleman 799</v>
      </c>
      <c r="I686">
        <v>579</v>
      </c>
    </row>
    <row r="687" spans="1:9" x14ac:dyDescent="0.25">
      <c r="A687">
        <v>94</v>
      </c>
      <c r="B687" t="s">
        <v>894</v>
      </c>
      <c r="C687" t="s">
        <v>944</v>
      </c>
      <c r="D687">
        <v>122</v>
      </c>
      <c r="E687">
        <v>563</v>
      </c>
      <c r="G687">
        <f>VLOOKUP(B687,subCampo_perforacion!$C$2:$D$316,2,0)</f>
        <v>94</v>
      </c>
      <c r="H687" s="4" t="str">
        <f t="shared" si="10"/>
        <v>Presidente Aleman 122</v>
      </c>
      <c r="I687">
        <v>563</v>
      </c>
    </row>
    <row r="688" spans="1:9" x14ac:dyDescent="0.25">
      <c r="A688">
        <v>94</v>
      </c>
      <c r="B688" t="s">
        <v>894</v>
      </c>
      <c r="C688" t="s">
        <v>945</v>
      </c>
      <c r="D688">
        <v>53</v>
      </c>
      <c r="E688">
        <v>565</v>
      </c>
      <c r="G688">
        <f>VLOOKUP(B688,subCampo_perforacion!$C$2:$D$316,2,0)</f>
        <v>94</v>
      </c>
      <c r="H688" s="4" t="str">
        <f t="shared" si="10"/>
        <v>Presidente Aleman 53</v>
      </c>
      <c r="I688">
        <v>565</v>
      </c>
    </row>
    <row r="689" spans="1:9" x14ac:dyDescent="0.25">
      <c r="A689">
        <v>94</v>
      </c>
      <c r="B689" t="s">
        <v>894</v>
      </c>
      <c r="C689" t="s">
        <v>946</v>
      </c>
      <c r="D689">
        <v>54</v>
      </c>
      <c r="E689">
        <v>566</v>
      </c>
      <c r="G689">
        <f>VLOOKUP(B689,subCampo_perforacion!$C$2:$D$316,2,0)</f>
        <v>94</v>
      </c>
      <c r="H689" s="4" t="str">
        <f t="shared" si="10"/>
        <v>Presidente Aleman 54</v>
      </c>
      <c r="I689">
        <v>566</v>
      </c>
    </row>
    <row r="690" spans="1:9" x14ac:dyDescent="0.25">
      <c r="A690">
        <v>94</v>
      </c>
      <c r="B690" t="s">
        <v>894</v>
      </c>
      <c r="C690" t="s">
        <v>947</v>
      </c>
      <c r="D690">
        <v>65</v>
      </c>
      <c r="E690">
        <v>567</v>
      </c>
      <c r="G690">
        <f>VLOOKUP(B690,subCampo_perforacion!$C$2:$D$316,2,0)</f>
        <v>94</v>
      </c>
      <c r="H690" s="4" t="str">
        <f t="shared" si="10"/>
        <v>Presidente Aleman 65</v>
      </c>
      <c r="I690">
        <v>567</v>
      </c>
    </row>
    <row r="691" spans="1:9" x14ac:dyDescent="0.25">
      <c r="A691">
        <v>94</v>
      </c>
      <c r="B691" t="s">
        <v>894</v>
      </c>
      <c r="C691" t="s">
        <v>948</v>
      </c>
      <c r="D691">
        <v>125</v>
      </c>
      <c r="E691">
        <v>568</v>
      </c>
      <c r="G691">
        <f>VLOOKUP(B691,subCampo_perforacion!$C$2:$D$316,2,0)</f>
        <v>94</v>
      </c>
      <c r="H691" s="4" t="str">
        <f t="shared" si="10"/>
        <v>Presidente Aleman 125</v>
      </c>
      <c r="I691">
        <v>568</v>
      </c>
    </row>
    <row r="692" spans="1:9" x14ac:dyDescent="0.25">
      <c r="A692">
        <v>94</v>
      </c>
      <c r="B692" t="s">
        <v>894</v>
      </c>
      <c r="C692" t="s">
        <v>949</v>
      </c>
      <c r="D692">
        <v>148</v>
      </c>
      <c r="E692">
        <v>569</v>
      </c>
      <c r="G692">
        <f>VLOOKUP(B692,subCampo_perforacion!$C$2:$D$316,2,0)</f>
        <v>94</v>
      </c>
      <c r="H692" s="4" t="str">
        <f t="shared" si="10"/>
        <v>Presidente Aleman 148</v>
      </c>
      <c r="I692">
        <v>569</v>
      </c>
    </row>
    <row r="693" spans="1:9" x14ac:dyDescent="0.25">
      <c r="A693">
        <v>94</v>
      </c>
      <c r="B693" t="s">
        <v>894</v>
      </c>
      <c r="C693" t="s">
        <v>950</v>
      </c>
      <c r="D693">
        <v>213</v>
      </c>
      <c r="E693">
        <v>570</v>
      </c>
      <c r="G693">
        <f>VLOOKUP(B693,subCampo_perforacion!$C$2:$D$316,2,0)</f>
        <v>94</v>
      </c>
      <c r="H693" s="4" t="str">
        <f t="shared" si="10"/>
        <v>Presidente Aleman 213</v>
      </c>
      <c r="I693">
        <v>570</v>
      </c>
    </row>
    <row r="694" spans="1:9" x14ac:dyDescent="0.25">
      <c r="A694">
        <v>94</v>
      </c>
      <c r="B694" t="s">
        <v>894</v>
      </c>
      <c r="C694" t="s">
        <v>951</v>
      </c>
      <c r="D694">
        <v>216</v>
      </c>
      <c r="E694">
        <v>571</v>
      </c>
      <c r="G694">
        <f>VLOOKUP(B694,subCampo_perforacion!$C$2:$D$316,2,0)</f>
        <v>94</v>
      </c>
      <c r="H694" s="4" t="str">
        <f t="shared" si="10"/>
        <v>Presidente Aleman 216</v>
      </c>
      <c r="I694">
        <v>571</v>
      </c>
    </row>
    <row r="695" spans="1:9" x14ac:dyDescent="0.25">
      <c r="A695">
        <v>94</v>
      </c>
      <c r="B695" t="s">
        <v>894</v>
      </c>
      <c r="C695" t="s">
        <v>952</v>
      </c>
      <c r="D695">
        <v>298</v>
      </c>
      <c r="E695">
        <v>572</v>
      </c>
      <c r="G695">
        <f>VLOOKUP(B695,subCampo_perforacion!$C$2:$D$316,2,0)</f>
        <v>94</v>
      </c>
      <c r="H695" s="4" t="str">
        <f t="shared" si="10"/>
        <v>Presidente Aleman 298</v>
      </c>
      <c r="I695">
        <v>572</v>
      </c>
    </row>
    <row r="696" spans="1:9" x14ac:dyDescent="0.25">
      <c r="A696">
        <v>94</v>
      </c>
      <c r="B696" t="s">
        <v>894</v>
      </c>
      <c r="C696" t="s">
        <v>953</v>
      </c>
      <c r="D696">
        <v>254</v>
      </c>
      <c r="E696">
        <v>573</v>
      </c>
      <c r="G696">
        <f>VLOOKUP(B696,subCampo_perforacion!$C$2:$D$316,2,0)</f>
        <v>94</v>
      </c>
      <c r="H696" s="4" t="str">
        <f t="shared" si="10"/>
        <v>Presidente Aleman 254</v>
      </c>
      <c r="I696">
        <v>573</v>
      </c>
    </row>
    <row r="697" spans="1:9" x14ac:dyDescent="0.25">
      <c r="A697">
        <v>94</v>
      </c>
      <c r="B697" t="s">
        <v>894</v>
      </c>
      <c r="C697" t="s">
        <v>954</v>
      </c>
      <c r="D697">
        <v>1403</v>
      </c>
      <c r="E697">
        <v>574</v>
      </c>
      <c r="G697">
        <f>VLOOKUP(B697,subCampo_perforacion!$C$2:$D$316,2,0)</f>
        <v>94</v>
      </c>
      <c r="H697" s="4" t="str">
        <f t="shared" si="10"/>
        <v>Presidente Aleman 1403</v>
      </c>
      <c r="I697">
        <v>574</v>
      </c>
    </row>
    <row r="698" spans="1:9" x14ac:dyDescent="0.25">
      <c r="A698">
        <v>94</v>
      </c>
      <c r="B698" t="s">
        <v>894</v>
      </c>
      <c r="C698" t="s">
        <v>955</v>
      </c>
      <c r="D698">
        <v>362</v>
      </c>
      <c r="E698">
        <v>575</v>
      </c>
      <c r="G698">
        <f>VLOOKUP(B698,subCampo_perforacion!$C$2:$D$316,2,0)</f>
        <v>94</v>
      </c>
      <c r="H698" s="4" t="str">
        <f t="shared" si="10"/>
        <v>Presidente Aleman 362</v>
      </c>
      <c r="I698">
        <v>575</v>
      </c>
    </row>
    <row r="699" spans="1:9" x14ac:dyDescent="0.25">
      <c r="A699">
        <v>94</v>
      </c>
      <c r="B699" t="s">
        <v>894</v>
      </c>
      <c r="C699" t="s">
        <v>956</v>
      </c>
      <c r="D699">
        <v>434</v>
      </c>
      <c r="E699">
        <v>576</v>
      </c>
      <c r="G699">
        <f>VLOOKUP(B699,subCampo_perforacion!$C$2:$D$316,2,0)</f>
        <v>94</v>
      </c>
      <c r="H699" s="4" t="str">
        <f t="shared" si="10"/>
        <v>Presidente Aleman 434</v>
      </c>
      <c r="I699">
        <v>576</v>
      </c>
    </row>
    <row r="700" spans="1:9" x14ac:dyDescent="0.25">
      <c r="A700">
        <v>94</v>
      </c>
      <c r="B700" t="s">
        <v>894</v>
      </c>
      <c r="C700" t="s">
        <v>957</v>
      </c>
      <c r="D700">
        <v>18</v>
      </c>
      <c r="E700">
        <v>559</v>
      </c>
      <c r="G700">
        <f>VLOOKUP(B700,subCampo_perforacion!$C$2:$D$316,2,0)</f>
        <v>94</v>
      </c>
      <c r="H700" s="4" t="str">
        <f t="shared" si="10"/>
        <v>Presidente Aleman 18</v>
      </c>
      <c r="I700">
        <v>559</v>
      </c>
    </row>
    <row r="701" spans="1:9" x14ac:dyDescent="0.25">
      <c r="A701">
        <v>94</v>
      </c>
      <c r="B701" t="s">
        <v>894</v>
      </c>
      <c r="C701" t="s">
        <v>958</v>
      </c>
      <c r="D701">
        <v>24</v>
      </c>
      <c r="E701">
        <v>560</v>
      </c>
      <c r="G701">
        <f>VLOOKUP(B701,subCampo_perforacion!$C$2:$D$316,2,0)</f>
        <v>94</v>
      </c>
      <c r="H701" s="4" t="str">
        <f t="shared" si="10"/>
        <v>Presidente Aleman 24</v>
      </c>
      <c r="I701">
        <v>560</v>
      </c>
    </row>
    <row r="702" spans="1:9" x14ac:dyDescent="0.25">
      <c r="A702">
        <v>94</v>
      </c>
      <c r="B702" t="s">
        <v>894</v>
      </c>
      <c r="C702" t="s">
        <v>959</v>
      </c>
      <c r="D702">
        <v>52</v>
      </c>
      <c r="E702">
        <v>561</v>
      </c>
      <c r="G702">
        <f>VLOOKUP(B702,subCampo_perforacion!$C$2:$D$316,2,0)</f>
        <v>94</v>
      </c>
      <c r="H702" s="4" t="str">
        <f t="shared" si="10"/>
        <v>Presidente Aleman 52</v>
      </c>
      <c r="I702">
        <v>561</v>
      </c>
    </row>
    <row r="703" spans="1:9" x14ac:dyDescent="0.25">
      <c r="A703">
        <v>94</v>
      </c>
      <c r="B703" t="s">
        <v>894</v>
      </c>
      <c r="C703" t="s">
        <v>960</v>
      </c>
      <c r="D703">
        <v>129</v>
      </c>
      <c r="E703">
        <v>421</v>
      </c>
      <c r="G703">
        <f>VLOOKUP(B703,subCampo_perforacion!$C$2:$D$316,2,0)</f>
        <v>94</v>
      </c>
      <c r="H703" s="4" t="str">
        <f t="shared" si="10"/>
        <v>Presidente Aleman 129</v>
      </c>
      <c r="I703">
        <v>421</v>
      </c>
    </row>
    <row r="704" spans="1:9" x14ac:dyDescent="0.25">
      <c r="A704">
        <v>94</v>
      </c>
      <c r="B704" t="s">
        <v>894</v>
      </c>
      <c r="C704" t="s">
        <v>961</v>
      </c>
      <c r="D704">
        <v>132</v>
      </c>
      <c r="E704">
        <v>417</v>
      </c>
      <c r="G704">
        <f>VLOOKUP(B704,subCampo_perforacion!$C$2:$D$316,2,0)</f>
        <v>94</v>
      </c>
      <c r="H704" s="4" t="str">
        <f t="shared" si="10"/>
        <v>Presidente Aleman 132</v>
      </c>
      <c r="I704">
        <v>417</v>
      </c>
    </row>
    <row r="705" spans="1:9" x14ac:dyDescent="0.25">
      <c r="A705">
        <v>94</v>
      </c>
      <c r="B705" t="s">
        <v>894</v>
      </c>
      <c r="C705" t="s">
        <v>962</v>
      </c>
      <c r="D705">
        <v>137</v>
      </c>
      <c r="E705">
        <v>418</v>
      </c>
      <c r="G705">
        <f>VLOOKUP(B705,subCampo_perforacion!$C$2:$D$316,2,0)</f>
        <v>94</v>
      </c>
      <c r="H705" s="4" t="str">
        <f t="shared" si="10"/>
        <v>Presidente Aleman 137</v>
      </c>
      <c r="I705">
        <v>418</v>
      </c>
    </row>
    <row r="706" spans="1:9" x14ac:dyDescent="0.25">
      <c r="A706">
        <v>94</v>
      </c>
      <c r="B706" t="s">
        <v>894</v>
      </c>
      <c r="C706" t="s">
        <v>963</v>
      </c>
      <c r="D706">
        <v>222</v>
      </c>
      <c r="E706">
        <v>400</v>
      </c>
      <c r="G706">
        <f>VLOOKUP(B706,subCampo_perforacion!$C$2:$D$316,2,0)</f>
        <v>94</v>
      </c>
      <c r="H706" s="4" t="str">
        <f t="shared" si="10"/>
        <v>Presidente Aleman 222</v>
      </c>
      <c r="I706">
        <v>400</v>
      </c>
    </row>
    <row r="707" spans="1:9" x14ac:dyDescent="0.25">
      <c r="A707">
        <v>94</v>
      </c>
      <c r="B707" t="s">
        <v>894</v>
      </c>
      <c r="C707" t="s">
        <v>964</v>
      </c>
      <c r="D707">
        <v>247</v>
      </c>
      <c r="E707">
        <v>401</v>
      </c>
      <c r="G707">
        <f>VLOOKUP(B707,subCampo_perforacion!$C$2:$D$316,2,0)</f>
        <v>94</v>
      </c>
      <c r="H707" s="4" t="str">
        <f t="shared" ref="H707:H770" si="11">B707&amp;" "&amp;D707</f>
        <v>Presidente Aleman 247</v>
      </c>
      <c r="I707">
        <v>401</v>
      </c>
    </row>
    <row r="708" spans="1:9" x14ac:dyDescent="0.25">
      <c r="A708">
        <v>94</v>
      </c>
      <c r="B708" t="s">
        <v>894</v>
      </c>
      <c r="C708" t="s">
        <v>965</v>
      </c>
      <c r="D708">
        <v>212</v>
      </c>
      <c r="E708">
        <v>407</v>
      </c>
      <c r="G708">
        <f>VLOOKUP(B708,subCampo_perforacion!$C$2:$D$316,2,0)</f>
        <v>94</v>
      </c>
      <c r="H708" s="4" t="str">
        <f t="shared" si="11"/>
        <v>Presidente Aleman 212</v>
      </c>
      <c r="I708">
        <v>407</v>
      </c>
    </row>
    <row r="709" spans="1:9" x14ac:dyDescent="0.25">
      <c r="A709">
        <v>94</v>
      </c>
      <c r="B709" t="s">
        <v>894</v>
      </c>
      <c r="C709" t="s">
        <v>966</v>
      </c>
      <c r="D709">
        <v>23</v>
      </c>
      <c r="E709">
        <v>394</v>
      </c>
      <c r="G709">
        <f>VLOOKUP(B709,subCampo_perforacion!$C$2:$D$316,2,0)</f>
        <v>94</v>
      </c>
      <c r="H709" s="4" t="str">
        <f t="shared" si="11"/>
        <v>Presidente Aleman 23</v>
      </c>
      <c r="I709">
        <v>394</v>
      </c>
    </row>
    <row r="710" spans="1:9" x14ac:dyDescent="0.25">
      <c r="A710">
        <v>94</v>
      </c>
      <c r="B710" t="s">
        <v>894</v>
      </c>
      <c r="C710" t="s">
        <v>967</v>
      </c>
      <c r="D710">
        <v>28</v>
      </c>
      <c r="E710">
        <v>383</v>
      </c>
      <c r="G710">
        <f>VLOOKUP(B710,subCampo_perforacion!$C$2:$D$316,2,0)</f>
        <v>94</v>
      </c>
      <c r="H710" s="4" t="str">
        <f t="shared" si="11"/>
        <v>Presidente Aleman 28</v>
      </c>
      <c r="I710">
        <v>383</v>
      </c>
    </row>
    <row r="711" spans="1:9" x14ac:dyDescent="0.25">
      <c r="A711">
        <v>94</v>
      </c>
      <c r="B711" t="s">
        <v>894</v>
      </c>
      <c r="C711" t="s">
        <v>968</v>
      </c>
      <c r="D711">
        <v>242</v>
      </c>
      <c r="E711">
        <v>384</v>
      </c>
      <c r="G711">
        <f>VLOOKUP(B711,subCampo_perforacion!$C$2:$D$316,2,0)</f>
        <v>94</v>
      </c>
      <c r="H711" s="4" t="str">
        <f t="shared" si="11"/>
        <v>Presidente Aleman 242</v>
      </c>
      <c r="I711">
        <v>384</v>
      </c>
    </row>
    <row r="712" spans="1:9" x14ac:dyDescent="0.25">
      <c r="A712">
        <v>94</v>
      </c>
      <c r="B712" t="s">
        <v>894</v>
      </c>
      <c r="C712" t="s">
        <v>969</v>
      </c>
      <c r="D712">
        <v>415</v>
      </c>
      <c r="E712">
        <v>380</v>
      </c>
      <c r="G712">
        <f>VLOOKUP(B712,subCampo_perforacion!$C$2:$D$316,2,0)</f>
        <v>94</v>
      </c>
      <c r="H712" s="4" t="str">
        <f t="shared" si="11"/>
        <v>Presidente Aleman 415</v>
      </c>
      <c r="I712">
        <v>380</v>
      </c>
    </row>
    <row r="713" spans="1:9" x14ac:dyDescent="0.25">
      <c r="A713">
        <v>94</v>
      </c>
      <c r="B713" t="s">
        <v>894</v>
      </c>
      <c r="C713" t="s">
        <v>970</v>
      </c>
      <c r="D713">
        <v>433</v>
      </c>
      <c r="E713">
        <v>381</v>
      </c>
      <c r="G713">
        <f>VLOOKUP(B713,subCampo_perforacion!$C$2:$D$316,2,0)</f>
        <v>94</v>
      </c>
      <c r="H713" s="4" t="str">
        <f t="shared" si="11"/>
        <v>Presidente Aleman 433</v>
      </c>
      <c r="I713">
        <v>381</v>
      </c>
    </row>
    <row r="714" spans="1:9" x14ac:dyDescent="0.25">
      <c r="A714">
        <v>94</v>
      </c>
      <c r="B714" t="s">
        <v>894</v>
      </c>
      <c r="C714" t="s">
        <v>971</v>
      </c>
      <c r="D714">
        <v>281</v>
      </c>
      <c r="E714">
        <v>414</v>
      </c>
      <c r="G714">
        <f>VLOOKUP(B714,subCampo_perforacion!$C$2:$D$316,2,0)</f>
        <v>94</v>
      </c>
      <c r="H714" s="4" t="str">
        <f t="shared" si="11"/>
        <v>Presidente Aleman 281</v>
      </c>
      <c r="I714">
        <v>414</v>
      </c>
    </row>
    <row r="715" spans="1:9" x14ac:dyDescent="0.25">
      <c r="A715">
        <v>94</v>
      </c>
      <c r="B715" t="s">
        <v>894</v>
      </c>
      <c r="C715" t="s">
        <v>972</v>
      </c>
      <c r="D715">
        <v>218</v>
      </c>
      <c r="E715">
        <v>403</v>
      </c>
      <c r="G715">
        <f>VLOOKUP(B715,subCampo_perforacion!$C$2:$D$316,2,0)</f>
        <v>94</v>
      </c>
      <c r="H715" s="4" t="str">
        <f t="shared" si="11"/>
        <v>Presidente Aleman 218</v>
      </c>
      <c r="I715">
        <v>403</v>
      </c>
    </row>
    <row r="716" spans="1:9" x14ac:dyDescent="0.25">
      <c r="A716">
        <v>94</v>
      </c>
      <c r="B716" t="s">
        <v>894</v>
      </c>
      <c r="C716" t="s">
        <v>973</v>
      </c>
      <c r="D716">
        <v>772</v>
      </c>
      <c r="E716">
        <v>409</v>
      </c>
      <c r="G716">
        <f>VLOOKUP(B716,subCampo_perforacion!$C$2:$D$316,2,0)</f>
        <v>94</v>
      </c>
      <c r="H716" s="4" t="str">
        <f t="shared" si="11"/>
        <v>Presidente Aleman 772</v>
      </c>
      <c r="I716">
        <v>409</v>
      </c>
    </row>
    <row r="717" spans="1:9" x14ac:dyDescent="0.25">
      <c r="A717">
        <v>94</v>
      </c>
      <c r="B717" t="s">
        <v>894</v>
      </c>
      <c r="C717" t="s">
        <v>974</v>
      </c>
      <c r="D717">
        <v>121</v>
      </c>
      <c r="E717">
        <v>357</v>
      </c>
      <c r="G717">
        <f>VLOOKUP(B717,subCampo_perforacion!$C$2:$D$316,2,0)</f>
        <v>94</v>
      </c>
      <c r="H717" s="4" t="str">
        <f t="shared" si="11"/>
        <v>Presidente Aleman 121</v>
      </c>
      <c r="I717">
        <v>357</v>
      </c>
    </row>
    <row r="718" spans="1:9" x14ac:dyDescent="0.25">
      <c r="A718">
        <v>94</v>
      </c>
      <c r="B718" t="s">
        <v>894</v>
      </c>
      <c r="C718" t="s">
        <v>975</v>
      </c>
      <c r="D718">
        <v>417</v>
      </c>
      <c r="E718">
        <v>358</v>
      </c>
      <c r="G718">
        <f>VLOOKUP(B718,subCampo_perforacion!$C$2:$D$316,2,0)</f>
        <v>94</v>
      </c>
      <c r="H718" s="4" t="str">
        <f t="shared" si="11"/>
        <v>Presidente Aleman 417</v>
      </c>
      <c r="I718">
        <v>358</v>
      </c>
    </row>
    <row r="719" spans="1:9" x14ac:dyDescent="0.25">
      <c r="A719">
        <v>94</v>
      </c>
      <c r="B719" t="s">
        <v>894</v>
      </c>
      <c r="C719" t="s">
        <v>976</v>
      </c>
      <c r="D719">
        <v>142</v>
      </c>
      <c r="E719">
        <v>359</v>
      </c>
      <c r="G719">
        <f>VLOOKUP(B719,subCampo_perforacion!$C$2:$D$316,2,0)</f>
        <v>94</v>
      </c>
      <c r="H719" s="4" t="str">
        <f t="shared" si="11"/>
        <v>Presidente Aleman 142</v>
      </c>
      <c r="I719">
        <v>359</v>
      </c>
    </row>
    <row r="720" spans="1:9" x14ac:dyDescent="0.25">
      <c r="A720">
        <v>94</v>
      </c>
      <c r="B720" t="s">
        <v>894</v>
      </c>
      <c r="C720" t="s">
        <v>977</v>
      </c>
      <c r="D720">
        <v>419</v>
      </c>
      <c r="E720">
        <v>360</v>
      </c>
      <c r="G720">
        <f>VLOOKUP(B720,subCampo_perforacion!$C$2:$D$316,2,0)</f>
        <v>94</v>
      </c>
      <c r="H720" s="4" t="str">
        <f t="shared" si="11"/>
        <v>Presidente Aleman 419</v>
      </c>
      <c r="I720">
        <v>360</v>
      </c>
    </row>
    <row r="721" spans="1:9" x14ac:dyDescent="0.25">
      <c r="A721">
        <v>94</v>
      </c>
      <c r="B721" t="s">
        <v>894</v>
      </c>
      <c r="C721" t="s">
        <v>978</v>
      </c>
      <c r="D721">
        <v>2177</v>
      </c>
      <c r="E721">
        <v>377</v>
      </c>
      <c r="G721">
        <f>VLOOKUP(B721,subCampo_perforacion!$C$2:$D$316,2,0)</f>
        <v>94</v>
      </c>
      <c r="H721" s="4" t="str">
        <f t="shared" si="11"/>
        <v>Presidente Aleman 2177</v>
      </c>
      <c r="I721">
        <v>377</v>
      </c>
    </row>
    <row r="722" spans="1:9" x14ac:dyDescent="0.25">
      <c r="A722">
        <v>94</v>
      </c>
      <c r="B722" t="s">
        <v>894</v>
      </c>
      <c r="C722" t="s">
        <v>979</v>
      </c>
      <c r="D722">
        <v>427</v>
      </c>
      <c r="E722">
        <v>370</v>
      </c>
      <c r="G722">
        <f>VLOOKUP(B722,subCampo_perforacion!$C$2:$D$316,2,0)</f>
        <v>94</v>
      </c>
      <c r="H722" s="4" t="str">
        <f t="shared" si="11"/>
        <v>Presidente Aleman 427</v>
      </c>
      <c r="I722">
        <v>370</v>
      </c>
    </row>
    <row r="723" spans="1:9" x14ac:dyDescent="0.25">
      <c r="A723">
        <v>94</v>
      </c>
      <c r="B723" t="s">
        <v>894</v>
      </c>
      <c r="C723" t="s">
        <v>980</v>
      </c>
      <c r="D723">
        <v>127</v>
      </c>
      <c r="E723">
        <v>371</v>
      </c>
      <c r="G723">
        <f>VLOOKUP(B723,subCampo_perforacion!$C$2:$D$316,2,0)</f>
        <v>94</v>
      </c>
      <c r="H723" s="4" t="str">
        <f t="shared" si="11"/>
        <v>Presidente Aleman 127</v>
      </c>
      <c r="I723">
        <v>371</v>
      </c>
    </row>
    <row r="724" spans="1:9" x14ac:dyDescent="0.25">
      <c r="A724">
        <v>94</v>
      </c>
      <c r="B724" t="s">
        <v>894</v>
      </c>
      <c r="C724" t="s">
        <v>981</v>
      </c>
      <c r="D724">
        <v>123</v>
      </c>
      <c r="E724">
        <v>372</v>
      </c>
      <c r="G724">
        <f>VLOOKUP(B724,subCampo_perforacion!$C$2:$D$316,2,0)</f>
        <v>94</v>
      </c>
      <c r="H724" s="4" t="str">
        <f t="shared" si="11"/>
        <v>Presidente Aleman 123</v>
      </c>
      <c r="I724">
        <v>372</v>
      </c>
    </row>
    <row r="725" spans="1:9" x14ac:dyDescent="0.25">
      <c r="A725">
        <v>94</v>
      </c>
      <c r="B725" t="s">
        <v>894</v>
      </c>
      <c r="C725" t="s">
        <v>982</v>
      </c>
      <c r="D725">
        <v>437</v>
      </c>
      <c r="E725">
        <v>373</v>
      </c>
      <c r="G725">
        <f>VLOOKUP(B725,subCampo_perforacion!$C$2:$D$316,2,0)</f>
        <v>94</v>
      </c>
      <c r="H725" s="4" t="str">
        <f t="shared" si="11"/>
        <v>Presidente Aleman 437</v>
      </c>
      <c r="I725">
        <v>373</v>
      </c>
    </row>
    <row r="726" spans="1:9" x14ac:dyDescent="0.25">
      <c r="A726">
        <v>94</v>
      </c>
      <c r="B726" t="s">
        <v>894</v>
      </c>
      <c r="C726" t="s">
        <v>983</v>
      </c>
      <c r="D726">
        <v>203</v>
      </c>
      <c r="E726">
        <v>387</v>
      </c>
      <c r="G726">
        <f>VLOOKUP(B726,subCampo_perforacion!$C$2:$D$316,2,0)</f>
        <v>94</v>
      </c>
      <c r="H726" s="4" t="str">
        <f t="shared" si="11"/>
        <v>Presidente Aleman 203</v>
      </c>
      <c r="I726">
        <v>387</v>
      </c>
    </row>
    <row r="727" spans="1:9" x14ac:dyDescent="0.25">
      <c r="A727">
        <v>94</v>
      </c>
      <c r="B727" t="s">
        <v>894</v>
      </c>
      <c r="C727" t="s">
        <v>984</v>
      </c>
      <c r="D727">
        <v>221</v>
      </c>
      <c r="E727">
        <v>388</v>
      </c>
      <c r="G727">
        <f>VLOOKUP(B727,subCampo_perforacion!$C$2:$D$316,2,0)</f>
        <v>94</v>
      </c>
      <c r="H727" s="4" t="str">
        <f t="shared" si="11"/>
        <v>Presidente Aleman 221</v>
      </c>
      <c r="I727">
        <v>388</v>
      </c>
    </row>
    <row r="728" spans="1:9" x14ac:dyDescent="0.25">
      <c r="A728">
        <v>94</v>
      </c>
      <c r="B728" t="s">
        <v>894</v>
      </c>
      <c r="C728" t="s">
        <v>985</v>
      </c>
      <c r="D728">
        <v>407</v>
      </c>
      <c r="E728">
        <v>389</v>
      </c>
      <c r="G728">
        <f>VLOOKUP(B728,subCampo_perforacion!$C$2:$D$316,2,0)</f>
        <v>94</v>
      </c>
      <c r="H728" s="4" t="str">
        <f t="shared" si="11"/>
        <v>Presidente Aleman 407</v>
      </c>
      <c r="I728">
        <v>389</v>
      </c>
    </row>
    <row r="729" spans="1:9" x14ac:dyDescent="0.25">
      <c r="A729">
        <v>94</v>
      </c>
      <c r="B729" t="s">
        <v>894</v>
      </c>
      <c r="C729" t="s">
        <v>986</v>
      </c>
      <c r="D729">
        <v>292</v>
      </c>
      <c r="E729">
        <v>390</v>
      </c>
      <c r="G729">
        <f>VLOOKUP(B729,subCampo_perforacion!$C$2:$D$316,2,0)</f>
        <v>94</v>
      </c>
      <c r="H729" s="4" t="str">
        <f t="shared" si="11"/>
        <v>Presidente Aleman 292</v>
      </c>
      <c r="I729">
        <v>390</v>
      </c>
    </row>
    <row r="730" spans="1:9" x14ac:dyDescent="0.25">
      <c r="A730">
        <v>94</v>
      </c>
      <c r="B730" t="s">
        <v>894</v>
      </c>
      <c r="C730" t="s">
        <v>987</v>
      </c>
      <c r="D730">
        <v>220</v>
      </c>
      <c r="E730">
        <v>391</v>
      </c>
      <c r="G730">
        <f>VLOOKUP(B730,subCampo_perforacion!$C$2:$D$316,2,0)</f>
        <v>94</v>
      </c>
      <c r="H730" s="4" t="str">
        <f t="shared" si="11"/>
        <v>Presidente Aleman 220</v>
      </c>
      <c r="I730">
        <v>391</v>
      </c>
    </row>
    <row r="731" spans="1:9" x14ac:dyDescent="0.25">
      <c r="A731">
        <v>94</v>
      </c>
      <c r="B731" t="s">
        <v>894</v>
      </c>
      <c r="C731" t="s">
        <v>988</v>
      </c>
      <c r="D731">
        <v>461</v>
      </c>
      <c r="E731">
        <v>392</v>
      </c>
      <c r="G731">
        <f>VLOOKUP(B731,subCampo_perforacion!$C$2:$D$316,2,0)</f>
        <v>94</v>
      </c>
      <c r="H731" s="4" t="str">
        <f t="shared" si="11"/>
        <v>Presidente Aleman 461</v>
      </c>
      <c r="I731">
        <v>392</v>
      </c>
    </row>
    <row r="732" spans="1:9" x14ac:dyDescent="0.25">
      <c r="A732">
        <v>94</v>
      </c>
      <c r="B732" t="s">
        <v>894</v>
      </c>
      <c r="C732" t="s">
        <v>989</v>
      </c>
      <c r="D732">
        <v>140</v>
      </c>
      <c r="E732">
        <v>334</v>
      </c>
      <c r="G732">
        <f>VLOOKUP(B732,subCampo_perforacion!$C$2:$D$316,2,0)</f>
        <v>94</v>
      </c>
      <c r="H732" s="4" t="str">
        <f t="shared" si="11"/>
        <v>Presidente Aleman 140</v>
      </c>
      <c r="I732">
        <v>334</v>
      </c>
    </row>
    <row r="733" spans="1:9" x14ac:dyDescent="0.25">
      <c r="A733">
        <v>94</v>
      </c>
      <c r="B733" t="s">
        <v>894</v>
      </c>
      <c r="C733" t="s">
        <v>990</v>
      </c>
      <c r="D733">
        <v>143</v>
      </c>
      <c r="E733">
        <v>335</v>
      </c>
      <c r="G733">
        <f>VLOOKUP(B733,subCampo_perforacion!$C$2:$D$316,2,0)</f>
        <v>94</v>
      </c>
      <c r="H733" s="4" t="str">
        <f t="shared" si="11"/>
        <v>Presidente Aleman 143</v>
      </c>
      <c r="I733">
        <v>335</v>
      </c>
    </row>
    <row r="734" spans="1:9" x14ac:dyDescent="0.25">
      <c r="A734">
        <v>94</v>
      </c>
      <c r="B734" t="s">
        <v>894</v>
      </c>
      <c r="C734" t="s">
        <v>991</v>
      </c>
      <c r="D734">
        <v>141</v>
      </c>
      <c r="E734">
        <v>336</v>
      </c>
      <c r="G734">
        <f>VLOOKUP(B734,subCampo_perforacion!$C$2:$D$316,2,0)</f>
        <v>94</v>
      </c>
      <c r="H734" s="4" t="str">
        <f t="shared" si="11"/>
        <v>Presidente Aleman 141</v>
      </c>
      <c r="I734">
        <v>336</v>
      </c>
    </row>
    <row r="735" spans="1:9" x14ac:dyDescent="0.25">
      <c r="A735">
        <v>94</v>
      </c>
      <c r="B735" t="s">
        <v>894</v>
      </c>
      <c r="C735" t="s">
        <v>992</v>
      </c>
      <c r="D735">
        <v>124</v>
      </c>
      <c r="E735">
        <v>337</v>
      </c>
      <c r="G735">
        <f>VLOOKUP(B735,subCampo_perforacion!$C$2:$D$316,2,0)</f>
        <v>94</v>
      </c>
      <c r="H735" s="4" t="str">
        <f t="shared" si="11"/>
        <v>Presidente Aleman 124</v>
      </c>
      <c r="I735">
        <v>337</v>
      </c>
    </row>
    <row r="736" spans="1:9" x14ac:dyDescent="0.25">
      <c r="A736">
        <v>94</v>
      </c>
      <c r="B736" t="s">
        <v>894</v>
      </c>
      <c r="C736" t="s">
        <v>993</v>
      </c>
      <c r="D736">
        <v>146</v>
      </c>
      <c r="E736">
        <v>338</v>
      </c>
      <c r="G736">
        <f>VLOOKUP(B736,subCampo_perforacion!$C$2:$D$316,2,0)</f>
        <v>94</v>
      </c>
      <c r="H736" s="4" t="str">
        <f t="shared" si="11"/>
        <v>Presidente Aleman 146</v>
      </c>
      <c r="I736">
        <v>338</v>
      </c>
    </row>
    <row r="737" spans="1:9" x14ac:dyDescent="0.25">
      <c r="A737">
        <v>94</v>
      </c>
      <c r="B737" t="s">
        <v>894</v>
      </c>
      <c r="C737" t="s">
        <v>994</v>
      </c>
      <c r="D737">
        <v>144</v>
      </c>
      <c r="E737">
        <v>339</v>
      </c>
      <c r="G737">
        <f>VLOOKUP(B737,subCampo_perforacion!$C$2:$D$316,2,0)</f>
        <v>94</v>
      </c>
      <c r="H737" s="4" t="str">
        <f t="shared" si="11"/>
        <v>Presidente Aleman 144</v>
      </c>
      <c r="I737">
        <v>339</v>
      </c>
    </row>
    <row r="738" spans="1:9" x14ac:dyDescent="0.25">
      <c r="A738">
        <v>94</v>
      </c>
      <c r="B738" t="s">
        <v>894</v>
      </c>
      <c r="C738" t="s">
        <v>995</v>
      </c>
      <c r="D738">
        <v>126</v>
      </c>
      <c r="E738">
        <v>347</v>
      </c>
      <c r="G738">
        <f>VLOOKUP(B738,subCampo_perforacion!$C$2:$D$316,2,0)</f>
        <v>94</v>
      </c>
      <c r="H738" s="4" t="str">
        <f t="shared" si="11"/>
        <v>Presidente Aleman 126</v>
      </c>
      <c r="I738">
        <v>347</v>
      </c>
    </row>
    <row r="739" spans="1:9" x14ac:dyDescent="0.25">
      <c r="A739">
        <v>94</v>
      </c>
      <c r="B739" t="s">
        <v>894</v>
      </c>
      <c r="C739" t="s">
        <v>996</v>
      </c>
      <c r="D739">
        <v>145</v>
      </c>
      <c r="E739">
        <v>348</v>
      </c>
      <c r="G739">
        <f>VLOOKUP(B739,subCampo_perforacion!$C$2:$D$316,2,0)</f>
        <v>94</v>
      </c>
      <c r="H739" s="4" t="str">
        <f t="shared" si="11"/>
        <v>Presidente Aleman 145</v>
      </c>
      <c r="I739">
        <v>348</v>
      </c>
    </row>
    <row r="740" spans="1:9" x14ac:dyDescent="0.25">
      <c r="A740">
        <v>94</v>
      </c>
      <c r="B740" t="s">
        <v>894</v>
      </c>
      <c r="C740" t="s">
        <v>997</v>
      </c>
      <c r="D740">
        <v>241</v>
      </c>
      <c r="E740">
        <v>349</v>
      </c>
      <c r="G740">
        <f>VLOOKUP(B740,subCampo_perforacion!$C$2:$D$316,2,0)</f>
        <v>94</v>
      </c>
      <c r="H740" s="4" t="str">
        <f t="shared" si="11"/>
        <v>Presidente Aleman 241</v>
      </c>
      <c r="I740">
        <v>349</v>
      </c>
    </row>
    <row r="741" spans="1:9" x14ac:dyDescent="0.25">
      <c r="A741">
        <v>94</v>
      </c>
      <c r="B741" t="s">
        <v>894</v>
      </c>
      <c r="C741" t="s">
        <v>998</v>
      </c>
      <c r="D741">
        <v>134</v>
      </c>
      <c r="E741">
        <v>324</v>
      </c>
      <c r="G741">
        <f>VLOOKUP(B741,subCampo_perforacion!$C$2:$D$316,2,0)</f>
        <v>94</v>
      </c>
      <c r="H741" s="4" t="str">
        <f t="shared" si="11"/>
        <v>Presidente Aleman 134</v>
      </c>
      <c r="I741">
        <v>324</v>
      </c>
    </row>
    <row r="742" spans="1:9" x14ac:dyDescent="0.25">
      <c r="A742">
        <v>94</v>
      </c>
      <c r="B742" t="s">
        <v>894</v>
      </c>
      <c r="C742" t="s">
        <v>999</v>
      </c>
      <c r="D742">
        <v>133</v>
      </c>
      <c r="E742">
        <v>325</v>
      </c>
      <c r="G742">
        <f>VLOOKUP(B742,subCampo_perforacion!$C$2:$D$316,2,0)</f>
        <v>94</v>
      </c>
      <c r="H742" s="4" t="str">
        <f t="shared" si="11"/>
        <v>Presidente Aleman 133</v>
      </c>
      <c r="I742">
        <v>325</v>
      </c>
    </row>
    <row r="743" spans="1:9" x14ac:dyDescent="0.25">
      <c r="A743">
        <v>94</v>
      </c>
      <c r="B743" t="s">
        <v>894</v>
      </c>
      <c r="C743" t="s">
        <v>1000</v>
      </c>
      <c r="D743">
        <v>1833</v>
      </c>
      <c r="E743">
        <v>631</v>
      </c>
      <c r="G743">
        <f>VLOOKUP(B743,subCampo_perforacion!$C$2:$D$316,2,0)</f>
        <v>94</v>
      </c>
      <c r="H743" s="4" t="str">
        <f t="shared" si="11"/>
        <v>Presidente Aleman 1833</v>
      </c>
      <c r="I743">
        <v>631</v>
      </c>
    </row>
    <row r="744" spans="1:9" x14ac:dyDescent="0.25">
      <c r="A744">
        <v>94</v>
      </c>
      <c r="B744" t="s">
        <v>894</v>
      </c>
      <c r="C744" t="s">
        <v>1001</v>
      </c>
      <c r="D744">
        <v>1348</v>
      </c>
      <c r="E744">
        <v>1347</v>
      </c>
      <c r="G744">
        <f>VLOOKUP(B744,subCampo_perforacion!$C$2:$D$316,2,0)</f>
        <v>94</v>
      </c>
      <c r="H744" s="4" t="str">
        <f t="shared" si="11"/>
        <v>Presidente Aleman 1348</v>
      </c>
      <c r="I744">
        <v>1347</v>
      </c>
    </row>
    <row r="745" spans="1:9" x14ac:dyDescent="0.25">
      <c r="A745">
        <v>94</v>
      </c>
      <c r="B745" t="s">
        <v>894</v>
      </c>
      <c r="C745" t="s">
        <v>1002</v>
      </c>
      <c r="D745">
        <v>1252</v>
      </c>
      <c r="E745">
        <v>1353</v>
      </c>
      <c r="G745">
        <f>VLOOKUP(B745,subCampo_perforacion!$C$2:$D$316,2,0)</f>
        <v>94</v>
      </c>
      <c r="H745" s="4" t="str">
        <f t="shared" si="11"/>
        <v>Presidente Aleman 1252</v>
      </c>
      <c r="I745">
        <v>1353</v>
      </c>
    </row>
    <row r="746" spans="1:9" x14ac:dyDescent="0.25">
      <c r="A746">
        <v>94</v>
      </c>
      <c r="B746" t="s">
        <v>894</v>
      </c>
      <c r="C746" t="s">
        <v>1003</v>
      </c>
      <c r="D746">
        <v>1438</v>
      </c>
      <c r="E746">
        <v>1354</v>
      </c>
      <c r="G746">
        <f>VLOOKUP(B746,subCampo_perforacion!$C$2:$D$316,2,0)</f>
        <v>94</v>
      </c>
      <c r="H746" s="4" t="str">
        <f t="shared" si="11"/>
        <v>Presidente Aleman 1438</v>
      </c>
      <c r="I746">
        <v>1354</v>
      </c>
    </row>
    <row r="747" spans="1:9" x14ac:dyDescent="0.25">
      <c r="A747">
        <v>94</v>
      </c>
      <c r="B747" t="s">
        <v>894</v>
      </c>
      <c r="C747" t="s">
        <v>1004</v>
      </c>
      <c r="D747">
        <v>1383</v>
      </c>
      <c r="E747">
        <v>1355</v>
      </c>
      <c r="G747">
        <f>VLOOKUP(B747,subCampo_perforacion!$C$2:$D$316,2,0)</f>
        <v>94</v>
      </c>
      <c r="H747" s="4" t="str">
        <f t="shared" si="11"/>
        <v>Presidente Aleman 1383</v>
      </c>
      <c r="I747">
        <v>1355</v>
      </c>
    </row>
    <row r="748" spans="1:9" x14ac:dyDescent="0.25">
      <c r="A748">
        <v>94</v>
      </c>
      <c r="B748" t="s">
        <v>894</v>
      </c>
      <c r="C748" t="s">
        <v>1005</v>
      </c>
      <c r="D748">
        <v>1567</v>
      </c>
      <c r="E748">
        <v>1356</v>
      </c>
      <c r="G748">
        <f>VLOOKUP(B748,subCampo_perforacion!$C$2:$D$316,2,0)</f>
        <v>94</v>
      </c>
      <c r="H748" s="4" t="str">
        <f t="shared" si="11"/>
        <v>Presidente Aleman 1567</v>
      </c>
      <c r="I748">
        <v>1356</v>
      </c>
    </row>
    <row r="749" spans="1:9" x14ac:dyDescent="0.25">
      <c r="A749">
        <v>94</v>
      </c>
      <c r="B749" t="s">
        <v>894</v>
      </c>
      <c r="C749" t="s">
        <v>1006</v>
      </c>
      <c r="D749">
        <v>1565</v>
      </c>
      <c r="E749">
        <v>1357</v>
      </c>
      <c r="G749">
        <f>VLOOKUP(B749,subCampo_perforacion!$C$2:$D$316,2,0)</f>
        <v>94</v>
      </c>
      <c r="H749" s="4" t="str">
        <f t="shared" si="11"/>
        <v>Presidente Aleman 1565</v>
      </c>
      <c r="I749">
        <v>1357</v>
      </c>
    </row>
    <row r="750" spans="1:9" x14ac:dyDescent="0.25">
      <c r="A750">
        <v>94</v>
      </c>
      <c r="B750" t="s">
        <v>894</v>
      </c>
      <c r="C750" t="s">
        <v>1007</v>
      </c>
      <c r="D750">
        <v>1896</v>
      </c>
      <c r="E750">
        <v>1358</v>
      </c>
      <c r="G750">
        <f>VLOOKUP(B750,subCampo_perforacion!$C$2:$D$316,2,0)</f>
        <v>94</v>
      </c>
      <c r="H750" s="4" t="str">
        <f t="shared" si="11"/>
        <v>Presidente Aleman 1896</v>
      </c>
      <c r="I750">
        <v>1358</v>
      </c>
    </row>
    <row r="751" spans="1:9" x14ac:dyDescent="0.25">
      <c r="A751">
        <v>94</v>
      </c>
      <c r="B751" t="s">
        <v>894</v>
      </c>
      <c r="C751" t="s">
        <v>1008</v>
      </c>
      <c r="D751">
        <v>1895</v>
      </c>
      <c r="E751">
        <v>1359</v>
      </c>
      <c r="G751">
        <f>VLOOKUP(B751,subCampo_perforacion!$C$2:$D$316,2,0)</f>
        <v>94</v>
      </c>
      <c r="H751" s="4" t="str">
        <f t="shared" si="11"/>
        <v>Presidente Aleman 1895</v>
      </c>
      <c r="I751">
        <v>1359</v>
      </c>
    </row>
    <row r="752" spans="1:9" x14ac:dyDescent="0.25">
      <c r="A752">
        <v>94</v>
      </c>
      <c r="B752" t="s">
        <v>894</v>
      </c>
      <c r="C752" t="s">
        <v>1009</v>
      </c>
      <c r="D752">
        <v>1653</v>
      </c>
      <c r="E752">
        <v>1360</v>
      </c>
      <c r="G752">
        <f>VLOOKUP(B752,subCampo_perforacion!$C$2:$D$316,2,0)</f>
        <v>94</v>
      </c>
      <c r="H752" s="4" t="str">
        <f t="shared" si="11"/>
        <v>Presidente Aleman 1653</v>
      </c>
      <c r="I752">
        <v>1360</v>
      </c>
    </row>
    <row r="753" spans="1:9" x14ac:dyDescent="0.25">
      <c r="A753">
        <v>94</v>
      </c>
      <c r="B753" t="s">
        <v>894</v>
      </c>
      <c r="C753" t="s">
        <v>1010</v>
      </c>
      <c r="D753">
        <v>1698</v>
      </c>
      <c r="E753">
        <v>1361</v>
      </c>
      <c r="G753">
        <f>VLOOKUP(B753,subCampo_perforacion!$C$2:$D$316,2,0)</f>
        <v>94</v>
      </c>
      <c r="H753" s="4" t="str">
        <f t="shared" si="11"/>
        <v>Presidente Aleman 1698</v>
      </c>
      <c r="I753">
        <v>1361</v>
      </c>
    </row>
    <row r="754" spans="1:9" x14ac:dyDescent="0.25">
      <c r="A754">
        <v>94</v>
      </c>
      <c r="B754" t="s">
        <v>894</v>
      </c>
      <c r="C754" t="s">
        <v>1011</v>
      </c>
      <c r="D754">
        <v>1742</v>
      </c>
      <c r="E754">
        <v>1362</v>
      </c>
      <c r="G754">
        <f>VLOOKUP(B754,subCampo_perforacion!$C$2:$D$316,2,0)</f>
        <v>94</v>
      </c>
      <c r="H754" s="4" t="str">
        <f t="shared" si="11"/>
        <v>Presidente Aleman 1742</v>
      </c>
      <c r="I754">
        <v>1362</v>
      </c>
    </row>
    <row r="755" spans="1:9" x14ac:dyDescent="0.25">
      <c r="A755">
        <v>94</v>
      </c>
      <c r="B755" t="s">
        <v>894</v>
      </c>
      <c r="C755" t="s">
        <v>1012</v>
      </c>
      <c r="D755">
        <v>1739</v>
      </c>
      <c r="E755">
        <v>1363</v>
      </c>
      <c r="G755">
        <f>VLOOKUP(B755,subCampo_perforacion!$C$2:$D$316,2,0)</f>
        <v>94</v>
      </c>
      <c r="H755" s="4" t="str">
        <f t="shared" si="11"/>
        <v>Presidente Aleman 1739</v>
      </c>
      <c r="I755">
        <v>1363</v>
      </c>
    </row>
    <row r="756" spans="1:9" x14ac:dyDescent="0.25">
      <c r="A756">
        <v>94</v>
      </c>
      <c r="B756" t="s">
        <v>894</v>
      </c>
      <c r="C756" t="s">
        <v>1013</v>
      </c>
      <c r="D756">
        <v>1814</v>
      </c>
      <c r="E756">
        <v>1364</v>
      </c>
      <c r="G756">
        <f>VLOOKUP(B756,subCampo_perforacion!$C$2:$D$316,2,0)</f>
        <v>94</v>
      </c>
      <c r="H756" s="4" t="str">
        <f t="shared" si="11"/>
        <v>Presidente Aleman 1814</v>
      </c>
      <c r="I756">
        <v>1364</v>
      </c>
    </row>
    <row r="757" spans="1:9" x14ac:dyDescent="0.25">
      <c r="A757">
        <v>94</v>
      </c>
      <c r="B757" t="s">
        <v>894</v>
      </c>
      <c r="C757" t="s">
        <v>1014</v>
      </c>
      <c r="D757">
        <v>1819</v>
      </c>
      <c r="E757">
        <v>1365</v>
      </c>
      <c r="G757">
        <f>VLOOKUP(B757,subCampo_perforacion!$C$2:$D$316,2,0)</f>
        <v>94</v>
      </c>
      <c r="H757" s="4" t="str">
        <f t="shared" si="11"/>
        <v>Presidente Aleman 1819</v>
      </c>
      <c r="I757">
        <v>1365</v>
      </c>
    </row>
    <row r="758" spans="1:9" x14ac:dyDescent="0.25">
      <c r="A758">
        <v>94</v>
      </c>
      <c r="B758" t="s">
        <v>894</v>
      </c>
      <c r="C758" t="s">
        <v>1015</v>
      </c>
      <c r="D758">
        <v>2035</v>
      </c>
      <c r="E758">
        <v>1366</v>
      </c>
      <c r="G758">
        <f>VLOOKUP(B758,subCampo_perforacion!$C$2:$D$316,2,0)</f>
        <v>94</v>
      </c>
      <c r="H758" s="4" t="str">
        <f t="shared" si="11"/>
        <v>Presidente Aleman 2035</v>
      </c>
      <c r="I758">
        <v>1366</v>
      </c>
    </row>
    <row r="759" spans="1:9" x14ac:dyDescent="0.25">
      <c r="A759">
        <v>94</v>
      </c>
      <c r="B759" t="s">
        <v>894</v>
      </c>
      <c r="C759" t="s">
        <v>1016</v>
      </c>
      <c r="D759">
        <v>2036</v>
      </c>
      <c r="E759">
        <v>1367</v>
      </c>
      <c r="G759">
        <f>VLOOKUP(B759,subCampo_perforacion!$C$2:$D$316,2,0)</f>
        <v>94</v>
      </c>
      <c r="H759" s="4" t="str">
        <f t="shared" si="11"/>
        <v>Presidente Aleman 2036</v>
      </c>
      <c r="I759">
        <v>1367</v>
      </c>
    </row>
    <row r="760" spans="1:9" x14ac:dyDescent="0.25">
      <c r="A760">
        <v>94</v>
      </c>
      <c r="B760" t="s">
        <v>894</v>
      </c>
      <c r="C760" t="s">
        <v>1017</v>
      </c>
      <c r="D760">
        <v>2062</v>
      </c>
      <c r="E760">
        <v>1368</v>
      </c>
      <c r="G760">
        <f>VLOOKUP(B760,subCampo_perforacion!$C$2:$D$316,2,0)</f>
        <v>94</v>
      </c>
      <c r="H760" s="4" t="str">
        <f t="shared" si="11"/>
        <v>Presidente Aleman 2062</v>
      </c>
      <c r="I760">
        <v>1368</v>
      </c>
    </row>
    <row r="761" spans="1:9" x14ac:dyDescent="0.25">
      <c r="A761">
        <v>94</v>
      </c>
      <c r="B761" t="s">
        <v>894</v>
      </c>
      <c r="C761" t="s">
        <v>1018</v>
      </c>
      <c r="D761">
        <v>2118</v>
      </c>
      <c r="E761">
        <v>1369</v>
      </c>
      <c r="G761">
        <f>VLOOKUP(B761,subCampo_perforacion!$C$2:$D$316,2,0)</f>
        <v>94</v>
      </c>
      <c r="H761" s="4" t="str">
        <f t="shared" si="11"/>
        <v>Presidente Aleman 2118</v>
      </c>
      <c r="I761">
        <v>1369</v>
      </c>
    </row>
    <row r="762" spans="1:9" x14ac:dyDescent="0.25">
      <c r="A762">
        <v>94</v>
      </c>
      <c r="B762" t="s">
        <v>894</v>
      </c>
      <c r="C762" t="s">
        <v>1019</v>
      </c>
      <c r="D762">
        <v>2144</v>
      </c>
      <c r="E762">
        <v>1370</v>
      </c>
      <c r="G762">
        <f>VLOOKUP(B762,subCampo_perforacion!$C$2:$D$316,2,0)</f>
        <v>94</v>
      </c>
      <c r="H762" s="4" t="str">
        <f t="shared" si="11"/>
        <v>Presidente Aleman 2144</v>
      </c>
      <c r="I762">
        <v>1370</v>
      </c>
    </row>
    <row r="763" spans="1:9" x14ac:dyDescent="0.25">
      <c r="A763">
        <v>94</v>
      </c>
      <c r="B763" t="s">
        <v>894</v>
      </c>
      <c r="C763" t="s">
        <v>1020</v>
      </c>
      <c r="D763">
        <v>2178</v>
      </c>
      <c r="E763">
        <v>1371</v>
      </c>
      <c r="G763">
        <f>VLOOKUP(B763,subCampo_perforacion!$C$2:$D$316,2,0)</f>
        <v>94</v>
      </c>
      <c r="H763" s="4" t="str">
        <f t="shared" si="11"/>
        <v>Presidente Aleman 2178</v>
      </c>
      <c r="I763">
        <v>1371</v>
      </c>
    </row>
    <row r="764" spans="1:9" x14ac:dyDescent="0.25">
      <c r="A764">
        <v>94</v>
      </c>
      <c r="B764" t="s">
        <v>894</v>
      </c>
      <c r="C764" t="s">
        <v>1021</v>
      </c>
      <c r="D764">
        <v>2226</v>
      </c>
      <c r="E764">
        <v>1372</v>
      </c>
      <c r="G764">
        <f>VLOOKUP(B764,subCampo_perforacion!$C$2:$D$316,2,0)</f>
        <v>94</v>
      </c>
      <c r="H764" s="4" t="str">
        <f t="shared" si="11"/>
        <v>Presidente Aleman 2226</v>
      </c>
      <c r="I764">
        <v>1372</v>
      </c>
    </row>
    <row r="765" spans="1:9" x14ac:dyDescent="0.25">
      <c r="A765">
        <v>94</v>
      </c>
      <c r="B765" t="s">
        <v>894</v>
      </c>
      <c r="C765" t="s">
        <v>1022</v>
      </c>
      <c r="D765">
        <v>2484</v>
      </c>
      <c r="E765">
        <v>1373</v>
      </c>
      <c r="G765">
        <f>VLOOKUP(B765,subCampo_perforacion!$C$2:$D$316,2,0)</f>
        <v>94</v>
      </c>
      <c r="H765" s="4" t="str">
        <f t="shared" si="11"/>
        <v>Presidente Aleman 2484</v>
      </c>
      <c r="I765">
        <v>1373</v>
      </c>
    </row>
    <row r="766" spans="1:9" x14ac:dyDescent="0.25">
      <c r="A766">
        <v>94</v>
      </c>
      <c r="B766" t="s">
        <v>894</v>
      </c>
      <c r="C766" t="s">
        <v>1023</v>
      </c>
      <c r="D766">
        <v>1646</v>
      </c>
      <c r="E766">
        <v>1349</v>
      </c>
      <c r="G766">
        <f>VLOOKUP(B766,subCampo_perforacion!$C$2:$D$316,2,0)</f>
        <v>94</v>
      </c>
      <c r="H766" s="4" t="str">
        <f t="shared" si="11"/>
        <v>Presidente Aleman 1646</v>
      </c>
      <c r="I766">
        <v>1349</v>
      </c>
    </row>
    <row r="767" spans="1:9" x14ac:dyDescent="0.25">
      <c r="A767">
        <v>94</v>
      </c>
      <c r="B767" t="s">
        <v>894</v>
      </c>
      <c r="C767" t="s">
        <v>1024</v>
      </c>
      <c r="D767">
        <v>1640</v>
      </c>
      <c r="E767">
        <v>1427</v>
      </c>
      <c r="G767">
        <f>VLOOKUP(B767,subCampo_perforacion!$C$2:$D$316,2,0)</f>
        <v>94</v>
      </c>
      <c r="H767" s="4" t="str">
        <f t="shared" si="11"/>
        <v>Presidente Aleman 1640</v>
      </c>
      <c r="I767">
        <v>1427</v>
      </c>
    </row>
    <row r="768" spans="1:9" x14ac:dyDescent="0.25">
      <c r="A768">
        <v>94</v>
      </c>
      <c r="B768" t="s">
        <v>894</v>
      </c>
      <c r="C768" t="s">
        <v>1025</v>
      </c>
      <c r="D768">
        <v>6031</v>
      </c>
      <c r="E768">
        <v>1429</v>
      </c>
      <c r="G768">
        <f>VLOOKUP(B768,subCampo_perforacion!$C$2:$D$316,2,0)</f>
        <v>94</v>
      </c>
      <c r="H768" s="4" t="str">
        <f t="shared" si="11"/>
        <v>Presidente Aleman 6031</v>
      </c>
      <c r="I768">
        <v>1429</v>
      </c>
    </row>
    <row r="769" spans="1:9" x14ac:dyDescent="0.25">
      <c r="A769">
        <v>94</v>
      </c>
      <c r="B769" t="s">
        <v>894</v>
      </c>
      <c r="C769" t="s">
        <v>1026</v>
      </c>
      <c r="D769">
        <v>6006</v>
      </c>
      <c r="E769">
        <v>1430</v>
      </c>
      <c r="G769">
        <f>VLOOKUP(B769,subCampo_perforacion!$C$2:$D$316,2,0)</f>
        <v>94</v>
      </c>
      <c r="H769" s="4" t="str">
        <f t="shared" si="11"/>
        <v>Presidente Aleman 6006</v>
      </c>
      <c r="I769">
        <v>1430</v>
      </c>
    </row>
    <row r="770" spans="1:9" x14ac:dyDescent="0.25">
      <c r="A770">
        <v>94</v>
      </c>
      <c r="B770" t="s">
        <v>894</v>
      </c>
      <c r="C770" t="s">
        <v>1027</v>
      </c>
      <c r="D770">
        <v>1663</v>
      </c>
      <c r="E770">
        <v>1442</v>
      </c>
      <c r="G770">
        <f>VLOOKUP(B770,subCampo_perforacion!$C$2:$D$316,2,0)</f>
        <v>94</v>
      </c>
      <c r="H770" s="4" t="str">
        <f t="shared" si="11"/>
        <v>Presidente Aleman 1663</v>
      </c>
      <c r="I770">
        <v>1442</v>
      </c>
    </row>
    <row r="771" spans="1:9" x14ac:dyDescent="0.25">
      <c r="A771">
        <v>95</v>
      </c>
      <c r="B771" t="s">
        <v>1028</v>
      </c>
      <c r="C771" t="s">
        <v>1029</v>
      </c>
      <c r="D771">
        <v>1</v>
      </c>
      <c r="E771">
        <v>564</v>
      </c>
      <c r="G771">
        <f>VLOOKUP(B771,subCampo_perforacion!$C$2:$D$316,2,0)</f>
        <v>95</v>
      </c>
      <c r="H771" s="4" t="str">
        <f t="shared" ref="H771:H834" si="12">B771&amp;" "&amp;D771</f>
        <v>Urano 1</v>
      </c>
      <c r="I771">
        <v>564</v>
      </c>
    </row>
    <row r="772" spans="1:9" x14ac:dyDescent="0.25">
      <c r="A772">
        <v>98</v>
      </c>
      <c r="B772" t="s">
        <v>1030</v>
      </c>
      <c r="C772" t="s">
        <v>1031</v>
      </c>
      <c r="D772">
        <v>1</v>
      </c>
      <c r="E772">
        <v>583</v>
      </c>
      <c r="G772">
        <f>VLOOKUP(B772,subCampo_perforacion!$C$2:$D$316,2,0)</f>
        <v>98</v>
      </c>
      <c r="H772" s="4" t="str">
        <f t="shared" si="12"/>
        <v>Cerro Del Carbon 1</v>
      </c>
      <c r="I772">
        <v>583</v>
      </c>
    </row>
    <row r="773" spans="1:9" x14ac:dyDescent="0.25">
      <c r="A773">
        <v>99</v>
      </c>
      <c r="B773" t="s">
        <v>1032</v>
      </c>
      <c r="C773" t="s">
        <v>1033</v>
      </c>
      <c r="D773">
        <v>90</v>
      </c>
      <c r="E773">
        <v>751</v>
      </c>
      <c r="G773">
        <f>VLOOKUP(B773,subCampo_perforacion!$C$2:$D$316,2,0)</f>
        <v>99</v>
      </c>
      <c r="H773" s="4" t="str">
        <f t="shared" si="12"/>
        <v>Hallazgo 90</v>
      </c>
      <c r="I773">
        <v>751</v>
      </c>
    </row>
    <row r="774" spans="1:9" x14ac:dyDescent="0.25">
      <c r="A774">
        <v>103</v>
      </c>
      <c r="B774" t="s">
        <v>1034</v>
      </c>
      <c r="C774" t="s">
        <v>1035</v>
      </c>
      <c r="D774">
        <v>1366</v>
      </c>
      <c r="E774">
        <v>1374</v>
      </c>
      <c r="G774">
        <f>VLOOKUP(B774,subCampo_perforacion!$C$2:$D$316,2,0)</f>
        <v>103</v>
      </c>
      <c r="H774" s="4" t="str">
        <f t="shared" si="12"/>
        <v>Remolino 1366</v>
      </c>
      <c r="I774">
        <v>1374</v>
      </c>
    </row>
    <row r="775" spans="1:9" x14ac:dyDescent="0.25">
      <c r="A775">
        <v>103</v>
      </c>
      <c r="B775" t="s">
        <v>1034</v>
      </c>
      <c r="C775" t="s">
        <v>1036</v>
      </c>
      <c r="D775">
        <v>1602</v>
      </c>
      <c r="E775">
        <v>1375</v>
      </c>
      <c r="G775">
        <f>VLOOKUP(B775,subCampo_perforacion!$C$2:$D$316,2,0)</f>
        <v>103</v>
      </c>
      <c r="H775" s="4" t="str">
        <f t="shared" si="12"/>
        <v>Remolino 1602</v>
      </c>
      <c r="I775">
        <v>1375</v>
      </c>
    </row>
    <row r="776" spans="1:9" x14ac:dyDescent="0.25">
      <c r="A776">
        <v>103</v>
      </c>
      <c r="B776" t="s">
        <v>1034</v>
      </c>
      <c r="C776" t="s">
        <v>1037</v>
      </c>
      <c r="D776">
        <v>1728</v>
      </c>
      <c r="E776">
        <v>1376</v>
      </c>
      <c r="G776">
        <f>VLOOKUP(B776,subCampo_perforacion!$C$2:$D$316,2,0)</f>
        <v>103</v>
      </c>
      <c r="H776" s="4" t="str">
        <f t="shared" si="12"/>
        <v>Remolino 1728</v>
      </c>
      <c r="I776">
        <v>1376</v>
      </c>
    </row>
    <row r="777" spans="1:9" x14ac:dyDescent="0.25">
      <c r="A777">
        <v>103</v>
      </c>
      <c r="B777" t="s">
        <v>1034</v>
      </c>
      <c r="C777" t="s">
        <v>1038</v>
      </c>
      <c r="D777">
        <v>1663</v>
      </c>
      <c r="E777">
        <v>1377</v>
      </c>
      <c r="G777">
        <f>VLOOKUP(B777,subCampo_perforacion!$C$2:$D$316,2,0)</f>
        <v>103</v>
      </c>
      <c r="H777" s="4" t="str">
        <f t="shared" si="12"/>
        <v>Remolino 1663</v>
      </c>
      <c r="I777">
        <v>1377</v>
      </c>
    </row>
    <row r="778" spans="1:9" x14ac:dyDescent="0.25">
      <c r="A778">
        <v>103</v>
      </c>
      <c r="B778" t="s">
        <v>1034</v>
      </c>
      <c r="C778" t="s">
        <v>1039</v>
      </c>
      <c r="D778">
        <v>4094</v>
      </c>
      <c r="E778">
        <v>1378</v>
      </c>
      <c r="G778">
        <f>VLOOKUP(B778,subCampo_perforacion!$C$2:$D$316,2,0)</f>
        <v>103</v>
      </c>
      <c r="H778" s="4" t="str">
        <f t="shared" si="12"/>
        <v>Remolino 4094</v>
      </c>
      <c r="I778">
        <v>1378</v>
      </c>
    </row>
    <row r="779" spans="1:9" x14ac:dyDescent="0.25">
      <c r="A779">
        <v>103</v>
      </c>
      <c r="B779" t="s">
        <v>1034</v>
      </c>
      <c r="C779" t="s">
        <v>1040</v>
      </c>
      <c r="D779">
        <v>1732</v>
      </c>
      <c r="E779">
        <v>1379</v>
      </c>
      <c r="G779">
        <f>VLOOKUP(B779,subCampo_perforacion!$C$2:$D$316,2,0)</f>
        <v>103</v>
      </c>
      <c r="H779" s="4" t="str">
        <f t="shared" si="12"/>
        <v>Remolino 1732</v>
      </c>
      <c r="I779">
        <v>1379</v>
      </c>
    </row>
    <row r="780" spans="1:9" x14ac:dyDescent="0.25">
      <c r="A780">
        <v>103</v>
      </c>
      <c r="B780" t="s">
        <v>1034</v>
      </c>
      <c r="C780" t="s">
        <v>1041</v>
      </c>
      <c r="D780">
        <v>1748</v>
      </c>
      <c r="E780">
        <v>1380</v>
      </c>
      <c r="G780">
        <f>VLOOKUP(B780,subCampo_perforacion!$C$2:$D$316,2,0)</f>
        <v>103</v>
      </c>
      <c r="H780" s="4" t="str">
        <f t="shared" si="12"/>
        <v>Remolino 1748</v>
      </c>
      <c r="I780">
        <v>1380</v>
      </c>
    </row>
    <row r="781" spans="1:9" x14ac:dyDescent="0.25">
      <c r="A781">
        <v>103</v>
      </c>
      <c r="B781" t="s">
        <v>1034</v>
      </c>
      <c r="C781" t="s">
        <v>1042</v>
      </c>
      <c r="D781">
        <v>1791</v>
      </c>
      <c r="E781">
        <v>1381</v>
      </c>
      <c r="G781">
        <f>VLOOKUP(B781,subCampo_perforacion!$C$2:$D$316,2,0)</f>
        <v>103</v>
      </c>
      <c r="H781" s="4" t="str">
        <f t="shared" si="12"/>
        <v>Remolino 1791</v>
      </c>
      <c r="I781">
        <v>1381</v>
      </c>
    </row>
    <row r="782" spans="1:9" x14ac:dyDescent="0.25">
      <c r="A782">
        <v>103</v>
      </c>
      <c r="B782" t="s">
        <v>1034</v>
      </c>
      <c r="C782" s="3" t="s">
        <v>1043</v>
      </c>
      <c r="D782">
        <v>1786</v>
      </c>
      <c r="E782">
        <v>1382</v>
      </c>
      <c r="G782">
        <f>VLOOKUP(B782,subCampo_perforacion!$C$2:$D$316,2,0)</f>
        <v>103</v>
      </c>
      <c r="H782" s="4" t="str">
        <f t="shared" si="12"/>
        <v>Remolino 1786</v>
      </c>
      <c r="I782">
        <v>1382</v>
      </c>
    </row>
    <row r="783" spans="1:9" x14ac:dyDescent="0.25">
      <c r="A783">
        <v>103</v>
      </c>
      <c r="B783" t="s">
        <v>1034</v>
      </c>
      <c r="C783" t="s">
        <v>1044</v>
      </c>
      <c r="D783">
        <v>4155</v>
      </c>
      <c r="E783">
        <v>1383</v>
      </c>
      <c r="G783">
        <f>VLOOKUP(B783,subCampo_perforacion!$C$2:$D$316,2,0)</f>
        <v>103</v>
      </c>
      <c r="H783" s="4" t="str">
        <f t="shared" si="12"/>
        <v>Remolino 4155</v>
      </c>
      <c r="I783">
        <v>1383</v>
      </c>
    </row>
    <row r="784" spans="1:9" x14ac:dyDescent="0.25">
      <c r="A784">
        <v>103</v>
      </c>
      <c r="B784" t="s">
        <v>1034</v>
      </c>
      <c r="C784" t="s">
        <v>1045</v>
      </c>
      <c r="D784">
        <v>4303</v>
      </c>
      <c r="E784">
        <v>1384</v>
      </c>
      <c r="G784">
        <f>VLOOKUP(B784,subCampo_perforacion!$C$2:$D$316,2,0)</f>
        <v>103</v>
      </c>
      <c r="H784" s="4" t="str">
        <f t="shared" si="12"/>
        <v>Remolino 4303</v>
      </c>
      <c r="I784">
        <v>1384</v>
      </c>
    </row>
    <row r="785" spans="1:9" x14ac:dyDescent="0.25">
      <c r="A785">
        <v>103</v>
      </c>
      <c r="B785" t="s">
        <v>1034</v>
      </c>
      <c r="C785" t="s">
        <v>1046</v>
      </c>
      <c r="D785">
        <v>1695</v>
      </c>
      <c r="E785">
        <v>584</v>
      </c>
      <c r="G785">
        <f>VLOOKUP(B785,subCampo_perforacion!$C$2:$D$316,2,0)</f>
        <v>103</v>
      </c>
      <c r="H785" s="4" t="str">
        <f t="shared" si="12"/>
        <v>Remolino 1695</v>
      </c>
      <c r="I785">
        <v>584</v>
      </c>
    </row>
    <row r="786" spans="1:9" x14ac:dyDescent="0.25">
      <c r="A786">
        <v>103</v>
      </c>
      <c r="B786" t="s">
        <v>1034</v>
      </c>
      <c r="C786" t="s">
        <v>1047</v>
      </c>
      <c r="D786">
        <v>1</v>
      </c>
      <c r="E786">
        <v>619</v>
      </c>
      <c r="G786">
        <f>VLOOKUP(B786,subCampo_perforacion!$C$2:$D$316,2,0)</f>
        <v>103</v>
      </c>
      <c r="H786" s="4" t="str">
        <f t="shared" si="12"/>
        <v>Remolino 1</v>
      </c>
      <c r="I786">
        <v>619</v>
      </c>
    </row>
    <row r="787" spans="1:9" x14ac:dyDescent="0.25">
      <c r="A787">
        <v>103</v>
      </c>
      <c r="B787" t="s">
        <v>1034</v>
      </c>
      <c r="C787" t="s">
        <v>1048</v>
      </c>
      <c r="D787">
        <v>10</v>
      </c>
      <c r="E787">
        <v>620</v>
      </c>
      <c r="G787">
        <f>VLOOKUP(B787,subCampo_perforacion!$C$2:$D$316,2,0)</f>
        <v>103</v>
      </c>
      <c r="H787" s="4" t="str">
        <f t="shared" si="12"/>
        <v>Remolino 10</v>
      </c>
      <c r="I787">
        <v>620</v>
      </c>
    </row>
    <row r="788" spans="1:9" x14ac:dyDescent="0.25">
      <c r="A788">
        <v>103</v>
      </c>
      <c r="B788" t="s">
        <v>1034</v>
      </c>
      <c r="C788" t="s">
        <v>1049</v>
      </c>
      <c r="D788">
        <v>4374</v>
      </c>
      <c r="E788">
        <v>103</v>
      </c>
      <c r="G788">
        <f>VLOOKUP(B788,subCampo_perforacion!$C$2:$D$316,2,0)</f>
        <v>103</v>
      </c>
      <c r="H788" s="4" t="str">
        <f t="shared" si="12"/>
        <v>Remolino 4374</v>
      </c>
      <c r="I788">
        <v>103</v>
      </c>
    </row>
    <row r="789" spans="1:9" x14ac:dyDescent="0.25">
      <c r="A789">
        <v>103</v>
      </c>
      <c r="B789" t="s">
        <v>1034</v>
      </c>
      <c r="C789" t="s">
        <v>1050</v>
      </c>
      <c r="D789">
        <v>4118</v>
      </c>
      <c r="E789">
        <v>124</v>
      </c>
      <c r="G789">
        <f>VLOOKUP(B789,subCampo_perforacion!$C$2:$D$316,2,0)</f>
        <v>103</v>
      </c>
      <c r="H789" s="4" t="str">
        <f t="shared" si="12"/>
        <v>Remolino 4118</v>
      </c>
      <c r="I789">
        <v>124</v>
      </c>
    </row>
    <row r="790" spans="1:9" x14ac:dyDescent="0.25">
      <c r="A790">
        <v>103</v>
      </c>
      <c r="B790" t="s">
        <v>1034</v>
      </c>
      <c r="C790" t="s">
        <v>1051</v>
      </c>
      <c r="D790">
        <v>4077</v>
      </c>
      <c r="E790">
        <v>141</v>
      </c>
      <c r="G790">
        <f>VLOOKUP(B790,subCampo_perforacion!$C$2:$D$316,2,0)</f>
        <v>103</v>
      </c>
      <c r="H790" s="4" t="str">
        <f t="shared" si="12"/>
        <v>Remolino 4077</v>
      </c>
      <c r="I790">
        <v>141</v>
      </c>
    </row>
    <row r="791" spans="1:9" x14ac:dyDescent="0.25">
      <c r="A791">
        <v>103</v>
      </c>
      <c r="B791" t="s">
        <v>1034</v>
      </c>
      <c r="C791" t="s">
        <v>1052</v>
      </c>
      <c r="D791">
        <v>4034</v>
      </c>
      <c r="E791">
        <v>142</v>
      </c>
      <c r="G791">
        <f>VLOOKUP(B791,subCampo_perforacion!$C$2:$D$316,2,0)</f>
        <v>103</v>
      </c>
      <c r="H791" s="4" t="str">
        <f t="shared" si="12"/>
        <v>Remolino 4034</v>
      </c>
      <c r="I791">
        <v>142</v>
      </c>
    </row>
    <row r="792" spans="1:9" x14ac:dyDescent="0.25">
      <c r="A792">
        <v>103</v>
      </c>
      <c r="B792" t="s">
        <v>1034</v>
      </c>
      <c r="C792" t="s">
        <v>1053</v>
      </c>
      <c r="D792">
        <v>1942</v>
      </c>
      <c r="E792">
        <v>1443</v>
      </c>
      <c r="G792">
        <f>VLOOKUP(B792,subCampo_perforacion!$C$2:$D$316,2,0)</f>
        <v>103</v>
      </c>
      <c r="H792" s="4" t="str">
        <f t="shared" si="12"/>
        <v>Remolino 1942</v>
      </c>
      <c r="I792">
        <v>1443</v>
      </c>
    </row>
    <row r="793" spans="1:9" x14ac:dyDescent="0.25">
      <c r="A793">
        <v>103</v>
      </c>
      <c r="B793" t="s">
        <v>1034</v>
      </c>
      <c r="C793" t="s">
        <v>1054</v>
      </c>
      <c r="D793">
        <v>1984</v>
      </c>
      <c r="E793">
        <v>1444</v>
      </c>
      <c r="G793">
        <f>VLOOKUP(B793,subCampo_perforacion!$C$2:$D$316,2,0)</f>
        <v>103</v>
      </c>
      <c r="H793" s="4" t="str">
        <f t="shared" si="12"/>
        <v>Remolino 1984</v>
      </c>
      <c r="I793">
        <v>1444</v>
      </c>
    </row>
    <row r="794" spans="1:9" x14ac:dyDescent="0.25">
      <c r="A794">
        <v>103</v>
      </c>
      <c r="B794" t="s">
        <v>1034</v>
      </c>
      <c r="C794" t="s">
        <v>1055</v>
      </c>
      <c r="D794">
        <v>2968</v>
      </c>
      <c r="E794">
        <v>1445</v>
      </c>
      <c r="G794">
        <f>VLOOKUP(B794,subCampo_perforacion!$C$2:$D$316,2,0)</f>
        <v>103</v>
      </c>
      <c r="H794" s="4" t="str">
        <f t="shared" si="12"/>
        <v>Remolino 2968</v>
      </c>
      <c r="I794">
        <v>1445</v>
      </c>
    </row>
    <row r="795" spans="1:9" x14ac:dyDescent="0.25">
      <c r="A795">
        <v>103</v>
      </c>
      <c r="B795" t="s">
        <v>1034</v>
      </c>
      <c r="C795" t="s">
        <v>1056</v>
      </c>
      <c r="D795">
        <v>3945</v>
      </c>
      <c r="E795">
        <v>1446</v>
      </c>
      <c r="G795">
        <f>VLOOKUP(B795,subCampo_perforacion!$C$2:$D$316,2,0)</f>
        <v>103</v>
      </c>
      <c r="H795" s="4" t="str">
        <f t="shared" si="12"/>
        <v>Remolino 3945</v>
      </c>
      <c r="I795">
        <v>1446</v>
      </c>
    </row>
    <row r="796" spans="1:9" x14ac:dyDescent="0.25">
      <c r="A796">
        <v>103</v>
      </c>
      <c r="B796" t="s">
        <v>1034</v>
      </c>
      <c r="C796" t="s">
        <v>1057</v>
      </c>
      <c r="D796">
        <v>3952</v>
      </c>
      <c r="E796">
        <v>1447</v>
      </c>
      <c r="G796">
        <f>VLOOKUP(B796,subCampo_perforacion!$C$2:$D$316,2,0)</f>
        <v>103</v>
      </c>
      <c r="H796" s="4" t="str">
        <f t="shared" si="12"/>
        <v>Remolino 3952</v>
      </c>
      <c r="I796">
        <v>1447</v>
      </c>
    </row>
    <row r="797" spans="1:9" x14ac:dyDescent="0.25">
      <c r="A797">
        <v>103</v>
      </c>
      <c r="B797" t="s">
        <v>1034</v>
      </c>
      <c r="C797" t="s">
        <v>1058</v>
      </c>
      <c r="D797">
        <v>2589</v>
      </c>
      <c r="E797">
        <v>1411</v>
      </c>
      <c r="G797">
        <f>VLOOKUP(B797,subCampo_perforacion!$C$2:$D$316,2,0)</f>
        <v>103</v>
      </c>
      <c r="H797" s="4" t="str">
        <f t="shared" si="12"/>
        <v>Remolino 2589</v>
      </c>
      <c r="I797">
        <v>1411</v>
      </c>
    </row>
    <row r="798" spans="1:9" x14ac:dyDescent="0.25">
      <c r="A798">
        <v>103</v>
      </c>
      <c r="B798" t="s">
        <v>1034</v>
      </c>
      <c r="C798" t="s">
        <v>1059</v>
      </c>
      <c r="D798">
        <v>2788</v>
      </c>
      <c r="E798">
        <v>1388</v>
      </c>
      <c r="G798">
        <f>VLOOKUP(B798,subCampo_perforacion!$C$2:$D$316,2,0)</f>
        <v>103</v>
      </c>
      <c r="H798" s="4" t="str">
        <f t="shared" si="12"/>
        <v>Remolino 2788</v>
      </c>
      <c r="I798">
        <v>1388</v>
      </c>
    </row>
    <row r="799" spans="1:9" x14ac:dyDescent="0.25">
      <c r="A799">
        <v>103</v>
      </c>
      <c r="B799" t="s">
        <v>1034</v>
      </c>
      <c r="C799" t="s">
        <v>1060</v>
      </c>
      <c r="D799">
        <v>2872</v>
      </c>
      <c r="E799">
        <v>1389</v>
      </c>
      <c r="G799">
        <f>VLOOKUP(B799,subCampo_perforacion!$C$2:$D$316,2,0)</f>
        <v>103</v>
      </c>
      <c r="H799" s="4" t="str">
        <f t="shared" si="12"/>
        <v>Remolino 2872</v>
      </c>
      <c r="I799">
        <v>1389</v>
      </c>
    </row>
    <row r="800" spans="1:9" x14ac:dyDescent="0.25">
      <c r="A800">
        <v>104</v>
      </c>
      <c r="B800" t="s">
        <v>1061</v>
      </c>
      <c r="C800" t="s">
        <v>1062</v>
      </c>
      <c r="D800">
        <v>111</v>
      </c>
      <c r="E800">
        <v>906</v>
      </c>
      <c r="G800">
        <f>VLOOKUP(B800,subCampo_perforacion!$C$2:$D$316,2,0)</f>
        <v>104</v>
      </c>
      <c r="H800" s="4" t="str">
        <f t="shared" si="12"/>
        <v>San Andres 111</v>
      </c>
      <c r="I800">
        <v>906</v>
      </c>
    </row>
    <row r="801" spans="1:9" x14ac:dyDescent="0.25">
      <c r="A801">
        <v>104</v>
      </c>
      <c r="B801" t="s">
        <v>1061</v>
      </c>
      <c r="C801" t="s">
        <v>1063</v>
      </c>
      <c r="D801">
        <v>222</v>
      </c>
      <c r="E801">
        <v>907</v>
      </c>
      <c r="G801">
        <f>VLOOKUP(B801,subCampo_perforacion!$C$2:$D$316,2,0)</f>
        <v>104</v>
      </c>
      <c r="H801" s="4" t="str">
        <f t="shared" si="12"/>
        <v>San Andres 222</v>
      </c>
      <c r="I801">
        <v>907</v>
      </c>
    </row>
    <row r="802" spans="1:9" x14ac:dyDescent="0.25">
      <c r="A802">
        <v>104</v>
      </c>
      <c r="B802" t="s">
        <v>1061</v>
      </c>
      <c r="C802" t="s">
        <v>1064</v>
      </c>
      <c r="D802">
        <v>230</v>
      </c>
      <c r="E802">
        <v>908</v>
      </c>
      <c r="G802">
        <f>VLOOKUP(B802,subCampo_perforacion!$C$2:$D$316,2,0)</f>
        <v>104</v>
      </c>
      <c r="H802" s="4" t="str">
        <f t="shared" si="12"/>
        <v>San Andres 230</v>
      </c>
      <c r="I802">
        <v>908</v>
      </c>
    </row>
    <row r="803" spans="1:9" x14ac:dyDescent="0.25">
      <c r="A803">
        <v>104</v>
      </c>
      <c r="B803" t="s">
        <v>1061</v>
      </c>
      <c r="C803" t="s">
        <v>1065</v>
      </c>
      <c r="D803">
        <v>273</v>
      </c>
      <c r="E803">
        <v>909</v>
      </c>
      <c r="G803">
        <f>VLOOKUP(B803,subCampo_perforacion!$C$2:$D$316,2,0)</f>
        <v>104</v>
      </c>
      <c r="H803" s="4" t="str">
        <f t="shared" si="12"/>
        <v>San Andres 273</v>
      </c>
      <c r="I803">
        <v>909</v>
      </c>
    </row>
    <row r="804" spans="1:9" x14ac:dyDescent="0.25">
      <c r="A804">
        <v>104</v>
      </c>
      <c r="B804" t="s">
        <v>1061</v>
      </c>
      <c r="C804" t="s">
        <v>1066</v>
      </c>
      <c r="D804">
        <v>300</v>
      </c>
      <c r="E804">
        <v>910</v>
      </c>
      <c r="G804">
        <f>VLOOKUP(B804,subCampo_perforacion!$C$2:$D$316,2,0)</f>
        <v>104</v>
      </c>
      <c r="H804" s="4" t="str">
        <f t="shared" si="12"/>
        <v>San Andres 300</v>
      </c>
      <c r="I804">
        <v>910</v>
      </c>
    </row>
    <row r="805" spans="1:9" x14ac:dyDescent="0.25">
      <c r="A805">
        <v>104</v>
      </c>
      <c r="B805" t="s">
        <v>1061</v>
      </c>
      <c r="C805" t="s">
        <v>1067</v>
      </c>
      <c r="D805">
        <v>31</v>
      </c>
      <c r="E805">
        <v>911</v>
      </c>
      <c r="G805">
        <f>VLOOKUP(B805,subCampo_perforacion!$C$2:$D$316,2,0)</f>
        <v>104</v>
      </c>
      <c r="H805" s="4" t="str">
        <f t="shared" si="12"/>
        <v>San Andres 31</v>
      </c>
      <c r="I805">
        <v>911</v>
      </c>
    </row>
    <row r="806" spans="1:9" x14ac:dyDescent="0.25">
      <c r="A806">
        <v>104</v>
      </c>
      <c r="B806" t="s">
        <v>1061</v>
      </c>
      <c r="C806" t="s">
        <v>1068</v>
      </c>
      <c r="D806">
        <v>37</v>
      </c>
      <c r="E806">
        <v>912</v>
      </c>
      <c r="G806">
        <f>VLOOKUP(B806,subCampo_perforacion!$C$2:$D$316,2,0)</f>
        <v>104</v>
      </c>
      <c r="H806" s="4" t="str">
        <f t="shared" si="12"/>
        <v>San Andres 37</v>
      </c>
      <c r="I806">
        <v>912</v>
      </c>
    </row>
    <row r="807" spans="1:9" x14ac:dyDescent="0.25">
      <c r="A807">
        <v>106</v>
      </c>
      <c r="B807" t="s">
        <v>1069</v>
      </c>
      <c r="C807" t="s">
        <v>1070</v>
      </c>
      <c r="D807">
        <v>1</v>
      </c>
      <c r="E807">
        <v>913</v>
      </c>
      <c r="G807">
        <f>VLOOKUP(B807,subCampo_perforacion!$C$2:$D$316,2,0)</f>
        <v>106</v>
      </c>
      <c r="H807" s="4" t="str">
        <f t="shared" si="12"/>
        <v>Sirio 1</v>
      </c>
      <c r="I807">
        <v>913</v>
      </c>
    </row>
    <row r="808" spans="1:9" x14ac:dyDescent="0.25">
      <c r="A808">
        <v>109</v>
      </c>
      <c r="B808" t="s">
        <v>1071</v>
      </c>
      <c r="C808" t="s">
        <v>1072</v>
      </c>
      <c r="D808" t="s">
        <v>260</v>
      </c>
      <c r="E808">
        <v>1391</v>
      </c>
      <c r="G808">
        <f>VLOOKUP(B808,subCampo_perforacion!$C$2:$D$316,2,0)</f>
        <v>109</v>
      </c>
      <c r="H808" s="4" t="str">
        <f t="shared" si="12"/>
        <v>Sabana Grande 1A</v>
      </c>
      <c r="I808">
        <v>1391</v>
      </c>
    </row>
    <row r="809" spans="1:9" x14ac:dyDescent="0.25">
      <c r="A809">
        <v>110</v>
      </c>
      <c r="B809" t="s">
        <v>1073</v>
      </c>
      <c r="C809" t="s">
        <v>1074</v>
      </c>
      <c r="D809">
        <v>849</v>
      </c>
      <c r="E809">
        <v>929</v>
      </c>
      <c r="G809">
        <f>VLOOKUP(B809,subCampo_perforacion!$C$2:$D$316,2,0)</f>
        <v>110</v>
      </c>
      <c r="H809" s="4" t="str">
        <f t="shared" si="12"/>
        <v>Santa Clara 849</v>
      </c>
      <c r="I809">
        <v>929</v>
      </c>
    </row>
    <row r="810" spans="1:9" x14ac:dyDescent="0.25">
      <c r="A810">
        <v>110</v>
      </c>
      <c r="B810" t="s">
        <v>1073</v>
      </c>
      <c r="C810" t="s">
        <v>1075</v>
      </c>
      <c r="D810" t="s">
        <v>710</v>
      </c>
      <c r="E810">
        <v>1408</v>
      </c>
      <c r="G810">
        <f>VLOOKUP(B810,subCampo_perforacion!$C$2:$D$316,2,0)</f>
        <v>110</v>
      </c>
      <c r="H810" s="4" t="str">
        <f t="shared" si="12"/>
        <v>Santa Clara 101A</v>
      </c>
      <c r="I810">
        <v>1408</v>
      </c>
    </row>
    <row r="811" spans="1:9" x14ac:dyDescent="0.25">
      <c r="A811">
        <v>110</v>
      </c>
      <c r="B811" t="s">
        <v>1073</v>
      </c>
      <c r="C811" t="s">
        <v>1076</v>
      </c>
      <c r="D811">
        <v>102</v>
      </c>
      <c r="E811">
        <v>1409</v>
      </c>
      <c r="G811">
        <f>VLOOKUP(B811,subCampo_perforacion!$C$2:$D$316,2,0)</f>
        <v>110</v>
      </c>
      <c r="H811" s="4" t="str">
        <f t="shared" si="12"/>
        <v>Santa Clara 102</v>
      </c>
      <c r="I811">
        <v>1409</v>
      </c>
    </row>
    <row r="812" spans="1:9" x14ac:dyDescent="0.25">
      <c r="A812">
        <v>110</v>
      </c>
      <c r="B812" t="s">
        <v>1073</v>
      </c>
      <c r="C812" t="s">
        <v>1077</v>
      </c>
      <c r="D812">
        <v>103</v>
      </c>
      <c r="E812">
        <v>1410</v>
      </c>
      <c r="G812">
        <f>VLOOKUP(B812,subCampo_perforacion!$C$2:$D$316,2,0)</f>
        <v>110</v>
      </c>
      <c r="H812" s="4" t="str">
        <f t="shared" si="12"/>
        <v>Santa Clara 103</v>
      </c>
      <c r="I812">
        <v>1410</v>
      </c>
    </row>
    <row r="813" spans="1:9" x14ac:dyDescent="0.25">
      <c r="A813">
        <v>111</v>
      </c>
      <c r="B813" t="s">
        <v>1078</v>
      </c>
      <c r="C813" t="s">
        <v>1079</v>
      </c>
      <c r="D813">
        <v>1</v>
      </c>
      <c r="E813">
        <v>976</v>
      </c>
      <c r="G813">
        <f>VLOOKUP(B813,subCampo_perforacion!$C$2:$D$316,2,0)</f>
        <v>111</v>
      </c>
      <c r="H813" s="4" t="str">
        <f t="shared" si="12"/>
        <v>Sitio 1</v>
      </c>
      <c r="I813">
        <v>976</v>
      </c>
    </row>
    <row r="814" spans="1:9" x14ac:dyDescent="0.25">
      <c r="A814">
        <v>111</v>
      </c>
      <c r="B814" t="s">
        <v>1078</v>
      </c>
      <c r="C814" t="s">
        <v>1080</v>
      </c>
      <c r="D814">
        <v>501</v>
      </c>
      <c r="E814">
        <v>977</v>
      </c>
      <c r="G814">
        <f>VLOOKUP(B814,subCampo_perforacion!$C$2:$D$316,2,0)</f>
        <v>111</v>
      </c>
      <c r="H814" s="4" t="str">
        <f t="shared" si="12"/>
        <v>Sitio 501</v>
      </c>
      <c r="I814">
        <v>977</v>
      </c>
    </row>
    <row r="815" spans="1:9" x14ac:dyDescent="0.25">
      <c r="A815">
        <v>112</v>
      </c>
      <c r="B815" t="s">
        <v>1081</v>
      </c>
      <c r="C815" t="s">
        <v>1082</v>
      </c>
      <c r="D815">
        <v>1</v>
      </c>
      <c r="E815">
        <v>1211</v>
      </c>
      <c r="G815">
        <f>VLOOKUP(B815,subCampo_perforacion!$C$2:$D$316,2,0)</f>
        <v>112</v>
      </c>
      <c r="H815" s="4" t="str">
        <f t="shared" si="12"/>
        <v>Galvan 1</v>
      </c>
      <c r="I815">
        <v>1211</v>
      </c>
    </row>
    <row r="816" spans="1:9" x14ac:dyDescent="0.25">
      <c r="A816">
        <v>113</v>
      </c>
      <c r="B816" t="s">
        <v>1083</v>
      </c>
      <c r="C816" t="s">
        <v>1084</v>
      </c>
      <c r="D816">
        <v>1</v>
      </c>
      <c r="E816">
        <v>72</v>
      </c>
      <c r="G816">
        <f>VLOOKUP(B816,subCampo_perforacion!$C$2:$D$316,2,0)</f>
        <v>113</v>
      </c>
      <c r="H816" s="4" t="str">
        <f t="shared" si="12"/>
        <v>Olivino 1</v>
      </c>
      <c r="I816">
        <v>72</v>
      </c>
    </row>
    <row r="817" spans="1:9" x14ac:dyDescent="0.25">
      <c r="A817">
        <v>114</v>
      </c>
      <c r="B817" t="s">
        <v>1085</v>
      </c>
      <c r="C817" t="s">
        <v>1086</v>
      </c>
      <c r="D817" t="s">
        <v>1087</v>
      </c>
      <c r="E817">
        <v>73</v>
      </c>
      <c r="G817">
        <f>VLOOKUP(B817,subCampo_perforacion!$C$2:$D$316,2,0)</f>
        <v>114</v>
      </c>
      <c r="H817" s="4" t="str">
        <f t="shared" si="12"/>
        <v>Soledad 42H</v>
      </c>
      <c r="I817">
        <v>73</v>
      </c>
    </row>
    <row r="818" spans="1:9" x14ac:dyDescent="0.25">
      <c r="A818">
        <v>114</v>
      </c>
      <c r="B818" t="s">
        <v>1085</v>
      </c>
      <c r="C818" t="s">
        <v>1088</v>
      </c>
      <c r="D818">
        <v>738</v>
      </c>
      <c r="E818">
        <v>74</v>
      </c>
      <c r="G818">
        <f>VLOOKUP(B818,subCampo_perforacion!$C$2:$D$316,2,0)</f>
        <v>114</v>
      </c>
      <c r="H818" s="4" t="str">
        <f t="shared" si="12"/>
        <v>Soledad 738</v>
      </c>
      <c r="I818">
        <v>74</v>
      </c>
    </row>
    <row r="819" spans="1:9" x14ac:dyDescent="0.25">
      <c r="A819">
        <v>114</v>
      </c>
      <c r="B819" t="s">
        <v>1085</v>
      </c>
      <c r="C819" t="s">
        <v>1089</v>
      </c>
      <c r="D819">
        <v>653</v>
      </c>
      <c r="E819">
        <v>102</v>
      </c>
      <c r="G819">
        <f>VLOOKUP(B819,subCampo_perforacion!$C$2:$D$316,2,0)</f>
        <v>114</v>
      </c>
      <c r="H819" s="4" t="str">
        <f t="shared" si="12"/>
        <v>Soledad 653</v>
      </c>
      <c r="I819">
        <v>102</v>
      </c>
    </row>
    <row r="820" spans="1:9" x14ac:dyDescent="0.25">
      <c r="A820">
        <v>114</v>
      </c>
      <c r="B820" t="s">
        <v>1085</v>
      </c>
      <c r="C820" t="s">
        <v>1090</v>
      </c>
      <c r="D820">
        <v>594</v>
      </c>
      <c r="E820">
        <v>138</v>
      </c>
      <c r="G820">
        <f>VLOOKUP(B820,subCampo_perforacion!$C$2:$D$316,2,0)</f>
        <v>114</v>
      </c>
      <c r="H820" s="4" t="str">
        <f t="shared" si="12"/>
        <v>Soledad 594</v>
      </c>
      <c r="I820">
        <v>138</v>
      </c>
    </row>
    <row r="821" spans="1:9" x14ac:dyDescent="0.25">
      <c r="A821">
        <v>114</v>
      </c>
      <c r="B821" t="s">
        <v>1085</v>
      </c>
      <c r="C821" t="s">
        <v>1091</v>
      </c>
      <c r="D821">
        <v>794</v>
      </c>
      <c r="E821">
        <v>121</v>
      </c>
      <c r="G821">
        <f>VLOOKUP(B821,subCampo_perforacion!$C$2:$D$316,2,0)</f>
        <v>114</v>
      </c>
      <c r="H821" s="4" t="str">
        <f t="shared" si="12"/>
        <v>Soledad 794</v>
      </c>
      <c r="I821">
        <v>121</v>
      </c>
    </row>
    <row r="822" spans="1:9" x14ac:dyDescent="0.25">
      <c r="A822">
        <v>114</v>
      </c>
      <c r="B822" t="s">
        <v>1085</v>
      </c>
      <c r="C822" t="s">
        <v>1092</v>
      </c>
      <c r="D822">
        <v>529</v>
      </c>
      <c r="E822">
        <v>25</v>
      </c>
      <c r="G822">
        <f>VLOOKUP(B822,subCampo_perforacion!$C$2:$D$316,2,0)</f>
        <v>114</v>
      </c>
      <c r="H822" s="4" t="str">
        <f t="shared" si="12"/>
        <v>Soledad 529</v>
      </c>
      <c r="I822">
        <v>25</v>
      </c>
    </row>
    <row r="823" spans="1:9" x14ac:dyDescent="0.25">
      <c r="A823">
        <v>114</v>
      </c>
      <c r="B823" t="s">
        <v>1085</v>
      </c>
      <c r="C823" t="s">
        <v>1093</v>
      </c>
      <c r="D823">
        <v>549</v>
      </c>
      <c r="E823">
        <v>26</v>
      </c>
      <c r="G823">
        <f>VLOOKUP(B823,subCampo_perforacion!$C$2:$D$316,2,0)</f>
        <v>114</v>
      </c>
      <c r="H823" s="4" t="str">
        <f t="shared" si="12"/>
        <v>Soledad 549</v>
      </c>
      <c r="I823">
        <v>26</v>
      </c>
    </row>
    <row r="824" spans="1:9" x14ac:dyDescent="0.25">
      <c r="A824">
        <v>114</v>
      </c>
      <c r="B824" t="s">
        <v>1085</v>
      </c>
      <c r="C824" t="s">
        <v>1094</v>
      </c>
      <c r="D824">
        <v>505</v>
      </c>
      <c r="E824">
        <v>21</v>
      </c>
      <c r="G824">
        <f>VLOOKUP(B824,subCampo_perforacion!$C$2:$D$316,2,0)</f>
        <v>114</v>
      </c>
      <c r="H824" s="4" t="str">
        <f t="shared" si="12"/>
        <v>Soledad 505</v>
      </c>
      <c r="I824">
        <v>21</v>
      </c>
    </row>
    <row r="825" spans="1:9" x14ac:dyDescent="0.25">
      <c r="A825">
        <v>114</v>
      </c>
      <c r="B825" t="s">
        <v>1085</v>
      </c>
      <c r="C825" t="s">
        <v>1095</v>
      </c>
      <c r="D825">
        <v>509</v>
      </c>
      <c r="E825">
        <v>36</v>
      </c>
      <c r="G825">
        <f>VLOOKUP(B825,subCampo_perforacion!$C$2:$D$316,2,0)</f>
        <v>114</v>
      </c>
      <c r="H825" s="4" t="str">
        <f t="shared" si="12"/>
        <v>Soledad 509</v>
      </c>
      <c r="I825">
        <v>36</v>
      </c>
    </row>
    <row r="826" spans="1:9" x14ac:dyDescent="0.25">
      <c r="A826">
        <v>114</v>
      </c>
      <c r="B826" t="s">
        <v>1085</v>
      </c>
      <c r="C826" t="s">
        <v>1096</v>
      </c>
      <c r="D826">
        <v>1</v>
      </c>
      <c r="E826">
        <v>37</v>
      </c>
      <c r="G826">
        <f>VLOOKUP(B826,subCampo_perforacion!$C$2:$D$316,2,0)</f>
        <v>114</v>
      </c>
      <c r="H826" s="4" t="str">
        <f t="shared" si="12"/>
        <v>Soledad 1</v>
      </c>
      <c r="I826">
        <v>37</v>
      </c>
    </row>
    <row r="827" spans="1:9" x14ac:dyDescent="0.25">
      <c r="A827">
        <v>114</v>
      </c>
      <c r="B827" t="s">
        <v>1085</v>
      </c>
      <c r="C827" t="s">
        <v>1097</v>
      </c>
      <c r="D827">
        <v>129</v>
      </c>
      <c r="E827">
        <v>42</v>
      </c>
      <c r="G827">
        <f>VLOOKUP(B827,subCampo_perforacion!$C$2:$D$316,2,0)</f>
        <v>114</v>
      </c>
      <c r="H827" s="4" t="str">
        <f t="shared" si="12"/>
        <v>Soledad 129</v>
      </c>
      <c r="I827">
        <v>42</v>
      </c>
    </row>
    <row r="828" spans="1:9" x14ac:dyDescent="0.25">
      <c r="A828">
        <v>114</v>
      </c>
      <c r="B828" t="s">
        <v>1085</v>
      </c>
      <c r="C828" t="s">
        <v>1098</v>
      </c>
      <c r="D828">
        <v>539</v>
      </c>
      <c r="E828">
        <v>43</v>
      </c>
      <c r="G828">
        <f>VLOOKUP(B828,subCampo_perforacion!$C$2:$D$316,2,0)</f>
        <v>114</v>
      </c>
      <c r="H828" s="4" t="str">
        <f t="shared" si="12"/>
        <v>Soledad 539</v>
      </c>
      <c r="I828">
        <v>43</v>
      </c>
    </row>
    <row r="829" spans="1:9" x14ac:dyDescent="0.25">
      <c r="A829">
        <v>114</v>
      </c>
      <c r="B829" t="s">
        <v>1085</v>
      </c>
      <c r="C829" t="s">
        <v>1099</v>
      </c>
      <c r="D829">
        <v>496</v>
      </c>
      <c r="E829">
        <v>44</v>
      </c>
      <c r="G829">
        <f>VLOOKUP(B829,subCampo_perforacion!$C$2:$D$316,2,0)</f>
        <v>114</v>
      </c>
      <c r="H829" s="4" t="str">
        <f t="shared" si="12"/>
        <v>Soledad 496</v>
      </c>
      <c r="I829">
        <v>44</v>
      </c>
    </row>
    <row r="830" spans="1:9" x14ac:dyDescent="0.25">
      <c r="A830">
        <v>114</v>
      </c>
      <c r="B830" t="s">
        <v>1085</v>
      </c>
      <c r="C830" t="s">
        <v>1100</v>
      </c>
      <c r="D830">
        <v>691</v>
      </c>
      <c r="E830">
        <v>45</v>
      </c>
      <c r="G830">
        <f>VLOOKUP(B830,subCampo_perforacion!$C$2:$D$316,2,0)</f>
        <v>114</v>
      </c>
      <c r="H830" s="4" t="str">
        <f t="shared" si="12"/>
        <v>Soledad 691</v>
      </c>
      <c r="I830">
        <v>45</v>
      </c>
    </row>
    <row r="831" spans="1:9" x14ac:dyDescent="0.25">
      <c r="A831">
        <v>114</v>
      </c>
      <c r="B831" t="s">
        <v>1085</v>
      </c>
      <c r="C831" t="s">
        <v>1101</v>
      </c>
      <c r="D831">
        <v>502</v>
      </c>
      <c r="E831">
        <v>46</v>
      </c>
      <c r="G831">
        <f>VLOOKUP(B831,subCampo_perforacion!$C$2:$D$316,2,0)</f>
        <v>114</v>
      </c>
      <c r="H831" s="4" t="str">
        <f t="shared" si="12"/>
        <v>Soledad 502</v>
      </c>
      <c r="I831">
        <v>46</v>
      </c>
    </row>
    <row r="832" spans="1:9" x14ac:dyDescent="0.25">
      <c r="A832">
        <v>114</v>
      </c>
      <c r="B832" t="s">
        <v>1085</v>
      </c>
      <c r="C832" t="s">
        <v>1102</v>
      </c>
      <c r="D832">
        <v>128</v>
      </c>
      <c r="E832">
        <v>59</v>
      </c>
      <c r="G832">
        <f>VLOOKUP(B832,subCampo_perforacion!$C$2:$D$316,2,0)</f>
        <v>114</v>
      </c>
      <c r="H832" s="4" t="str">
        <f t="shared" si="12"/>
        <v>Soledad 128</v>
      </c>
      <c r="I832">
        <v>59</v>
      </c>
    </row>
    <row r="833" spans="1:9" x14ac:dyDescent="0.25">
      <c r="A833">
        <v>114</v>
      </c>
      <c r="B833" t="s">
        <v>1085</v>
      </c>
      <c r="C833" t="s">
        <v>1103</v>
      </c>
      <c r="D833">
        <v>498</v>
      </c>
      <c r="E833">
        <v>60</v>
      </c>
      <c r="G833">
        <f>VLOOKUP(B833,subCampo_perforacion!$C$2:$D$316,2,0)</f>
        <v>114</v>
      </c>
      <c r="H833" s="4" t="str">
        <f t="shared" si="12"/>
        <v>Soledad 498</v>
      </c>
      <c r="I833">
        <v>60</v>
      </c>
    </row>
    <row r="834" spans="1:9" x14ac:dyDescent="0.25">
      <c r="A834">
        <v>114</v>
      </c>
      <c r="B834" t="s">
        <v>1085</v>
      </c>
      <c r="C834" t="s">
        <v>1104</v>
      </c>
      <c r="D834">
        <v>376</v>
      </c>
      <c r="E834">
        <v>159</v>
      </c>
      <c r="G834">
        <f>VLOOKUP(B834,subCampo_perforacion!$C$2:$D$316,2,0)</f>
        <v>114</v>
      </c>
      <c r="H834" s="4" t="str">
        <f t="shared" si="12"/>
        <v>Soledad 376</v>
      </c>
      <c r="I834">
        <v>159</v>
      </c>
    </row>
    <row r="835" spans="1:9" x14ac:dyDescent="0.25">
      <c r="A835">
        <v>114</v>
      </c>
      <c r="B835" t="s">
        <v>1085</v>
      </c>
      <c r="C835" t="s">
        <v>1105</v>
      </c>
      <c r="D835">
        <v>117</v>
      </c>
      <c r="E835">
        <v>226</v>
      </c>
      <c r="G835">
        <f>VLOOKUP(B835,subCampo_perforacion!$C$2:$D$316,2,0)</f>
        <v>114</v>
      </c>
      <c r="H835" s="4" t="str">
        <f t="shared" ref="H835:H898" si="13">B835&amp;" "&amp;D835</f>
        <v>Soledad 117</v>
      </c>
      <c r="I835">
        <v>226</v>
      </c>
    </row>
    <row r="836" spans="1:9" x14ac:dyDescent="0.25">
      <c r="A836">
        <v>114</v>
      </c>
      <c r="B836" t="s">
        <v>1085</v>
      </c>
      <c r="C836" t="s">
        <v>1106</v>
      </c>
      <c r="D836">
        <v>604</v>
      </c>
      <c r="E836">
        <v>227</v>
      </c>
      <c r="G836">
        <f>VLOOKUP(B836,subCampo_perforacion!$C$2:$D$316,2,0)</f>
        <v>114</v>
      </c>
      <c r="H836" s="4" t="str">
        <f t="shared" si="13"/>
        <v>Soledad 604</v>
      </c>
      <c r="I836">
        <v>227</v>
      </c>
    </row>
    <row r="837" spans="1:9" x14ac:dyDescent="0.25">
      <c r="A837">
        <v>114</v>
      </c>
      <c r="B837" t="s">
        <v>1085</v>
      </c>
      <c r="C837" t="s">
        <v>1107</v>
      </c>
      <c r="D837">
        <v>108</v>
      </c>
      <c r="E837">
        <v>228</v>
      </c>
      <c r="G837">
        <f>VLOOKUP(B837,subCampo_perforacion!$C$2:$D$316,2,0)</f>
        <v>114</v>
      </c>
      <c r="H837" s="4" t="str">
        <f t="shared" si="13"/>
        <v>Soledad 108</v>
      </c>
      <c r="I837">
        <v>228</v>
      </c>
    </row>
    <row r="838" spans="1:9" x14ac:dyDescent="0.25">
      <c r="A838">
        <v>114</v>
      </c>
      <c r="B838" t="s">
        <v>1085</v>
      </c>
      <c r="C838" t="s">
        <v>1108</v>
      </c>
      <c r="D838">
        <v>103</v>
      </c>
      <c r="E838">
        <v>194</v>
      </c>
      <c r="G838">
        <f>VLOOKUP(B838,subCampo_perforacion!$C$2:$D$316,2,0)</f>
        <v>114</v>
      </c>
      <c r="H838" s="4" t="str">
        <f t="shared" si="13"/>
        <v>Soledad 103</v>
      </c>
      <c r="I838">
        <v>194</v>
      </c>
    </row>
    <row r="839" spans="1:9" x14ac:dyDescent="0.25">
      <c r="A839">
        <v>114</v>
      </c>
      <c r="B839" t="s">
        <v>1085</v>
      </c>
      <c r="C839" t="s">
        <v>1109</v>
      </c>
      <c r="D839">
        <v>555</v>
      </c>
      <c r="E839">
        <v>267</v>
      </c>
      <c r="G839">
        <f>VLOOKUP(B839,subCampo_perforacion!$C$2:$D$316,2,0)</f>
        <v>114</v>
      </c>
      <c r="H839" s="4" t="str">
        <f t="shared" si="13"/>
        <v>Soledad 555</v>
      </c>
      <c r="I839">
        <v>267</v>
      </c>
    </row>
    <row r="840" spans="1:9" x14ac:dyDescent="0.25">
      <c r="A840">
        <v>114</v>
      </c>
      <c r="B840" t="s">
        <v>1085</v>
      </c>
      <c r="C840" t="s">
        <v>1110</v>
      </c>
      <c r="D840">
        <v>579</v>
      </c>
      <c r="E840">
        <v>268</v>
      </c>
      <c r="G840">
        <f>VLOOKUP(B840,subCampo_perforacion!$C$2:$D$316,2,0)</f>
        <v>114</v>
      </c>
      <c r="H840" s="4" t="str">
        <f t="shared" si="13"/>
        <v>Soledad 579</v>
      </c>
      <c r="I840">
        <v>268</v>
      </c>
    </row>
    <row r="841" spans="1:9" x14ac:dyDescent="0.25">
      <c r="A841">
        <v>114</v>
      </c>
      <c r="B841" t="s">
        <v>1085</v>
      </c>
      <c r="C841" t="s">
        <v>1111</v>
      </c>
      <c r="D841">
        <v>116</v>
      </c>
      <c r="E841">
        <v>220</v>
      </c>
      <c r="G841">
        <f>VLOOKUP(B841,subCampo_perforacion!$C$2:$D$316,2,0)</f>
        <v>114</v>
      </c>
      <c r="H841" s="4" t="str">
        <f t="shared" si="13"/>
        <v>Soledad 116</v>
      </c>
      <c r="I841">
        <v>220</v>
      </c>
    </row>
    <row r="842" spans="1:9" x14ac:dyDescent="0.25">
      <c r="A842">
        <v>114</v>
      </c>
      <c r="B842" t="s">
        <v>1085</v>
      </c>
      <c r="C842" t="s">
        <v>1112</v>
      </c>
      <c r="D842">
        <v>153</v>
      </c>
      <c r="E842">
        <v>238</v>
      </c>
      <c r="G842">
        <f>VLOOKUP(B842,subCampo_perforacion!$C$2:$D$316,2,0)</f>
        <v>114</v>
      </c>
      <c r="H842" s="4" t="str">
        <f t="shared" si="13"/>
        <v>Soledad 153</v>
      </c>
      <c r="I842">
        <v>238</v>
      </c>
    </row>
    <row r="843" spans="1:9" x14ac:dyDescent="0.25">
      <c r="A843">
        <v>114</v>
      </c>
      <c r="B843" t="s">
        <v>1085</v>
      </c>
      <c r="C843" t="s">
        <v>1113</v>
      </c>
      <c r="D843">
        <v>104</v>
      </c>
      <c r="E843">
        <v>239</v>
      </c>
      <c r="G843">
        <f>VLOOKUP(B843,subCampo_perforacion!$C$2:$D$316,2,0)</f>
        <v>114</v>
      </c>
      <c r="H843" s="4" t="str">
        <f t="shared" si="13"/>
        <v>Soledad 104</v>
      </c>
      <c r="I843">
        <v>239</v>
      </c>
    </row>
    <row r="844" spans="1:9" x14ac:dyDescent="0.25">
      <c r="A844">
        <v>114</v>
      </c>
      <c r="B844" t="s">
        <v>1085</v>
      </c>
      <c r="C844" t="s">
        <v>1114</v>
      </c>
      <c r="D844">
        <v>120</v>
      </c>
      <c r="E844">
        <v>240</v>
      </c>
      <c r="G844">
        <f>VLOOKUP(B844,subCampo_perforacion!$C$2:$D$316,2,0)</f>
        <v>114</v>
      </c>
      <c r="H844" s="4" t="str">
        <f t="shared" si="13"/>
        <v>Soledad 120</v>
      </c>
      <c r="I844">
        <v>240</v>
      </c>
    </row>
    <row r="845" spans="1:9" x14ac:dyDescent="0.25">
      <c r="A845">
        <v>114</v>
      </c>
      <c r="B845" t="s">
        <v>1085</v>
      </c>
      <c r="C845" t="s">
        <v>1115</v>
      </c>
      <c r="D845">
        <v>557</v>
      </c>
      <c r="E845">
        <v>255</v>
      </c>
      <c r="G845">
        <f>VLOOKUP(B845,subCampo_perforacion!$C$2:$D$316,2,0)</f>
        <v>114</v>
      </c>
      <c r="H845" s="4" t="str">
        <f t="shared" si="13"/>
        <v>Soledad 557</v>
      </c>
      <c r="I845">
        <v>255</v>
      </c>
    </row>
    <row r="846" spans="1:9" x14ac:dyDescent="0.25">
      <c r="A846">
        <v>114</v>
      </c>
      <c r="B846" t="s">
        <v>1085</v>
      </c>
      <c r="C846" t="s">
        <v>1116</v>
      </c>
      <c r="D846">
        <v>127</v>
      </c>
      <c r="E846">
        <v>246</v>
      </c>
      <c r="G846">
        <f>VLOOKUP(B846,subCampo_perforacion!$C$2:$D$316,2,0)</f>
        <v>114</v>
      </c>
      <c r="H846" s="4" t="str">
        <f t="shared" si="13"/>
        <v>Soledad 127</v>
      </c>
      <c r="I846">
        <v>246</v>
      </c>
    </row>
    <row r="847" spans="1:9" x14ac:dyDescent="0.25">
      <c r="A847">
        <v>114</v>
      </c>
      <c r="B847" t="s">
        <v>1085</v>
      </c>
      <c r="C847" t="s">
        <v>1117</v>
      </c>
      <c r="D847">
        <v>614</v>
      </c>
      <c r="E847">
        <v>247</v>
      </c>
      <c r="G847">
        <f>VLOOKUP(B847,subCampo_perforacion!$C$2:$D$316,2,0)</f>
        <v>114</v>
      </c>
      <c r="H847" s="4" t="str">
        <f t="shared" si="13"/>
        <v>Soledad 614</v>
      </c>
      <c r="I847">
        <v>247</v>
      </c>
    </row>
    <row r="848" spans="1:9" x14ac:dyDescent="0.25">
      <c r="A848">
        <v>114</v>
      </c>
      <c r="B848" t="s">
        <v>1085</v>
      </c>
      <c r="C848" t="s">
        <v>1118</v>
      </c>
      <c r="D848">
        <v>515</v>
      </c>
      <c r="E848">
        <v>278</v>
      </c>
      <c r="G848">
        <f>VLOOKUP(B848,subCampo_perforacion!$C$2:$D$316,2,0)</f>
        <v>114</v>
      </c>
      <c r="H848" s="4" t="str">
        <f t="shared" si="13"/>
        <v>Soledad 515</v>
      </c>
      <c r="I848">
        <v>278</v>
      </c>
    </row>
    <row r="849" spans="1:9" x14ac:dyDescent="0.25">
      <c r="A849">
        <v>114</v>
      </c>
      <c r="B849" t="s">
        <v>1085</v>
      </c>
      <c r="C849" t="s">
        <v>1119</v>
      </c>
      <c r="D849">
        <v>454</v>
      </c>
      <c r="E849">
        <v>279</v>
      </c>
      <c r="G849">
        <f>VLOOKUP(B849,subCampo_perforacion!$C$2:$D$316,2,0)</f>
        <v>114</v>
      </c>
      <c r="H849" s="4" t="str">
        <f t="shared" si="13"/>
        <v>Soledad 454</v>
      </c>
      <c r="I849">
        <v>279</v>
      </c>
    </row>
    <row r="850" spans="1:9" x14ac:dyDescent="0.25">
      <c r="A850">
        <v>114</v>
      </c>
      <c r="B850" t="s">
        <v>1085</v>
      </c>
      <c r="C850" t="s">
        <v>1120</v>
      </c>
      <c r="D850">
        <v>559</v>
      </c>
      <c r="E850">
        <v>304</v>
      </c>
      <c r="G850">
        <f>VLOOKUP(B850,subCampo_perforacion!$C$2:$D$316,2,0)</f>
        <v>114</v>
      </c>
      <c r="H850" s="4" t="str">
        <f t="shared" si="13"/>
        <v>Soledad 559</v>
      </c>
      <c r="I850">
        <v>304</v>
      </c>
    </row>
    <row r="851" spans="1:9" x14ac:dyDescent="0.25">
      <c r="A851">
        <v>114</v>
      </c>
      <c r="B851" t="s">
        <v>1085</v>
      </c>
      <c r="C851" t="s">
        <v>1121</v>
      </c>
      <c r="D851">
        <v>102</v>
      </c>
      <c r="E851">
        <v>305</v>
      </c>
      <c r="G851">
        <f>VLOOKUP(B851,subCampo_perforacion!$C$2:$D$316,2,0)</f>
        <v>114</v>
      </c>
      <c r="H851" s="4" t="str">
        <f t="shared" si="13"/>
        <v>Soledad 102</v>
      </c>
      <c r="I851">
        <v>305</v>
      </c>
    </row>
    <row r="852" spans="1:9" x14ac:dyDescent="0.25">
      <c r="A852">
        <v>114</v>
      </c>
      <c r="B852" t="s">
        <v>1085</v>
      </c>
      <c r="C852" t="s">
        <v>1122</v>
      </c>
      <c r="D852">
        <v>105</v>
      </c>
      <c r="E852">
        <v>306</v>
      </c>
      <c r="G852">
        <f>VLOOKUP(B852,subCampo_perforacion!$C$2:$D$316,2,0)</f>
        <v>114</v>
      </c>
      <c r="H852" s="4" t="str">
        <f t="shared" si="13"/>
        <v>Soledad 105</v>
      </c>
      <c r="I852">
        <v>306</v>
      </c>
    </row>
    <row r="853" spans="1:9" x14ac:dyDescent="0.25">
      <c r="A853">
        <v>114</v>
      </c>
      <c r="B853" t="s">
        <v>1085</v>
      </c>
      <c r="C853" t="s">
        <v>1123</v>
      </c>
      <c r="D853">
        <v>406</v>
      </c>
      <c r="E853">
        <v>580</v>
      </c>
      <c r="G853">
        <f>VLOOKUP(B853,subCampo_perforacion!$C$2:$D$316,2,0)</f>
        <v>114</v>
      </c>
      <c r="H853" s="4" t="str">
        <f t="shared" si="13"/>
        <v>Soledad 406</v>
      </c>
      <c r="I853">
        <v>580</v>
      </c>
    </row>
    <row r="854" spans="1:9" x14ac:dyDescent="0.25">
      <c r="A854">
        <v>114</v>
      </c>
      <c r="B854" t="s">
        <v>1085</v>
      </c>
      <c r="C854" t="s">
        <v>1124</v>
      </c>
      <c r="D854">
        <v>599</v>
      </c>
      <c r="E854">
        <v>581</v>
      </c>
      <c r="G854">
        <f>VLOOKUP(B854,subCampo_perforacion!$C$2:$D$316,2,0)</f>
        <v>114</v>
      </c>
      <c r="H854" s="4" t="str">
        <f t="shared" si="13"/>
        <v>Soledad 599</v>
      </c>
      <c r="I854">
        <v>581</v>
      </c>
    </row>
    <row r="855" spans="1:9" x14ac:dyDescent="0.25">
      <c r="A855">
        <v>114</v>
      </c>
      <c r="B855" t="s">
        <v>1085</v>
      </c>
      <c r="C855" t="s">
        <v>1125</v>
      </c>
      <c r="D855">
        <v>644</v>
      </c>
      <c r="E855">
        <v>552</v>
      </c>
      <c r="G855">
        <f>VLOOKUP(B855,subCampo_perforacion!$C$2:$D$316,2,0)</f>
        <v>114</v>
      </c>
      <c r="H855" s="4" t="str">
        <f t="shared" si="13"/>
        <v>Soledad 644</v>
      </c>
      <c r="I855">
        <v>552</v>
      </c>
    </row>
    <row r="856" spans="1:9" x14ac:dyDescent="0.25">
      <c r="A856">
        <v>114</v>
      </c>
      <c r="B856" t="s">
        <v>1085</v>
      </c>
      <c r="C856" t="s">
        <v>1126</v>
      </c>
      <c r="D856">
        <v>606</v>
      </c>
      <c r="E856">
        <v>553</v>
      </c>
      <c r="G856">
        <f>VLOOKUP(B856,subCampo_perforacion!$C$2:$D$316,2,0)</f>
        <v>114</v>
      </c>
      <c r="H856" s="4" t="str">
        <f t="shared" si="13"/>
        <v>Soledad 606</v>
      </c>
      <c r="I856">
        <v>553</v>
      </c>
    </row>
    <row r="857" spans="1:9" x14ac:dyDescent="0.25">
      <c r="A857">
        <v>114</v>
      </c>
      <c r="B857" t="s">
        <v>1085</v>
      </c>
      <c r="C857" t="s">
        <v>1127</v>
      </c>
      <c r="D857">
        <v>608</v>
      </c>
      <c r="E857">
        <v>554</v>
      </c>
      <c r="G857">
        <f>VLOOKUP(B857,subCampo_perforacion!$C$2:$D$316,2,0)</f>
        <v>114</v>
      </c>
      <c r="H857" s="4" t="str">
        <f t="shared" si="13"/>
        <v>Soledad 608</v>
      </c>
      <c r="I857">
        <v>554</v>
      </c>
    </row>
    <row r="858" spans="1:9" x14ac:dyDescent="0.25">
      <c r="A858">
        <v>114</v>
      </c>
      <c r="B858" t="s">
        <v>1085</v>
      </c>
      <c r="C858" t="s">
        <v>1128</v>
      </c>
      <c r="D858">
        <v>664</v>
      </c>
      <c r="E858">
        <v>555</v>
      </c>
      <c r="G858">
        <f>VLOOKUP(B858,subCampo_perforacion!$C$2:$D$316,2,0)</f>
        <v>114</v>
      </c>
      <c r="H858" s="4" t="str">
        <f t="shared" si="13"/>
        <v>Soledad 664</v>
      </c>
      <c r="I858">
        <v>555</v>
      </c>
    </row>
    <row r="859" spans="1:9" x14ac:dyDescent="0.25">
      <c r="A859">
        <v>114</v>
      </c>
      <c r="B859" t="s">
        <v>1085</v>
      </c>
      <c r="C859" t="s">
        <v>1129</v>
      </c>
      <c r="D859">
        <v>914</v>
      </c>
      <c r="E859">
        <v>556</v>
      </c>
      <c r="G859">
        <f>VLOOKUP(B859,subCampo_perforacion!$C$2:$D$316,2,0)</f>
        <v>114</v>
      </c>
      <c r="H859" s="4" t="str">
        <f t="shared" si="13"/>
        <v>Soledad 914</v>
      </c>
      <c r="I859">
        <v>556</v>
      </c>
    </row>
    <row r="860" spans="1:9" x14ac:dyDescent="0.25">
      <c r="A860">
        <v>114</v>
      </c>
      <c r="B860" t="s">
        <v>1085</v>
      </c>
      <c r="C860" t="s">
        <v>1130</v>
      </c>
      <c r="D860">
        <v>648</v>
      </c>
      <c r="E860">
        <v>557</v>
      </c>
      <c r="G860">
        <f>VLOOKUP(B860,subCampo_perforacion!$C$2:$D$316,2,0)</f>
        <v>114</v>
      </c>
      <c r="H860" s="4" t="str">
        <f t="shared" si="13"/>
        <v>Soledad 648</v>
      </c>
      <c r="I860">
        <v>557</v>
      </c>
    </row>
    <row r="861" spans="1:9" x14ac:dyDescent="0.25">
      <c r="A861">
        <v>114</v>
      </c>
      <c r="B861" t="s">
        <v>1085</v>
      </c>
      <c r="C861" t="s">
        <v>1131</v>
      </c>
      <c r="D861">
        <v>656</v>
      </c>
      <c r="E861">
        <v>558</v>
      </c>
      <c r="G861">
        <f>VLOOKUP(B861,subCampo_perforacion!$C$2:$D$316,2,0)</f>
        <v>114</v>
      </c>
      <c r="H861" s="4" t="str">
        <f t="shared" si="13"/>
        <v>Soledad 656</v>
      </c>
      <c r="I861">
        <v>558</v>
      </c>
    </row>
    <row r="862" spans="1:9" x14ac:dyDescent="0.25">
      <c r="A862">
        <v>114</v>
      </c>
      <c r="B862" t="s">
        <v>1085</v>
      </c>
      <c r="C862" t="s">
        <v>1132</v>
      </c>
      <c r="D862">
        <v>319</v>
      </c>
      <c r="E862">
        <v>416</v>
      </c>
      <c r="G862">
        <f>VLOOKUP(B862,subCampo_perforacion!$C$2:$D$316,2,0)</f>
        <v>114</v>
      </c>
      <c r="H862" s="4" t="str">
        <f t="shared" si="13"/>
        <v>Soledad 319</v>
      </c>
      <c r="I862">
        <v>416</v>
      </c>
    </row>
    <row r="863" spans="1:9" x14ac:dyDescent="0.25">
      <c r="A863">
        <v>114</v>
      </c>
      <c r="B863" t="s">
        <v>1085</v>
      </c>
      <c r="C863" t="s">
        <v>1133</v>
      </c>
      <c r="D863">
        <v>632</v>
      </c>
      <c r="E863">
        <v>397</v>
      </c>
      <c r="G863">
        <f>VLOOKUP(B863,subCampo_perforacion!$C$2:$D$316,2,0)</f>
        <v>114</v>
      </c>
      <c r="H863" s="4" t="str">
        <f t="shared" si="13"/>
        <v>Soledad 632</v>
      </c>
      <c r="I863">
        <v>397</v>
      </c>
    </row>
    <row r="864" spans="1:9" x14ac:dyDescent="0.25">
      <c r="A864">
        <v>114</v>
      </c>
      <c r="B864" t="s">
        <v>1085</v>
      </c>
      <c r="C864" t="s">
        <v>1134</v>
      </c>
      <c r="D864">
        <v>616</v>
      </c>
      <c r="E864">
        <v>398</v>
      </c>
      <c r="G864">
        <f>VLOOKUP(B864,subCampo_perforacion!$C$2:$D$316,2,0)</f>
        <v>114</v>
      </c>
      <c r="H864" s="4" t="str">
        <f t="shared" si="13"/>
        <v>Soledad 616</v>
      </c>
      <c r="I864">
        <v>398</v>
      </c>
    </row>
    <row r="865" spans="1:9" x14ac:dyDescent="0.25">
      <c r="A865">
        <v>114</v>
      </c>
      <c r="B865" t="s">
        <v>1085</v>
      </c>
      <c r="C865" t="s">
        <v>1135</v>
      </c>
      <c r="D865">
        <v>636</v>
      </c>
      <c r="E865">
        <v>408</v>
      </c>
      <c r="G865">
        <f>VLOOKUP(B865,subCampo_perforacion!$C$2:$D$316,2,0)</f>
        <v>114</v>
      </c>
      <c r="H865" s="4" t="str">
        <f t="shared" si="13"/>
        <v>Soledad 636</v>
      </c>
      <c r="I865">
        <v>408</v>
      </c>
    </row>
    <row r="866" spans="1:9" x14ac:dyDescent="0.25">
      <c r="A866">
        <v>114</v>
      </c>
      <c r="B866" t="s">
        <v>1085</v>
      </c>
      <c r="C866" t="s">
        <v>1136</v>
      </c>
      <c r="D866">
        <v>654</v>
      </c>
      <c r="E866">
        <v>405</v>
      </c>
      <c r="G866">
        <f>VLOOKUP(B866,subCampo_perforacion!$C$2:$D$316,2,0)</f>
        <v>114</v>
      </c>
      <c r="H866" s="4" t="str">
        <f t="shared" si="13"/>
        <v>Soledad 654</v>
      </c>
      <c r="I866">
        <v>405</v>
      </c>
    </row>
    <row r="867" spans="1:9" x14ac:dyDescent="0.25">
      <c r="A867">
        <v>114</v>
      </c>
      <c r="B867" t="s">
        <v>1085</v>
      </c>
      <c r="C867" t="s">
        <v>1137</v>
      </c>
      <c r="D867">
        <v>122</v>
      </c>
      <c r="E867">
        <v>402</v>
      </c>
      <c r="G867">
        <f>VLOOKUP(B867,subCampo_perforacion!$C$2:$D$316,2,0)</f>
        <v>114</v>
      </c>
      <c r="H867" s="4" t="str">
        <f t="shared" si="13"/>
        <v>Soledad 122</v>
      </c>
      <c r="I867">
        <v>402</v>
      </c>
    </row>
    <row r="868" spans="1:9" x14ac:dyDescent="0.25">
      <c r="A868">
        <v>114</v>
      </c>
      <c r="B868" t="s">
        <v>1085</v>
      </c>
      <c r="C868" t="s">
        <v>1138</v>
      </c>
      <c r="D868">
        <v>111</v>
      </c>
      <c r="E868">
        <v>534</v>
      </c>
      <c r="G868">
        <f>VLOOKUP(B868,subCampo_perforacion!$C$2:$D$316,2,0)</f>
        <v>114</v>
      </c>
      <c r="H868" s="4" t="str">
        <f t="shared" si="13"/>
        <v>Soledad 111</v>
      </c>
      <c r="I868">
        <v>534</v>
      </c>
    </row>
    <row r="869" spans="1:9" x14ac:dyDescent="0.25">
      <c r="A869">
        <v>114</v>
      </c>
      <c r="B869" t="s">
        <v>1085</v>
      </c>
      <c r="C869" t="s">
        <v>1139</v>
      </c>
      <c r="D869">
        <v>112</v>
      </c>
      <c r="E869">
        <v>535</v>
      </c>
      <c r="G869">
        <f>VLOOKUP(B869,subCampo_perforacion!$C$2:$D$316,2,0)</f>
        <v>114</v>
      </c>
      <c r="H869" s="4" t="str">
        <f t="shared" si="13"/>
        <v>Soledad 112</v>
      </c>
      <c r="I869">
        <v>535</v>
      </c>
    </row>
    <row r="870" spans="1:9" x14ac:dyDescent="0.25">
      <c r="A870">
        <v>114</v>
      </c>
      <c r="B870" t="s">
        <v>1085</v>
      </c>
      <c r="C870" t="s">
        <v>1140</v>
      </c>
      <c r="D870">
        <v>118</v>
      </c>
      <c r="E870">
        <v>537</v>
      </c>
      <c r="G870">
        <f>VLOOKUP(B870,subCampo_perforacion!$C$2:$D$316,2,0)</f>
        <v>114</v>
      </c>
      <c r="H870" s="4" t="str">
        <f t="shared" si="13"/>
        <v>Soledad 118</v>
      </c>
      <c r="I870">
        <v>537</v>
      </c>
    </row>
    <row r="871" spans="1:9" x14ac:dyDescent="0.25">
      <c r="A871">
        <v>114</v>
      </c>
      <c r="B871" t="s">
        <v>1085</v>
      </c>
      <c r="C871" t="s">
        <v>1141</v>
      </c>
      <c r="D871">
        <v>121</v>
      </c>
      <c r="E871">
        <v>538</v>
      </c>
      <c r="G871">
        <f>VLOOKUP(B871,subCampo_perforacion!$C$2:$D$316,2,0)</f>
        <v>114</v>
      </c>
      <c r="H871" s="4" t="str">
        <f t="shared" si="13"/>
        <v>Soledad 121</v>
      </c>
      <c r="I871">
        <v>538</v>
      </c>
    </row>
    <row r="872" spans="1:9" x14ac:dyDescent="0.25">
      <c r="A872">
        <v>114</v>
      </c>
      <c r="B872" t="s">
        <v>1085</v>
      </c>
      <c r="C872" t="s">
        <v>1142</v>
      </c>
      <c r="D872">
        <v>125</v>
      </c>
      <c r="E872">
        <v>539</v>
      </c>
      <c r="G872">
        <f>VLOOKUP(B872,subCampo_perforacion!$C$2:$D$316,2,0)</f>
        <v>114</v>
      </c>
      <c r="H872" s="4" t="str">
        <f t="shared" si="13"/>
        <v>Soledad 125</v>
      </c>
      <c r="I872">
        <v>539</v>
      </c>
    </row>
    <row r="873" spans="1:9" x14ac:dyDescent="0.25">
      <c r="A873">
        <v>114</v>
      </c>
      <c r="B873" t="s">
        <v>1085</v>
      </c>
      <c r="C873" t="s">
        <v>1143</v>
      </c>
      <c r="D873">
        <v>130</v>
      </c>
      <c r="E873">
        <v>540</v>
      </c>
      <c r="G873">
        <f>VLOOKUP(B873,subCampo_perforacion!$C$2:$D$316,2,0)</f>
        <v>114</v>
      </c>
      <c r="H873" s="4" t="str">
        <f t="shared" si="13"/>
        <v>Soledad 130</v>
      </c>
      <c r="I873">
        <v>540</v>
      </c>
    </row>
    <row r="874" spans="1:9" x14ac:dyDescent="0.25">
      <c r="A874">
        <v>114</v>
      </c>
      <c r="B874" t="s">
        <v>1085</v>
      </c>
      <c r="C874" t="s">
        <v>1144</v>
      </c>
      <c r="D874">
        <v>131</v>
      </c>
      <c r="E874">
        <v>541</v>
      </c>
      <c r="G874">
        <f>VLOOKUP(B874,subCampo_perforacion!$C$2:$D$316,2,0)</f>
        <v>114</v>
      </c>
      <c r="H874" s="4" t="str">
        <f t="shared" si="13"/>
        <v>Soledad 131</v>
      </c>
      <c r="I874">
        <v>541</v>
      </c>
    </row>
    <row r="875" spans="1:9" x14ac:dyDescent="0.25">
      <c r="A875">
        <v>114</v>
      </c>
      <c r="B875" t="s">
        <v>1085</v>
      </c>
      <c r="C875" t="s">
        <v>1145</v>
      </c>
      <c r="D875">
        <v>133</v>
      </c>
      <c r="E875">
        <v>542</v>
      </c>
      <c r="G875">
        <f>VLOOKUP(B875,subCampo_perforacion!$C$2:$D$316,2,0)</f>
        <v>114</v>
      </c>
      <c r="H875" s="4" t="str">
        <f t="shared" si="13"/>
        <v>Soledad 133</v>
      </c>
      <c r="I875">
        <v>542</v>
      </c>
    </row>
    <row r="876" spans="1:9" x14ac:dyDescent="0.25">
      <c r="A876">
        <v>114</v>
      </c>
      <c r="B876" t="s">
        <v>1085</v>
      </c>
      <c r="C876" t="s">
        <v>1146</v>
      </c>
      <c r="D876">
        <v>140</v>
      </c>
      <c r="E876">
        <v>543</v>
      </c>
      <c r="G876">
        <f>VLOOKUP(B876,subCampo_perforacion!$C$2:$D$316,2,0)</f>
        <v>114</v>
      </c>
      <c r="H876" s="4" t="str">
        <f t="shared" si="13"/>
        <v>Soledad 140</v>
      </c>
      <c r="I876">
        <v>543</v>
      </c>
    </row>
    <row r="877" spans="1:9" x14ac:dyDescent="0.25">
      <c r="A877">
        <v>114</v>
      </c>
      <c r="B877" t="s">
        <v>1085</v>
      </c>
      <c r="C877" t="s">
        <v>1147</v>
      </c>
      <c r="D877">
        <v>141</v>
      </c>
      <c r="E877">
        <v>544</v>
      </c>
      <c r="G877">
        <f>VLOOKUP(B877,subCampo_perforacion!$C$2:$D$316,2,0)</f>
        <v>114</v>
      </c>
      <c r="H877" s="4" t="str">
        <f t="shared" si="13"/>
        <v>Soledad 141</v>
      </c>
      <c r="I877">
        <v>544</v>
      </c>
    </row>
    <row r="878" spans="1:9" x14ac:dyDescent="0.25">
      <c r="A878">
        <v>114</v>
      </c>
      <c r="B878" t="s">
        <v>1085</v>
      </c>
      <c r="C878" t="s">
        <v>1148</v>
      </c>
      <c r="D878">
        <v>142</v>
      </c>
      <c r="E878">
        <v>545</v>
      </c>
      <c r="G878">
        <f>VLOOKUP(B878,subCampo_perforacion!$C$2:$D$316,2,0)</f>
        <v>114</v>
      </c>
      <c r="H878" s="4" t="str">
        <f t="shared" si="13"/>
        <v>Soledad 142</v>
      </c>
      <c r="I878">
        <v>545</v>
      </c>
    </row>
    <row r="879" spans="1:9" x14ac:dyDescent="0.25">
      <c r="A879">
        <v>114</v>
      </c>
      <c r="B879" t="s">
        <v>1085</v>
      </c>
      <c r="C879" t="s">
        <v>1149</v>
      </c>
      <c r="D879">
        <v>145</v>
      </c>
      <c r="E879">
        <v>546</v>
      </c>
      <c r="G879">
        <f>VLOOKUP(B879,subCampo_perforacion!$C$2:$D$316,2,0)</f>
        <v>114</v>
      </c>
      <c r="H879" s="4" t="str">
        <f t="shared" si="13"/>
        <v>Soledad 145</v>
      </c>
      <c r="I879">
        <v>546</v>
      </c>
    </row>
    <row r="880" spans="1:9" x14ac:dyDescent="0.25">
      <c r="A880">
        <v>114</v>
      </c>
      <c r="B880" t="s">
        <v>1085</v>
      </c>
      <c r="C880" t="s">
        <v>1150</v>
      </c>
      <c r="D880">
        <v>506</v>
      </c>
      <c r="E880">
        <v>547</v>
      </c>
      <c r="G880">
        <f>VLOOKUP(B880,subCampo_perforacion!$C$2:$D$316,2,0)</f>
        <v>114</v>
      </c>
      <c r="H880" s="4" t="str">
        <f t="shared" si="13"/>
        <v>Soledad 506</v>
      </c>
      <c r="I880">
        <v>547</v>
      </c>
    </row>
    <row r="881" spans="1:9" x14ac:dyDescent="0.25">
      <c r="A881">
        <v>114</v>
      </c>
      <c r="B881" t="s">
        <v>1085</v>
      </c>
      <c r="C881" t="s">
        <v>1151</v>
      </c>
      <c r="D881">
        <v>4</v>
      </c>
      <c r="E881">
        <v>548</v>
      </c>
      <c r="G881">
        <f>VLOOKUP(B881,subCampo_perforacion!$C$2:$D$316,2,0)</f>
        <v>114</v>
      </c>
      <c r="H881" s="4" t="str">
        <f t="shared" si="13"/>
        <v>Soledad 4</v>
      </c>
      <c r="I881">
        <v>548</v>
      </c>
    </row>
    <row r="882" spans="1:9" x14ac:dyDescent="0.25">
      <c r="A882">
        <v>114</v>
      </c>
      <c r="B882" t="s">
        <v>1085</v>
      </c>
      <c r="C882" t="s">
        <v>1152</v>
      </c>
      <c r="D882">
        <v>624</v>
      </c>
      <c r="E882">
        <v>549</v>
      </c>
      <c r="G882">
        <f>VLOOKUP(B882,subCampo_perforacion!$C$2:$D$316,2,0)</f>
        <v>114</v>
      </c>
      <c r="H882" s="4" t="str">
        <f t="shared" si="13"/>
        <v>Soledad 624</v>
      </c>
      <c r="I882">
        <v>549</v>
      </c>
    </row>
    <row r="883" spans="1:9" x14ac:dyDescent="0.25">
      <c r="A883">
        <v>114</v>
      </c>
      <c r="B883" t="s">
        <v>1085</v>
      </c>
      <c r="C883" t="s">
        <v>1153</v>
      </c>
      <c r="D883">
        <v>626</v>
      </c>
      <c r="E883">
        <v>550</v>
      </c>
      <c r="G883">
        <f>VLOOKUP(B883,subCampo_perforacion!$C$2:$D$316,2,0)</f>
        <v>114</v>
      </c>
      <c r="H883" s="4" t="str">
        <f t="shared" si="13"/>
        <v>Soledad 626</v>
      </c>
      <c r="I883">
        <v>550</v>
      </c>
    </row>
    <row r="884" spans="1:9" x14ac:dyDescent="0.25">
      <c r="A884">
        <v>114</v>
      </c>
      <c r="B884" t="s">
        <v>1085</v>
      </c>
      <c r="C884" t="s">
        <v>1154</v>
      </c>
      <c r="D884">
        <v>113</v>
      </c>
      <c r="E884">
        <v>321</v>
      </c>
      <c r="G884">
        <f>VLOOKUP(B884,subCampo_perforacion!$C$2:$D$316,2,0)</f>
        <v>114</v>
      </c>
      <c r="H884" s="4" t="str">
        <f t="shared" si="13"/>
        <v>Soledad 113</v>
      </c>
      <c r="I884">
        <v>321</v>
      </c>
    </row>
    <row r="885" spans="1:9" x14ac:dyDescent="0.25">
      <c r="A885">
        <v>114</v>
      </c>
      <c r="B885" t="s">
        <v>1085</v>
      </c>
      <c r="C885" t="s">
        <v>1155</v>
      </c>
      <c r="D885" t="s">
        <v>1156</v>
      </c>
      <c r="E885">
        <v>322</v>
      </c>
      <c r="G885">
        <f>VLOOKUP(B885,subCampo_perforacion!$C$2:$D$316,2,0)</f>
        <v>114</v>
      </c>
      <c r="H885" s="4" t="str">
        <f t="shared" si="13"/>
        <v>Soledad 110D</v>
      </c>
      <c r="I885">
        <v>322</v>
      </c>
    </row>
    <row r="886" spans="1:9" x14ac:dyDescent="0.25">
      <c r="A886">
        <v>114</v>
      </c>
      <c r="B886" t="s">
        <v>1085</v>
      </c>
      <c r="C886" t="s">
        <v>1157</v>
      </c>
      <c r="D886">
        <v>115</v>
      </c>
      <c r="E886">
        <v>323</v>
      </c>
      <c r="G886">
        <f>VLOOKUP(B886,subCampo_perforacion!$C$2:$D$316,2,0)</f>
        <v>114</v>
      </c>
      <c r="H886" s="4" t="str">
        <f t="shared" si="13"/>
        <v>Soledad 115</v>
      </c>
      <c r="I886">
        <v>323</v>
      </c>
    </row>
    <row r="887" spans="1:9" x14ac:dyDescent="0.25">
      <c r="A887">
        <v>114</v>
      </c>
      <c r="B887" t="s">
        <v>1085</v>
      </c>
      <c r="C887" t="s">
        <v>1158</v>
      </c>
      <c r="D887">
        <v>708</v>
      </c>
      <c r="E887">
        <v>344</v>
      </c>
      <c r="G887">
        <f>VLOOKUP(B887,subCampo_perforacion!$C$2:$D$316,2,0)</f>
        <v>114</v>
      </c>
      <c r="H887" s="4" t="str">
        <f t="shared" si="13"/>
        <v>Soledad 708</v>
      </c>
      <c r="I887">
        <v>344</v>
      </c>
    </row>
    <row r="888" spans="1:9" x14ac:dyDescent="0.25">
      <c r="A888">
        <v>114</v>
      </c>
      <c r="B888" t="s">
        <v>1085</v>
      </c>
      <c r="C888" t="s">
        <v>1159</v>
      </c>
      <c r="D888">
        <v>646</v>
      </c>
      <c r="E888">
        <v>345</v>
      </c>
      <c r="G888">
        <f>VLOOKUP(B888,subCampo_perforacion!$C$2:$D$316,2,0)</f>
        <v>114</v>
      </c>
      <c r="H888" s="4" t="str">
        <f t="shared" si="13"/>
        <v>Soledad 646</v>
      </c>
      <c r="I888">
        <v>345</v>
      </c>
    </row>
    <row r="889" spans="1:9" x14ac:dyDescent="0.25">
      <c r="A889">
        <v>114</v>
      </c>
      <c r="B889" t="s">
        <v>1085</v>
      </c>
      <c r="C889" t="s">
        <v>1160</v>
      </c>
      <c r="D889">
        <v>576</v>
      </c>
      <c r="E889">
        <v>346</v>
      </c>
      <c r="G889">
        <f>VLOOKUP(B889,subCampo_perforacion!$C$2:$D$316,2,0)</f>
        <v>114</v>
      </c>
      <c r="H889" s="4" t="str">
        <f t="shared" si="13"/>
        <v>Soledad 576</v>
      </c>
      <c r="I889">
        <v>346</v>
      </c>
    </row>
    <row r="890" spans="1:9" x14ac:dyDescent="0.25">
      <c r="A890">
        <v>114</v>
      </c>
      <c r="B890" t="s">
        <v>1085</v>
      </c>
      <c r="C890" t="s">
        <v>1161</v>
      </c>
      <c r="D890">
        <v>628</v>
      </c>
      <c r="E890">
        <v>329</v>
      </c>
      <c r="G890">
        <f>VLOOKUP(B890,subCampo_perforacion!$C$2:$D$316,2,0)</f>
        <v>114</v>
      </c>
      <c r="H890" s="4" t="str">
        <f t="shared" si="13"/>
        <v>Soledad 628</v>
      </c>
      <c r="I890">
        <v>329</v>
      </c>
    </row>
    <row r="891" spans="1:9" x14ac:dyDescent="0.25">
      <c r="A891">
        <v>114</v>
      </c>
      <c r="B891" t="s">
        <v>1085</v>
      </c>
      <c r="C891" t="s">
        <v>1162</v>
      </c>
      <c r="D891">
        <v>107</v>
      </c>
      <c r="E891">
        <v>330</v>
      </c>
      <c r="G891">
        <f>VLOOKUP(B891,subCampo_perforacion!$C$2:$D$316,2,0)</f>
        <v>114</v>
      </c>
      <c r="H891" s="4" t="str">
        <f t="shared" si="13"/>
        <v>Soledad 107</v>
      </c>
      <c r="I891">
        <v>330</v>
      </c>
    </row>
    <row r="892" spans="1:9" x14ac:dyDescent="0.25">
      <c r="A892">
        <v>114</v>
      </c>
      <c r="B892" t="s">
        <v>1085</v>
      </c>
      <c r="C892" t="s">
        <v>1163</v>
      </c>
      <c r="D892">
        <v>123</v>
      </c>
      <c r="E892">
        <v>354</v>
      </c>
      <c r="G892">
        <f>VLOOKUP(B892,subCampo_perforacion!$C$2:$D$316,2,0)</f>
        <v>114</v>
      </c>
      <c r="H892" s="4" t="str">
        <f t="shared" si="13"/>
        <v>Soledad 123</v>
      </c>
      <c r="I892">
        <v>354</v>
      </c>
    </row>
    <row r="893" spans="1:9" x14ac:dyDescent="0.25">
      <c r="A893">
        <v>114</v>
      </c>
      <c r="B893" t="s">
        <v>1085</v>
      </c>
      <c r="C893" t="s">
        <v>1164</v>
      </c>
      <c r="D893">
        <v>668</v>
      </c>
      <c r="E893">
        <v>355</v>
      </c>
      <c r="G893">
        <f>VLOOKUP(B893,subCampo_perforacion!$C$2:$D$316,2,0)</f>
        <v>114</v>
      </c>
      <c r="H893" s="4" t="str">
        <f t="shared" si="13"/>
        <v>Soledad 668</v>
      </c>
      <c r="I893">
        <v>355</v>
      </c>
    </row>
    <row r="894" spans="1:9" x14ac:dyDescent="0.25">
      <c r="A894">
        <v>114</v>
      </c>
      <c r="B894" t="s">
        <v>1085</v>
      </c>
      <c r="C894" t="s">
        <v>1165</v>
      </c>
      <c r="D894">
        <v>114</v>
      </c>
      <c r="E894">
        <v>356</v>
      </c>
      <c r="G894">
        <f>VLOOKUP(B894,subCampo_perforacion!$C$2:$D$316,2,0)</f>
        <v>114</v>
      </c>
      <c r="H894" s="4" t="str">
        <f t="shared" si="13"/>
        <v>Soledad 114</v>
      </c>
      <c r="I894">
        <v>356</v>
      </c>
    </row>
    <row r="895" spans="1:9" x14ac:dyDescent="0.25">
      <c r="A895">
        <v>114</v>
      </c>
      <c r="B895" t="s">
        <v>1085</v>
      </c>
      <c r="C895" t="s">
        <v>1166</v>
      </c>
      <c r="D895">
        <v>134</v>
      </c>
      <c r="E895">
        <v>366</v>
      </c>
      <c r="G895">
        <f>VLOOKUP(B895,subCampo_perforacion!$C$2:$D$316,2,0)</f>
        <v>114</v>
      </c>
      <c r="H895" s="4" t="str">
        <f t="shared" si="13"/>
        <v>Soledad 134</v>
      </c>
      <c r="I895">
        <v>366</v>
      </c>
    </row>
    <row r="896" spans="1:9" x14ac:dyDescent="0.25">
      <c r="A896">
        <v>114</v>
      </c>
      <c r="B896" t="s">
        <v>1085</v>
      </c>
      <c r="C896" t="s">
        <v>1167</v>
      </c>
      <c r="D896">
        <v>516</v>
      </c>
      <c r="E896">
        <v>367</v>
      </c>
      <c r="G896">
        <f>VLOOKUP(B896,subCampo_perforacion!$C$2:$D$316,2,0)</f>
        <v>114</v>
      </c>
      <c r="H896" s="4" t="str">
        <f t="shared" si="13"/>
        <v>Soledad 516</v>
      </c>
      <c r="I896">
        <v>367</v>
      </c>
    </row>
    <row r="897" spans="1:9" x14ac:dyDescent="0.25">
      <c r="A897">
        <v>114</v>
      </c>
      <c r="B897" t="s">
        <v>1085</v>
      </c>
      <c r="C897" t="s">
        <v>1168</v>
      </c>
      <c r="D897">
        <v>662</v>
      </c>
      <c r="E897">
        <v>368</v>
      </c>
      <c r="G897">
        <f>VLOOKUP(B897,subCampo_perforacion!$C$2:$D$316,2,0)</f>
        <v>114</v>
      </c>
      <c r="H897" s="4" t="str">
        <f t="shared" si="13"/>
        <v>Soledad 662</v>
      </c>
      <c r="I897">
        <v>368</v>
      </c>
    </row>
    <row r="898" spans="1:9" x14ac:dyDescent="0.25">
      <c r="A898">
        <v>114</v>
      </c>
      <c r="B898" t="s">
        <v>1085</v>
      </c>
      <c r="C898" t="s">
        <v>1169</v>
      </c>
      <c r="D898">
        <v>119</v>
      </c>
      <c r="E898">
        <v>369</v>
      </c>
      <c r="G898">
        <f>VLOOKUP(B898,subCampo_perforacion!$C$2:$D$316,2,0)</f>
        <v>114</v>
      </c>
      <c r="H898" s="4" t="str">
        <f t="shared" si="13"/>
        <v>Soledad 119</v>
      </c>
      <c r="I898">
        <v>369</v>
      </c>
    </row>
    <row r="899" spans="1:9" x14ac:dyDescent="0.25">
      <c r="A899">
        <v>114</v>
      </c>
      <c r="B899" t="s">
        <v>1085</v>
      </c>
      <c r="C899" s="3" t="s">
        <v>1170</v>
      </c>
      <c r="D899">
        <v>612</v>
      </c>
      <c r="E899">
        <v>332</v>
      </c>
      <c r="G899">
        <f>VLOOKUP(B899,subCampo_perforacion!$C$2:$D$316,2,0)</f>
        <v>114</v>
      </c>
      <c r="H899" s="4" t="str">
        <f t="shared" ref="H899:H962" si="14">B899&amp;" "&amp;D899</f>
        <v>Soledad 612</v>
      </c>
      <c r="I899">
        <v>332</v>
      </c>
    </row>
    <row r="900" spans="1:9" x14ac:dyDescent="0.25">
      <c r="A900">
        <v>114</v>
      </c>
      <c r="B900" t="s">
        <v>1085</v>
      </c>
      <c r="C900" t="s">
        <v>1171</v>
      </c>
      <c r="D900">
        <v>124</v>
      </c>
      <c r="E900">
        <v>333</v>
      </c>
      <c r="G900">
        <f>VLOOKUP(B900,subCampo_perforacion!$C$2:$D$316,2,0)</f>
        <v>114</v>
      </c>
      <c r="H900" s="4" t="str">
        <f t="shared" si="14"/>
        <v>Soledad 124</v>
      </c>
      <c r="I900">
        <v>333</v>
      </c>
    </row>
    <row r="901" spans="1:9" x14ac:dyDescent="0.25">
      <c r="A901">
        <v>114</v>
      </c>
      <c r="B901" t="s">
        <v>1085</v>
      </c>
      <c r="C901" t="s">
        <v>1172</v>
      </c>
      <c r="D901">
        <v>101</v>
      </c>
      <c r="E901">
        <v>525</v>
      </c>
      <c r="G901">
        <f>VLOOKUP(B901,subCampo_perforacion!$C$2:$D$316,2,0)</f>
        <v>114</v>
      </c>
      <c r="H901" s="4" t="str">
        <f t="shared" si="14"/>
        <v>Soledad 101</v>
      </c>
      <c r="I901">
        <v>525</v>
      </c>
    </row>
    <row r="902" spans="1:9" x14ac:dyDescent="0.25">
      <c r="A902">
        <v>114</v>
      </c>
      <c r="B902" t="s">
        <v>1085</v>
      </c>
      <c r="C902" t="s">
        <v>1173</v>
      </c>
      <c r="D902">
        <v>106</v>
      </c>
      <c r="E902">
        <v>526</v>
      </c>
      <c r="G902">
        <f>VLOOKUP(B902,subCampo_perforacion!$C$2:$D$316,2,0)</f>
        <v>114</v>
      </c>
      <c r="H902" s="4" t="str">
        <f t="shared" si="14"/>
        <v>Soledad 106</v>
      </c>
      <c r="I902">
        <v>526</v>
      </c>
    </row>
    <row r="903" spans="1:9" x14ac:dyDescent="0.25">
      <c r="A903">
        <v>114</v>
      </c>
      <c r="B903" t="s">
        <v>1085</v>
      </c>
      <c r="C903" t="s">
        <v>1174</v>
      </c>
      <c r="D903">
        <v>1003</v>
      </c>
      <c r="E903">
        <v>1212</v>
      </c>
      <c r="G903">
        <f>VLOOKUP(B903,subCampo_perforacion!$C$2:$D$316,2,0)</f>
        <v>114</v>
      </c>
      <c r="H903" s="4" t="str">
        <f t="shared" si="14"/>
        <v>Soledad 1003</v>
      </c>
      <c r="I903">
        <v>1212</v>
      </c>
    </row>
    <row r="904" spans="1:9" x14ac:dyDescent="0.25">
      <c r="A904">
        <v>114</v>
      </c>
      <c r="B904" t="s">
        <v>1085</v>
      </c>
      <c r="C904" t="s">
        <v>1175</v>
      </c>
      <c r="D904">
        <v>658</v>
      </c>
      <c r="E904">
        <v>1213</v>
      </c>
      <c r="G904">
        <f>VLOOKUP(B904,subCampo_perforacion!$C$2:$D$316,2,0)</f>
        <v>114</v>
      </c>
      <c r="H904" s="4" t="str">
        <f t="shared" si="14"/>
        <v>Soledad 658</v>
      </c>
      <c r="I904">
        <v>1213</v>
      </c>
    </row>
    <row r="905" spans="1:9" x14ac:dyDescent="0.25">
      <c r="A905">
        <v>114</v>
      </c>
      <c r="B905" t="s">
        <v>1085</v>
      </c>
      <c r="C905" t="s">
        <v>1176</v>
      </c>
      <c r="D905">
        <v>676</v>
      </c>
      <c r="E905">
        <v>1214</v>
      </c>
      <c r="G905">
        <f>VLOOKUP(B905,subCampo_perforacion!$C$2:$D$316,2,0)</f>
        <v>114</v>
      </c>
      <c r="H905" s="4" t="str">
        <f t="shared" si="14"/>
        <v>Soledad 676</v>
      </c>
      <c r="I905">
        <v>1214</v>
      </c>
    </row>
    <row r="906" spans="1:9" x14ac:dyDescent="0.25">
      <c r="A906">
        <v>114</v>
      </c>
      <c r="B906" t="s">
        <v>1085</v>
      </c>
      <c r="C906" t="s">
        <v>1177</v>
      </c>
      <c r="D906">
        <v>693</v>
      </c>
      <c r="E906">
        <v>1215</v>
      </c>
      <c r="G906">
        <f>VLOOKUP(B906,subCampo_perforacion!$C$2:$D$316,2,0)</f>
        <v>114</v>
      </c>
      <c r="H906" s="4" t="str">
        <f t="shared" si="14"/>
        <v>Soledad 693</v>
      </c>
      <c r="I906">
        <v>1215</v>
      </c>
    </row>
    <row r="907" spans="1:9" x14ac:dyDescent="0.25">
      <c r="A907">
        <v>114</v>
      </c>
      <c r="B907" t="s">
        <v>1085</v>
      </c>
      <c r="C907" t="s">
        <v>1178</v>
      </c>
      <c r="D907">
        <v>3</v>
      </c>
      <c r="E907">
        <v>925</v>
      </c>
      <c r="G907">
        <f>VLOOKUP(B907,subCampo_perforacion!$C$2:$D$316,2,0)</f>
        <v>114</v>
      </c>
      <c r="H907" s="4" t="str">
        <f t="shared" si="14"/>
        <v>Soledad 3</v>
      </c>
      <c r="I907">
        <v>925</v>
      </c>
    </row>
    <row r="908" spans="1:9" x14ac:dyDescent="0.25">
      <c r="A908">
        <v>114</v>
      </c>
      <c r="B908" t="s">
        <v>1085</v>
      </c>
      <c r="C908" t="s">
        <v>1179</v>
      </c>
      <c r="D908">
        <v>138</v>
      </c>
      <c r="E908">
        <v>921</v>
      </c>
      <c r="G908">
        <f>VLOOKUP(B908,subCampo_perforacion!$C$2:$D$316,2,0)</f>
        <v>114</v>
      </c>
      <c r="H908" s="4" t="str">
        <f t="shared" si="14"/>
        <v>Soledad 138</v>
      </c>
      <c r="I908">
        <v>921</v>
      </c>
    </row>
    <row r="909" spans="1:9" x14ac:dyDescent="0.25">
      <c r="A909">
        <v>114</v>
      </c>
      <c r="B909" t="s">
        <v>1085</v>
      </c>
      <c r="C909" t="s">
        <v>1180</v>
      </c>
      <c r="D909">
        <v>150</v>
      </c>
      <c r="E909">
        <v>922</v>
      </c>
      <c r="G909">
        <f>VLOOKUP(B909,subCampo_perforacion!$C$2:$D$316,2,0)</f>
        <v>114</v>
      </c>
      <c r="H909" s="4" t="str">
        <f t="shared" si="14"/>
        <v>Soledad 150</v>
      </c>
      <c r="I909">
        <v>922</v>
      </c>
    </row>
    <row r="910" spans="1:9" x14ac:dyDescent="0.25">
      <c r="A910">
        <v>114</v>
      </c>
      <c r="B910" t="s">
        <v>1085</v>
      </c>
      <c r="C910" t="s">
        <v>1181</v>
      </c>
      <c r="D910">
        <v>2</v>
      </c>
      <c r="E910">
        <v>923</v>
      </c>
      <c r="G910">
        <f>VLOOKUP(B910,subCampo_perforacion!$C$2:$D$316,2,0)</f>
        <v>114</v>
      </c>
      <c r="H910" s="4" t="str">
        <f t="shared" si="14"/>
        <v>Soledad 2</v>
      </c>
      <c r="I910">
        <v>923</v>
      </c>
    </row>
    <row r="911" spans="1:9" x14ac:dyDescent="0.25">
      <c r="A911">
        <v>116</v>
      </c>
      <c r="B911" t="s">
        <v>1182</v>
      </c>
      <c r="C911" t="s">
        <v>1183</v>
      </c>
      <c r="D911">
        <v>1</v>
      </c>
      <c r="E911">
        <v>997</v>
      </c>
      <c r="G911">
        <f>VLOOKUP(B911,subCampo_perforacion!$C$2:$D$316,2,0)</f>
        <v>116</v>
      </c>
      <c r="H911" s="4" t="str">
        <f t="shared" si="14"/>
        <v>Soledad Norte 1</v>
      </c>
      <c r="I911">
        <v>997</v>
      </c>
    </row>
    <row r="912" spans="1:9" x14ac:dyDescent="0.25">
      <c r="A912">
        <v>116</v>
      </c>
      <c r="B912" t="s">
        <v>1182</v>
      </c>
      <c r="C912" t="s">
        <v>1184</v>
      </c>
      <c r="D912">
        <v>101</v>
      </c>
      <c r="E912">
        <v>998</v>
      </c>
      <c r="G912">
        <f>VLOOKUP(B912,subCampo_perforacion!$C$2:$D$316,2,0)</f>
        <v>116</v>
      </c>
      <c r="H912" s="4" t="str">
        <f t="shared" si="14"/>
        <v>Soledad Norte 101</v>
      </c>
      <c r="I912">
        <v>998</v>
      </c>
    </row>
    <row r="913" spans="1:9" x14ac:dyDescent="0.25">
      <c r="A913">
        <v>116</v>
      </c>
      <c r="B913" t="s">
        <v>1182</v>
      </c>
      <c r="C913" t="s">
        <v>1185</v>
      </c>
      <c r="D913">
        <v>102</v>
      </c>
      <c r="E913">
        <v>999</v>
      </c>
      <c r="G913">
        <f>VLOOKUP(B913,subCampo_perforacion!$C$2:$D$316,2,0)</f>
        <v>116</v>
      </c>
      <c r="H913" s="4" t="str">
        <f t="shared" si="14"/>
        <v>Soledad Norte 102</v>
      </c>
      <c r="I913">
        <v>999</v>
      </c>
    </row>
    <row r="914" spans="1:9" x14ac:dyDescent="0.25">
      <c r="A914">
        <v>116</v>
      </c>
      <c r="B914" t="s">
        <v>1182</v>
      </c>
      <c r="C914" t="s">
        <v>1186</v>
      </c>
      <c r="D914">
        <v>103</v>
      </c>
      <c r="E914">
        <v>1000</v>
      </c>
      <c r="G914">
        <f>VLOOKUP(B914,subCampo_perforacion!$C$2:$D$316,2,0)</f>
        <v>116</v>
      </c>
      <c r="H914" s="4" t="str">
        <f t="shared" si="14"/>
        <v>Soledad Norte 103</v>
      </c>
      <c r="I914">
        <v>1000</v>
      </c>
    </row>
    <row r="915" spans="1:9" x14ac:dyDescent="0.25">
      <c r="A915">
        <v>116</v>
      </c>
      <c r="B915" t="s">
        <v>1182</v>
      </c>
      <c r="C915" t="s">
        <v>1187</v>
      </c>
      <c r="D915">
        <v>104</v>
      </c>
      <c r="E915">
        <v>1001</v>
      </c>
      <c r="G915">
        <f>VLOOKUP(B915,subCampo_perforacion!$C$2:$D$316,2,0)</f>
        <v>116</v>
      </c>
      <c r="H915" s="4" t="str">
        <f t="shared" si="14"/>
        <v>Soledad Norte 104</v>
      </c>
      <c r="I915">
        <v>1001</v>
      </c>
    </row>
    <row r="916" spans="1:9" x14ac:dyDescent="0.25">
      <c r="A916">
        <v>116</v>
      </c>
      <c r="B916" t="s">
        <v>1182</v>
      </c>
      <c r="C916" t="s">
        <v>1188</v>
      </c>
      <c r="D916">
        <v>105</v>
      </c>
      <c r="E916">
        <v>1002</v>
      </c>
      <c r="G916">
        <f>VLOOKUP(B916,subCampo_perforacion!$C$2:$D$316,2,0)</f>
        <v>116</v>
      </c>
      <c r="H916" s="4" t="str">
        <f t="shared" si="14"/>
        <v>Soledad Norte 105</v>
      </c>
      <c r="I916">
        <v>1002</v>
      </c>
    </row>
    <row r="917" spans="1:9" x14ac:dyDescent="0.25">
      <c r="A917">
        <v>116</v>
      </c>
      <c r="B917" t="s">
        <v>1182</v>
      </c>
      <c r="C917" t="s">
        <v>1189</v>
      </c>
      <c r="D917">
        <v>106</v>
      </c>
      <c r="E917">
        <v>1003</v>
      </c>
      <c r="G917">
        <f>VLOOKUP(B917,subCampo_perforacion!$C$2:$D$316,2,0)</f>
        <v>116</v>
      </c>
      <c r="H917" s="4" t="str">
        <f t="shared" si="14"/>
        <v>Soledad Norte 106</v>
      </c>
      <c r="I917">
        <v>1003</v>
      </c>
    </row>
    <row r="918" spans="1:9" x14ac:dyDescent="0.25">
      <c r="A918">
        <v>116</v>
      </c>
      <c r="B918" t="s">
        <v>1182</v>
      </c>
      <c r="C918" t="s">
        <v>1190</v>
      </c>
      <c r="D918">
        <v>107</v>
      </c>
      <c r="E918">
        <v>1004</v>
      </c>
      <c r="G918">
        <f>VLOOKUP(B918,subCampo_perforacion!$C$2:$D$316,2,0)</f>
        <v>116</v>
      </c>
      <c r="H918" s="4" t="str">
        <f t="shared" si="14"/>
        <v>Soledad Norte 107</v>
      </c>
      <c r="I918">
        <v>1004</v>
      </c>
    </row>
    <row r="919" spans="1:9" x14ac:dyDescent="0.25">
      <c r="A919">
        <v>116</v>
      </c>
      <c r="B919" t="s">
        <v>1182</v>
      </c>
      <c r="C919" t="s">
        <v>1191</v>
      </c>
      <c r="D919">
        <v>108</v>
      </c>
      <c r="E919">
        <v>1005</v>
      </c>
      <c r="G919">
        <f>VLOOKUP(B919,subCampo_perforacion!$C$2:$D$316,2,0)</f>
        <v>116</v>
      </c>
      <c r="H919" s="4" t="str">
        <f t="shared" si="14"/>
        <v>Soledad Norte 108</v>
      </c>
      <c r="I919">
        <v>1005</v>
      </c>
    </row>
    <row r="920" spans="1:9" x14ac:dyDescent="0.25">
      <c r="A920">
        <v>116</v>
      </c>
      <c r="B920" t="s">
        <v>1182</v>
      </c>
      <c r="C920" t="s">
        <v>1192</v>
      </c>
      <c r="D920">
        <v>109</v>
      </c>
      <c r="E920">
        <v>1006</v>
      </c>
      <c r="G920">
        <f>VLOOKUP(B920,subCampo_perforacion!$C$2:$D$316,2,0)</f>
        <v>116</v>
      </c>
      <c r="H920" s="4" t="str">
        <f t="shared" si="14"/>
        <v>Soledad Norte 109</v>
      </c>
      <c r="I920">
        <v>1006</v>
      </c>
    </row>
    <row r="921" spans="1:9" x14ac:dyDescent="0.25">
      <c r="A921">
        <v>116</v>
      </c>
      <c r="B921" t="s">
        <v>1182</v>
      </c>
      <c r="C921" t="s">
        <v>1193</v>
      </c>
      <c r="D921">
        <v>11</v>
      </c>
      <c r="E921">
        <v>1007</v>
      </c>
      <c r="G921">
        <f>VLOOKUP(B921,subCampo_perforacion!$C$2:$D$316,2,0)</f>
        <v>116</v>
      </c>
      <c r="H921" s="4" t="str">
        <f t="shared" si="14"/>
        <v>Soledad Norte 11</v>
      </c>
      <c r="I921">
        <v>1007</v>
      </c>
    </row>
    <row r="922" spans="1:9" x14ac:dyDescent="0.25">
      <c r="A922">
        <v>116</v>
      </c>
      <c r="B922" t="s">
        <v>1182</v>
      </c>
      <c r="C922" t="s">
        <v>1194</v>
      </c>
      <c r="D922">
        <v>111</v>
      </c>
      <c r="E922">
        <v>1008</v>
      </c>
      <c r="G922">
        <f>VLOOKUP(B922,subCampo_perforacion!$C$2:$D$316,2,0)</f>
        <v>116</v>
      </c>
      <c r="H922" s="4" t="str">
        <f t="shared" si="14"/>
        <v>Soledad Norte 111</v>
      </c>
      <c r="I922">
        <v>1008</v>
      </c>
    </row>
    <row r="923" spans="1:9" x14ac:dyDescent="0.25">
      <c r="A923">
        <v>116</v>
      </c>
      <c r="B923" t="s">
        <v>1182</v>
      </c>
      <c r="C923" t="s">
        <v>1195</v>
      </c>
      <c r="D923">
        <v>113</v>
      </c>
      <c r="E923">
        <v>1009</v>
      </c>
      <c r="G923">
        <f>VLOOKUP(B923,subCampo_perforacion!$C$2:$D$316,2,0)</f>
        <v>116</v>
      </c>
      <c r="H923" s="4" t="str">
        <f t="shared" si="14"/>
        <v>Soledad Norte 113</v>
      </c>
      <c r="I923">
        <v>1009</v>
      </c>
    </row>
    <row r="924" spans="1:9" x14ac:dyDescent="0.25">
      <c r="A924">
        <v>116</v>
      </c>
      <c r="B924" t="s">
        <v>1182</v>
      </c>
      <c r="C924" t="s">
        <v>1196</v>
      </c>
      <c r="D924">
        <v>114</v>
      </c>
      <c r="E924">
        <v>1010</v>
      </c>
      <c r="G924">
        <f>VLOOKUP(B924,subCampo_perforacion!$C$2:$D$316,2,0)</f>
        <v>116</v>
      </c>
      <c r="H924" s="4" t="str">
        <f t="shared" si="14"/>
        <v>Soledad Norte 114</v>
      </c>
      <c r="I924">
        <v>1010</v>
      </c>
    </row>
    <row r="925" spans="1:9" x14ac:dyDescent="0.25">
      <c r="A925">
        <v>116</v>
      </c>
      <c r="B925" t="s">
        <v>1182</v>
      </c>
      <c r="C925" t="s">
        <v>1197</v>
      </c>
      <c r="D925">
        <v>115</v>
      </c>
      <c r="E925">
        <v>1011</v>
      </c>
      <c r="G925">
        <f>VLOOKUP(B925,subCampo_perforacion!$C$2:$D$316,2,0)</f>
        <v>116</v>
      </c>
      <c r="H925" s="4" t="str">
        <f t="shared" si="14"/>
        <v>Soledad Norte 115</v>
      </c>
      <c r="I925">
        <v>1011</v>
      </c>
    </row>
    <row r="926" spans="1:9" x14ac:dyDescent="0.25">
      <c r="A926">
        <v>116</v>
      </c>
      <c r="B926" t="s">
        <v>1182</v>
      </c>
      <c r="C926" t="s">
        <v>1198</v>
      </c>
      <c r="D926">
        <v>116</v>
      </c>
      <c r="E926">
        <v>1012</v>
      </c>
      <c r="G926">
        <f>VLOOKUP(B926,subCampo_perforacion!$C$2:$D$316,2,0)</f>
        <v>116</v>
      </c>
      <c r="H926" s="4" t="str">
        <f t="shared" si="14"/>
        <v>Soledad Norte 116</v>
      </c>
      <c r="I926">
        <v>1012</v>
      </c>
    </row>
    <row r="927" spans="1:9" x14ac:dyDescent="0.25">
      <c r="A927">
        <v>116</v>
      </c>
      <c r="B927" t="s">
        <v>1182</v>
      </c>
      <c r="C927" t="s">
        <v>1199</v>
      </c>
      <c r="D927">
        <v>117</v>
      </c>
      <c r="E927">
        <v>1013</v>
      </c>
      <c r="G927">
        <f>VLOOKUP(B927,subCampo_perforacion!$C$2:$D$316,2,0)</f>
        <v>116</v>
      </c>
      <c r="H927" s="4" t="str">
        <f t="shared" si="14"/>
        <v>Soledad Norte 117</v>
      </c>
      <c r="I927">
        <v>1013</v>
      </c>
    </row>
    <row r="928" spans="1:9" x14ac:dyDescent="0.25">
      <c r="A928">
        <v>116</v>
      </c>
      <c r="B928" t="s">
        <v>1182</v>
      </c>
      <c r="C928" t="s">
        <v>1200</v>
      </c>
      <c r="D928">
        <v>118</v>
      </c>
      <c r="E928">
        <v>1014</v>
      </c>
      <c r="G928">
        <f>VLOOKUP(B928,subCampo_perforacion!$C$2:$D$316,2,0)</f>
        <v>116</v>
      </c>
      <c r="H928" s="4" t="str">
        <f t="shared" si="14"/>
        <v>Soledad Norte 118</v>
      </c>
      <c r="I928">
        <v>1014</v>
      </c>
    </row>
    <row r="929" spans="1:9" x14ac:dyDescent="0.25">
      <c r="A929">
        <v>116</v>
      </c>
      <c r="B929" t="s">
        <v>1182</v>
      </c>
      <c r="C929" t="s">
        <v>1201</v>
      </c>
      <c r="D929">
        <v>12</v>
      </c>
      <c r="E929">
        <v>1015</v>
      </c>
      <c r="G929">
        <f>VLOOKUP(B929,subCampo_perforacion!$C$2:$D$316,2,0)</f>
        <v>116</v>
      </c>
      <c r="H929" s="4" t="str">
        <f t="shared" si="14"/>
        <v>Soledad Norte 12</v>
      </c>
      <c r="I929">
        <v>1015</v>
      </c>
    </row>
    <row r="930" spans="1:9" x14ac:dyDescent="0.25">
      <c r="A930">
        <v>116</v>
      </c>
      <c r="B930" t="s">
        <v>1182</v>
      </c>
      <c r="C930" t="s">
        <v>1202</v>
      </c>
      <c r="D930">
        <v>121</v>
      </c>
      <c r="E930">
        <v>1016</v>
      </c>
      <c r="G930">
        <f>VLOOKUP(B930,subCampo_perforacion!$C$2:$D$316,2,0)</f>
        <v>116</v>
      </c>
      <c r="H930" s="4" t="str">
        <f t="shared" si="14"/>
        <v>Soledad Norte 121</v>
      </c>
      <c r="I930">
        <v>1016</v>
      </c>
    </row>
    <row r="931" spans="1:9" x14ac:dyDescent="0.25">
      <c r="A931">
        <v>116</v>
      </c>
      <c r="B931" t="s">
        <v>1182</v>
      </c>
      <c r="C931" t="s">
        <v>1203</v>
      </c>
      <c r="D931">
        <v>126</v>
      </c>
      <c r="E931">
        <v>1017</v>
      </c>
      <c r="G931">
        <f>VLOOKUP(B931,subCampo_perforacion!$C$2:$D$316,2,0)</f>
        <v>116</v>
      </c>
      <c r="H931" s="4" t="str">
        <f t="shared" si="14"/>
        <v>Soledad Norte 126</v>
      </c>
      <c r="I931">
        <v>1017</v>
      </c>
    </row>
    <row r="932" spans="1:9" x14ac:dyDescent="0.25">
      <c r="A932">
        <v>116</v>
      </c>
      <c r="B932" t="s">
        <v>1182</v>
      </c>
      <c r="C932" t="s">
        <v>1204</v>
      </c>
      <c r="D932">
        <v>127</v>
      </c>
      <c r="E932">
        <v>1018</v>
      </c>
      <c r="G932">
        <f>VLOOKUP(B932,subCampo_perforacion!$C$2:$D$316,2,0)</f>
        <v>116</v>
      </c>
      <c r="H932" s="4" t="str">
        <f t="shared" si="14"/>
        <v>Soledad Norte 127</v>
      </c>
      <c r="I932">
        <v>1018</v>
      </c>
    </row>
    <row r="933" spans="1:9" x14ac:dyDescent="0.25">
      <c r="A933">
        <v>116</v>
      </c>
      <c r="B933" t="s">
        <v>1182</v>
      </c>
      <c r="C933" t="s">
        <v>1205</v>
      </c>
      <c r="D933">
        <v>128</v>
      </c>
      <c r="E933">
        <v>1019</v>
      </c>
      <c r="G933">
        <f>VLOOKUP(B933,subCampo_perforacion!$C$2:$D$316,2,0)</f>
        <v>116</v>
      </c>
      <c r="H933" s="4" t="str">
        <f t="shared" si="14"/>
        <v>Soledad Norte 128</v>
      </c>
      <c r="I933">
        <v>1019</v>
      </c>
    </row>
    <row r="934" spans="1:9" x14ac:dyDescent="0.25">
      <c r="A934">
        <v>116</v>
      </c>
      <c r="B934" t="s">
        <v>1182</v>
      </c>
      <c r="C934" t="s">
        <v>1206</v>
      </c>
      <c r="D934">
        <v>129</v>
      </c>
      <c r="E934">
        <v>1020</v>
      </c>
      <c r="G934">
        <f>VLOOKUP(B934,subCampo_perforacion!$C$2:$D$316,2,0)</f>
        <v>116</v>
      </c>
      <c r="H934" s="4" t="str">
        <f t="shared" si="14"/>
        <v>Soledad Norte 129</v>
      </c>
      <c r="I934">
        <v>1020</v>
      </c>
    </row>
    <row r="935" spans="1:9" x14ac:dyDescent="0.25">
      <c r="A935">
        <v>116</v>
      </c>
      <c r="B935" t="s">
        <v>1182</v>
      </c>
      <c r="C935" t="s">
        <v>1207</v>
      </c>
      <c r="D935">
        <v>13</v>
      </c>
      <c r="E935">
        <v>1021</v>
      </c>
      <c r="G935">
        <f>VLOOKUP(B935,subCampo_perforacion!$C$2:$D$316,2,0)</f>
        <v>116</v>
      </c>
      <c r="H935" s="4" t="str">
        <f t="shared" si="14"/>
        <v>Soledad Norte 13</v>
      </c>
      <c r="I935">
        <v>1021</v>
      </c>
    </row>
    <row r="936" spans="1:9" x14ac:dyDescent="0.25">
      <c r="A936">
        <v>116</v>
      </c>
      <c r="B936" t="s">
        <v>1182</v>
      </c>
      <c r="C936" t="s">
        <v>1208</v>
      </c>
      <c r="D936">
        <v>132</v>
      </c>
      <c r="E936">
        <v>1022</v>
      </c>
      <c r="G936">
        <f>VLOOKUP(B936,subCampo_perforacion!$C$2:$D$316,2,0)</f>
        <v>116</v>
      </c>
      <c r="H936" s="4" t="str">
        <f t="shared" si="14"/>
        <v>Soledad Norte 132</v>
      </c>
      <c r="I936">
        <v>1022</v>
      </c>
    </row>
    <row r="937" spans="1:9" x14ac:dyDescent="0.25">
      <c r="A937">
        <v>116</v>
      </c>
      <c r="B937" t="s">
        <v>1182</v>
      </c>
      <c r="C937" t="s">
        <v>1209</v>
      </c>
      <c r="D937">
        <v>133</v>
      </c>
      <c r="E937">
        <v>1023</v>
      </c>
      <c r="G937">
        <f>VLOOKUP(B937,subCampo_perforacion!$C$2:$D$316,2,0)</f>
        <v>116</v>
      </c>
      <c r="H937" s="4" t="str">
        <f t="shared" si="14"/>
        <v>Soledad Norte 133</v>
      </c>
      <c r="I937">
        <v>1023</v>
      </c>
    </row>
    <row r="938" spans="1:9" x14ac:dyDescent="0.25">
      <c r="A938">
        <v>116</v>
      </c>
      <c r="B938" t="s">
        <v>1182</v>
      </c>
      <c r="C938" t="s">
        <v>1210</v>
      </c>
      <c r="D938">
        <v>134</v>
      </c>
      <c r="E938">
        <v>1024</v>
      </c>
      <c r="G938">
        <f>VLOOKUP(B938,subCampo_perforacion!$C$2:$D$316,2,0)</f>
        <v>116</v>
      </c>
      <c r="H938" s="4" t="str">
        <f t="shared" si="14"/>
        <v>Soledad Norte 134</v>
      </c>
      <c r="I938">
        <v>1024</v>
      </c>
    </row>
    <row r="939" spans="1:9" x14ac:dyDescent="0.25">
      <c r="A939">
        <v>116</v>
      </c>
      <c r="B939" t="s">
        <v>1182</v>
      </c>
      <c r="C939" t="s">
        <v>1211</v>
      </c>
      <c r="D939">
        <v>135</v>
      </c>
      <c r="E939">
        <v>1025</v>
      </c>
      <c r="G939">
        <f>VLOOKUP(B939,subCampo_perforacion!$C$2:$D$316,2,0)</f>
        <v>116</v>
      </c>
      <c r="H939" s="4" t="str">
        <f t="shared" si="14"/>
        <v>Soledad Norte 135</v>
      </c>
      <c r="I939">
        <v>1025</v>
      </c>
    </row>
    <row r="940" spans="1:9" x14ac:dyDescent="0.25">
      <c r="A940">
        <v>116</v>
      </c>
      <c r="B940" t="s">
        <v>1182</v>
      </c>
      <c r="C940" t="s">
        <v>1212</v>
      </c>
      <c r="D940">
        <v>136</v>
      </c>
      <c r="E940">
        <v>1026</v>
      </c>
      <c r="G940">
        <f>VLOOKUP(B940,subCampo_perforacion!$C$2:$D$316,2,0)</f>
        <v>116</v>
      </c>
      <c r="H940" s="4" t="str">
        <f t="shared" si="14"/>
        <v>Soledad Norte 136</v>
      </c>
      <c r="I940">
        <v>1026</v>
      </c>
    </row>
    <row r="941" spans="1:9" x14ac:dyDescent="0.25">
      <c r="A941">
        <v>116</v>
      </c>
      <c r="B941" t="s">
        <v>1182</v>
      </c>
      <c r="C941" t="s">
        <v>1213</v>
      </c>
      <c r="D941">
        <v>137</v>
      </c>
      <c r="E941">
        <v>1027</v>
      </c>
      <c r="G941">
        <f>VLOOKUP(B941,subCampo_perforacion!$C$2:$D$316,2,0)</f>
        <v>116</v>
      </c>
      <c r="H941" s="4" t="str">
        <f t="shared" si="14"/>
        <v>Soledad Norte 137</v>
      </c>
      <c r="I941">
        <v>1027</v>
      </c>
    </row>
    <row r="942" spans="1:9" x14ac:dyDescent="0.25">
      <c r="A942">
        <v>116</v>
      </c>
      <c r="B942" t="s">
        <v>1182</v>
      </c>
      <c r="C942" t="s">
        <v>1214</v>
      </c>
      <c r="D942">
        <v>138</v>
      </c>
      <c r="E942">
        <v>1028</v>
      </c>
      <c r="G942">
        <f>VLOOKUP(B942,subCampo_perforacion!$C$2:$D$316,2,0)</f>
        <v>116</v>
      </c>
      <c r="H942" s="4" t="str">
        <f t="shared" si="14"/>
        <v>Soledad Norte 138</v>
      </c>
      <c r="I942">
        <v>1028</v>
      </c>
    </row>
    <row r="943" spans="1:9" x14ac:dyDescent="0.25">
      <c r="A943">
        <v>116</v>
      </c>
      <c r="B943" t="s">
        <v>1182</v>
      </c>
      <c r="C943" t="s">
        <v>1215</v>
      </c>
      <c r="D943">
        <v>139</v>
      </c>
      <c r="E943">
        <v>1029</v>
      </c>
      <c r="G943">
        <f>VLOOKUP(B943,subCampo_perforacion!$C$2:$D$316,2,0)</f>
        <v>116</v>
      </c>
      <c r="H943" s="4" t="str">
        <f t="shared" si="14"/>
        <v>Soledad Norte 139</v>
      </c>
      <c r="I943">
        <v>1029</v>
      </c>
    </row>
    <row r="944" spans="1:9" x14ac:dyDescent="0.25">
      <c r="A944">
        <v>116</v>
      </c>
      <c r="B944" t="s">
        <v>1182</v>
      </c>
      <c r="C944" t="s">
        <v>1216</v>
      </c>
      <c r="D944">
        <v>14</v>
      </c>
      <c r="E944">
        <v>1030</v>
      </c>
      <c r="G944">
        <f>VLOOKUP(B944,subCampo_perforacion!$C$2:$D$316,2,0)</f>
        <v>116</v>
      </c>
      <c r="H944" s="4" t="str">
        <f t="shared" si="14"/>
        <v>Soledad Norte 14</v>
      </c>
      <c r="I944">
        <v>1030</v>
      </c>
    </row>
    <row r="945" spans="1:9" x14ac:dyDescent="0.25">
      <c r="A945">
        <v>116</v>
      </c>
      <c r="B945" t="s">
        <v>1182</v>
      </c>
      <c r="C945" t="s">
        <v>1217</v>
      </c>
      <c r="D945">
        <v>141</v>
      </c>
      <c r="E945">
        <v>1031</v>
      </c>
      <c r="G945">
        <f>VLOOKUP(B945,subCampo_perforacion!$C$2:$D$316,2,0)</f>
        <v>116</v>
      </c>
      <c r="H945" s="4" t="str">
        <f t="shared" si="14"/>
        <v>Soledad Norte 141</v>
      </c>
      <c r="I945">
        <v>1031</v>
      </c>
    </row>
    <row r="946" spans="1:9" x14ac:dyDescent="0.25">
      <c r="A946">
        <v>116</v>
      </c>
      <c r="B946" t="s">
        <v>1182</v>
      </c>
      <c r="C946" t="s">
        <v>1218</v>
      </c>
      <c r="D946">
        <v>143</v>
      </c>
      <c r="E946">
        <v>1032</v>
      </c>
      <c r="G946">
        <f>VLOOKUP(B946,subCampo_perforacion!$C$2:$D$316,2,0)</f>
        <v>116</v>
      </c>
      <c r="H946" s="4" t="str">
        <f t="shared" si="14"/>
        <v>Soledad Norte 143</v>
      </c>
      <c r="I946">
        <v>1032</v>
      </c>
    </row>
    <row r="947" spans="1:9" x14ac:dyDescent="0.25">
      <c r="A947">
        <v>116</v>
      </c>
      <c r="B947" t="s">
        <v>1182</v>
      </c>
      <c r="C947" t="s">
        <v>1219</v>
      </c>
      <c r="D947">
        <v>145</v>
      </c>
      <c r="E947">
        <v>1033</v>
      </c>
      <c r="G947">
        <f>VLOOKUP(B947,subCampo_perforacion!$C$2:$D$316,2,0)</f>
        <v>116</v>
      </c>
      <c r="H947" s="4" t="str">
        <f t="shared" si="14"/>
        <v>Soledad Norte 145</v>
      </c>
      <c r="I947">
        <v>1033</v>
      </c>
    </row>
    <row r="948" spans="1:9" x14ac:dyDescent="0.25">
      <c r="A948">
        <v>116</v>
      </c>
      <c r="B948" t="s">
        <v>1182</v>
      </c>
      <c r="C948" t="s">
        <v>1220</v>
      </c>
      <c r="D948">
        <v>147</v>
      </c>
      <c r="E948">
        <v>1034</v>
      </c>
      <c r="G948">
        <f>VLOOKUP(B948,subCampo_perforacion!$C$2:$D$316,2,0)</f>
        <v>116</v>
      </c>
      <c r="H948" s="4" t="str">
        <f t="shared" si="14"/>
        <v>Soledad Norte 147</v>
      </c>
      <c r="I948">
        <v>1034</v>
      </c>
    </row>
    <row r="949" spans="1:9" x14ac:dyDescent="0.25">
      <c r="A949">
        <v>116</v>
      </c>
      <c r="B949" t="s">
        <v>1182</v>
      </c>
      <c r="C949" t="s">
        <v>1221</v>
      </c>
      <c r="D949">
        <v>149</v>
      </c>
      <c r="E949">
        <v>1035</v>
      </c>
      <c r="G949">
        <f>VLOOKUP(B949,subCampo_perforacion!$C$2:$D$316,2,0)</f>
        <v>116</v>
      </c>
      <c r="H949" s="4" t="str">
        <f t="shared" si="14"/>
        <v>Soledad Norte 149</v>
      </c>
      <c r="I949">
        <v>1035</v>
      </c>
    </row>
    <row r="950" spans="1:9" x14ac:dyDescent="0.25">
      <c r="A950">
        <v>116</v>
      </c>
      <c r="B950" t="s">
        <v>1182</v>
      </c>
      <c r="C950" t="s">
        <v>1222</v>
      </c>
      <c r="D950">
        <v>15</v>
      </c>
      <c r="E950">
        <v>1036</v>
      </c>
      <c r="G950">
        <f>VLOOKUP(B950,subCampo_perforacion!$C$2:$D$316,2,0)</f>
        <v>116</v>
      </c>
      <c r="H950" s="4" t="str">
        <f t="shared" si="14"/>
        <v>Soledad Norte 15</v>
      </c>
      <c r="I950">
        <v>1036</v>
      </c>
    </row>
    <row r="951" spans="1:9" x14ac:dyDescent="0.25">
      <c r="A951">
        <v>116</v>
      </c>
      <c r="B951" t="s">
        <v>1182</v>
      </c>
      <c r="C951" t="s">
        <v>1223</v>
      </c>
      <c r="D951">
        <v>151</v>
      </c>
      <c r="E951">
        <v>1037</v>
      </c>
      <c r="G951">
        <f>VLOOKUP(B951,subCampo_perforacion!$C$2:$D$316,2,0)</f>
        <v>116</v>
      </c>
      <c r="H951" s="4" t="str">
        <f t="shared" si="14"/>
        <v>Soledad Norte 151</v>
      </c>
      <c r="I951">
        <v>1037</v>
      </c>
    </row>
    <row r="952" spans="1:9" x14ac:dyDescent="0.25">
      <c r="A952">
        <v>116</v>
      </c>
      <c r="B952" t="s">
        <v>1182</v>
      </c>
      <c r="C952" t="s">
        <v>1224</v>
      </c>
      <c r="D952">
        <v>152</v>
      </c>
      <c r="E952">
        <v>1038</v>
      </c>
      <c r="G952">
        <f>VLOOKUP(B952,subCampo_perforacion!$C$2:$D$316,2,0)</f>
        <v>116</v>
      </c>
      <c r="H952" s="4" t="str">
        <f t="shared" si="14"/>
        <v>Soledad Norte 152</v>
      </c>
      <c r="I952">
        <v>1038</v>
      </c>
    </row>
    <row r="953" spans="1:9" x14ac:dyDescent="0.25">
      <c r="A953">
        <v>116</v>
      </c>
      <c r="B953" t="s">
        <v>1182</v>
      </c>
      <c r="C953" t="s">
        <v>1225</v>
      </c>
      <c r="D953">
        <v>154</v>
      </c>
      <c r="E953">
        <v>1039</v>
      </c>
      <c r="G953">
        <f>VLOOKUP(B953,subCampo_perforacion!$C$2:$D$316,2,0)</f>
        <v>116</v>
      </c>
      <c r="H953" s="4" t="str">
        <f t="shared" si="14"/>
        <v>Soledad Norte 154</v>
      </c>
      <c r="I953">
        <v>1039</v>
      </c>
    </row>
    <row r="954" spans="1:9" x14ac:dyDescent="0.25">
      <c r="A954">
        <v>116</v>
      </c>
      <c r="B954" t="s">
        <v>1182</v>
      </c>
      <c r="C954" t="s">
        <v>1226</v>
      </c>
      <c r="D954">
        <v>155</v>
      </c>
      <c r="E954">
        <v>1040</v>
      </c>
      <c r="G954">
        <f>VLOOKUP(B954,subCampo_perforacion!$C$2:$D$316,2,0)</f>
        <v>116</v>
      </c>
      <c r="H954" s="4" t="str">
        <f t="shared" si="14"/>
        <v>Soledad Norte 155</v>
      </c>
      <c r="I954">
        <v>1040</v>
      </c>
    </row>
    <row r="955" spans="1:9" x14ac:dyDescent="0.25">
      <c r="A955">
        <v>116</v>
      </c>
      <c r="B955" t="s">
        <v>1182</v>
      </c>
      <c r="C955" t="s">
        <v>1227</v>
      </c>
      <c r="D955">
        <v>156</v>
      </c>
      <c r="E955">
        <v>1041</v>
      </c>
      <c r="G955">
        <f>VLOOKUP(B955,subCampo_perforacion!$C$2:$D$316,2,0)</f>
        <v>116</v>
      </c>
      <c r="H955" s="4" t="str">
        <f t="shared" si="14"/>
        <v>Soledad Norte 156</v>
      </c>
      <c r="I955">
        <v>1041</v>
      </c>
    </row>
    <row r="956" spans="1:9" x14ac:dyDescent="0.25">
      <c r="A956">
        <v>116</v>
      </c>
      <c r="B956" t="s">
        <v>1182</v>
      </c>
      <c r="C956" t="s">
        <v>1228</v>
      </c>
      <c r="D956">
        <v>157</v>
      </c>
      <c r="E956">
        <v>1042</v>
      </c>
      <c r="G956">
        <f>VLOOKUP(B956,subCampo_perforacion!$C$2:$D$316,2,0)</f>
        <v>116</v>
      </c>
      <c r="H956" s="4" t="str">
        <f t="shared" si="14"/>
        <v>Soledad Norte 157</v>
      </c>
      <c r="I956">
        <v>1042</v>
      </c>
    </row>
    <row r="957" spans="1:9" x14ac:dyDescent="0.25">
      <c r="A957">
        <v>116</v>
      </c>
      <c r="B957" t="s">
        <v>1182</v>
      </c>
      <c r="C957" s="3" t="s">
        <v>1229</v>
      </c>
      <c r="D957">
        <v>16</v>
      </c>
      <c r="E957">
        <v>1043</v>
      </c>
      <c r="G957">
        <f>VLOOKUP(B957,subCampo_perforacion!$C$2:$D$316,2,0)</f>
        <v>116</v>
      </c>
      <c r="H957" s="4" t="str">
        <f t="shared" si="14"/>
        <v>Soledad Norte 16</v>
      </c>
      <c r="I957">
        <v>1043</v>
      </c>
    </row>
    <row r="958" spans="1:9" x14ac:dyDescent="0.25">
      <c r="A958">
        <v>116</v>
      </c>
      <c r="B958" t="s">
        <v>1182</v>
      </c>
      <c r="C958" t="s">
        <v>1230</v>
      </c>
      <c r="D958">
        <v>161</v>
      </c>
      <c r="E958">
        <v>1044</v>
      </c>
      <c r="G958">
        <f>VLOOKUP(B958,subCampo_perforacion!$C$2:$D$316,2,0)</f>
        <v>116</v>
      </c>
      <c r="H958" s="4" t="str">
        <f t="shared" si="14"/>
        <v>Soledad Norte 161</v>
      </c>
      <c r="I958">
        <v>1044</v>
      </c>
    </row>
    <row r="959" spans="1:9" x14ac:dyDescent="0.25">
      <c r="A959">
        <v>116</v>
      </c>
      <c r="B959" t="s">
        <v>1182</v>
      </c>
      <c r="C959" t="s">
        <v>1231</v>
      </c>
      <c r="D959">
        <v>164</v>
      </c>
      <c r="E959">
        <v>1045</v>
      </c>
      <c r="G959">
        <f>VLOOKUP(B959,subCampo_perforacion!$C$2:$D$316,2,0)</f>
        <v>116</v>
      </c>
      <c r="H959" s="4" t="str">
        <f t="shared" si="14"/>
        <v>Soledad Norte 164</v>
      </c>
      <c r="I959">
        <v>1045</v>
      </c>
    </row>
    <row r="960" spans="1:9" x14ac:dyDescent="0.25">
      <c r="A960">
        <v>116</v>
      </c>
      <c r="B960" t="s">
        <v>1182</v>
      </c>
      <c r="C960" t="s">
        <v>1232</v>
      </c>
      <c r="D960">
        <v>165</v>
      </c>
      <c r="E960">
        <v>1046</v>
      </c>
      <c r="G960">
        <f>VLOOKUP(B960,subCampo_perforacion!$C$2:$D$316,2,0)</f>
        <v>116</v>
      </c>
      <c r="H960" s="4" t="str">
        <f t="shared" si="14"/>
        <v>Soledad Norte 165</v>
      </c>
      <c r="I960">
        <v>1046</v>
      </c>
    </row>
    <row r="961" spans="1:9" x14ac:dyDescent="0.25">
      <c r="A961">
        <v>116</v>
      </c>
      <c r="B961" t="s">
        <v>1182</v>
      </c>
      <c r="C961" t="s">
        <v>1233</v>
      </c>
      <c r="D961">
        <v>166</v>
      </c>
      <c r="E961">
        <v>1047</v>
      </c>
      <c r="G961">
        <f>VLOOKUP(B961,subCampo_perforacion!$C$2:$D$316,2,0)</f>
        <v>116</v>
      </c>
      <c r="H961" s="4" t="str">
        <f t="shared" si="14"/>
        <v>Soledad Norte 166</v>
      </c>
      <c r="I961">
        <v>1047</v>
      </c>
    </row>
    <row r="962" spans="1:9" x14ac:dyDescent="0.25">
      <c r="A962">
        <v>116</v>
      </c>
      <c r="B962" t="s">
        <v>1182</v>
      </c>
      <c r="C962" t="s">
        <v>1234</v>
      </c>
      <c r="D962">
        <v>167</v>
      </c>
      <c r="E962">
        <v>1048</v>
      </c>
      <c r="G962">
        <f>VLOOKUP(B962,subCampo_perforacion!$C$2:$D$316,2,0)</f>
        <v>116</v>
      </c>
      <c r="H962" s="4" t="str">
        <f t="shared" si="14"/>
        <v>Soledad Norte 167</v>
      </c>
      <c r="I962">
        <v>1048</v>
      </c>
    </row>
    <row r="963" spans="1:9" x14ac:dyDescent="0.25">
      <c r="A963">
        <v>116</v>
      </c>
      <c r="B963" t="s">
        <v>1182</v>
      </c>
      <c r="C963" t="s">
        <v>1235</v>
      </c>
      <c r="D963">
        <v>169</v>
      </c>
      <c r="E963">
        <v>1049</v>
      </c>
      <c r="G963">
        <f>VLOOKUP(B963,subCampo_perforacion!$C$2:$D$316,2,0)</f>
        <v>116</v>
      </c>
      <c r="H963" s="4" t="str">
        <f t="shared" ref="H963:H1026" si="15">B963&amp;" "&amp;D963</f>
        <v>Soledad Norte 169</v>
      </c>
      <c r="I963">
        <v>1049</v>
      </c>
    </row>
    <row r="964" spans="1:9" x14ac:dyDescent="0.25">
      <c r="A964">
        <v>116</v>
      </c>
      <c r="B964" t="s">
        <v>1182</v>
      </c>
      <c r="C964" t="s">
        <v>1236</v>
      </c>
      <c r="D964">
        <v>17</v>
      </c>
      <c r="E964">
        <v>1050</v>
      </c>
      <c r="G964">
        <f>VLOOKUP(B964,subCampo_perforacion!$C$2:$D$316,2,0)</f>
        <v>116</v>
      </c>
      <c r="H964" s="4" t="str">
        <f t="shared" si="15"/>
        <v>Soledad Norte 17</v>
      </c>
      <c r="I964">
        <v>1050</v>
      </c>
    </row>
    <row r="965" spans="1:9" x14ac:dyDescent="0.25">
      <c r="A965">
        <v>116</v>
      </c>
      <c r="B965" t="s">
        <v>1182</v>
      </c>
      <c r="C965" t="s">
        <v>1237</v>
      </c>
      <c r="D965">
        <v>171</v>
      </c>
      <c r="E965">
        <v>1051</v>
      </c>
      <c r="G965">
        <f>VLOOKUP(B965,subCampo_perforacion!$C$2:$D$316,2,0)</f>
        <v>116</v>
      </c>
      <c r="H965" s="4" t="str">
        <f t="shared" si="15"/>
        <v>Soledad Norte 171</v>
      </c>
      <c r="I965">
        <v>1051</v>
      </c>
    </row>
    <row r="966" spans="1:9" x14ac:dyDescent="0.25">
      <c r="A966">
        <v>116</v>
      </c>
      <c r="B966" t="s">
        <v>1182</v>
      </c>
      <c r="C966" t="s">
        <v>1238</v>
      </c>
      <c r="D966">
        <v>172</v>
      </c>
      <c r="E966">
        <v>1052</v>
      </c>
      <c r="G966">
        <f>VLOOKUP(B966,subCampo_perforacion!$C$2:$D$316,2,0)</f>
        <v>116</v>
      </c>
      <c r="H966" s="4" t="str">
        <f t="shared" si="15"/>
        <v>Soledad Norte 172</v>
      </c>
      <c r="I966">
        <v>1052</v>
      </c>
    </row>
    <row r="967" spans="1:9" x14ac:dyDescent="0.25">
      <c r="A967">
        <v>116</v>
      </c>
      <c r="B967" t="s">
        <v>1182</v>
      </c>
      <c r="C967" t="s">
        <v>1239</v>
      </c>
      <c r="D967">
        <v>176</v>
      </c>
      <c r="E967">
        <v>1053</v>
      </c>
      <c r="G967">
        <f>VLOOKUP(B967,subCampo_perforacion!$C$2:$D$316,2,0)</f>
        <v>116</v>
      </c>
      <c r="H967" s="4" t="str">
        <f t="shared" si="15"/>
        <v>Soledad Norte 176</v>
      </c>
      <c r="I967">
        <v>1053</v>
      </c>
    </row>
    <row r="968" spans="1:9" x14ac:dyDescent="0.25">
      <c r="A968">
        <v>116</v>
      </c>
      <c r="B968" t="s">
        <v>1182</v>
      </c>
      <c r="C968" t="s">
        <v>1240</v>
      </c>
      <c r="D968">
        <v>177</v>
      </c>
      <c r="E968">
        <v>1054</v>
      </c>
      <c r="G968">
        <f>VLOOKUP(B968,subCampo_perforacion!$C$2:$D$316,2,0)</f>
        <v>116</v>
      </c>
      <c r="H968" s="4" t="str">
        <f t="shared" si="15"/>
        <v>Soledad Norte 177</v>
      </c>
      <c r="I968">
        <v>1054</v>
      </c>
    </row>
    <row r="969" spans="1:9" x14ac:dyDescent="0.25">
      <c r="A969">
        <v>116</v>
      </c>
      <c r="B969" t="s">
        <v>1182</v>
      </c>
      <c r="C969" t="s">
        <v>1241</v>
      </c>
      <c r="D969">
        <v>18</v>
      </c>
      <c r="E969">
        <v>1055</v>
      </c>
      <c r="G969">
        <f>VLOOKUP(B969,subCampo_perforacion!$C$2:$D$316,2,0)</f>
        <v>116</v>
      </c>
      <c r="H969" s="4" t="str">
        <f t="shared" si="15"/>
        <v>Soledad Norte 18</v>
      </c>
      <c r="I969">
        <v>1055</v>
      </c>
    </row>
    <row r="970" spans="1:9" x14ac:dyDescent="0.25">
      <c r="A970">
        <v>116</v>
      </c>
      <c r="B970" t="s">
        <v>1182</v>
      </c>
      <c r="C970" t="s">
        <v>1242</v>
      </c>
      <c r="D970">
        <v>181</v>
      </c>
      <c r="E970">
        <v>1056</v>
      </c>
      <c r="G970">
        <f>VLOOKUP(B970,subCampo_perforacion!$C$2:$D$316,2,0)</f>
        <v>116</v>
      </c>
      <c r="H970" s="4" t="str">
        <f t="shared" si="15"/>
        <v>Soledad Norte 181</v>
      </c>
      <c r="I970">
        <v>1056</v>
      </c>
    </row>
    <row r="971" spans="1:9" x14ac:dyDescent="0.25">
      <c r="A971">
        <v>116</v>
      </c>
      <c r="B971" t="s">
        <v>1182</v>
      </c>
      <c r="C971" t="s">
        <v>1243</v>
      </c>
      <c r="D971">
        <v>182</v>
      </c>
      <c r="E971">
        <v>1057</v>
      </c>
      <c r="G971">
        <f>VLOOKUP(B971,subCampo_perforacion!$C$2:$D$316,2,0)</f>
        <v>116</v>
      </c>
      <c r="H971" s="4" t="str">
        <f t="shared" si="15"/>
        <v>Soledad Norte 182</v>
      </c>
      <c r="I971">
        <v>1057</v>
      </c>
    </row>
    <row r="972" spans="1:9" x14ac:dyDescent="0.25">
      <c r="A972">
        <v>116</v>
      </c>
      <c r="B972" t="s">
        <v>1182</v>
      </c>
      <c r="C972" t="s">
        <v>1244</v>
      </c>
      <c r="D972">
        <v>186</v>
      </c>
      <c r="E972">
        <v>1058</v>
      </c>
      <c r="G972">
        <f>VLOOKUP(B972,subCampo_perforacion!$C$2:$D$316,2,0)</f>
        <v>116</v>
      </c>
      <c r="H972" s="4" t="str">
        <f t="shared" si="15"/>
        <v>Soledad Norte 186</v>
      </c>
      <c r="I972">
        <v>1058</v>
      </c>
    </row>
    <row r="973" spans="1:9" x14ac:dyDescent="0.25">
      <c r="A973">
        <v>116</v>
      </c>
      <c r="B973" t="s">
        <v>1182</v>
      </c>
      <c r="C973" t="s">
        <v>1245</v>
      </c>
      <c r="D973">
        <v>185</v>
      </c>
      <c r="E973">
        <v>1059</v>
      </c>
      <c r="G973">
        <f>VLOOKUP(B973,subCampo_perforacion!$C$2:$D$316,2,0)</f>
        <v>116</v>
      </c>
      <c r="H973" s="4" t="str">
        <f t="shared" si="15"/>
        <v>Soledad Norte 185</v>
      </c>
      <c r="I973">
        <v>1059</v>
      </c>
    </row>
    <row r="974" spans="1:9" x14ac:dyDescent="0.25">
      <c r="A974">
        <v>116</v>
      </c>
      <c r="B974" t="s">
        <v>1182</v>
      </c>
      <c r="C974" t="s">
        <v>1246</v>
      </c>
      <c r="D974">
        <v>187</v>
      </c>
      <c r="E974">
        <v>1060</v>
      </c>
      <c r="G974">
        <f>VLOOKUP(B974,subCampo_perforacion!$C$2:$D$316,2,0)</f>
        <v>116</v>
      </c>
      <c r="H974" s="4" t="str">
        <f t="shared" si="15"/>
        <v>Soledad Norte 187</v>
      </c>
      <c r="I974">
        <v>1060</v>
      </c>
    </row>
    <row r="975" spans="1:9" x14ac:dyDescent="0.25">
      <c r="A975">
        <v>116</v>
      </c>
      <c r="B975" t="s">
        <v>1182</v>
      </c>
      <c r="C975" t="s">
        <v>1247</v>
      </c>
      <c r="D975">
        <v>189</v>
      </c>
      <c r="E975">
        <v>1061</v>
      </c>
      <c r="G975">
        <f>VLOOKUP(B975,subCampo_perforacion!$C$2:$D$316,2,0)</f>
        <v>116</v>
      </c>
      <c r="H975" s="4" t="str">
        <f t="shared" si="15"/>
        <v>Soledad Norte 189</v>
      </c>
      <c r="I975">
        <v>1061</v>
      </c>
    </row>
    <row r="976" spans="1:9" x14ac:dyDescent="0.25">
      <c r="A976">
        <v>116</v>
      </c>
      <c r="B976" t="s">
        <v>1182</v>
      </c>
      <c r="C976" t="s">
        <v>1248</v>
      </c>
      <c r="D976">
        <v>19</v>
      </c>
      <c r="E976">
        <v>1062</v>
      </c>
      <c r="G976">
        <f>VLOOKUP(B976,subCampo_perforacion!$C$2:$D$316,2,0)</f>
        <v>116</v>
      </c>
      <c r="H976" s="4" t="str">
        <f t="shared" si="15"/>
        <v>Soledad Norte 19</v>
      </c>
      <c r="I976">
        <v>1062</v>
      </c>
    </row>
    <row r="977" spans="1:9" x14ac:dyDescent="0.25">
      <c r="A977">
        <v>116</v>
      </c>
      <c r="B977" t="s">
        <v>1182</v>
      </c>
      <c r="C977" t="s">
        <v>1249</v>
      </c>
      <c r="D977">
        <v>196</v>
      </c>
      <c r="E977">
        <v>1063</v>
      </c>
      <c r="G977">
        <f>VLOOKUP(B977,subCampo_perforacion!$C$2:$D$316,2,0)</f>
        <v>116</v>
      </c>
      <c r="H977" s="4" t="str">
        <f t="shared" si="15"/>
        <v>Soledad Norte 196</v>
      </c>
      <c r="I977">
        <v>1063</v>
      </c>
    </row>
    <row r="978" spans="1:9" x14ac:dyDescent="0.25">
      <c r="A978">
        <v>116</v>
      </c>
      <c r="B978" t="s">
        <v>1182</v>
      </c>
      <c r="C978" t="s">
        <v>1250</v>
      </c>
      <c r="D978">
        <v>195</v>
      </c>
      <c r="E978">
        <v>1064</v>
      </c>
      <c r="G978">
        <f>VLOOKUP(B978,subCampo_perforacion!$C$2:$D$316,2,0)</f>
        <v>116</v>
      </c>
      <c r="H978" s="4" t="str">
        <f t="shared" si="15"/>
        <v>Soledad Norte 195</v>
      </c>
      <c r="I978">
        <v>1064</v>
      </c>
    </row>
    <row r="979" spans="1:9" x14ac:dyDescent="0.25">
      <c r="A979">
        <v>116</v>
      </c>
      <c r="B979" t="s">
        <v>1182</v>
      </c>
      <c r="C979" t="s">
        <v>1251</v>
      </c>
      <c r="D979">
        <v>198</v>
      </c>
      <c r="E979">
        <v>1065</v>
      </c>
      <c r="G979">
        <f>VLOOKUP(B979,subCampo_perforacion!$C$2:$D$316,2,0)</f>
        <v>116</v>
      </c>
      <c r="H979" s="4" t="str">
        <f t="shared" si="15"/>
        <v>Soledad Norte 198</v>
      </c>
      <c r="I979">
        <v>1065</v>
      </c>
    </row>
    <row r="980" spans="1:9" x14ac:dyDescent="0.25">
      <c r="A980">
        <v>116</v>
      </c>
      <c r="B980" t="s">
        <v>1182</v>
      </c>
      <c r="C980" t="s">
        <v>1252</v>
      </c>
      <c r="D980">
        <v>199</v>
      </c>
      <c r="E980">
        <v>1066</v>
      </c>
      <c r="G980">
        <f>VLOOKUP(B980,subCampo_perforacion!$C$2:$D$316,2,0)</f>
        <v>116</v>
      </c>
      <c r="H980" s="4" t="str">
        <f t="shared" si="15"/>
        <v>Soledad Norte 199</v>
      </c>
      <c r="I980">
        <v>1066</v>
      </c>
    </row>
    <row r="981" spans="1:9" x14ac:dyDescent="0.25">
      <c r="A981">
        <v>116</v>
      </c>
      <c r="B981" t="s">
        <v>1182</v>
      </c>
      <c r="C981" t="s">
        <v>1253</v>
      </c>
      <c r="D981">
        <v>2</v>
      </c>
      <c r="E981">
        <v>1067</v>
      </c>
      <c r="G981">
        <f>VLOOKUP(B981,subCampo_perforacion!$C$2:$D$316,2,0)</f>
        <v>116</v>
      </c>
      <c r="H981" s="4" t="str">
        <f t="shared" si="15"/>
        <v>Soledad Norte 2</v>
      </c>
      <c r="I981">
        <v>1067</v>
      </c>
    </row>
    <row r="982" spans="1:9" x14ac:dyDescent="0.25">
      <c r="A982">
        <v>116</v>
      </c>
      <c r="B982" t="s">
        <v>1182</v>
      </c>
      <c r="C982" t="s">
        <v>1254</v>
      </c>
      <c r="D982">
        <v>201</v>
      </c>
      <c r="E982">
        <v>1068</v>
      </c>
      <c r="G982">
        <f>VLOOKUP(B982,subCampo_perforacion!$C$2:$D$316,2,0)</f>
        <v>116</v>
      </c>
      <c r="H982" s="4" t="str">
        <f t="shared" si="15"/>
        <v>Soledad Norte 201</v>
      </c>
      <c r="I982">
        <v>1068</v>
      </c>
    </row>
    <row r="983" spans="1:9" x14ac:dyDescent="0.25">
      <c r="A983">
        <v>116</v>
      </c>
      <c r="B983" t="s">
        <v>1182</v>
      </c>
      <c r="C983" t="s">
        <v>1255</v>
      </c>
      <c r="D983">
        <v>204</v>
      </c>
      <c r="E983">
        <v>1069</v>
      </c>
      <c r="G983">
        <f>VLOOKUP(B983,subCampo_perforacion!$C$2:$D$316,2,0)</f>
        <v>116</v>
      </c>
      <c r="H983" s="4" t="str">
        <f t="shared" si="15"/>
        <v>Soledad Norte 204</v>
      </c>
      <c r="I983">
        <v>1069</v>
      </c>
    </row>
    <row r="984" spans="1:9" x14ac:dyDescent="0.25">
      <c r="A984">
        <v>116</v>
      </c>
      <c r="B984" t="s">
        <v>1182</v>
      </c>
      <c r="C984" t="s">
        <v>1256</v>
      </c>
      <c r="D984">
        <v>205</v>
      </c>
      <c r="E984">
        <v>1070</v>
      </c>
      <c r="G984">
        <f>VLOOKUP(B984,subCampo_perforacion!$C$2:$D$316,2,0)</f>
        <v>116</v>
      </c>
      <c r="H984" s="4" t="str">
        <f t="shared" si="15"/>
        <v>Soledad Norte 205</v>
      </c>
      <c r="I984">
        <v>1070</v>
      </c>
    </row>
    <row r="985" spans="1:9" x14ac:dyDescent="0.25">
      <c r="A985">
        <v>116</v>
      </c>
      <c r="B985" t="s">
        <v>1182</v>
      </c>
      <c r="C985" t="s">
        <v>1257</v>
      </c>
      <c r="D985">
        <v>206</v>
      </c>
      <c r="E985">
        <v>1071</v>
      </c>
      <c r="G985">
        <f>VLOOKUP(B985,subCampo_perforacion!$C$2:$D$316,2,0)</f>
        <v>116</v>
      </c>
      <c r="H985" s="4" t="str">
        <f t="shared" si="15"/>
        <v>Soledad Norte 206</v>
      </c>
      <c r="I985">
        <v>1071</v>
      </c>
    </row>
    <row r="986" spans="1:9" x14ac:dyDescent="0.25">
      <c r="A986">
        <v>116</v>
      </c>
      <c r="B986" t="s">
        <v>1182</v>
      </c>
      <c r="C986" t="s">
        <v>1258</v>
      </c>
      <c r="D986">
        <v>207</v>
      </c>
      <c r="E986">
        <v>1072</v>
      </c>
      <c r="G986">
        <f>VLOOKUP(B986,subCampo_perforacion!$C$2:$D$316,2,0)</f>
        <v>116</v>
      </c>
      <c r="H986" s="4" t="str">
        <f t="shared" si="15"/>
        <v>Soledad Norte 207</v>
      </c>
      <c r="I986">
        <v>1072</v>
      </c>
    </row>
    <row r="987" spans="1:9" x14ac:dyDescent="0.25">
      <c r="A987">
        <v>116</v>
      </c>
      <c r="B987" t="s">
        <v>1182</v>
      </c>
      <c r="C987" t="s">
        <v>1259</v>
      </c>
      <c r="D987">
        <v>208</v>
      </c>
      <c r="E987">
        <v>1073</v>
      </c>
      <c r="G987">
        <f>VLOOKUP(B987,subCampo_perforacion!$C$2:$D$316,2,0)</f>
        <v>116</v>
      </c>
      <c r="H987" s="4" t="str">
        <f t="shared" si="15"/>
        <v>Soledad Norte 208</v>
      </c>
      <c r="I987">
        <v>1073</v>
      </c>
    </row>
    <row r="988" spans="1:9" x14ac:dyDescent="0.25">
      <c r="A988">
        <v>116</v>
      </c>
      <c r="B988" t="s">
        <v>1182</v>
      </c>
      <c r="C988" t="s">
        <v>1260</v>
      </c>
      <c r="D988">
        <v>21</v>
      </c>
      <c r="E988">
        <v>1074</v>
      </c>
      <c r="G988">
        <f>VLOOKUP(B988,subCampo_perforacion!$C$2:$D$316,2,0)</f>
        <v>116</v>
      </c>
      <c r="H988" s="4" t="str">
        <f t="shared" si="15"/>
        <v>Soledad Norte 21</v>
      </c>
      <c r="I988">
        <v>1074</v>
      </c>
    </row>
    <row r="989" spans="1:9" x14ac:dyDescent="0.25">
      <c r="A989">
        <v>116</v>
      </c>
      <c r="B989" t="s">
        <v>1182</v>
      </c>
      <c r="C989" t="s">
        <v>1261</v>
      </c>
      <c r="D989">
        <v>211</v>
      </c>
      <c r="E989">
        <v>1075</v>
      </c>
      <c r="G989">
        <f>VLOOKUP(B989,subCampo_perforacion!$C$2:$D$316,2,0)</f>
        <v>116</v>
      </c>
      <c r="H989" s="4" t="str">
        <f t="shared" si="15"/>
        <v>Soledad Norte 211</v>
      </c>
      <c r="I989">
        <v>1075</v>
      </c>
    </row>
    <row r="990" spans="1:9" x14ac:dyDescent="0.25">
      <c r="A990">
        <v>116</v>
      </c>
      <c r="B990" t="s">
        <v>1182</v>
      </c>
      <c r="C990" t="s">
        <v>1262</v>
      </c>
      <c r="D990">
        <v>212</v>
      </c>
      <c r="E990">
        <v>1076</v>
      </c>
      <c r="G990">
        <f>VLOOKUP(B990,subCampo_perforacion!$C$2:$D$316,2,0)</f>
        <v>116</v>
      </c>
      <c r="H990" s="4" t="str">
        <f t="shared" si="15"/>
        <v>Soledad Norte 212</v>
      </c>
      <c r="I990">
        <v>1076</v>
      </c>
    </row>
    <row r="991" spans="1:9" x14ac:dyDescent="0.25">
      <c r="A991">
        <v>116</v>
      </c>
      <c r="B991" t="s">
        <v>1182</v>
      </c>
      <c r="C991" t="s">
        <v>1263</v>
      </c>
      <c r="D991">
        <v>213</v>
      </c>
      <c r="E991">
        <v>1077</v>
      </c>
      <c r="G991">
        <f>VLOOKUP(B991,subCampo_perforacion!$C$2:$D$316,2,0)</f>
        <v>116</v>
      </c>
      <c r="H991" s="4" t="str">
        <f t="shared" si="15"/>
        <v>Soledad Norte 213</v>
      </c>
      <c r="I991">
        <v>1077</v>
      </c>
    </row>
    <row r="992" spans="1:9" x14ac:dyDescent="0.25">
      <c r="A992">
        <v>116</v>
      </c>
      <c r="B992" t="s">
        <v>1182</v>
      </c>
      <c r="C992" t="s">
        <v>1264</v>
      </c>
      <c r="D992">
        <v>214</v>
      </c>
      <c r="E992">
        <v>1078</v>
      </c>
      <c r="G992">
        <f>VLOOKUP(B992,subCampo_perforacion!$C$2:$D$316,2,0)</f>
        <v>116</v>
      </c>
      <c r="H992" s="4" t="str">
        <f t="shared" si="15"/>
        <v>Soledad Norte 214</v>
      </c>
      <c r="I992">
        <v>1078</v>
      </c>
    </row>
    <row r="993" spans="1:9" x14ac:dyDescent="0.25">
      <c r="A993">
        <v>116</v>
      </c>
      <c r="B993" t="s">
        <v>1182</v>
      </c>
      <c r="C993" t="s">
        <v>1265</v>
      </c>
      <c r="D993">
        <v>216</v>
      </c>
      <c r="E993">
        <v>1079</v>
      </c>
      <c r="G993">
        <f>VLOOKUP(B993,subCampo_perforacion!$C$2:$D$316,2,0)</f>
        <v>116</v>
      </c>
      <c r="H993" s="4" t="str">
        <f t="shared" si="15"/>
        <v>Soledad Norte 216</v>
      </c>
      <c r="I993">
        <v>1079</v>
      </c>
    </row>
    <row r="994" spans="1:9" x14ac:dyDescent="0.25">
      <c r="A994">
        <v>116</v>
      </c>
      <c r="B994" t="s">
        <v>1182</v>
      </c>
      <c r="C994" t="s">
        <v>1266</v>
      </c>
      <c r="D994">
        <v>217</v>
      </c>
      <c r="E994">
        <v>1080</v>
      </c>
      <c r="G994">
        <f>VLOOKUP(B994,subCampo_perforacion!$C$2:$D$316,2,0)</f>
        <v>116</v>
      </c>
      <c r="H994" s="4" t="str">
        <f t="shared" si="15"/>
        <v>Soledad Norte 217</v>
      </c>
      <c r="I994">
        <v>1080</v>
      </c>
    </row>
    <row r="995" spans="1:9" x14ac:dyDescent="0.25">
      <c r="A995">
        <v>116</v>
      </c>
      <c r="B995" t="s">
        <v>1182</v>
      </c>
      <c r="C995" t="s">
        <v>1267</v>
      </c>
      <c r="D995">
        <v>218</v>
      </c>
      <c r="E995">
        <v>1081</v>
      </c>
      <c r="G995">
        <f>VLOOKUP(B995,subCampo_perforacion!$C$2:$D$316,2,0)</f>
        <v>116</v>
      </c>
      <c r="H995" s="4" t="str">
        <f t="shared" si="15"/>
        <v>Soledad Norte 218</v>
      </c>
      <c r="I995">
        <v>1081</v>
      </c>
    </row>
    <row r="996" spans="1:9" x14ac:dyDescent="0.25">
      <c r="A996">
        <v>116</v>
      </c>
      <c r="B996" t="s">
        <v>1182</v>
      </c>
      <c r="C996" t="s">
        <v>1268</v>
      </c>
      <c r="D996">
        <v>22</v>
      </c>
      <c r="E996">
        <v>1082</v>
      </c>
      <c r="G996">
        <f>VLOOKUP(B996,subCampo_perforacion!$C$2:$D$316,2,0)</f>
        <v>116</v>
      </c>
      <c r="H996" s="4" t="str">
        <f t="shared" si="15"/>
        <v>Soledad Norte 22</v>
      </c>
      <c r="I996">
        <v>1082</v>
      </c>
    </row>
    <row r="997" spans="1:9" x14ac:dyDescent="0.25">
      <c r="A997">
        <v>116</v>
      </c>
      <c r="B997" t="s">
        <v>1182</v>
      </c>
      <c r="C997" t="s">
        <v>1269</v>
      </c>
      <c r="D997">
        <v>241</v>
      </c>
      <c r="E997">
        <v>1083</v>
      </c>
      <c r="G997">
        <f>VLOOKUP(B997,subCampo_perforacion!$C$2:$D$316,2,0)</f>
        <v>116</v>
      </c>
      <c r="H997" s="4" t="str">
        <f t="shared" si="15"/>
        <v>Soledad Norte 241</v>
      </c>
      <c r="I997">
        <v>1083</v>
      </c>
    </row>
    <row r="998" spans="1:9" x14ac:dyDescent="0.25">
      <c r="A998">
        <v>116</v>
      </c>
      <c r="B998" t="s">
        <v>1182</v>
      </c>
      <c r="C998" t="s">
        <v>1270</v>
      </c>
      <c r="D998">
        <v>224</v>
      </c>
      <c r="E998">
        <v>1084</v>
      </c>
      <c r="G998">
        <f>VLOOKUP(B998,subCampo_perforacion!$C$2:$D$316,2,0)</f>
        <v>116</v>
      </c>
      <c r="H998" s="4" t="str">
        <f t="shared" si="15"/>
        <v>Soledad Norte 224</v>
      </c>
      <c r="I998">
        <v>1084</v>
      </c>
    </row>
    <row r="999" spans="1:9" x14ac:dyDescent="0.25">
      <c r="A999">
        <v>116</v>
      </c>
      <c r="B999" t="s">
        <v>1182</v>
      </c>
      <c r="C999" t="s">
        <v>1271</v>
      </c>
      <c r="D999">
        <v>225</v>
      </c>
      <c r="E999">
        <v>1085</v>
      </c>
      <c r="G999">
        <f>VLOOKUP(B999,subCampo_perforacion!$C$2:$D$316,2,0)</f>
        <v>116</v>
      </c>
      <c r="H999" s="4" t="str">
        <f t="shared" si="15"/>
        <v>Soledad Norte 225</v>
      </c>
      <c r="I999">
        <v>1085</v>
      </c>
    </row>
    <row r="1000" spans="1:9" x14ac:dyDescent="0.25">
      <c r="A1000">
        <v>116</v>
      </c>
      <c r="B1000" t="s">
        <v>1182</v>
      </c>
      <c r="C1000" t="s">
        <v>1272</v>
      </c>
      <c r="D1000">
        <v>226</v>
      </c>
      <c r="E1000">
        <v>1086</v>
      </c>
      <c r="G1000">
        <f>VLOOKUP(B1000,subCampo_perforacion!$C$2:$D$316,2,0)</f>
        <v>116</v>
      </c>
      <c r="H1000" s="4" t="str">
        <f t="shared" si="15"/>
        <v>Soledad Norte 226</v>
      </c>
      <c r="I1000">
        <v>1086</v>
      </c>
    </row>
    <row r="1001" spans="1:9" x14ac:dyDescent="0.25">
      <c r="A1001">
        <v>116</v>
      </c>
      <c r="B1001" t="s">
        <v>1182</v>
      </c>
      <c r="C1001" t="s">
        <v>1273</v>
      </c>
      <c r="D1001">
        <v>227</v>
      </c>
      <c r="E1001">
        <v>1087</v>
      </c>
      <c r="G1001">
        <f>VLOOKUP(B1001,subCampo_perforacion!$C$2:$D$316,2,0)</f>
        <v>116</v>
      </c>
      <c r="H1001" s="4" t="str">
        <f t="shared" si="15"/>
        <v>Soledad Norte 227</v>
      </c>
      <c r="I1001">
        <v>1087</v>
      </c>
    </row>
    <row r="1002" spans="1:9" x14ac:dyDescent="0.25">
      <c r="A1002">
        <v>116</v>
      </c>
      <c r="B1002" t="s">
        <v>1182</v>
      </c>
      <c r="C1002" t="s">
        <v>1274</v>
      </c>
      <c r="D1002">
        <v>229</v>
      </c>
      <c r="E1002">
        <v>1088</v>
      </c>
      <c r="G1002">
        <f>VLOOKUP(B1002,subCampo_perforacion!$C$2:$D$316,2,0)</f>
        <v>116</v>
      </c>
      <c r="H1002" s="4" t="str">
        <f t="shared" si="15"/>
        <v>Soledad Norte 229</v>
      </c>
      <c r="I1002">
        <v>1088</v>
      </c>
    </row>
    <row r="1003" spans="1:9" x14ac:dyDescent="0.25">
      <c r="A1003">
        <v>116</v>
      </c>
      <c r="B1003" t="s">
        <v>1182</v>
      </c>
      <c r="C1003" t="s">
        <v>1275</v>
      </c>
      <c r="D1003">
        <v>23</v>
      </c>
      <c r="E1003">
        <v>1089</v>
      </c>
      <c r="G1003">
        <f>VLOOKUP(B1003,subCampo_perforacion!$C$2:$D$316,2,0)</f>
        <v>116</v>
      </c>
      <c r="H1003" s="4" t="str">
        <f t="shared" si="15"/>
        <v>Soledad Norte 23</v>
      </c>
      <c r="I1003">
        <v>1089</v>
      </c>
    </row>
    <row r="1004" spans="1:9" x14ac:dyDescent="0.25">
      <c r="A1004">
        <v>116</v>
      </c>
      <c r="B1004" t="s">
        <v>1182</v>
      </c>
      <c r="C1004" t="s">
        <v>1276</v>
      </c>
      <c r="D1004">
        <v>232</v>
      </c>
      <c r="E1004">
        <v>1090</v>
      </c>
      <c r="G1004">
        <f>VLOOKUP(B1004,subCampo_perforacion!$C$2:$D$316,2,0)</f>
        <v>116</v>
      </c>
      <c r="H1004" s="4" t="str">
        <f t="shared" si="15"/>
        <v>Soledad Norte 232</v>
      </c>
      <c r="I1004">
        <v>1090</v>
      </c>
    </row>
    <row r="1005" spans="1:9" x14ac:dyDescent="0.25">
      <c r="A1005">
        <v>116</v>
      </c>
      <c r="B1005" t="s">
        <v>1182</v>
      </c>
      <c r="C1005" t="s">
        <v>1277</v>
      </c>
      <c r="D1005">
        <v>233</v>
      </c>
      <c r="E1005">
        <v>1091</v>
      </c>
      <c r="G1005">
        <f>VLOOKUP(B1005,subCampo_perforacion!$C$2:$D$316,2,0)</f>
        <v>116</v>
      </c>
      <c r="H1005" s="4" t="str">
        <f t="shared" si="15"/>
        <v>Soledad Norte 233</v>
      </c>
      <c r="I1005">
        <v>1091</v>
      </c>
    </row>
    <row r="1006" spans="1:9" x14ac:dyDescent="0.25">
      <c r="A1006">
        <v>116</v>
      </c>
      <c r="B1006" t="s">
        <v>1182</v>
      </c>
      <c r="C1006" t="s">
        <v>1278</v>
      </c>
      <c r="D1006">
        <v>234</v>
      </c>
      <c r="E1006">
        <v>1092</v>
      </c>
      <c r="G1006">
        <f>VLOOKUP(B1006,subCampo_perforacion!$C$2:$D$316,2,0)</f>
        <v>116</v>
      </c>
      <c r="H1006" s="4" t="str">
        <f t="shared" si="15"/>
        <v>Soledad Norte 234</v>
      </c>
      <c r="I1006">
        <v>1092</v>
      </c>
    </row>
    <row r="1007" spans="1:9" x14ac:dyDescent="0.25">
      <c r="A1007">
        <v>116</v>
      </c>
      <c r="B1007" t="s">
        <v>1182</v>
      </c>
      <c r="C1007" t="s">
        <v>1279</v>
      </c>
      <c r="D1007">
        <v>236</v>
      </c>
      <c r="E1007">
        <v>1093</v>
      </c>
      <c r="G1007">
        <f>VLOOKUP(B1007,subCampo_perforacion!$C$2:$D$316,2,0)</f>
        <v>116</v>
      </c>
      <c r="H1007" s="4" t="str">
        <f t="shared" si="15"/>
        <v>Soledad Norte 236</v>
      </c>
      <c r="I1007">
        <v>1093</v>
      </c>
    </row>
    <row r="1008" spans="1:9" x14ac:dyDescent="0.25">
      <c r="A1008">
        <v>116</v>
      </c>
      <c r="B1008" t="s">
        <v>1182</v>
      </c>
      <c r="C1008" t="s">
        <v>1280</v>
      </c>
      <c r="D1008">
        <v>238</v>
      </c>
      <c r="E1008">
        <v>1094</v>
      </c>
      <c r="G1008">
        <f>VLOOKUP(B1008,subCampo_perforacion!$C$2:$D$316,2,0)</f>
        <v>116</v>
      </c>
      <c r="H1008" s="4" t="str">
        <f t="shared" si="15"/>
        <v>Soledad Norte 238</v>
      </c>
      <c r="I1008">
        <v>1094</v>
      </c>
    </row>
    <row r="1009" spans="1:9" x14ac:dyDescent="0.25">
      <c r="A1009">
        <v>116</v>
      </c>
      <c r="B1009" t="s">
        <v>1182</v>
      </c>
      <c r="C1009" t="s">
        <v>1281</v>
      </c>
      <c r="D1009">
        <v>24</v>
      </c>
      <c r="E1009">
        <v>1095</v>
      </c>
      <c r="G1009">
        <f>VLOOKUP(B1009,subCampo_perforacion!$C$2:$D$316,2,0)</f>
        <v>116</v>
      </c>
      <c r="H1009" s="4" t="str">
        <f t="shared" si="15"/>
        <v>Soledad Norte 24</v>
      </c>
      <c r="I1009">
        <v>1095</v>
      </c>
    </row>
    <row r="1010" spans="1:9" x14ac:dyDescent="0.25">
      <c r="A1010">
        <v>116</v>
      </c>
      <c r="B1010" t="s">
        <v>1182</v>
      </c>
      <c r="C1010" t="s">
        <v>1282</v>
      </c>
      <c r="D1010">
        <v>243</v>
      </c>
      <c r="E1010">
        <v>1096</v>
      </c>
      <c r="G1010">
        <f>VLOOKUP(B1010,subCampo_perforacion!$C$2:$D$316,2,0)</f>
        <v>116</v>
      </c>
      <c r="H1010" s="4" t="str">
        <f t="shared" si="15"/>
        <v>Soledad Norte 243</v>
      </c>
      <c r="I1010">
        <v>1096</v>
      </c>
    </row>
    <row r="1011" spans="1:9" x14ac:dyDescent="0.25">
      <c r="A1011">
        <v>116</v>
      </c>
      <c r="B1011" t="s">
        <v>1182</v>
      </c>
      <c r="C1011" t="s">
        <v>1283</v>
      </c>
      <c r="D1011">
        <v>246</v>
      </c>
      <c r="E1011">
        <v>1097</v>
      </c>
      <c r="G1011">
        <f>VLOOKUP(B1011,subCampo_perforacion!$C$2:$D$316,2,0)</f>
        <v>116</v>
      </c>
      <c r="H1011" s="4" t="str">
        <f t="shared" si="15"/>
        <v>Soledad Norte 246</v>
      </c>
      <c r="I1011">
        <v>1097</v>
      </c>
    </row>
    <row r="1012" spans="1:9" x14ac:dyDescent="0.25">
      <c r="A1012">
        <v>116</v>
      </c>
      <c r="B1012" t="s">
        <v>1182</v>
      </c>
      <c r="C1012" t="s">
        <v>1284</v>
      </c>
      <c r="D1012">
        <v>245</v>
      </c>
      <c r="E1012">
        <v>1098</v>
      </c>
      <c r="G1012">
        <f>VLOOKUP(B1012,subCampo_perforacion!$C$2:$D$316,2,0)</f>
        <v>116</v>
      </c>
      <c r="H1012" s="4" t="str">
        <f t="shared" si="15"/>
        <v>Soledad Norte 245</v>
      </c>
      <c r="I1012">
        <v>1098</v>
      </c>
    </row>
    <row r="1013" spans="1:9" x14ac:dyDescent="0.25">
      <c r="A1013">
        <v>116</v>
      </c>
      <c r="B1013" t="s">
        <v>1182</v>
      </c>
      <c r="C1013" t="s">
        <v>1285</v>
      </c>
      <c r="D1013">
        <v>247</v>
      </c>
      <c r="E1013">
        <v>1099</v>
      </c>
      <c r="G1013">
        <f>VLOOKUP(B1013,subCampo_perforacion!$C$2:$D$316,2,0)</f>
        <v>116</v>
      </c>
      <c r="H1013" s="4" t="str">
        <f t="shared" si="15"/>
        <v>Soledad Norte 247</v>
      </c>
      <c r="I1013">
        <v>1099</v>
      </c>
    </row>
    <row r="1014" spans="1:9" x14ac:dyDescent="0.25">
      <c r="A1014">
        <v>116</v>
      </c>
      <c r="B1014" t="s">
        <v>1182</v>
      </c>
      <c r="C1014" t="s">
        <v>1286</v>
      </c>
      <c r="D1014">
        <v>248</v>
      </c>
      <c r="E1014">
        <v>1100</v>
      </c>
      <c r="G1014">
        <f>VLOOKUP(B1014,subCampo_perforacion!$C$2:$D$316,2,0)</f>
        <v>116</v>
      </c>
      <c r="H1014" s="4" t="str">
        <f t="shared" si="15"/>
        <v>Soledad Norte 248</v>
      </c>
      <c r="I1014">
        <v>1100</v>
      </c>
    </row>
    <row r="1015" spans="1:9" x14ac:dyDescent="0.25">
      <c r="A1015">
        <v>116</v>
      </c>
      <c r="B1015" t="s">
        <v>1182</v>
      </c>
      <c r="C1015" s="3" t="s">
        <v>1287</v>
      </c>
      <c r="D1015">
        <v>269</v>
      </c>
      <c r="E1015">
        <v>1101</v>
      </c>
      <c r="G1015">
        <f>VLOOKUP(B1015,subCampo_perforacion!$C$2:$D$316,2,0)</f>
        <v>116</v>
      </c>
      <c r="H1015" s="4" t="str">
        <f t="shared" si="15"/>
        <v>Soledad Norte 269</v>
      </c>
      <c r="I1015">
        <v>1101</v>
      </c>
    </row>
    <row r="1016" spans="1:9" x14ac:dyDescent="0.25">
      <c r="A1016">
        <v>116</v>
      </c>
      <c r="B1016" t="s">
        <v>1182</v>
      </c>
      <c r="C1016" t="s">
        <v>1288</v>
      </c>
      <c r="D1016">
        <v>5</v>
      </c>
      <c r="E1016">
        <v>1102</v>
      </c>
      <c r="G1016">
        <f>VLOOKUP(B1016,subCampo_perforacion!$C$2:$D$316,2,0)</f>
        <v>116</v>
      </c>
      <c r="H1016" s="4" t="str">
        <f t="shared" si="15"/>
        <v>Soledad Norte 5</v>
      </c>
      <c r="I1016">
        <v>1102</v>
      </c>
    </row>
    <row r="1017" spans="1:9" x14ac:dyDescent="0.25">
      <c r="A1017">
        <v>116</v>
      </c>
      <c r="B1017" t="s">
        <v>1182</v>
      </c>
      <c r="C1017" t="s">
        <v>1289</v>
      </c>
      <c r="D1017">
        <v>251</v>
      </c>
      <c r="E1017">
        <v>1103</v>
      </c>
      <c r="G1017">
        <f>VLOOKUP(B1017,subCampo_perforacion!$C$2:$D$316,2,0)</f>
        <v>116</v>
      </c>
      <c r="H1017" s="4" t="str">
        <f t="shared" si="15"/>
        <v>Soledad Norte 251</v>
      </c>
      <c r="I1017">
        <v>1103</v>
      </c>
    </row>
    <row r="1018" spans="1:9" x14ac:dyDescent="0.25">
      <c r="A1018">
        <v>116</v>
      </c>
      <c r="B1018" t="s">
        <v>1182</v>
      </c>
      <c r="C1018" t="s">
        <v>1290</v>
      </c>
      <c r="D1018">
        <v>252</v>
      </c>
      <c r="E1018">
        <v>1104</v>
      </c>
      <c r="G1018">
        <f>VLOOKUP(B1018,subCampo_perforacion!$C$2:$D$316,2,0)</f>
        <v>116</v>
      </c>
      <c r="H1018" s="4" t="str">
        <f t="shared" si="15"/>
        <v>Soledad Norte 252</v>
      </c>
      <c r="I1018">
        <v>1104</v>
      </c>
    </row>
    <row r="1019" spans="1:9" x14ac:dyDescent="0.25">
      <c r="A1019">
        <v>116</v>
      </c>
      <c r="B1019" t="s">
        <v>1182</v>
      </c>
      <c r="C1019" t="s">
        <v>1291</v>
      </c>
      <c r="D1019">
        <v>254</v>
      </c>
      <c r="E1019">
        <v>1105</v>
      </c>
      <c r="G1019">
        <f>VLOOKUP(B1019,subCampo_perforacion!$C$2:$D$316,2,0)</f>
        <v>116</v>
      </c>
      <c r="H1019" s="4" t="str">
        <f t="shared" si="15"/>
        <v>Soledad Norte 254</v>
      </c>
      <c r="I1019">
        <v>1105</v>
      </c>
    </row>
    <row r="1020" spans="1:9" x14ac:dyDescent="0.25">
      <c r="A1020">
        <v>116</v>
      </c>
      <c r="B1020" t="s">
        <v>1182</v>
      </c>
      <c r="C1020" t="s">
        <v>1292</v>
      </c>
      <c r="D1020">
        <v>256</v>
      </c>
      <c r="E1020">
        <v>1106</v>
      </c>
      <c r="G1020">
        <f>VLOOKUP(B1020,subCampo_perforacion!$C$2:$D$316,2,0)</f>
        <v>116</v>
      </c>
      <c r="H1020" s="4" t="str">
        <f t="shared" si="15"/>
        <v>Soledad Norte 256</v>
      </c>
      <c r="I1020">
        <v>1106</v>
      </c>
    </row>
    <row r="1021" spans="1:9" x14ac:dyDescent="0.25">
      <c r="A1021">
        <v>116</v>
      </c>
      <c r="B1021" t="s">
        <v>1182</v>
      </c>
      <c r="C1021" t="s">
        <v>1293</v>
      </c>
      <c r="D1021">
        <v>258</v>
      </c>
      <c r="E1021">
        <v>1107</v>
      </c>
      <c r="G1021">
        <f>VLOOKUP(B1021,subCampo_perforacion!$C$2:$D$316,2,0)</f>
        <v>116</v>
      </c>
      <c r="H1021" s="4" t="str">
        <f t="shared" si="15"/>
        <v>Soledad Norte 258</v>
      </c>
      <c r="I1021">
        <v>1107</v>
      </c>
    </row>
    <row r="1022" spans="1:9" x14ac:dyDescent="0.25">
      <c r="A1022">
        <v>116</v>
      </c>
      <c r="B1022" t="s">
        <v>1182</v>
      </c>
      <c r="C1022" t="s">
        <v>1294</v>
      </c>
      <c r="D1022">
        <v>259</v>
      </c>
      <c r="E1022">
        <v>1108</v>
      </c>
      <c r="G1022">
        <f>VLOOKUP(B1022,subCampo_perforacion!$C$2:$D$316,2,0)</f>
        <v>116</v>
      </c>
      <c r="H1022" s="4" t="str">
        <f t="shared" si="15"/>
        <v>Soledad Norte 259</v>
      </c>
      <c r="I1022">
        <v>1108</v>
      </c>
    </row>
    <row r="1023" spans="1:9" x14ac:dyDescent="0.25">
      <c r="A1023">
        <v>116</v>
      </c>
      <c r="B1023" t="s">
        <v>1182</v>
      </c>
      <c r="C1023" t="s">
        <v>1295</v>
      </c>
      <c r="D1023">
        <v>26</v>
      </c>
      <c r="E1023">
        <v>1109</v>
      </c>
      <c r="G1023">
        <f>VLOOKUP(B1023,subCampo_perforacion!$C$2:$D$316,2,0)</f>
        <v>116</v>
      </c>
      <c r="H1023" s="4" t="str">
        <f t="shared" si="15"/>
        <v>Soledad Norte 26</v>
      </c>
      <c r="I1023">
        <v>1109</v>
      </c>
    </row>
    <row r="1024" spans="1:9" x14ac:dyDescent="0.25">
      <c r="A1024">
        <v>116</v>
      </c>
      <c r="B1024" t="s">
        <v>1182</v>
      </c>
      <c r="C1024" t="s">
        <v>1296</v>
      </c>
      <c r="D1024">
        <v>261</v>
      </c>
      <c r="E1024">
        <v>1110</v>
      </c>
      <c r="G1024">
        <f>VLOOKUP(B1024,subCampo_perforacion!$C$2:$D$316,2,0)</f>
        <v>116</v>
      </c>
      <c r="H1024" s="4" t="str">
        <f t="shared" si="15"/>
        <v>Soledad Norte 261</v>
      </c>
      <c r="I1024">
        <v>1110</v>
      </c>
    </row>
    <row r="1025" spans="1:9" x14ac:dyDescent="0.25">
      <c r="A1025">
        <v>116</v>
      </c>
      <c r="B1025" t="s">
        <v>1182</v>
      </c>
      <c r="C1025" t="s">
        <v>1297</v>
      </c>
      <c r="D1025">
        <v>262</v>
      </c>
      <c r="E1025">
        <v>1111</v>
      </c>
      <c r="G1025">
        <f>VLOOKUP(B1025,subCampo_perforacion!$C$2:$D$316,2,0)</f>
        <v>116</v>
      </c>
      <c r="H1025" s="4" t="str">
        <f t="shared" si="15"/>
        <v>Soledad Norte 262</v>
      </c>
      <c r="I1025">
        <v>1111</v>
      </c>
    </row>
    <row r="1026" spans="1:9" x14ac:dyDescent="0.25">
      <c r="A1026">
        <v>116</v>
      </c>
      <c r="B1026" t="s">
        <v>1182</v>
      </c>
      <c r="C1026" t="s">
        <v>1298</v>
      </c>
      <c r="D1026">
        <v>263</v>
      </c>
      <c r="E1026">
        <v>1112</v>
      </c>
      <c r="G1026">
        <f>VLOOKUP(B1026,subCampo_perforacion!$C$2:$D$316,2,0)</f>
        <v>116</v>
      </c>
      <c r="H1026" s="4" t="str">
        <f t="shared" si="15"/>
        <v>Soledad Norte 263</v>
      </c>
      <c r="I1026">
        <v>1112</v>
      </c>
    </row>
    <row r="1027" spans="1:9" x14ac:dyDescent="0.25">
      <c r="A1027">
        <v>116</v>
      </c>
      <c r="B1027" t="s">
        <v>1182</v>
      </c>
      <c r="C1027" t="s">
        <v>1299</v>
      </c>
      <c r="D1027">
        <v>264</v>
      </c>
      <c r="E1027">
        <v>1113</v>
      </c>
      <c r="G1027">
        <f>VLOOKUP(B1027,subCampo_perforacion!$C$2:$D$316,2,0)</f>
        <v>116</v>
      </c>
      <c r="H1027" s="4" t="str">
        <f t="shared" ref="H1027:H1090" si="16">B1027&amp;" "&amp;D1027</f>
        <v>Soledad Norte 264</v>
      </c>
      <c r="I1027">
        <v>1113</v>
      </c>
    </row>
    <row r="1028" spans="1:9" x14ac:dyDescent="0.25">
      <c r="A1028">
        <v>116</v>
      </c>
      <c r="B1028" t="s">
        <v>1182</v>
      </c>
      <c r="C1028" t="s">
        <v>1300</v>
      </c>
      <c r="D1028">
        <v>265</v>
      </c>
      <c r="E1028">
        <v>1114</v>
      </c>
      <c r="G1028">
        <f>VLOOKUP(B1028,subCampo_perforacion!$C$2:$D$316,2,0)</f>
        <v>116</v>
      </c>
      <c r="H1028" s="4" t="str">
        <f t="shared" si="16"/>
        <v>Soledad Norte 265</v>
      </c>
      <c r="I1028">
        <v>1114</v>
      </c>
    </row>
    <row r="1029" spans="1:9" x14ac:dyDescent="0.25">
      <c r="A1029">
        <v>116</v>
      </c>
      <c r="B1029" t="s">
        <v>1182</v>
      </c>
      <c r="C1029" t="s">
        <v>1301</v>
      </c>
      <c r="D1029">
        <v>266</v>
      </c>
      <c r="E1029">
        <v>1115</v>
      </c>
      <c r="G1029">
        <f>VLOOKUP(B1029,subCampo_perforacion!$C$2:$D$316,2,0)</f>
        <v>116</v>
      </c>
      <c r="H1029" s="4" t="str">
        <f t="shared" si="16"/>
        <v>Soledad Norte 266</v>
      </c>
      <c r="I1029">
        <v>1115</v>
      </c>
    </row>
    <row r="1030" spans="1:9" x14ac:dyDescent="0.25">
      <c r="A1030">
        <v>116</v>
      </c>
      <c r="B1030" t="s">
        <v>1182</v>
      </c>
      <c r="C1030" t="s">
        <v>1302</v>
      </c>
      <c r="D1030">
        <v>267</v>
      </c>
      <c r="E1030">
        <v>1116</v>
      </c>
      <c r="G1030">
        <f>VLOOKUP(B1030,subCampo_perforacion!$C$2:$D$316,2,0)</f>
        <v>116</v>
      </c>
      <c r="H1030" s="4" t="str">
        <f t="shared" si="16"/>
        <v>Soledad Norte 267</v>
      </c>
      <c r="I1030">
        <v>1116</v>
      </c>
    </row>
    <row r="1031" spans="1:9" x14ac:dyDescent="0.25">
      <c r="A1031">
        <v>116</v>
      </c>
      <c r="B1031" t="s">
        <v>1182</v>
      </c>
      <c r="C1031" t="s">
        <v>1303</v>
      </c>
      <c r="D1031">
        <v>291</v>
      </c>
      <c r="E1031">
        <v>1117</v>
      </c>
      <c r="G1031">
        <f>VLOOKUP(B1031,subCampo_perforacion!$C$2:$D$316,2,0)</f>
        <v>116</v>
      </c>
      <c r="H1031" s="4" t="str">
        <f t="shared" si="16"/>
        <v>Soledad Norte 291</v>
      </c>
      <c r="I1031">
        <v>1117</v>
      </c>
    </row>
    <row r="1032" spans="1:9" x14ac:dyDescent="0.25">
      <c r="A1032">
        <v>116</v>
      </c>
      <c r="B1032" t="s">
        <v>1182</v>
      </c>
      <c r="C1032" t="s">
        <v>1304</v>
      </c>
      <c r="D1032">
        <v>274</v>
      </c>
      <c r="E1032">
        <v>1118</v>
      </c>
      <c r="G1032">
        <f>VLOOKUP(B1032,subCampo_perforacion!$C$2:$D$316,2,0)</f>
        <v>116</v>
      </c>
      <c r="H1032" s="4" t="str">
        <f t="shared" si="16"/>
        <v>Soledad Norte 274</v>
      </c>
      <c r="I1032">
        <v>1118</v>
      </c>
    </row>
    <row r="1033" spans="1:9" x14ac:dyDescent="0.25">
      <c r="A1033">
        <v>116</v>
      </c>
      <c r="B1033" t="s">
        <v>1182</v>
      </c>
      <c r="C1033" t="s">
        <v>1305</v>
      </c>
      <c r="D1033">
        <v>275</v>
      </c>
      <c r="E1033">
        <v>1119</v>
      </c>
      <c r="G1033">
        <f>VLOOKUP(B1033,subCampo_perforacion!$C$2:$D$316,2,0)</f>
        <v>116</v>
      </c>
      <c r="H1033" s="4" t="str">
        <f t="shared" si="16"/>
        <v>Soledad Norte 275</v>
      </c>
      <c r="I1033">
        <v>1119</v>
      </c>
    </row>
    <row r="1034" spans="1:9" x14ac:dyDescent="0.25">
      <c r="A1034">
        <v>116</v>
      </c>
      <c r="B1034" t="s">
        <v>1182</v>
      </c>
      <c r="C1034" t="s">
        <v>1306</v>
      </c>
      <c r="D1034">
        <v>276</v>
      </c>
      <c r="E1034">
        <v>1120</v>
      </c>
      <c r="G1034">
        <f>VLOOKUP(B1034,subCampo_perforacion!$C$2:$D$316,2,0)</f>
        <v>116</v>
      </c>
      <c r="H1034" s="4" t="str">
        <f t="shared" si="16"/>
        <v>Soledad Norte 276</v>
      </c>
      <c r="I1034">
        <v>1120</v>
      </c>
    </row>
    <row r="1035" spans="1:9" x14ac:dyDescent="0.25">
      <c r="A1035">
        <v>116</v>
      </c>
      <c r="B1035" t="s">
        <v>1182</v>
      </c>
      <c r="C1035" t="s">
        <v>1307</v>
      </c>
      <c r="D1035">
        <v>278</v>
      </c>
      <c r="E1035">
        <v>1121</v>
      </c>
      <c r="G1035">
        <f>VLOOKUP(B1035,subCampo_perforacion!$C$2:$D$316,2,0)</f>
        <v>116</v>
      </c>
      <c r="H1035" s="4" t="str">
        <f t="shared" si="16"/>
        <v>Soledad Norte 278</v>
      </c>
      <c r="I1035">
        <v>1121</v>
      </c>
    </row>
    <row r="1036" spans="1:9" x14ac:dyDescent="0.25">
      <c r="A1036">
        <v>116</v>
      </c>
      <c r="B1036" t="s">
        <v>1182</v>
      </c>
      <c r="C1036" t="s">
        <v>1308</v>
      </c>
      <c r="D1036">
        <v>28</v>
      </c>
      <c r="E1036">
        <v>1122</v>
      </c>
      <c r="G1036">
        <f>VLOOKUP(B1036,subCampo_perforacion!$C$2:$D$316,2,0)</f>
        <v>116</v>
      </c>
      <c r="H1036" s="4" t="str">
        <f t="shared" si="16"/>
        <v>Soledad Norte 28</v>
      </c>
      <c r="I1036">
        <v>1122</v>
      </c>
    </row>
    <row r="1037" spans="1:9" x14ac:dyDescent="0.25">
      <c r="A1037">
        <v>116</v>
      </c>
      <c r="B1037" t="s">
        <v>1182</v>
      </c>
      <c r="C1037" t="s">
        <v>1309</v>
      </c>
      <c r="D1037">
        <v>281</v>
      </c>
      <c r="E1037">
        <v>1123</v>
      </c>
      <c r="G1037">
        <f>VLOOKUP(B1037,subCampo_perforacion!$C$2:$D$316,2,0)</f>
        <v>116</v>
      </c>
      <c r="H1037" s="4" t="str">
        <f t="shared" si="16"/>
        <v>Soledad Norte 281</v>
      </c>
      <c r="I1037">
        <v>1123</v>
      </c>
    </row>
    <row r="1038" spans="1:9" x14ac:dyDescent="0.25">
      <c r="A1038">
        <v>116</v>
      </c>
      <c r="B1038" t="s">
        <v>1182</v>
      </c>
      <c r="C1038" t="s">
        <v>1310</v>
      </c>
      <c r="D1038">
        <v>282</v>
      </c>
      <c r="E1038">
        <v>1124</v>
      </c>
      <c r="G1038">
        <f>VLOOKUP(B1038,subCampo_perforacion!$C$2:$D$316,2,0)</f>
        <v>116</v>
      </c>
      <c r="H1038" s="4" t="str">
        <f t="shared" si="16"/>
        <v>Soledad Norte 282</v>
      </c>
      <c r="I1038">
        <v>1124</v>
      </c>
    </row>
    <row r="1039" spans="1:9" x14ac:dyDescent="0.25">
      <c r="A1039">
        <v>116</v>
      </c>
      <c r="B1039" t="s">
        <v>1182</v>
      </c>
      <c r="C1039" t="s">
        <v>1311</v>
      </c>
      <c r="D1039">
        <v>284</v>
      </c>
      <c r="E1039">
        <v>1125</v>
      </c>
      <c r="G1039">
        <f>VLOOKUP(B1039,subCampo_perforacion!$C$2:$D$316,2,0)</f>
        <v>116</v>
      </c>
      <c r="H1039" s="4" t="str">
        <f t="shared" si="16"/>
        <v>Soledad Norte 284</v>
      </c>
      <c r="I1039">
        <v>1125</v>
      </c>
    </row>
    <row r="1040" spans="1:9" x14ac:dyDescent="0.25">
      <c r="A1040">
        <v>116</v>
      </c>
      <c r="B1040" t="s">
        <v>1182</v>
      </c>
      <c r="C1040" t="s">
        <v>1312</v>
      </c>
      <c r="D1040">
        <v>285</v>
      </c>
      <c r="E1040">
        <v>1126</v>
      </c>
      <c r="G1040">
        <f>VLOOKUP(B1040,subCampo_perforacion!$C$2:$D$316,2,0)</f>
        <v>116</v>
      </c>
      <c r="H1040" s="4" t="str">
        <f t="shared" si="16"/>
        <v>Soledad Norte 285</v>
      </c>
      <c r="I1040">
        <v>1126</v>
      </c>
    </row>
    <row r="1041" spans="1:9" x14ac:dyDescent="0.25">
      <c r="A1041">
        <v>116</v>
      </c>
      <c r="B1041" t="s">
        <v>1182</v>
      </c>
      <c r="C1041" t="s">
        <v>1313</v>
      </c>
      <c r="D1041">
        <v>286</v>
      </c>
      <c r="E1041">
        <v>1127</v>
      </c>
      <c r="G1041">
        <f>VLOOKUP(B1041,subCampo_perforacion!$C$2:$D$316,2,0)</f>
        <v>116</v>
      </c>
      <c r="H1041" s="4" t="str">
        <f t="shared" si="16"/>
        <v>Soledad Norte 286</v>
      </c>
      <c r="I1041">
        <v>1127</v>
      </c>
    </row>
    <row r="1042" spans="1:9" x14ac:dyDescent="0.25">
      <c r="A1042">
        <v>116</v>
      </c>
      <c r="B1042" t="s">
        <v>1182</v>
      </c>
      <c r="C1042" t="s">
        <v>1314</v>
      </c>
      <c r="D1042">
        <v>289</v>
      </c>
      <c r="E1042">
        <v>1128</v>
      </c>
      <c r="G1042">
        <f>VLOOKUP(B1042,subCampo_perforacion!$C$2:$D$316,2,0)</f>
        <v>116</v>
      </c>
      <c r="H1042" s="4" t="str">
        <f t="shared" si="16"/>
        <v>Soledad Norte 289</v>
      </c>
      <c r="I1042">
        <v>1128</v>
      </c>
    </row>
    <row r="1043" spans="1:9" x14ac:dyDescent="0.25">
      <c r="A1043">
        <v>116</v>
      </c>
      <c r="B1043" t="s">
        <v>1182</v>
      </c>
      <c r="C1043" t="s">
        <v>1315</v>
      </c>
      <c r="D1043">
        <v>294</v>
      </c>
      <c r="E1043">
        <v>1129</v>
      </c>
      <c r="G1043">
        <f>VLOOKUP(B1043,subCampo_perforacion!$C$2:$D$316,2,0)</f>
        <v>116</v>
      </c>
      <c r="H1043" s="4" t="str">
        <f t="shared" si="16"/>
        <v>Soledad Norte 294</v>
      </c>
      <c r="I1043">
        <v>1129</v>
      </c>
    </row>
    <row r="1044" spans="1:9" x14ac:dyDescent="0.25">
      <c r="A1044">
        <v>116</v>
      </c>
      <c r="B1044" t="s">
        <v>1182</v>
      </c>
      <c r="C1044" t="s">
        <v>1316</v>
      </c>
      <c r="D1044">
        <v>296</v>
      </c>
      <c r="E1044">
        <v>1130</v>
      </c>
      <c r="G1044">
        <f>VLOOKUP(B1044,subCampo_perforacion!$C$2:$D$316,2,0)</f>
        <v>116</v>
      </c>
      <c r="H1044" s="4" t="str">
        <f t="shared" si="16"/>
        <v>Soledad Norte 296</v>
      </c>
      <c r="I1044">
        <v>1130</v>
      </c>
    </row>
    <row r="1045" spans="1:9" x14ac:dyDescent="0.25">
      <c r="A1045">
        <v>116</v>
      </c>
      <c r="B1045" t="s">
        <v>1182</v>
      </c>
      <c r="C1045" t="s">
        <v>1317</v>
      </c>
      <c r="D1045">
        <v>298</v>
      </c>
      <c r="E1045">
        <v>1131</v>
      </c>
      <c r="G1045">
        <f>VLOOKUP(B1045,subCampo_perforacion!$C$2:$D$316,2,0)</f>
        <v>116</v>
      </c>
      <c r="H1045" s="4" t="str">
        <f t="shared" si="16"/>
        <v>Soledad Norte 298</v>
      </c>
      <c r="I1045">
        <v>1131</v>
      </c>
    </row>
    <row r="1046" spans="1:9" x14ac:dyDescent="0.25">
      <c r="A1046">
        <v>116</v>
      </c>
      <c r="B1046" t="s">
        <v>1182</v>
      </c>
      <c r="C1046" t="s">
        <v>1318</v>
      </c>
      <c r="D1046">
        <v>301</v>
      </c>
      <c r="E1046">
        <v>1132</v>
      </c>
      <c r="G1046">
        <f>VLOOKUP(B1046,subCampo_perforacion!$C$2:$D$316,2,0)</f>
        <v>116</v>
      </c>
      <c r="H1046" s="4" t="str">
        <f t="shared" si="16"/>
        <v>Soledad Norte 301</v>
      </c>
      <c r="I1046">
        <v>1132</v>
      </c>
    </row>
    <row r="1047" spans="1:9" x14ac:dyDescent="0.25">
      <c r="A1047">
        <v>116</v>
      </c>
      <c r="B1047" t="s">
        <v>1182</v>
      </c>
      <c r="C1047" t="s">
        <v>1319</v>
      </c>
      <c r="D1047">
        <v>311</v>
      </c>
      <c r="E1047">
        <v>1133</v>
      </c>
      <c r="G1047">
        <f>VLOOKUP(B1047,subCampo_perforacion!$C$2:$D$316,2,0)</f>
        <v>116</v>
      </c>
      <c r="H1047" s="4" t="str">
        <f t="shared" si="16"/>
        <v>Soledad Norte 311</v>
      </c>
      <c r="I1047">
        <v>1133</v>
      </c>
    </row>
    <row r="1048" spans="1:9" x14ac:dyDescent="0.25">
      <c r="A1048">
        <v>116</v>
      </c>
      <c r="B1048" t="s">
        <v>1182</v>
      </c>
      <c r="C1048" t="s">
        <v>1320</v>
      </c>
      <c r="D1048">
        <v>312</v>
      </c>
      <c r="E1048">
        <v>1134</v>
      </c>
      <c r="G1048">
        <f>VLOOKUP(B1048,subCampo_perforacion!$C$2:$D$316,2,0)</f>
        <v>116</v>
      </c>
      <c r="H1048" s="4" t="str">
        <f t="shared" si="16"/>
        <v>Soledad Norte 312</v>
      </c>
      <c r="I1048">
        <v>1134</v>
      </c>
    </row>
    <row r="1049" spans="1:9" x14ac:dyDescent="0.25">
      <c r="A1049">
        <v>116</v>
      </c>
      <c r="B1049" t="s">
        <v>1182</v>
      </c>
      <c r="C1049" t="s">
        <v>1321</v>
      </c>
      <c r="D1049">
        <v>336</v>
      </c>
      <c r="E1049">
        <v>1135</v>
      </c>
      <c r="G1049">
        <f>VLOOKUP(B1049,subCampo_perforacion!$C$2:$D$316,2,0)</f>
        <v>116</v>
      </c>
      <c r="H1049" s="4" t="str">
        <f t="shared" si="16"/>
        <v>Soledad Norte 336</v>
      </c>
      <c r="I1049">
        <v>1135</v>
      </c>
    </row>
    <row r="1050" spans="1:9" x14ac:dyDescent="0.25">
      <c r="A1050">
        <v>116</v>
      </c>
      <c r="B1050" t="s">
        <v>1182</v>
      </c>
      <c r="C1050" t="s">
        <v>1322</v>
      </c>
      <c r="D1050">
        <v>51</v>
      </c>
      <c r="E1050">
        <v>1136</v>
      </c>
      <c r="G1050">
        <f>VLOOKUP(B1050,subCampo_perforacion!$C$2:$D$316,2,0)</f>
        <v>116</v>
      </c>
      <c r="H1050" s="4" t="str">
        <f t="shared" si="16"/>
        <v>Soledad Norte 51</v>
      </c>
      <c r="I1050">
        <v>1136</v>
      </c>
    </row>
    <row r="1051" spans="1:9" x14ac:dyDescent="0.25">
      <c r="A1051">
        <v>116</v>
      </c>
      <c r="B1051" t="s">
        <v>1182</v>
      </c>
      <c r="C1051" t="s">
        <v>1323</v>
      </c>
      <c r="D1051">
        <v>33</v>
      </c>
      <c r="E1051">
        <v>1137</v>
      </c>
      <c r="G1051">
        <f>VLOOKUP(B1051,subCampo_perforacion!$C$2:$D$316,2,0)</f>
        <v>116</v>
      </c>
      <c r="H1051" s="4" t="str">
        <f t="shared" si="16"/>
        <v>Soledad Norte 33</v>
      </c>
      <c r="I1051">
        <v>1137</v>
      </c>
    </row>
    <row r="1052" spans="1:9" x14ac:dyDescent="0.25">
      <c r="A1052">
        <v>116</v>
      </c>
      <c r="B1052" t="s">
        <v>1182</v>
      </c>
      <c r="C1052" t="s">
        <v>1324</v>
      </c>
      <c r="D1052">
        <v>331</v>
      </c>
      <c r="E1052">
        <v>1138</v>
      </c>
      <c r="G1052">
        <f>VLOOKUP(B1052,subCampo_perforacion!$C$2:$D$316,2,0)</f>
        <v>116</v>
      </c>
      <c r="H1052" s="4" t="str">
        <f t="shared" si="16"/>
        <v>Soledad Norte 331</v>
      </c>
      <c r="I1052">
        <v>1138</v>
      </c>
    </row>
    <row r="1053" spans="1:9" x14ac:dyDescent="0.25">
      <c r="A1053">
        <v>116</v>
      </c>
      <c r="B1053" t="s">
        <v>1182</v>
      </c>
      <c r="C1053" t="s">
        <v>1325</v>
      </c>
      <c r="D1053">
        <v>332</v>
      </c>
      <c r="E1053">
        <v>1139</v>
      </c>
      <c r="G1053">
        <f>VLOOKUP(B1053,subCampo_perforacion!$C$2:$D$316,2,0)</f>
        <v>116</v>
      </c>
      <c r="H1053" s="4" t="str">
        <f t="shared" si="16"/>
        <v>Soledad Norte 332</v>
      </c>
      <c r="I1053">
        <v>1139</v>
      </c>
    </row>
    <row r="1054" spans="1:9" x14ac:dyDescent="0.25">
      <c r="A1054">
        <v>116</v>
      </c>
      <c r="B1054" t="s">
        <v>1182</v>
      </c>
      <c r="C1054" t="s">
        <v>1326</v>
      </c>
      <c r="D1054">
        <v>333</v>
      </c>
      <c r="E1054">
        <v>1140</v>
      </c>
      <c r="G1054">
        <f>VLOOKUP(B1054,subCampo_perforacion!$C$2:$D$316,2,0)</f>
        <v>116</v>
      </c>
      <c r="H1054" s="4" t="str">
        <f t="shared" si="16"/>
        <v>Soledad Norte 333</v>
      </c>
      <c r="I1054">
        <v>1140</v>
      </c>
    </row>
    <row r="1055" spans="1:9" x14ac:dyDescent="0.25">
      <c r="A1055">
        <v>116</v>
      </c>
      <c r="B1055" t="s">
        <v>1182</v>
      </c>
      <c r="C1055" t="s">
        <v>1327</v>
      </c>
      <c r="D1055">
        <v>335</v>
      </c>
      <c r="E1055">
        <v>1141</v>
      </c>
      <c r="G1055">
        <f>VLOOKUP(B1055,subCampo_perforacion!$C$2:$D$316,2,0)</f>
        <v>116</v>
      </c>
      <c r="H1055" s="4" t="str">
        <f t="shared" si="16"/>
        <v>Soledad Norte 335</v>
      </c>
      <c r="I1055">
        <v>1141</v>
      </c>
    </row>
    <row r="1056" spans="1:9" x14ac:dyDescent="0.25">
      <c r="A1056">
        <v>116</v>
      </c>
      <c r="B1056" t="s">
        <v>1182</v>
      </c>
      <c r="C1056" t="s">
        <v>1328</v>
      </c>
      <c r="D1056">
        <v>358</v>
      </c>
      <c r="E1056">
        <v>1142</v>
      </c>
      <c r="G1056">
        <f>VLOOKUP(B1056,subCampo_perforacion!$C$2:$D$316,2,0)</f>
        <v>116</v>
      </c>
      <c r="H1056" s="4" t="str">
        <f t="shared" si="16"/>
        <v>Soledad Norte 358</v>
      </c>
      <c r="I1056">
        <v>1142</v>
      </c>
    </row>
    <row r="1057" spans="1:9" x14ac:dyDescent="0.25">
      <c r="A1057">
        <v>116</v>
      </c>
      <c r="B1057" t="s">
        <v>1182</v>
      </c>
      <c r="C1057" t="s">
        <v>1329</v>
      </c>
      <c r="D1057">
        <v>36</v>
      </c>
      <c r="E1057">
        <v>1143</v>
      </c>
      <c r="G1057">
        <f>VLOOKUP(B1057,subCampo_perforacion!$C$2:$D$316,2,0)</f>
        <v>116</v>
      </c>
      <c r="H1057" s="4" t="str">
        <f t="shared" si="16"/>
        <v>Soledad Norte 36</v>
      </c>
      <c r="I1057">
        <v>1143</v>
      </c>
    </row>
    <row r="1058" spans="1:9" x14ac:dyDescent="0.25">
      <c r="A1058">
        <v>116</v>
      </c>
      <c r="B1058" t="s">
        <v>1182</v>
      </c>
      <c r="C1058" t="s">
        <v>1330</v>
      </c>
      <c r="D1058">
        <v>35</v>
      </c>
      <c r="E1058">
        <v>1144</v>
      </c>
      <c r="G1058">
        <f>VLOOKUP(B1058,subCampo_perforacion!$C$2:$D$316,2,0)</f>
        <v>116</v>
      </c>
      <c r="H1058" s="4" t="str">
        <f t="shared" si="16"/>
        <v>Soledad Norte 35</v>
      </c>
      <c r="I1058">
        <v>1144</v>
      </c>
    </row>
    <row r="1059" spans="1:9" x14ac:dyDescent="0.25">
      <c r="A1059">
        <v>116</v>
      </c>
      <c r="B1059" t="s">
        <v>1182</v>
      </c>
      <c r="C1059" t="s">
        <v>1331</v>
      </c>
      <c r="D1059">
        <v>352</v>
      </c>
      <c r="E1059">
        <v>1145</v>
      </c>
      <c r="G1059">
        <f>VLOOKUP(B1059,subCampo_perforacion!$C$2:$D$316,2,0)</f>
        <v>116</v>
      </c>
      <c r="H1059" s="4" t="str">
        <f t="shared" si="16"/>
        <v>Soledad Norte 352</v>
      </c>
      <c r="I1059">
        <v>1145</v>
      </c>
    </row>
    <row r="1060" spans="1:9" x14ac:dyDescent="0.25">
      <c r="A1060">
        <v>116</v>
      </c>
      <c r="B1060" t="s">
        <v>1182</v>
      </c>
      <c r="C1060" t="s">
        <v>1332</v>
      </c>
      <c r="D1060">
        <v>353</v>
      </c>
      <c r="E1060">
        <v>1146</v>
      </c>
      <c r="G1060">
        <f>VLOOKUP(B1060,subCampo_perforacion!$C$2:$D$316,2,0)</f>
        <v>116</v>
      </c>
      <c r="H1060" s="4" t="str">
        <f t="shared" si="16"/>
        <v>Soledad Norte 353</v>
      </c>
      <c r="I1060">
        <v>1146</v>
      </c>
    </row>
    <row r="1061" spans="1:9" x14ac:dyDescent="0.25">
      <c r="A1061">
        <v>116</v>
      </c>
      <c r="B1061" t="s">
        <v>1182</v>
      </c>
      <c r="C1061" t="s">
        <v>1333</v>
      </c>
      <c r="D1061">
        <v>354</v>
      </c>
      <c r="E1061">
        <v>1147</v>
      </c>
      <c r="G1061">
        <f>VLOOKUP(B1061,subCampo_perforacion!$C$2:$D$316,2,0)</f>
        <v>116</v>
      </c>
      <c r="H1061" s="4" t="str">
        <f t="shared" si="16"/>
        <v>Soledad Norte 354</v>
      </c>
      <c r="I1061">
        <v>1147</v>
      </c>
    </row>
    <row r="1062" spans="1:9" x14ac:dyDescent="0.25">
      <c r="A1062">
        <v>116</v>
      </c>
      <c r="B1062" t="s">
        <v>1182</v>
      </c>
      <c r="C1062" t="s">
        <v>1334</v>
      </c>
      <c r="D1062">
        <v>355</v>
      </c>
      <c r="E1062">
        <v>1148</v>
      </c>
      <c r="G1062">
        <f>VLOOKUP(B1062,subCampo_perforacion!$C$2:$D$316,2,0)</f>
        <v>116</v>
      </c>
      <c r="H1062" s="4" t="str">
        <f t="shared" si="16"/>
        <v>Soledad Norte 355</v>
      </c>
      <c r="I1062">
        <v>1148</v>
      </c>
    </row>
    <row r="1063" spans="1:9" x14ac:dyDescent="0.25">
      <c r="A1063">
        <v>116</v>
      </c>
      <c r="B1063" t="s">
        <v>1182</v>
      </c>
      <c r="C1063" t="s">
        <v>1335</v>
      </c>
      <c r="D1063">
        <v>357</v>
      </c>
      <c r="E1063">
        <v>1149</v>
      </c>
      <c r="G1063">
        <f>VLOOKUP(B1063,subCampo_perforacion!$C$2:$D$316,2,0)</f>
        <v>116</v>
      </c>
      <c r="H1063" s="4" t="str">
        <f t="shared" si="16"/>
        <v>Soledad Norte 357</v>
      </c>
      <c r="I1063">
        <v>1149</v>
      </c>
    </row>
    <row r="1064" spans="1:9" x14ac:dyDescent="0.25">
      <c r="A1064">
        <v>116</v>
      </c>
      <c r="B1064" t="s">
        <v>1182</v>
      </c>
      <c r="C1064" t="s">
        <v>1336</v>
      </c>
      <c r="D1064">
        <v>37</v>
      </c>
      <c r="E1064">
        <v>1150</v>
      </c>
      <c r="G1064">
        <f>VLOOKUP(B1064,subCampo_perforacion!$C$2:$D$316,2,0)</f>
        <v>116</v>
      </c>
      <c r="H1064" s="4" t="str">
        <f t="shared" si="16"/>
        <v>Soledad Norte 37</v>
      </c>
      <c r="I1064">
        <v>1150</v>
      </c>
    </row>
    <row r="1065" spans="1:9" x14ac:dyDescent="0.25">
      <c r="A1065">
        <v>116</v>
      </c>
      <c r="B1065" t="s">
        <v>1182</v>
      </c>
      <c r="C1065" t="s">
        <v>1337</v>
      </c>
      <c r="D1065">
        <v>377</v>
      </c>
      <c r="E1065">
        <v>1151</v>
      </c>
      <c r="G1065">
        <f>VLOOKUP(B1065,subCampo_perforacion!$C$2:$D$316,2,0)</f>
        <v>116</v>
      </c>
      <c r="H1065" s="4" t="str">
        <f t="shared" si="16"/>
        <v>Soledad Norte 377</v>
      </c>
      <c r="I1065">
        <v>1151</v>
      </c>
    </row>
    <row r="1066" spans="1:9" x14ac:dyDescent="0.25">
      <c r="A1066">
        <v>116</v>
      </c>
      <c r="B1066" t="s">
        <v>1182</v>
      </c>
      <c r="C1066" t="s">
        <v>1338</v>
      </c>
      <c r="D1066">
        <v>378</v>
      </c>
      <c r="E1066">
        <v>1152</v>
      </c>
      <c r="G1066">
        <f>VLOOKUP(B1066,subCampo_perforacion!$C$2:$D$316,2,0)</f>
        <v>116</v>
      </c>
      <c r="H1066" s="4" t="str">
        <f t="shared" si="16"/>
        <v>Soledad Norte 378</v>
      </c>
      <c r="I1066">
        <v>1152</v>
      </c>
    </row>
    <row r="1067" spans="1:9" x14ac:dyDescent="0.25">
      <c r="A1067">
        <v>116</v>
      </c>
      <c r="B1067" t="s">
        <v>1182</v>
      </c>
      <c r="C1067" t="s">
        <v>1339</v>
      </c>
      <c r="D1067">
        <v>38</v>
      </c>
      <c r="E1067">
        <v>1153</v>
      </c>
      <c r="G1067">
        <f>VLOOKUP(B1067,subCampo_perforacion!$C$2:$D$316,2,0)</f>
        <v>116</v>
      </c>
      <c r="H1067" s="4" t="str">
        <f t="shared" si="16"/>
        <v>Soledad Norte 38</v>
      </c>
      <c r="I1067">
        <v>1153</v>
      </c>
    </row>
    <row r="1068" spans="1:9" x14ac:dyDescent="0.25">
      <c r="A1068">
        <v>116</v>
      </c>
      <c r="B1068" t="s">
        <v>1182</v>
      </c>
      <c r="C1068" t="s">
        <v>1340</v>
      </c>
      <c r="D1068">
        <v>394</v>
      </c>
      <c r="E1068">
        <v>1154</v>
      </c>
      <c r="G1068">
        <f>VLOOKUP(B1068,subCampo_perforacion!$C$2:$D$316,2,0)</f>
        <v>116</v>
      </c>
      <c r="H1068" s="4" t="str">
        <f t="shared" si="16"/>
        <v>Soledad Norte 394</v>
      </c>
      <c r="I1068">
        <v>1154</v>
      </c>
    </row>
    <row r="1069" spans="1:9" x14ac:dyDescent="0.25">
      <c r="A1069">
        <v>116</v>
      </c>
      <c r="B1069" t="s">
        <v>1182</v>
      </c>
      <c r="C1069" t="s">
        <v>1341</v>
      </c>
      <c r="D1069">
        <v>395</v>
      </c>
      <c r="E1069">
        <v>1155</v>
      </c>
      <c r="G1069">
        <f>VLOOKUP(B1069,subCampo_perforacion!$C$2:$D$316,2,0)</f>
        <v>116</v>
      </c>
      <c r="H1069" s="4" t="str">
        <f t="shared" si="16"/>
        <v>Soledad Norte 395</v>
      </c>
      <c r="I1069">
        <v>1155</v>
      </c>
    </row>
    <row r="1070" spans="1:9" x14ac:dyDescent="0.25">
      <c r="A1070">
        <v>116</v>
      </c>
      <c r="B1070" t="s">
        <v>1182</v>
      </c>
      <c r="C1070" t="s">
        <v>1342</v>
      </c>
      <c r="D1070">
        <v>396</v>
      </c>
      <c r="E1070">
        <v>1156</v>
      </c>
      <c r="G1070">
        <f>VLOOKUP(B1070,subCampo_perforacion!$C$2:$D$316,2,0)</f>
        <v>116</v>
      </c>
      <c r="H1070" s="4" t="str">
        <f t="shared" si="16"/>
        <v>Soledad Norte 396</v>
      </c>
      <c r="I1070">
        <v>1156</v>
      </c>
    </row>
    <row r="1071" spans="1:9" x14ac:dyDescent="0.25">
      <c r="A1071">
        <v>116</v>
      </c>
      <c r="B1071" t="s">
        <v>1182</v>
      </c>
      <c r="C1071" t="s">
        <v>1343</v>
      </c>
      <c r="D1071">
        <v>397</v>
      </c>
      <c r="E1071">
        <v>1157</v>
      </c>
      <c r="G1071">
        <f>VLOOKUP(B1071,subCampo_perforacion!$C$2:$D$316,2,0)</f>
        <v>116</v>
      </c>
      <c r="H1071" s="4" t="str">
        <f t="shared" si="16"/>
        <v>Soledad Norte 397</v>
      </c>
      <c r="I1071">
        <v>1157</v>
      </c>
    </row>
    <row r="1072" spans="1:9" x14ac:dyDescent="0.25">
      <c r="A1072">
        <v>116</v>
      </c>
      <c r="B1072" t="s">
        <v>1182</v>
      </c>
      <c r="C1072" t="s">
        <v>1344</v>
      </c>
      <c r="D1072">
        <v>399</v>
      </c>
      <c r="E1072">
        <v>1158</v>
      </c>
      <c r="G1072">
        <f>VLOOKUP(B1072,subCampo_perforacion!$C$2:$D$316,2,0)</f>
        <v>116</v>
      </c>
      <c r="H1072" s="4" t="str">
        <f t="shared" si="16"/>
        <v>Soledad Norte 399</v>
      </c>
      <c r="I1072">
        <v>1158</v>
      </c>
    </row>
    <row r="1073" spans="1:9" x14ac:dyDescent="0.25">
      <c r="A1073">
        <v>116</v>
      </c>
      <c r="B1073" t="s">
        <v>1182</v>
      </c>
      <c r="C1073" t="s">
        <v>1345</v>
      </c>
      <c r="D1073">
        <v>4</v>
      </c>
      <c r="E1073">
        <v>1159</v>
      </c>
      <c r="G1073">
        <f>VLOOKUP(B1073,subCampo_perforacion!$C$2:$D$316,2,0)</f>
        <v>116</v>
      </c>
      <c r="H1073" s="4" t="str">
        <f t="shared" si="16"/>
        <v>Soledad Norte 4</v>
      </c>
      <c r="I1073">
        <v>1159</v>
      </c>
    </row>
    <row r="1074" spans="1:9" x14ac:dyDescent="0.25">
      <c r="A1074">
        <v>116</v>
      </c>
      <c r="B1074" t="s">
        <v>1182</v>
      </c>
      <c r="C1074" t="s">
        <v>1346</v>
      </c>
      <c r="D1074">
        <v>41</v>
      </c>
      <c r="E1074">
        <v>1160</v>
      </c>
      <c r="G1074">
        <f>VLOOKUP(B1074,subCampo_perforacion!$C$2:$D$316,2,0)</f>
        <v>116</v>
      </c>
      <c r="H1074" s="4" t="str">
        <f t="shared" si="16"/>
        <v>Soledad Norte 41</v>
      </c>
      <c r="I1074">
        <v>1160</v>
      </c>
    </row>
    <row r="1075" spans="1:9" x14ac:dyDescent="0.25">
      <c r="A1075">
        <v>116</v>
      </c>
      <c r="B1075" t="s">
        <v>1182</v>
      </c>
      <c r="C1075" t="s">
        <v>1347</v>
      </c>
      <c r="D1075">
        <v>43</v>
      </c>
      <c r="E1075">
        <v>1161</v>
      </c>
      <c r="G1075">
        <f>VLOOKUP(B1075,subCampo_perforacion!$C$2:$D$316,2,0)</f>
        <v>116</v>
      </c>
      <c r="H1075" s="4" t="str">
        <f t="shared" si="16"/>
        <v>Soledad Norte 43</v>
      </c>
      <c r="I1075">
        <v>1161</v>
      </c>
    </row>
    <row r="1076" spans="1:9" x14ac:dyDescent="0.25">
      <c r="A1076">
        <v>116</v>
      </c>
      <c r="B1076" t="s">
        <v>1182</v>
      </c>
      <c r="C1076" t="s">
        <v>1348</v>
      </c>
      <c r="D1076">
        <v>44</v>
      </c>
      <c r="E1076">
        <v>1162</v>
      </c>
      <c r="G1076">
        <f>VLOOKUP(B1076,subCampo_perforacion!$C$2:$D$316,2,0)</f>
        <v>116</v>
      </c>
      <c r="H1076" s="4" t="str">
        <f t="shared" si="16"/>
        <v>Soledad Norte 44</v>
      </c>
      <c r="I1076">
        <v>1162</v>
      </c>
    </row>
    <row r="1077" spans="1:9" x14ac:dyDescent="0.25">
      <c r="A1077">
        <v>116</v>
      </c>
      <c r="B1077" t="s">
        <v>1182</v>
      </c>
      <c r="C1077" t="s">
        <v>1349</v>
      </c>
      <c r="D1077">
        <v>46</v>
      </c>
      <c r="E1077">
        <v>1163</v>
      </c>
      <c r="G1077">
        <f>VLOOKUP(B1077,subCampo_perforacion!$C$2:$D$316,2,0)</f>
        <v>116</v>
      </c>
      <c r="H1077" s="4" t="str">
        <f t="shared" si="16"/>
        <v>Soledad Norte 46</v>
      </c>
      <c r="I1077">
        <v>1163</v>
      </c>
    </row>
    <row r="1078" spans="1:9" x14ac:dyDescent="0.25">
      <c r="A1078">
        <v>116</v>
      </c>
      <c r="B1078" t="s">
        <v>1182</v>
      </c>
      <c r="C1078" t="s">
        <v>1350</v>
      </c>
      <c r="D1078">
        <v>53</v>
      </c>
      <c r="E1078">
        <v>1164</v>
      </c>
      <c r="G1078">
        <f>VLOOKUP(B1078,subCampo_perforacion!$C$2:$D$316,2,0)</f>
        <v>116</v>
      </c>
      <c r="H1078" s="4" t="str">
        <f t="shared" si="16"/>
        <v>Soledad Norte 53</v>
      </c>
      <c r="I1078">
        <v>1164</v>
      </c>
    </row>
    <row r="1079" spans="1:9" x14ac:dyDescent="0.25">
      <c r="A1079">
        <v>116</v>
      </c>
      <c r="B1079" t="s">
        <v>1182</v>
      </c>
      <c r="C1079" t="s">
        <v>1351</v>
      </c>
      <c r="D1079">
        <v>54</v>
      </c>
      <c r="E1079">
        <v>1165</v>
      </c>
      <c r="G1079">
        <f>VLOOKUP(B1079,subCampo_perforacion!$C$2:$D$316,2,0)</f>
        <v>116</v>
      </c>
      <c r="H1079" s="4" t="str">
        <f t="shared" si="16"/>
        <v>Soledad Norte 54</v>
      </c>
      <c r="I1079">
        <v>1165</v>
      </c>
    </row>
    <row r="1080" spans="1:9" x14ac:dyDescent="0.25">
      <c r="A1080">
        <v>116</v>
      </c>
      <c r="B1080" t="s">
        <v>1182</v>
      </c>
      <c r="C1080" t="s">
        <v>1352</v>
      </c>
      <c r="D1080">
        <v>55</v>
      </c>
      <c r="E1080">
        <v>1166</v>
      </c>
      <c r="G1080">
        <f>VLOOKUP(B1080,subCampo_perforacion!$C$2:$D$316,2,0)</f>
        <v>116</v>
      </c>
      <c r="H1080" s="4" t="str">
        <f t="shared" si="16"/>
        <v>Soledad Norte 55</v>
      </c>
      <c r="I1080">
        <v>1166</v>
      </c>
    </row>
    <row r="1081" spans="1:9" x14ac:dyDescent="0.25">
      <c r="A1081">
        <v>116</v>
      </c>
      <c r="B1081" t="s">
        <v>1182</v>
      </c>
      <c r="C1081" t="s">
        <v>1353</v>
      </c>
      <c r="D1081">
        <v>56</v>
      </c>
      <c r="E1081">
        <v>1167</v>
      </c>
      <c r="G1081">
        <f>VLOOKUP(B1081,subCampo_perforacion!$C$2:$D$316,2,0)</f>
        <v>116</v>
      </c>
      <c r="H1081" s="4" t="str">
        <f t="shared" si="16"/>
        <v>Soledad Norte 56</v>
      </c>
      <c r="I1081">
        <v>1167</v>
      </c>
    </row>
    <row r="1082" spans="1:9" x14ac:dyDescent="0.25">
      <c r="A1082">
        <v>116</v>
      </c>
      <c r="B1082" t="s">
        <v>1182</v>
      </c>
      <c r="C1082" t="s">
        <v>1354</v>
      </c>
      <c r="D1082">
        <v>57</v>
      </c>
      <c r="E1082">
        <v>1168</v>
      </c>
      <c r="G1082">
        <f>VLOOKUP(B1082,subCampo_perforacion!$C$2:$D$316,2,0)</f>
        <v>116</v>
      </c>
      <c r="H1082" s="4" t="str">
        <f t="shared" si="16"/>
        <v>Soledad Norte 57</v>
      </c>
      <c r="I1082">
        <v>1168</v>
      </c>
    </row>
    <row r="1083" spans="1:9" x14ac:dyDescent="0.25">
      <c r="A1083">
        <v>116</v>
      </c>
      <c r="B1083" t="s">
        <v>1182</v>
      </c>
      <c r="C1083" t="s">
        <v>1355</v>
      </c>
      <c r="D1083">
        <v>6</v>
      </c>
      <c r="E1083">
        <v>1169</v>
      </c>
      <c r="G1083">
        <f>VLOOKUP(B1083,subCampo_perforacion!$C$2:$D$316,2,0)</f>
        <v>116</v>
      </c>
      <c r="H1083" s="4" t="str">
        <f t="shared" si="16"/>
        <v>Soledad Norte 6</v>
      </c>
      <c r="I1083">
        <v>1169</v>
      </c>
    </row>
    <row r="1084" spans="1:9" x14ac:dyDescent="0.25">
      <c r="A1084">
        <v>116</v>
      </c>
      <c r="B1084" t="s">
        <v>1182</v>
      </c>
      <c r="C1084" t="s">
        <v>1356</v>
      </c>
      <c r="D1084">
        <v>61</v>
      </c>
      <c r="E1084">
        <v>1170</v>
      </c>
      <c r="G1084">
        <f>VLOOKUP(B1084,subCampo_perforacion!$C$2:$D$316,2,0)</f>
        <v>116</v>
      </c>
      <c r="H1084" s="4" t="str">
        <f t="shared" si="16"/>
        <v>Soledad Norte 61</v>
      </c>
      <c r="I1084">
        <v>1170</v>
      </c>
    </row>
    <row r="1085" spans="1:9" x14ac:dyDescent="0.25">
      <c r="A1085">
        <v>116</v>
      </c>
      <c r="B1085" t="s">
        <v>1182</v>
      </c>
      <c r="C1085" t="s">
        <v>1357</v>
      </c>
      <c r="D1085">
        <v>62</v>
      </c>
      <c r="E1085">
        <v>1171</v>
      </c>
      <c r="G1085">
        <f>VLOOKUP(B1085,subCampo_perforacion!$C$2:$D$316,2,0)</f>
        <v>116</v>
      </c>
      <c r="H1085" s="4" t="str">
        <f t="shared" si="16"/>
        <v>Soledad Norte 62</v>
      </c>
      <c r="I1085">
        <v>1171</v>
      </c>
    </row>
    <row r="1086" spans="1:9" x14ac:dyDescent="0.25">
      <c r="A1086">
        <v>116</v>
      </c>
      <c r="B1086" t="s">
        <v>1182</v>
      </c>
      <c r="C1086" t="s">
        <v>1358</v>
      </c>
      <c r="D1086">
        <v>64</v>
      </c>
      <c r="E1086">
        <v>1172</v>
      </c>
      <c r="G1086">
        <f>VLOOKUP(B1086,subCampo_perforacion!$C$2:$D$316,2,0)</f>
        <v>116</v>
      </c>
      <c r="H1086" s="4" t="str">
        <f t="shared" si="16"/>
        <v>Soledad Norte 64</v>
      </c>
      <c r="I1086">
        <v>1172</v>
      </c>
    </row>
    <row r="1087" spans="1:9" x14ac:dyDescent="0.25">
      <c r="A1087">
        <v>116</v>
      </c>
      <c r="B1087" t="s">
        <v>1182</v>
      </c>
      <c r="C1087" t="s">
        <v>1359</v>
      </c>
      <c r="D1087">
        <v>66</v>
      </c>
      <c r="E1087">
        <v>1173</v>
      </c>
      <c r="G1087">
        <f>VLOOKUP(B1087,subCampo_perforacion!$C$2:$D$316,2,0)</f>
        <v>116</v>
      </c>
      <c r="H1087" s="4" t="str">
        <f t="shared" si="16"/>
        <v>Soledad Norte 66</v>
      </c>
      <c r="I1087">
        <v>1173</v>
      </c>
    </row>
    <row r="1088" spans="1:9" x14ac:dyDescent="0.25">
      <c r="A1088">
        <v>116</v>
      </c>
      <c r="B1088" t="s">
        <v>1182</v>
      </c>
      <c r="C1088" t="s">
        <v>1360</v>
      </c>
      <c r="D1088">
        <v>68</v>
      </c>
      <c r="E1088">
        <v>1174</v>
      </c>
      <c r="G1088">
        <f>VLOOKUP(B1088,subCampo_perforacion!$C$2:$D$316,2,0)</f>
        <v>116</v>
      </c>
      <c r="H1088" s="4" t="str">
        <f t="shared" si="16"/>
        <v>Soledad Norte 68</v>
      </c>
      <c r="I1088">
        <v>1174</v>
      </c>
    </row>
    <row r="1089" spans="1:9" x14ac:dyDescent="0.25">
      <c r="A1089">
        <v>116</v>
      </c>
      <c r="B1089" t="s">
        <v>1182</v>
      </c>
      <c r="C1089" t="s">
        <v>1361</v>
      </c>
      <c r="D1089">
        <v>71</v>
      </c>
      <c r="E1089">
        <v>1175</v>
      </c>
      <c r="G1089">
        <f>VLOOKUP(B1089,subCampo_perforacion!$C$2:$D$316,2,0)</f>
        <v>116</v>
      </c>
      <c r="H1089" s="4" t="str">
        <f t="shared" si="16"/>
        <v>Soledad Norte 71</v>
      </c>
      <c r="I1089">
        <v>1175</v>
      </c>
    </row>
    <row r="1090" spans="1:9" x14ac:dyDescent="0.25">
      <c r="A1090">
        <v>116</v>
      </c>
      <c r="B1090" t="s">
        <v>1182</v>
      </c>
      <c r="C1090" t="s">
        <v>1362</v>
      </c>
      <c r="D1090">
        <v>73</v>
      </c>
      <c r="E1090">
        <v>1176</v>
      </c>
      <c r="G1090">
        <f>VLOOKUP(B1090,subCampo_perforacion!$C$2:$D$316,2,0)</f>
        <v>116</v>
      </c>
      <c r="H1090" s="4" t="str">
        <f t="shared" si="16"/>
        <v>Soledad Norte 73</v>
      </c>
      <c r="I1090">
        <v>1176</v>
      </c>
    </row>
    <row r="1091" spans="1:9" x14ac:dyDescent="0.25">
      <c r="A1091">
        <v>116</v>
      </c>
      <c r="B1091" t="s">
        <v>1182</v>
      </c>
      <c r="C1091" t="s">
        <v>1363</v>
      </c>
      <c r="D1091">
        <v>76</v>
      </c>
      <c r="E1091">
        <v>1177</v>
      </c>
      <c r="G1091">
        <f>VLOOKUP(B1091,subCampo_perforacion!$C$2:$D$316,2,0)</f>
        <v>116</v>
      </c>
      <c r="H1091" s="4" t="str">
        <f t="shared" ref="H1091:H1154" si="17">B1091&amp;" "&amp;D1091</f>
        <v>Soledad Norte 76</v>
      </c>
      <c r="I1091">
        <v>1177</v>
      </c>
    </row>
    <row r="1092" spans="1:9" x14ac:dyDescent="0.25">
      <c r="A1092">
        <v>116</v>
      </c>
      <c r="B1092" t="s">
        <v>1182</v>
      </c>
      <c r="C1092" t="s">
        <v>1364</v>
      </c>
      <c r="D1092">
        <v>77</v>
      </c>
      <c r="E1092">
        <v>1178</v>
      </c>
      <c r="G1092">
        <f>VLOOKUP(B1092,subCampo_perforacion!$C$2:$D$316,2,0)</f>
        <v>116</v>
      </c>
      <c r="H1092" s="4" t="str">
        <f t="shared" si="17"/>
        <v>Soledad Norte 77</v>
      </c>
      <c r="I1092">
        <v>1178</v>
      </c>
    </row>
    <row r="1093" spans="1:9" x14ac:dyDescent="0.25">
      <c r="A1093">
        <v>116</v>
      </c>
      <c r="B1093" t="s">
        <v>1182</v>
      </c>
      <c r="C1093" t="s">
        <v>1365</v>
      </c>
      <c r="D1093">
        <v>78</v>
      </c>
      <c r="E1093">
        <v>1179</v>
      </c>
      <c r="G1093">
        <f>VLOOKUP(B1093,subCampo_perforacion!$C$2:$D$316,2,0)</f>
        <v>116</v>
      </c>
      <c r="H1093" s="4" t="str">
        <f t="shared" si="17"/>
        <v>Soledad Norte 78</v>
      </c>
      <c r="I1093">
        <v>1179</v>
      </c>
    </row>
    <row r="1094" spans="1:9" x14ac:dyDescent="0.25">
      <c r="A1094">
        <v>116</v>
      </c>
      <c r="B1094" t="s">
        <v>1182</v>
      </c>
      <c r="C1094" t="s">
        <v>1366</v>
      </c>
      <c r="D1094">
        <v>79</v>
      </c>
      <c r="E1094">
        <v>1180</v>
      </c>
      <c r="G1094">
        <f>VLOOKUP(B1094,subCampo_perforacion!$C$2:$D$316,2,0)</f>
        <v>116</v>
      </c>
      <c r="H1094" s="4" t="str">
        <f t="shared" si="17"/>
        <v>Soledad Norte 79</v>
      </c>
      <c r="I1094">
        <v>1180</v>
      </c>
    </row>
    <row r="1095" spans="1:9" x14ac:dyDescent="0.25">
      <c r="A1095">
        <v>116</v>
      </c>
      <c r="B1095" t="s">
        <v>1182</v>
      </c>
      <c r="C1095" t="s">
        <v>1367</v>
      </c>
      <c r="D1095">
        <v>82</v>
      </c>
      <c r="E1095">
        <v>1181</v>
      </c>
      <c r="G1095">
        <f>VLOOKUP(B1095,subCampo_perforacion!$C$2:$D$316,2,0)</f>
        <v>116</v>
      </c>
      <c r="H1095" s="4" t="str">
        <f t="shared" si="17"/>
        <v>Soledad Norte 82</v>
      </c>
      <c r="I1095">
        <v>1181</v>
      </c>
    </row>
    <row r="1096" spans="1:9" x14ac:dyDescent="0.25">
      <c r="A1096">
        <v>116</v>
      </c>
      <c r="B1096" t="s">
        <v>1182</v>
      </c>
      <c r="C1096" t="s">
        <v>1368</v>
      </c>
      <c r="D1096">
        <v>84</v>
      </c>
      <c r="E1096">
        <v>1182</v>
      </c>
      <c r="G1096">
        <f>VLOOKUP(B1096,subCampo_perforacion!$C$2:$D$316,2,0)</f>
        <v>116</v>
      </c>
      <c r="H1096" s="4" t="str">
        <f t="shared" si="17"/>
        <v>Soledad Norte 84</v>
      </c>
      <c r="I1096">
        <v>1182</v>
      </c>
    </row>
    <row r="1097" spans="1:9" x14ac:dyDescent="0.25">
      <c r="A1097">
        <v>116</v>
      </c>
      <c r="B1097" t="s">
        <v>1182</v>
      </c>
      <c r="C1097" t="s">
        <v>1369</v>
      </c>
      <c r="D1097">
        <v>86</v>
      </c>
      <c r="E1097">
        <v>1183</v>
      </c>
      <c r="G1097">
        <f>VLOOKUP(B1097,subCampo_perforacion!$C$2:$D$316,2,0)</f>
        <v>116</v>
      </c>
      <c r="H1097" s="4" t="str">
        <f t="shared" si="17"/>
        <v>Soledad Norte 86</v>
      </c>
      <c r="I1097">
        <v>1183</v>
      </c>
    </row>
    <row r="1098" spans="1:9" x14ac:dyDescent="0.25">
      <c r="A1098">
        <v>116</v>
      </c>
      <c r="B1098" t="s">
        <v>1182</v>
      </c>
      <c r="C1098" t="s">
        <v>1370</v>
      </c>
      <c r="D1098">
        <v>88</v>
      </c>
      <c r="E1098">
        <v>1184</v>
      </c>
      <c r="G1098">
        <f>VLOOKUP(B1098,subCampo_perforacion!$C$2:$D$316,2,0)</f>
        <v>116</v>
      </c>
      <c r="H1098" s="4" t="str">
        <f t="shared" si="17"/>
        <v>Soledad Norte 88</v>
      </c>
      <c r="I1098">
        <v>1184</v>
      </c>
    </row>
    <row r="1099" spans="1:9" x14ac:dyDescent="0.25">
      <c r="A1099">
        <v>116</v>
      </c>
      <c r="B1099" t="s">
        <v>1182</v>
      </c>
      <c r="C1099" t="s">
        <v>1371</v>
      </c>
      <c r="D1099">
        <v>91</v>
      </c>
      <c r="E1099">
        <v>1185</v>
      </c>
      <c r="G1099">
        <f>VLOOKUP(B1099,subCampo_perforacion!$C$2:$D$316,2,0)</f>
        <v>116</v>
      </c>
      <c r="H1099" s="4" t="str">
        <f t="shared" si="17"/>
        <v>Soledad Norte 91</v>
      </c>
      <c r="I1099">
        <v>1185</v>
      </c>
    </row>
    <row r="1100" spans="1:9" x14ac:dyDescent="0.25">
      <c r="A1100">
        <v>116</v>
      </c>
      <c r="B1100" t="s">
        <v>1182</v>
      </c>
      <c r="C1100" t="s">
        <v>1372</v>
      </c>
      <c r="D1100">
        <v>93</v>
      </c>
      <c r="E1100">
        <v>1186</v>
      </c>
      <c r="G1100">
        <f>VLOOKUP(B1100,subCampo_perforacion!$C$2:$D$316,2,0)</f>
        <v>116</v>
      </c>
      <c r="H1100" s="4" t="str">
        <f t="shared" si="17"/>
        <v>Soledad Norte 93</v>
      </c>
      <c r="I1100">
        <v>1186</v>
      </c>
    </row>
    <row r="1101" spans="1:9" x14ac:dyDescent="0.25">
      <c r="A1101">
        <v>116</v>
      </c>
      <c r="B1101" t="s">
        <v>1182</v>
      </c>
      <c r="C1101" t="s">
        <v>1373</v>
      </c>
      <c r="D1101">
        <v>96</v>
      </c>
      <c r="E1101">
        <v>1187</v>
      </c>
      <c r="G1101">
        <f>VLOOKUP(B1101,subCampo_perforacion!$C$2:$D$316,2,0)</f>
        <v>116</v>
      </c>
      <c r="H1101" s="4" t="str">
        <f t="shared" si="17"/>
        <v>Soledad Norte 96</v>
      </c>
      <c r="I1101">
        <v>1187</v>
      </c>
    </row>
    <row r="1102" spans="1:9" x14ac:dyDescent="0.25">
      <c r="A1102">
        <v>116</v>
      </c>
      <c r="B1102" t="s">
        <v>1182</v>
      </c>
      <c r="C1102" t="s">
        <v>1374</v>
      </c>
      <c r="D1102">
        <v>95</v>
      </c>
      <c r="E1102">
        <v>1188</v>
      </c>
      <c r="G1102">
        <f>VLOOKUP(B1102,subCampo_perforacion!$C$2:$D$316,2,0)</f>
        <v>116</v>
      </c>
      <c r="H1102" s="4" t="str">
        <f t="shared" si="17"/>
        <v>Soledad Norte 95</v>
      </c>
      <c r="I1102">
        <v>1188</v>
      </c>
    </row>
    <row r="1103" spans="1:9" x14ac:dyDescent="0.25">
      <c r="A1103">
        <v>116</v>
      </c>
      <c r="B1103" t="s">
        <v>1182</v>
      </c>
      <c r="C1103" t="s">
        <v>1375</v>
      </c>
      <c r="D1103">
        <v>97</v>
      </c>
      <c r="E1103">
        <v>1189</v>
      </c>
      <c r="G1103">
        <f>VLOOKUP(B1103,subCampo_perforacion!$C$2:$D$316,2,0)</f>
        <v>116</v>
      </c>
      <c r="H1103" s="4" t="str">
        <f t="shared" si="17"/>
        <v>Soledad Norte 97</v>
      </c>
      <c r="I1103">
        <v>1189</v>
      </c>
    </row>
    <row r="1104" spans="1:9" x14ac:dyDescent="0.25">
      <c r="A1104">
        <v>116</v>
      </c>
      <c r="B1104" t="s">
        <v>1182</v>
      </c>
      <c r="C1104" t="s">
        <v>1376</v>
      </c>
      <c r="D1104">
        <v>99</v>
      </c>
      <c r="E1104">
        <v>1190</v>
      </c>
      <c r="G1104">
        <f>VLOOKUP(B1104,subCampo_perforacion!$C$2:$D$316,2,0)</f>
        <v>116</v>
      </c>
      <c r="H1104" s="4" t="str">
        <f t="shared" si="17"/>
        <v>Soledad Norte 99</v>
      </c>
      <c r="I1104">
        <v>1190</v>
      </c>
    </row>
    <row r="1105" spans="1:9" x14ac:dyDescent="0.25">
      <c r="A1105">
        <v>116</v>
      </c>
      <c r="B1105" t="s">
        <v>1182</v>
      </c>
      <c r="C1105" t="s">
        <v>1377</v>
      </c>
      <c r="D1105">
        <v>48</v>
      </c>
      <c r="E1105">
        <v>1413</v>
      </c>
      <c r="G1105">
        <f>VLOOKUP(B1105,subCampo_perforacion!$C$2:$D$316,2,0)</f>
        <v>116</v>
      </c>
      <c r="H1105" s="4" t="str">
        <f t="shared" si="17"/>
        <v>Soledad Norte 48</v>
      </c>
      <c r="I1105">
        <v>1413</v>
      </c>
    </row>
    <row r="1106" spans="1:9" x14ac:dyDescent="0.25">
      <c r="A1106">
        <v>117</v>
      </c>
      <c r="B1106" t="s">
        <v>1378</v>
      </c>
      <c r="C1106" t="s">
        <v>1379</v>
      </c>
      <c r="D1106">
        <v>1</v>
      </c>
      <c r="E1106">
        <v>440</v>
      </c>
      <c r="G1106">
        <f>VLOOKUP(B1106,subCampo_perforacion!$C$2:$D$316,2,0)</f>
        <v>117</v>
      </c>
      <c r="H1106" s="4" t="str">
        <f t="shared" si="17"/>
        <v>Ariel 1</v>
      </c>
      <c r="I1106">
        <v>440</v>
      </c>
    </row>
    <row r="1107" spans="1:9" x14ac:dyDescent="0.25">
      <c r="A1107">
        <v>118</v>
      </c>
      <c r="B1107" t="s">
        <v>1380</v>
      </c>
      <c r="C1107" t="s">
        <v>1381</v>
      </c>
      <c r="D1107">
        <v>11</v>
      </c>
      <c r="E1107">
        <v>599</v>
      </c>
      <c r="G1107">
        <f>VLOOKUP(B1107,subCampo_perforacion!$C$2:$D$316,2,0)</f>
        <v>118</v>
      </c>
      <c r="H1107" s="4" t="str">
        <f t="shared" si="17"/>
        <v>Coatzintla 11</v>
      </c>
      <c r="I1107">
        <v>599</v>
      </c>
    </row>
    <row r="1108" spans="1:9" x14ac:dyDescent="0.25">
      <c r="A1108">
        <v>118</v>
      </c>
      <c r="B1108" t="s">
        <v>1380</v>
      </c>
      <c r="C1108" t="s">
        <v>1382</v>
      </c>
      <c r="D1108">
        <v>12</v>
      </c>
      <c r="E1108">
        <v>600</v>
      </c>
      <c r="G1108">
        <f>VLOOKUP(B1108,subCampo_perforacion!$C$2:$D$316,2,0)</f>
        <v>118</v>
      </c>
      <c r="H1108" s="4" t="str">
        <f t="shared" si="17"/>
        <v>Coatzintla 12</v>
      </c>
      <c r="I1108">
        <v>600</v>
      </c>
    </row>
    <row r="1109" spans="1:9" x14ac:dyDescent="0.25">
      <c r="A1109">
        <v>118</v>
      </c>
      <c r="B1109" t="s">
        <v>1380</v>
      </c>
      <c r="C1109" t="s">
        <v>1383</v>
      </c>
      <c r="D1109">
        <v>1</v>
      </c>
      <c r="E1109">
        <v>601</v>
      </c>
      <c r="G1109">
        <f>VLOOKUP(B1109,subCampo_perforacion!$C$2:$D$316,2,0)</f>
        <v>118</v>
      </c>
      <c r="H1109" s="4" t="str">
        <f t="shared" si="17"/>
        <v>Coatzintla 1</v>
      </c>
      <c r="I1109">
        <v>601</v>
      </c>
    </row>
    <row r="1110" spans="1:9" x14ac:dyDescent="0.25">
      <c r="A1110">
        <v>118</v>
      </c>
      <c r="B1110" t="s">
        <v>1380</v>
      </c>
      <c r="C1110" t="s">
        <v>1384</v>
      </c>
      <c r="D1110">
        <v>3</v>
      </c>
      <c r="E1110">
        <v>602</v>
      </c>
      <c r="G1110">
        <f>VLOOKUP(B1110,subCampo_perforacion!$C$2:$D$316,2,0)</f>
        <v>118</v>
      </c>
      <c r="H1110" s="4" t="str">
        <f t="shared" si="17"/>
        <v>Coatzintla 3</v>
      </c>
      <c r="I1110">
        <v>602</v>
      </c>
    </row>
    <row r="1111" spans="1:9" x14ac:dyDescent="0.25">
      <c r="A1111">
        <v>118</v>
      </c>
      <c r="B1111" t="s">
        <v>1380</v>
      </c>
      <c r="C1111" t="s">
        <v>1385</v>
      </c>
      <c r="D1111">
        <v>6</v>
      </c>
      <c r="E1111">
        <v>603</v>
      </c>
      <c r="G1111">
        <f>VLOOKUP(B1111,subCampo_perforacion!$C$2:$D$316,2,0)</f>
        <v>118</v>
      </c>
      <c r="H1111" s="4" t="str">
        <f t="shared" si="17"/>
        <v>Coatzintla 6</v>
      </c>
      <c r="I1111">
        <v>603</v>
      </c>
    </row>
    <row r="1112" spans="1:9" x14ac:dyDescent="0.25">
      <c r="A1112">
        <v>118</v>
      </c>
      <c r="B1112" t="s">
        <v>1380</v>
      </c>
      <c r="C1112" t="s">
        <v>1386</v>
      </c>
      <c r="D1112">
        <v>9</v>
      </c>
      <c r="E1112">
        <v>604</v>
      </c>
      <c r="G1112">
        <f>VLOOKUP(B1112,subCampo_perforacion!$C$2:$D$316,2,0)</f>
        <v>118</v>
      </c>
      <c r="H1112" s="4" t="str">
        <f t="shared" si="17"/>
        <v>Coatzintla 9</v>
      </c>
      <c r="I1112">
        <v>604</v>
      </c>
    </row>
    <row r="1113" spans="1:9" x14ac:dyDescent="0.25">
      <c r="A1113">
        <v>118</v>
      </c>
      <c r="B1113" t="s">
        <v>1380</v>
      </c>
      <c r="C1113" t="s">
        <v>1387</v>
      </c>
      <c r="D1113">
        <v>10</v>
      </c>
      <c r="E1113">
        <v>605</v>
      </c>
      <c r="G1113">
        <f>VLOOKUP(B1113,subCampo_perforacion!$C$2:$D$316,2,0)</f>
        <v>118</v>
      </c>
      <c r="H1113" s="4" t="str">
        <f t="shared" si="17"/>
        <v>Coatzintla 10</v>
      </c>
      <c r="I1113">
        <v>605</v>
      </c>
    </row>
    <row r="1114" spans="1:9" x14ac:dyDescent="0.25">
      <c r="A1114">
        <v>121</v>
      </c>
      <c r="B1114" t="s">
        <v>1388</v>
      </c>
      <c r="C1114" t="s">
        <v>1389</v>
      </c>
      <c r="D1114">
        <v>1</v>
      </c>
      <c r="E1114">
        <v>197</v>
      </c>
      <c r="G1114">
        <f>VLOOKUP(B1114,subCampo_perforacion!$C$2:$D$316,2,0)</f>
        <v>121</v>
      </c>
      <c r="H1114" s="4" t="str">
        <f t="shared" si="17"/>
        <v>Miranda 1</v>
      </c>
      <c r="I1114">
        <v>197</v>
      </c>
    </row>
    <row r="1115" spans="1:9" x14ac:dyDescent="0.25">
      <c r="A1115">
        <v>122</v>
      </c>
      <c r="B1115" t="s">
        <v>1390</v>
      </c>
      <c r="C1115" t="s">
        <v>1391</v>
      </c>
      <c r="D1115">
        <v>305</v>
      </c>
      <c r="E1115">
        <v>198</v>
      </c>
      <c r="G1115">
        <f>VLOOKUP(B1115,subCampo_perforacion!$C$2:$D$316,2,0)</f>
        <v>122</v>
      </c>
      <c r="H1115" s="4" t="str">
        <f t="shared" si="17"/>
        <v>Tajin 305</v>
      </c>
      <c r="I1115">
        <v>198</v>
      </c>
    </row>
    <row r="1116" spans="1:9" x14ac:dyDescent="0.25">
      <c r="A1116">
        <v>122</v>
      </c>
      <c r="B1116" t="s">
        <v>1390</v>
      </c>
      <c r="C1116" t="s">
        <v>1392</v>
      </c>
      <c r="D1116">
        <v>33</v>
      </c>
      <c r="E1116">
        <v>199</v>
      </c>
      <c r="G1116">
        <f>VLOOKUP(B1116,subCampo_perforacion!$C$2:$D$316,2,0)</f>
        <v>122</v>
      </c>
      <c r="H1116" s="4" t="str">
        <f t="shared" si="17"/>
        <v>Tajin 33</v>
      </c>
      <c r="I1116">
        <v>199</v>
      </c>
    </row>
    <row r="1117" spans="1:9" x14ac:dyDescent="0.25">
      <c r="A1117">
        <v>122</v>
      </c>
      <c r="B1117" t="s">
        <v>1390</v>
      </c>
      <c r="C1117" t="s">
        <v>1393</v>
      </c>
      <c r="D1117">
        <v>411</v>
      </c>
      <c r="E1117">
        <v>195</v>
      </c>
      <c r="G1117">
        <f>VLOOKUP(B1117,subCampo_perforacion!$C$2:$D$316,2,0)</f>
        <v>122</v>
      </c>
      <c r="H1117" s="4" t="str">
        <f t="shared" si="17"/>
        <v>Tajin 411</v>
      </c>
      <c r="I1117">
        <v>195</v>
      </c>
    </row>
    <row r="1118" spans="1:9" x14ac:dyDescent="0.25">
      <c r="A1118">
        <v>122</v>
      </c>
      <c r="B1118" t="s">
        <v>1390</v>
      </c>
      <c r="C1118" t="s">
        <v>1394</v>
      </c>
      <c r="D1118">
        <v>631</v>
      </c>
      <c r="E1118">
        <v>196</v>
      </c>
      <c r="G1118">
        <f>VLOOKUP(B1118,subCampo_perforacion!$C$2:$D$316,2,0)</f>
        <v>122</v>
      </c>
      <c r="H1118" s="4" t="str">
        <f t="shared" si="17"/>
        <v>Tajin 631</v>
      </c>
      <c r="I1118">
        <v>196</v>
      </c>
    </row>
    <row r="1119" spans="1:9" x14ac:dyDescent="0.25">
      <c r="A1119">
        <v>122</v>
      </c>
      <c r="B1119" t="s">
        <v>1390</v>
      </c>
      <c r="C1119" t="s">
        <v>1395</v>
      </c>
      <c r="D1119">
        <v>356</v>
      </c>
      <c r="E1119">
        <v>212</v>
      </c>
      <c r="G1119">
        <f>VLOOKUP(B1119,subCampo_perforacion!$C$2:$D$316,2,0)</f>
        <v>122</v>
      </c>
      <c r="H1119" s="4" t="str">
        <f t="shared" si="17"/>
        <v>Tajin 356</v>
      </c>
      <c r="I1119">
        <v>212</v>
      </c>
    </row>
    <row r="1120" spans="1:9" x14ac:dyDescent="0.25">
      <c r="A1120">
        <v>122</v>
      </c>
      <c r="B1120" t="s">
        <v>1390</v>
      </c>
      <c r="C1120" t="s">
        <v>1396</v>
      </c>
      <c r="D1120">
        <v>311</v>
      </c>
      <c r="E1120">
        <v>207</v>
      </c>
      <c r="G1120">
        <f>VLOOKUP(B1120,subCampo_perforacion!$C$2:$D$316,2,0)</f>
        <v>122</v>
      </c>
      <c r="H1120" s="4" t="str">
        <f t="shared" si="17"/>
        <v>Tajin 311</v>
      </c>
      <c r="I1120">
        <v>207</v>
      </c>
    </row>
    <row r="1121" spans="1:9" x14ac:dyDescent="0.25">
      <c r="A1121">
        <v>122</v>
      </c>
      <c r="B1121" t="s">
        <v>1390</v>
      </c>
      <c r="C1121" t="s">
        <v>1397</v>
      </c>
      <c r="D1121">
        <v>656</v>
      </c>
      <c r="E1121">
        <v>208</v>
      </c>
      <c r="G1121">
        <f>VLOOKUP(B1121,subCampo_perforacion!$C$2:$D$316,2,0)</f>
        <v>122</v>
      </c>
      <c r="H1121" s="4" t="str">
        <f t="shared" si="17"/>
        <v>Tajin 656</v>
      </c>
      <c r="I1121">
        <v>208</v>
      </c>
    </row>
    <row r="1122" spans="1:9" x14ac:dyDescent="0.25">
      <c r="A1122">
        <v>122</v>
      </c>
      <c r="B1122" t="s">
        <v>1390</v>
      </c>
      <c r="C1122" t="s">
        <v>1398</v>
      </c>
      <c r="D1122">
        <v>366</v>
      </c>
      <c r="E1122">
        <v>209</v>
      </c>
      <c r="G1122">
        <f>VLOOKUP(B1122,subCampo_perforacion!$C$2:$D$316,2,0)</f>
        <v>122</v>
      </c>
      <c r="H1122" s="4" t="str">
        <f t="shared" si="17"/>
        <v>Tajin 366</v>
      </c>
      <c r="I1122">
        <v>209</v>
      </c>
    </row>
    <row r="1123" spans="1:9" x14ac:dyDescent="0.25">
      <c r="A1123">
        <v>122</v>
      </c>
      <c r="B1123" t="s">
        <v>1390</v>
      </c>
      <c r="C1123" t="s">
        <v>1399</v>
      </c>
      <c r="D1123">
        <v>351</v>
      </c>
      <c r="E1123">
        <v>210</v>
      </c>
      <c r="G1123">
        <f>VLOOKUP(B1123,subCampo_perforacion!$C$2:$D$316,2,0)</f>
        <v>122</v>
      </c>
      <c r="H1123" s="4" t="str">
        <f t="shared" si="17"/>
        <v>Tajin 351</v>
      </c>
      <c r="I1123">
        <v>210</v>
      </c>
    </row>
    <row r="1124" spans="1:9" x14ac:dyDescent="0.25">
      <c r="A1124">
        <v>122</v>
      </c>
      <c r="B1124" t="s">
        <v>1390</v>
      </c>
      <c r="C1124" t="s">
        <v>1400</v>
      </c>
      <c r="D1124">
        <v>331</v>
      </c>
      <c r="E1124">
        <v>235</v>
      </c>
      <c r="G1124">
        <f>VLOOKUP(B1124,subCampo_perforacion!$C$2:$D$316,2,0)</f>
        <v>122</v>
      </c>
      <c r="H1124" s="4" t="str">
        <f t="shared" si="17"/>
        <v>Tajin 331</v>
      </c>
      <c r="I1124">
        <v>235</v>
      </c>
    </row>
    <row r="1125" spans="1:9" x14ac:dyDescent="0.25">
      <c r="A1125">
        <v>122</v>
      </c>
      <c r="B1125" t="s">
        <v>1390</v>
      </c>
      <c r="C1125" t="s">
        <v>1401</v>
      </c>
      <c r="D1125">
        <v>386</v>
      </c>
      <c r="E1125">
        <v>218</v>
      </c>
      <c r="G1125">
        <f>VLOOKUP(B1125,subCampo_perforacion!$C$2:$D$316,2,0)</f>
        <v>122</v>
      </c>
      <c r="H1125" s="4" t="str">
        <f t="shared" si="17"/>
        <v>Tajin 386</v>
      </c>
      <c r="I1125">
        <v>218</v>
      </c>
    </row>
    <row r="1126" spans="1:9" x14ac:dyDescent="0.25">
      <c r="A1126">
        <v>122</v>
      </c>
      <c r="B1126" t="s">
        <v>1390</v>
      </c>
      <c r="C1126" t="s">
        <v>1402</v>
      </c>
      <c r="D1126">
        <v>321</v>
      </c>
      <c r="E1126">
        <v>219</v>
      </c>
      <c r="G1126">
        <f>VLOOKUP(B1126,subCampo_perforacion!$C$2:$D$316,2,0)</f>
        <v>122</v>
      </c>
      <c r="H1126" s="4" t="str">
        <f t="shared" si="17"/>
        <v>Tajin 321</v>
      </c>
      <c r="I1126">
        <v>219</v>
      </c>
    </row>
    <row r="1127" spans="1:9" x14ac:dyDescent="0.25">
      <c r="A1127">
        <v>122</v>
      </c>
      <c r="B1127" t="s">
        <v>1390</v>
      </c>
      <c r="C1127" t="s">
        <v>1403</v>
      </c>
      <c r="D1127">
        <v>671</v>
      </c>
      <c r="E1127">
        <v>215</v>
      </c>
      <c r="G1127">
        <f>VLOOKUP(B1127,subCampo_perforacion!$C$2:$D$316,2,0)</f>
        <v>122</v>
      </c>
      <c r="H1127" s="4" t="str">
        <f t="shared" si="17"/>
        <v>Tajin 671</v>
      </c>
      <c r="I1127">
        <v>215</v>
      </c>
    </row>
    <row r="1128" spans="1:9" x14ac:dyDescent="0.25">
      <c r="A1128">
        <v>122</v>
      </c>
      <c r="B1128" t="s">
        <v>1390</v>
      </c>
      <c r="C1128" t="s">
        <v>1404</v>
      </c>
      <c r="D1128">
        <v>376</v>
      </c>
      <c r="E1128">
        <v>168</v>
      </c>
      <c r="G1128">
        <f>VLOOKUP(B1128,subCampo_perforacion!$C$2:$D$316,2,0)</f>
        <v>122</v>
      </c>
      <c r="H1128" s="4" t="str">
        <f t="shared" si="17"/>
        <v>Tajin 376</v>
      </c>
      <c r="I1128">
        <v>168</v>
      </c>
    </row>
    <row r="1129" spans="1:9" x14ac:dyDescent="0.25">
      <c r="A1129">
        <v>122</v>
      </c>
      <c r="B1129" t="s">
        <v>1390</v>
      </c>
      <c r="C1129" t="s">
        <v>1405</v>
      </c>
      <c r="D1129">
        <v>43</v>
      </c>
      <c r="E1129">
        <v>171</v>
      </c>
      <c r="G1129">
        <f>VLOOKUP(B1129,subCampo_perforacion!$C$2:$D$316,2,0)</f>
        <v>122</v>
      </c>
      <c r="H1129" s="4" t="str">
        <f t="shared" si="17"/>
        <v>Tajin 43</v>
      </c>
      <c r="I1129">
        <v>171</v>
      </c>
    </row>
    <row r="1130" spans="1:9" x14ac:dyDescent="0.25">
      <c r="A1130">
        <v>122</v>
      </c>
      <c r="B1130" t="s">
        <v>1390</v>
      </c>
      <c r="C1130" t="s">
        <v>1406</v>
      </c>
      <c r="D1130">
        <v>381</v>
      </c>
      <c r="E1130">
        <v>172</v>
      </c>
      <c r="G1130">
        <f>VLOOKUP(B1130,subCampo_perforacion!$C$2:$D$316,2,0)</f>
        <v>122</v>
      </c>
      <c r="H1130" s="4" t="str">
        <f t="shared" si="17"/>
        <v>Tajin 381</v>
      </c>
      <c r="I1130">
        <v>172</v>
      </c>
    </row>
    <row r="1131" spans="1:9" x14ac:dyDescent="0.25">
      <c r="A1131">
        <v>122</v>
      </c>
      <c r="B1131" t="s">
        <v>1390</v>
      </c>
      <c r="C1131" s="3" t="s">
        <v>1407</v>
      </c>
      <c r="D1131">
        <v>478</v>
      </c>
      <c r="E1131">
        <v>173</v>
      </c>
      <c r="G1131">
        <f>VLOOKUP(B1131,subCampo_perforacion!$C$2:$D$316,2,0)</f>
        <v>122</v>
      </c>
      <c r="H1131" s="4" t="str">
        <f t="shared" si="17"/>
        <v>Tajin 478</v>
      </c>
      <c r="I1131">
        <v>173</v>
      </c>
    </row>
    <row r="1132" spans="1:9" x14ac:dyDescent="0.25">
      <c r="A1132">
        <v>122</v>
      </c>
      <c r="B1132" t="s">
        <v>1390</v>
      </c>
      <c r="C1132" t="s">
        <v>1408</v>
      </c>
      <c r="D1132">
        <v>662</v>
      </c>
      <c r="E1132">
        <v>174</v>
      </c>
      <c r="G1132">
        <f>VLOOKUP(B1132,subCampo_perforacion!$C$2:$D$316,2,0)</f>
        <v>122</v>
      </c>
      <c r="H1132" s="4" t="str">
        <f t="shared" si="17"/>
        <v>Tajin 662</v>
      </c>
      <c r="I1132">
        <v>174</v>
      </c>
    </row>
    <row r="1133" spans="1:9" x14ac:dyDescent="0.25">
      <c r="A1133">
        <v>122</v>
      </c>
      <c r="B1133" t="s">
        <v>1390</v>
      </c>
      <c r="C1133" t="s">
        <v>1409</v>
      </c>
      <c r="D1133">
        <v>691</v>
      </c>
      <c r="E1133">
        <v>179</v>
      </c>
      <c r="G1133">
        <f>VLOOKUP(B1133,subCampo_perforacion!$C$2:$D$316,2,0)</f>
        <v>122</v>
      </c>
      <c r="H1133" s="4" t="str">
        <f t="shared" si="17"/>
        <v>Tajin 691</v>
      </c>
      <c r="I1133">
        <v>179</v>
      </c>
    </row>
    <row r="1134" spans="1:9" x14ac:dyDescent="0.25">
      <c r="A1134">
        <v>122</v>
      </c>
      <c r="B1134" t="s">
        <v>1390</v>
      </c>
      <c r="C1134" t="s">
        <v>1410</v>
      </c>
      <c r="D1134">
        <v>434</v>
      </c>
      <c r="E1134">
        <v>180</v>
      </c>
      <c r="G1134">
        <f>VLOOKUP(B1134,subCampo_perforacion!$C$2:$D$316,2,0)</f>
        <v>122</v>
      </c>
      <c r="H1134" s="4" t="str">
        <f t="shared" si="17"/>
        <v>Tajin 434</v>
      </c>
      <c r="I1134">
        <v>180</v>
      </c>
    </row>
    <row r="1135" spans="1:9" x14ac:dyDescent="0.25">
      <c r="A1135">
        <v>122</v>
      </c>
      <c r="B1135" t="s">
        <v>1390</v>
      </c>
      <c r="C1135" t="s">
        <v>1411</v>
      </c>
      <c r="D1135">
        <v>651</v>
      </c>
      <c r="E1135">
        <v>181</v>
      </c>
      <c r="G1135">
        <f>VLOOKUP(B1135,subCampo_perforacion!$C$2:$D$316,2,0)</f>
        <v>122</v>
      </c>
      <c r="H1135" s="4" t="str">
        <f t="shared" si="17"/>
        <v>Tajin 651</v>
      </c>
      <c r="I1135">
        <v>181</v>
      </c>
    </row>
    <row r="1136" spans="1:9" x14ac:dyDescent="0.25">
      <c r="A1136">
        <v>122</v>
      </c>
      <c r="B1136" t="s">
        <v>1390</v>
      </c>
      <c r="C1136" t="s">
        <v>1412</v>
      </c>
      <c r="D1136">
        <v>347</v>
      </c>
      <c r="E1136">
        <v>190</v>
      </c>
      <c r="G1136">
        <f>VLOOKUP(B1136,subCampo_perforacion!$C$2:$D$316,2,0)</f>
        <v>122</v>
      </c>
      <c r="H1136" s="4" t="str">
        <f t="shared" si="17"/>
        <v>Tajin 347</v>
      </c>
      <c r="I1136">
        <v>190</v>
      </c>
    </row>
    <row r="1137" spans="1:9" x14ac:dyDescent="0.25">
      <c r="A1137">
        <v>122</v>
      </c>
      <c r="B1137" t="s">
        <v>1390</v>
      </c>
      <c r="C1137" t="s">
        <v>1413</v>
      </c>
      <c r="D1137">
        <v>361</v>
      </c>
      <c r="E1137">
        <v>191</v>
      </c>
      <c r="G1137">
        <f>VLOOKUP(B1137,subCampo_perforacion!$C$2:$D$316,2,0)</f>
        <v>122</v>
      </c>
      <c r="H1137" s="4" t="str">
        <f t="shared" si="17"/>
        <v>Tajin 361</v>
      </c>
      <c r="I1137">
        <v>191</v>
      </c>
    </row>
    <row r="1138" spans="1:9" x14ac:dyDescent="0.25">
      <c r="A1138">
        <v>122</v>
      </c>
      <c r="B1138" t="s">
        <v>1390</v>
      </c>
      <c r="C1138" t="s">
        <v>1414</v>
      </c>
      <c r="D1138">
        <v>673</v>
      </c>
      <c r="E1138">
        <v>192</v>
      </c>
      <c r="G1138">
        <f>VLOOKUP(B1138,subCampo_perforacion!$C$2:$D$316,2,0)</f>
        <v>122</v>
      </c>
      <c r="H1138" s="4" t="str">
        <f t="shared" si="17"/>
        <v>Tajin 673</v>
      </c>
      <c r="I1138">
        <v>192</v>
      </c>
    </row>
    <row r="1139" spans="1:9" x14ac:dyDescent="0.25">
      <c r="A1139">
        <v>122</v>
      </c>
      <c r="B1139" t="s">
        <v>1390</v>
      </c>
      <c r="C1139" t="s">
        <v>1415</v>
      </c>
      <c r="D1139">
        <v>657</v>
      </c>
      <c r="E1139">
        <v>193</v>
      </c>
      <c r="G1139">
        <f>VLOOKUP(B1139,subCampo_perforacion!$C$2:$D$316,2,0)</f>
        <v>122</v>
      </c>
      <c r="H1139" s="4" t="str">
        <f t="shared" si="17"/>
        <v>Tajin 657</v>
      </c>
      <c r="I1139">
        <v>193</v>
      </c>
    </row>
    <row r="1140" spans="1:9" x14ac:dyDescent="0.25">
      <c r="A1140">
        <v>122</v>
      </c>
      <c r="B1140" t="s">
        <v>1390</v>
      </c>
      <c r="C1140" t="s">
        <v>1416</v>
      </c>
      <c r="D1140">
        <v>636</v>
      </c>
      <c r="E1140">
        <v>283</v>
      </c>
      <c r="G1140">
        <f>VLOOKUP(B1140,subCampo_perforacion!$C$2:$D$316,2,0)</f>
        <v>122</v>
      </c>
      <c r="H1140" s="4" t="str">
        <f t="shared" si="17"/>
        <v>Tajin 636</v>
      </c>
      <c r="I1140">
        <v>283</v>
      </c>
    </row>
    <row r="1141" spans="1:9" x14ac:dyDescent="0.25">
      <c r="A1141">
        <v>122</v>
      </c>
      <c r="B1141" t="s">
        <v>1390</v>
      </c>
      <c r="C1141" t="s">
        <v>1417</v>
      </c>
      <c r="D1141">
        <v>301</v>
      </c>
      <c r="E1141">
        <v>280</v>
      </c>
      <c r="G1141">
        <f>VLOOKUP(B1141,subCampo_perforacion!$C$2:$D$316,2,0)</f>
        <v>122</v>
      </c>
      <c r="H1141" s="4" t="str">
        <f t="shared" si="17"/>
        <v>Tajin 301</v>
      </c>
      <c r="I1141">
        <v>280</v>
      </c>
    </row>
    <row r="1142" spans="1:9" x14ac:dyDescent="0.25">
      <c r="A1142">
        <v>122</v>
      </c>
      <c r="B1142" t="s">
        <v>1390</v>
      </c>
      <c r="C1142" t="s">
        <v>1418</v>
      </c>
      <c r="D1142">
        <v>327</v>
      </c>
      <c r="E1142">
        <v>281</v>
      </c>
      <c r="G1142">
        <f>VLOOKUP(B1142,subCampo_perforacion!$C$2:$D$316,2,0)</f>
        <v>122</v>
      </c>
      <c r="H1142" s="4" t="str">
        <f t="shared" si="17"/>
        <v>Tajin 327</v>
      </c>
      <c r="I1142">
        <v>281</v>
      </c>
    </row>
    <row r="1143" spans="1:9" x14ac:dyDescent="0.25">
      <c r="A1143">
        <v>122</v>
      </c>
      <c r="B1143" t="s">
        <v>1390</v>
      </c>
      <c r="C1143" t="s">
        <v>1419</v>
      </c>
      <c r="D1143">
        <v>357</v>
      </c>
      <c r="E1143">
        <v>277</v>
      </c>
      <c r="G1143">
        <f>VLOOKUP(B1143,subCampo_perforacion!$C$2:$D$316,2,0)</f>
        <v>122</v>
      </c>
      <c r="H1143" s="4" t="str">
        <f t="shared" si="17"/>
        <v>Tajin 357</v>
      </c>
      <c r="I1143">
        <v>277</v>
      </c>
    </row>
    <row r="1144" spans="1:9" x14ac:dyDescent="0.25">
      <c r="A1144">
        <v>122</v>
      </c>
      <c r="B1144" t="s">
        <v>1390</v>
      </c>
      <c r="C1144" t="s">
        <v>1420</v>
      </c>
      <c r="D1144">
        <v>676</v>
      </c>
      <c r="E1144">
        <v>290</v>
      </c>
      <c r="G1144">
        <f>VLOOKUP(B1144,subCampo_perforacion!$C$2:$D$316,2,0)</f>
        <v>122</v>
      </c>
      <c r="H1144" s="4" t="str">
        <f t="shared" si="17"/>
        <v>Tajin 676</v>
      </c>
      <c r="I1144">
        <v>290</v>
      </c>
    </row>
    <row r="1145" spans="1:9" x14ac:dyDescent="0.25">
      <c r="A1145">
        <v>122</v>
      </c>
      <c r="B1145" t="s">
        <v>1390</v>
      </c>
      <c r="C1145" t="s">
        <v>1421</v>
      </c>
      <c r="D1145">
        <v>341</v>
      </c>
      <c r="E1145">
        <v>291</v>
      </c>
      <c r="G1145">
        <f>VLOOKUP(B1145,subCampo_perforacion!$C$2:$D$316,2,0)</f>
        <v>122</v>
      </c>
      <c r="H1145" s="4" t="str">
        <f t="shared" si="17"/>
        <v>Tajin 341</v>
      </c>
      <c r="I1145">
        <v>291</v>
      </c>
    </row>
    <row r="1146" spans="1:9" x14ac:dyDescent="0.25">
      <c r="A1146">
        <v>122</v>
      </c>
      <c r="B1146" t="s">
        <v>1390</v>
      </c>
      <c r="C1146" t="s">
        <v>1422</v>
      </c>
      <c r="D1146">
        <v>728</v>
      </c>
      <c r="E1146">
        <v>269</v>
      </c>
      <c r="G1146">
        <f>VLOOKUP(B1146,subCampo_perforacion!$C$2:$D$316,2,0)</f>
        <v>122</v>
      </c>
      <c r="H1146" s="4" t="str">
        <f t="shared" si="17"/>
        <v>Tajin 728</v>
      </c>
      <c r="I1146">
        <v>269</v>
      </c>
    </row>
    <row r="1147" spans="1:9" x14ac:dyDescent="0.25">
      <c r="A1147">
        <v>122</v>
      </c>
      <c r="B1147" t="s">
        <v>1390</v>
      </c>
      <c r="C1147" t="s">
        <v>1423</v>
      </c>
      <c r="D1147">
        <v>637</v>
      </c>
      <c r="E1147">
        <v>273</v>
      </c>
      <c r="G1147">
        <f>VLOOKUP(B1147,subCampo_perforacion!$C$2:$D$316,2,0)</f>
        <v>122</v>
      </c>
      <c r="H1147" s="4" t="str">
        <f t="shared" si="17"/>
        <v>Tajin 637</v>
      </c>
      <c r="I1147">
        <v>273</v>
      </c>
    </row>
    <row r="1148" spans="1:9" x14ac:dyDescent="0.25">
      <c r="A1148">
        <v>122</v>
      </c>
      <c r="B1148" t="s">
        <v>1390</v>
      </c>
      <c r="C1148" t="s">
        <v>1424</v>
      </c>
      <c r="D1148">
        <v>343</v>
      </c>
      <c r="E1148">
        <v>250</v>
      </c>
      <c r="G1148">
        <f>VLOOKUP(B1148,subCampo_perforacion!$C$2:$D$316,2,0)</f>
        <v>122</v>
      </c>
      <c r="H1148" s="4" t="str">
        <f t="shared" si="17"/>
        <v>Tajin 343</v>
      </c>
      <c r="I1148">
        <v>250</v>
      </c>
    </row>
    <row r="1149" spans="1:9" x14ac:dyDescent="0.25">
      <c r="A1149">
        <v>122</v>
      </c>
      <c r="B1149" t="s">
        <v>1390</v>
      </c>
      <c r="C1149" t="s">
        <v>1425</v>
      </c>
      <c r="D1149">
        <v>367</v>
      </c>
      <c r="E1149">
        <v>266</v>
      </c>
      <c r="G1149">
        <f>VLOOKUP(B1149,subCampo_perforacion!$C$2:$D$316,2,0)</f>
        <v>122</v>
      </c>
      <c r="H1149" s="4" t="str">
        <f t="shared" si="17"/>
        <v>Tajin 367</v>
      </c>
      <c r="I1149">
        <v>266</v>
      </c>
    </row>
    <row r="1150" spans="1:9" x14ac:dyDescent="0.25">
      <c r="A1150">
        <v>122</v>
      </c>
      <c r="B1150" t="s">
        <v>1390</v>
      </c>
      <c r="C1150" t="s">
        <v>1426</v>
      </c>
      <c r="D1150">
        <v>826</v>
      </c>
      <c r="E1150">
        <v>70</v>
      </c>
      <c r="G1150">
        <f>VLOOKUP(B1150,subCampo_perforacion!$C$2:$D$316,2,0)</f>
        <v>122</v>
      </c>
      <c r="H1150" s="4" t="str">
        <f t="shared" si="17"/>
        <v>Tajin 826</v>
      </c>
      <c r="I1150">
        <v>70</v>
      </c>
    </row>
    <row r="1151" spans="1:9" x14ac:dyDescent="0.25">
      <c r="A1151">
        <v>122</v>
      </c>
      <c r="B1151" t="s">
        <v>1390</v>
      </c>
      <c r="C1151" t="s">
        <v>1427</v>
      </c>
      <c r="D1151">
        <v>64</v>
      </c>
      <c r="E1151">
        <v>29</v>
      </c>
      <c r="G1151">
        <f>VLOOKUP(B1151,subCampo_perforacion!$C$2:$D$316,2,0)</f>
        <v>122</v>
      </c>
      <c r="H1151" s="4" t="str">
        <f t="shared" si="17"/>
        <v>Tajin 64</v>
      </c>
      <c r="I1151">
        <v>29</v>
      </c>
    </row>
    <row r="1152" spans="1:9" x14ac:dyDescent="0.25">
      <c r="A1152">
        <v>122</v>
      </c>
      <c r="B1152" t="s">
        <v>1390</v>
      </c>
      <c r="C1152" t="s">
        <v>1428</v>
      </c>
      <c r="D1152">
        <v>713</v>
      </c>
      <c r="E1152">
        <v>92</v>
      </c>
      <c r="G1152">
        <f>VLOOKUP(B1152,subCampo_perforacion!$C$2:$D$316,2,0)</f>
        <v>122</v>
      </c>
      <c r="H1152" s="4" t="str">
        <f t="shared" si="17"/>
        <v>Tajin 713</v>
      </c>
      <c r="I1152">
        <v>92</v>
      </c>
    </row>
    <row r="1153" spans="1:9" x14ac:dyDescent="0.25">
      <c r="A1153">
        <v>122</v>
      </c>
      <c r="B1153" t="s">
        <v>1390</v>
      </c>
      <c r="C1153" t="s">
        <v>1429</v>
      </c>
      <c r="D1153">
        <v>8</v>
      </c>
      <c r="E1153">
        <v>82</v>
      </c>
      <c r="G1153">
        <f>VLOOKUP(B1153,subCampo_perforacion!$C$2:$D$316,2,0)</f>
        <v>122</v>
      </c>
      <c r="H1153" s="4" t="str">
        <f t="shared" si="17"/>
        <v>Tajin 8</v>
      </c>
      <c r="I1153">
        <v>82</v>
      </c>
    </row>
    <row r="1154" spans="1:9" x14ac:dyDescent="0.25">
      <c r="A1154">
        <v>122</v>
      </c>
      <c r="B1154" t="s">
        <v>1390</v>
      </c>
      <c r="C1154" t="s">
        <v>1430</v>
      </c>
      <c r="D1154">
        <v>1</v>
      </c>
      <c r="E1154">
        <v>621</v>
      </c>
      <c r="G1154">
        <f>VLOOKUP(B1154,subCampo_perforacion!$C$2:$D$316,2,0)</f>
        <v>122</v>
      </c>
      <c r="H1154" s="4" t="str">
        <f t="shared" si="17"/>
        <v>Tajin 1</v>
      </c>
      <c r="I1154">
        <v>621</v>
      </c>
    </row>
    <row r="1155" spans="1:9" x14ac:dyDescent="0.25">
      <c r="A1155">
        <v>122</v>
      </c>
      <c r="B1155" t="s">
        <v>1390</v>
      </c>
      <c r="C1155" t="s">
        <v>1431</v>
      </c>
      <c r="D1155">
        <v>2</v>
      </c>
      <c r="E1155">
        <v>622</v>
      </c>
      <c r="G1155">
        <f>VLOOKUP(B1155,subCampo_perforacion!$C$2:$D$316,2,0)</f>
        <v>122</v>
      </c>
      <c r="H1155" s="4" t="str">
        <f t="shared" ref="H1155:H1218" si="18">B1155&amp;" "&amp;D1155</f>
        <v>Tajin 2</v>
      </c>
      <c r="I1155">
        <v>622</v>
      </c>
    </row>
    <row r="1156" spans="1:9" x14ac:dyDescent="0.25">
      <c r="A1156">
        <v>122</v>
      </c>
      <c r="B1156" t="s">
        <v>1390</v>
      </c>
      <c r="C1156" t="s">
        <v>1432</v>
      </c>
      <c r="D1156">
        <v>2001</v>
      </c>
      <c r="E1156">
        <v>623</v>
      </c>
      <c r="G1156">
        <f>VLOOKUP(B1156,subCampo_perforacion!$C$2:$D$316,2,0)</f>
        <v>122</v>
      </c>
      <c r="H1156" s="4" t="str">
        <f t="shared" si="18"/>
        <v>Tajin 2001</v>
      </c>
      <c r="I1156">
        <v>623</v>
      </c>
    </row>
    <row r="1157" spans="1:9" x14ac:dyDescent="0.25">
      <c r="A1157">
        <v>122</v>
      </c>
      <c r="B1157" t="s">
        <v>1390</v>
      </c>
      <c r="C1157" t="s">
        <v>1433</v>
      </c>
      <c r="D1157">
        <v>3</v>
      </c>
      <c r="E1157">
        <v>624</v>
      </c>
      <c r="G1157">
        <f>VLOOKUP(B1157,subCampo_perforacion!$C$2:$D$316,2,0)</f>
        <v>122</v>
      </c>
      <c r="H1157" s="4" t="str">
        <f t="shared" si="18"/>
        <v>Tajin 3</v>
      </c>
      <c r="I1157">
        <v>624</v>
      </c>
    </row>
    <row r="1158" spans="1:9" x14ac:dyDescent="0.25">
      <c r="A1158">
        <v>122</v>
      </c>
      <c r="B1158" t="s">
        <v>1390</v>
      </c>
      <c r="C1158" t="s">
        <v>1434</v>
      </c>
      <c r="D1158">
        <v>734</v>
      </c>
      <c r="E1158">
        <v>625</v>
      </c>
      <c r="G1158">
        <f>VLOOKUP(B1158,subCampo_perforacion!$C$2:$D$316,2,0)</f>
        <v>122</v>
      </c>
      <c r="H1158" s="4" t="str">
        <f t="shared" si="18"/>
        <v>Tajin 734</v>
      </c>
      <c r="I1158">
        <v>625</v>
      </c>
    </row>
    <row r="1159" spans="1:9" x14ac:dyDescent="0.25">
      <c r="A1159">
        <v>122</v>
      </c>
      <c r="B1159" t="s">
        <v>1390</v>
      </c>
      <c r="C1159" t="s">
        <v>1435</v>
      </c>
      <c r="D1159">
        <v>101</v>
      </c>
      <c r="E1159">
        <v>444</v>
      </c>
      <c r="G1159">
        <f>VLOOKUP(B1159,subCampo_perforacion!$C$2:$D$316,2,0)</f>
        <v>122</v>
      </c>
      <c r="H1159" s="4" t="str">
        <f t="shared" si="18"/>
        <v>Tajin 101</v>
      </c>
      <c r="I1159">
        <v>444</v>
      </c>
    </row>
    <row r="1160" spans="1:9" x14ac:dyDescent="0.25">
      <c r="A1160">
        <v>122</v>
      </c>
      <c r="B1160" t="s">
        <v>1390</v>
      </c>
      <c r="C1160" t="s">
        <v>1436</v>
      </c>
      <c r="D1160">
        <v>697</v>
      </c>
      <c r="E1160">
        <v>441</v>
      </c>
      <c r="G1160">
        <f>VLOOKUP(B1160,subCampo_perforacion!$C$2:$D$316,2,0)</f>
        <v>122</v>
      </c>
      <c r="H1160" s="4" t="str">
        <f t="shared" si="18"/>
        <v>Tajin 697</v>
      </c>
      <c r="I1160">
        <v>441</v>
      </c>
    </row>
    <row r="1161" spans="1:9" x14ac:dyDescent="0.25">
      <c r="A1161">
        <v>122</v>
      </c>
      <c r="B1161" t="s">
        <v>1390</v>
      </c>
      <c r="C1161" t="s">
        <v>1437</v>
      </c>
      <c r="D1161">
        <v>317</v>
      </c>
      <c r="E1161">
        <v>442</v>
      </c>
      <c r="G1161">
        <f>VLOOKUP(B1161,subCampo_perforacion!$C$2:$D$316,2,0)</f>
        <v>122</v>
      </c>
      <c r="H1161" s="4" t="str">
        <f t="shared" si="18"/>
        <v>Tajin 317</v>
      </c>
      <c r="I1161">
        <v>442</v>
      </c>
    </row>
    <row r="1162" spans="1:9" x14ac:dyDescent="0.25">
      <c r="A1162">
        <v>122</v>
      </c>
      <c r="B1162" t="s">
        <v>1390</v>
      </c>
      <c r="C1162" t="s">
        <v>1438</v>
      </c>
      <c r="D1162">
        <v>387</v>
      </c>
      <c r="E1162">
        <v>395</v>
      </c>
      <c r="G1162">
        <f>VLOOKUP(B1162,subCampo_perforacion!$C$2:$D$316,2,0)</f>
        <v>122</v>
      </c>
      <c r="H1162" s="4" t="str">
        <f t="shared" si="18"/>
        <v>Tajin 387</v>
      </c>
      <c r="I1162">
        <v>395</v>
      </c>
    </row>
    <row r="1163" spans="1:9" x14ac:dyDescent="0.25">
      <c r="A1163">
        <v>122</v>
      </c>
      <c r="B1163" t="s">
        <v>1390</v>
      </c>
      <c r="C1163" t="s">
        <v>1439</v>
      </c>
      <c r="D1163">
        <v>168</v>
      </c>
      <c r="E1163">
        <v>425</v>
      </c>
      <c r="G1163">
        <f>VLOOKUP(B1163,subCampo_perforacion!$C$2:$D$316,2,0)</f>
        <v>122</v>
      </c>
      <c r="H1163" s="4" t="str">
        <f t="shared" si="18"/>
        <v>Tajin 168</v>
      </c>
      <c r="I1163">
        <v>425</v>
      </c>
    </row>
    <row r="1164" spans="1:9" x14ac:dyDescent="0.25">
      <c r="A1164">
        <v>122</v>
      </c>
      <c r="B1164" t="s">
        <v>1390</v>
      </c>
      <c r="C1164" t="s">
        <v>1440</v>
      </c>
      <c r="D1164">
        <v>55</v>
      </c>
      <c r="E1164">
        <v>426</v>
      </c>
      <c r="G1164">
        <f>VLOOKUP(B1164,subCampo_perforacion!$C$2:$D$316,2,0)</f>
        <v>122</v>
      </c>
      <c r="H1164" s="4" t="str">
        <f t="shared" si="18"/>
        <v>Tajin 55</v>
      </c>
      <c r="I1164">
        <v>426</v>
      </c>
    </row>
    <row r="1165" spans="1:9" x14ac:dyDescent="0.25">
      <c r="A1165">
        <v>122</v>
      </c>
      <c r="B1165" t="s">
        <v>1390</v>
      </c>
      <c r="C1165" t="s">
        <v>1441</v>
      </c>
      <c r="D1165">
        <v>4</v>
      </c>
      <c r="E1165">
        <v>427</v>
      </c>
      <c r="G1165">
        <f>VLOOKUP(B1165,subCampo_perforacion!$C$2:$D$316,2,0)</f>
        <v>122</v>
      </c>
      <c r="H1165" s="4" t="str">
        <f t="shared" si="18"/>
        <v>Tajin 4</v>
      </c>
      <c r="I1165">
        <v>427</v>
      </c>
    </row>
    <row r="1166" spans="1:9" x14ac:dyDescent="0.25">
      <c r="A1166">
        <v>122</v>
      </c>
      <c r="B1166" t="s">
        <v>1390</v>
      </c>
      <c r="C1166" t="s">
        <v>1442</v>
      </c>
      <c r="D1166">
        <v>484</v>
      </c>
      <c r="E1166">
        <v>428</v>
      </c>
      <c r="G1166">
        <f>VLOOKUP(B1166,subCampo_perforacion!$C$2:$D$316,2,0)</f>
        <v>122</v>
      </c>
      <c r="H1166" s="4" t="str">
        <f t="shared" si="18"/>
        <v>Tajin 484</v>
      </c>
      <c r="I1166">
        <v>428</v>
      </c>
    </row>
    <row r="1167" spans="1:9" x14ac:dyDescent="0.25">
      <c r="A1167">
        <v>122</v>
      </c>
      <c r="B1167" t="s">
        <v>1390</v>
      </c>
      <c r="C1167" t="s">
        <v>1443</v>
      </c>
      <c r="D1167">
        <v>758</v>
      </c>
      <c r="E1167">
        <v>429</v>
      </c>
      <c r="G1167">
        <f>VLOOKUP(B1167,subCampo_perforacion!$C$2:$D$316,2,0)</f>
        <v>122</v>
      </c>
      <c r="H1167" s="4" t="str">
        <f t="shared" si="18"/>
        <v>Tajin 758</v>
      </c>
      <c r="I1167">
        <v>429</v>
      </c>
    </row>
    <row r="1168" spans="1:9" x14ac:dyDescent="0.25">
      <c r="A1168">
        <v>122</v>
      </c>
      <c r="B1168" t="s">
        <v>1390</v>
      </c>
      <c r="C1168" t="s">
        <v>1444</v>
      </c>
      <c r="D1168">
        <v>81</v>
      </c>
      <c r="E1168">
        <v>430</v>
      </c>
      <c r="G1168">
        <f>VLOOKUP(B1168,subCampo_perforacion!$C$2:$D$316,2,0)</f>
        <v>122</v>
      </c>
      <c r="H1168" s="4" t="str">
        <f t="shared" si="18"/>
        <v>Tajin 81</v>
      </c>
      <c r="I1168">
        <v>430</v>
      </c>
    </row>
    <row r="1169" spans="1:9" x14ac:dyDescent="0.25">
      <c r="A1169">
        <v>122</v>
      </c>
      <c r="B1169" t="s">
        <v>1390</v>
      </c>
      <c r="C1169" t="s">
        <v>1445</v>
      </c>
      <c r="D1169">
        <v>696</v>
      </c>
      <c r="E1169">
        <v>393</v>
      </c>
      <c r="G1169">
        <f>VLOOKUP(B1169,subCampo_perforacion!$C$2:$D$316,2,0)</f>
        <v>122</v>
      </c>
      <c r="H1169" s="4" t="str">
        <f t="shared" si="18"/>
        <v>Tajin 696</v>
      </c>
      <c r="I1169">
        <v>393</v>
      </c>
    </row>
    <row r="1170" spans="1:9" x14ac:dyDescent="0.25">
      <c r="A1170">
        <v>122</v>
      </c>
      <c r="B1170" t="s">
        <v>1390</v>
      </c>
      <c r="C1170" t="s">
        <v>1446</v>
      </c>
      <c r="D1170">
        <v>336</v>
      </c>
      <c r="E1170">
        <v>378</v>
      </c>
      <c r="G1170">
        <f>VLOOKUP(B1170,subCampo_perforacion!$C$2:$D$316,2,0)</f>
        <v>122</v>
      </c>
      <c r="H1170" s="4" t="str">
        <f t="shared" si="18"/>
        <v>Tajin 336</v>
      </c>
      <c r="I1170">
        <v>378</v>
      </c>
    </row>
    <row r="1171" spans="1:9" x14ac:dyDescent="0.25">
      <c r="A1171">
        <v>122</v>
      </c>
      <c r="B1171" t="s">
        <v>1390</v>
      </c>
      <c r="C1171" t="s">
        <v>1447</v>
      </c>
      <c r="D1171">
        <v>335</v>
      </c>
      <c r="E1171">
        <v>379</v>
      </c>
      <c r="G1171">
        <f>VLOOKUP(B1171,subCampo_perforacion!$C$2:$D$316,2,0)</f>
        <v>122</v>
      </c>
      <c r="H1171" s="4" t="str">
        <f t="shared" si="18"/>
        <v>Tajin 335</v>
      </c>
      <c r="I1171">
        <v>379</v>
      </c>
    </row>
    <row r="1172" spans="1:9" x14ac:dyDescent="0.25">
      <c r="A1172">
        <v>122</v>
      </c>
      <c r="B1172" t="s">
        <v>1390</v>
      </c>
      <c r="C1172" t="s">
        <v>1448</v>
      </c>
      <c r="D1172">
        <v>316</v>
      </c>
      <c r="E1172">
        <v>331</v>
      </c>
      <c r="G1172">
        <f>VLOOKUP(B1172,subCampo_perforacion!$C$2:$D$316,2,0)</f>
        <v>122</v>
      </c>
      <c r="H1172" s="4" t="str">
        <f t="shared" si="18"/>
        <v>Tajin 316</v>
      </c>
      <c r="I1172">
        <v>331</v>
      </c>
    </row>
    <row r="1173" spans="1:9" x14ac:dyDescent="0.25">
      <c r="A1173">
        <v>122</v>
      </c>
      <c r="B1173" t="s">
        <v>1390</v>
      </c>
      <c r="C1173" t="s">
        <v>1449</v>
      </c>
      <c r="D1173">
        <v>326</v>
      </c>
      <c r="E1173">
        <v>340</v>
      </c>
      <c r="G1173">
        <f>VLOOKUP(B1173,subCampo_perforacion!$C$2:$D$316,2,0)</f>
        <v>122</v>
      </c>
      <c r="H1173" s="4" t="str">
        <f t="shared" si="18"/>
        <v>Tajin 326</v>
      </c>
      <c r="I1173">
        <v>340</v>
      </c>
    </row>
    <row r="1174" spans="1:9" x14ac:dyDescent="0.25">
      <c r="A1174">
        <v>122</v>
      </c>
      <c r="B1174" t="s">
        <v>1390</v>
      </c>
      <c r="C1174" t="s">
        <v>1450</v>
      </c>
      <c r="D1174">
        <v>635</v>
      </c>
      <c r="E1174">
        <v>350</v>
      </c>
      <c r="G1174">
        <f>VLOOKUP(B1174,subCampo_perforacion!$C$2:$D$316,2,0)</f>
        <v>122</v>
      </c>
      <c r="H1174" s="4" t="str">
        <f t="shared" si="18"/>
        <v>Tajin 635</v>
      </c>
      <c r="I1174">
        <v>350</v>
      </c>
    </row>
    <row r="1175" spans="1:9" x14ac:dyDescent="0.25">
      <c r="A1175">
        <v>122</v>
      </c>
      <c r="B1175" t="s">
        <v>1390</v>
      </c>
      <c r="C1175" t="s">
        <v>1451</v>
      </c>
      <c r="D1175">
        <v>306</v>
      </c>
      <c r="E1175">
        <v>351</v>
      </c>
      <c r="G1175">
        <f>VLOOKUP(B1175,subCampo_perforacion!$C$2:$D$316,2,0)</f>
        <v>122</v>
      </c>
      <c r="H1175" s="4" t="str">
        <f t="shared" si="18"/>
        <v>Tajin 306</v>
      </c>
      <c r="I1175">
        <v>351</v>
      </c>
    </row>
    <row r="1176" spans="1:9" x14ac:dyDescent="0.25">
      <c r="A1176">
        <v>122</v>
      </c>
      <c r="B1176" t="s">
        <v>1390</v>
      </c>
      <c r="C1176" t="s">
        <v>1452</v>
      </c>
      <c r="D1176">
        <v>446</v>
      </c>
      <c r="E1176">
        <v>326</v>
      </c>
      <c r="G1176">
        <f>VLOOKUP(B1176,subCampo_perforacion!$C$2:$D$316,2,0)</f>
        <v>122</v>
      </c>
      <c r="H1176" s="4" t="str">
        <f t="shared" si="18"/>
        <v>Tajin 446</v>
      </c>
      <c r="I1176">
        <v>326</v>
      </c>
    </row>
    <row r="1177" spans="1:9" x14ac:dyDescent="0.25">
      <c r="A1177">
        <v>122</v>
      </c>
      <c r="B1177" t="s">
        <v>1390</v>
      </c>
      <c r="C1177" t="s">
        <v>1453</v>
      </c>
      <c r="D1177">
        <v>677</v>
      </c>
      <c r="E1177">
        <v>295</v>
      </c>
      <c r="G1177">
        <f>VLOOKUP(B1177,subCampo_perforacion!$C$2:$D$316,2,0)</f>
        <v>122</v>
      </c>
      <c r="H1177" s="4" t="str">
        <f t="shared" si="18"/>
        <v>Tajin 677</v>
      </c>
      <c r="I1177">
        <v>295</v>
      </c>
    </row>
    <row r="1178" spans="1:9" x14ac:dyDescent="0.25">
      <c r="A1178">
        <v>122</v>
      </c>
      <c r="B1178" t="s">
        <v>1390</v>
      </c>
      <c r="C1178" t="s">
        <v>1454</v>
      </c>
      <c r="D1178">
        <v>346</v>
      </c>
      <c r="E1178">
        <v>296</v>
      </c>
      <c r="G1178">
        <f>VLOOKUP(B1178,subCampo_perforacion!$C$2:$D$316,2,0)</f>
        <v>122</v>
      </c>
      <c r="H1178" s="4" t="str">
        <f t="shared" si="18"/>
        <v>Tajin 346</v>
      </c>
      <c r="I1178">
        <v>296</v>
      </c>
    </row>
    <row r="1179" spans="1:9" x14ac:dyDescent="0.25">
      <c r="A1179">
        <v>122</v>
      </c>
      <c r="B1179" t="s">
        <v>1390</v>
      </c>
      <c r="C1179" t="s">
        <v>1455</v>
      </c>
      <c r="D1179">
        <v>171</v>
      </c>
      <c r="E1179">
        <v>1299</v>
      </c>
      <c r="G1179">
        <f>VLOOKUP(B1179,subCampo_perforacion!$C$2:$D$316,2,0)</f>
        <v>122</v>
      </c>
      <c r="H1179" s="4" t="str">
        <f t="shared" si="18"/>
        <v>Tajin 171</v>
      </c>
      <c r="I1179">
        <v>1299</v>
      </c>
    </row>
    <row r="1180" spans="1:9" x14ac:dyDescent="0.25">
      <c r="A1180">
        <v>122</v>
      </c>
      <c r="B1180" t="s">
        <v>1390</v>
      </c>
      <c r="C1180" t="s">
        <v>1456</v>
      </c>
      <c r="D1180">
        <v>646</v>
      </c>
      <c r="E1180">
        <v>1317</v>
      </c>
      <c r="G1180">
        <f>VLOOKUP(B1180,subCampo_perforacion!$C$2:$D$316,2,0)</f>
        <v>122</v>
      </c>
      <c r="H1180" s="4" t="str">
        <f t="shared" si="18"/>
        <v>Tajin 646</v>
      </c>
      <c r="I1180">
        <v>1317</v>
      </c>
    </row>
    <row r="1181" spans="1:9" x14ac:dyDescent="0.25">
      <c r="A1181">
        <v>122</v>
      </c>
      <c r="B1181" t="s">
        <v>1390</v>
      </c>
      <c r="C1181" t="s">
        <v>1457</v>
      </c>
      <c r="D1181">
        <v>195</v>
      </c>
      <c r="E1181">
        <v>1318</v>
      </c>
      <c r="G1181">
        <f>VLOOKUP(B1181,subCampo_perforacion!$C$2:$D$316,2,0)</f>
        <v>122</v>
      </c>
      <c r="H1181" s="4" t="str">
        <f t="shared" si="18"/>
        <v>Tajin 195</v>
      </c>
      <c r="I1181">
        <v>1318</v>
      </c>
    </row>
    <row r="1182" spans="1:9" x14ac:dyDescent="0.25">
      <c r="A1182">
        <v>122</v>
      </c>
      <c r="B1182" t="s">
        <v>1390</v>
      </c>
      <c r="C1182" t="s">
        <v>1458</v>
      </c>
      <c r="D1182">
        <v>9</v>
      </c>
      <c r="E1182">
        <v>1319</v>
      </c>
      <c r="G1182">
        <f>VLOOKUP(B1182,subCampo_perforacion!$C$2:$D$316,2,0)</f>
        <v>122</v>
      </c>
      <c r="H1182" s="4" t="str">
        <f t="shared" si="18"/>
        <v>Tajin 9</v>
      </c>
      <c r="I1182">
        <v>1319</v>
      </c>
    </row>
    <row r="1183" spans="1:9" x14ac:dyDescent="0.25">
      <c r="A1183">
        <v>122</v>
      </c>
      <c r="B1183" t="s">
        <v>1390</v>
      </c>
      <c r="C1183" t="s">
        <v>1459</v>
      </c>
      <c r="D1183">
        <v>146</v>
      </c>
      <c r="E1183">
        <v>1320</v>
      </c>
      <c r="G1183">
        <f>VLOOKUP(B1183,subCampo_perforacion!$C$2:$D$316,2,0)</f>
        <v>122</v>
      </c>
      <c r="H1183" s="4" t="str">
        <f t="shared" si="18"/>
        <v>Tajin 146</v>
      </c>
      <c r="I1183">
        <v>1320</v>
      </c>
    </row>
    <row r="1184" spans="1:9" x14ac:dyDescent="0.25">
      <c r="A1184">
        <v>122</v>
      </c>
      <c r="B1184" t="s">
        <v>1390</v>
      </c>
      <c r="C1184" t="s">
        <v>1460</v>
      </c>
      <c r="D1184">
        <v>162</v>
      </c>
      <c r="E1184">
        <v>1321</v>
      </c>
      <c r="G1184">
        <f>VLOOKUP(B1184,subCampo_perforacion!$C$2:$D$316,2,0)</f>
        <v>122</v>
      </c>
      <c r="H1184" s="4" t="str">
        <f t="shared" si="18"/>
        <v>Tajin 162</v>
      </c>
      <c r="I1184">
        <v>1321</v>
      </c>
    </row>
    <row r="1185" spans="1:9" x14ac:dyDescent="0.25">
      <c r="A1185">
        <v>122</v>
      </c>
      <c r="B1185" t="s">
        <v>1390</v>
      </c>
      <c r="C1185" t="s">
        <v>1461</v>
      </c>
      <c r="D1185">
        <v>1680</v>
      </c>
      <c r="E1185">
        <v>1322</v>
      </c>
      <c r="G1185">
        <f>VLOOKUP(B1185,subCampo_perforacion!$C$2:$D$316,2,0)</f>
        <v>122</v>
      </c>
      <c r="H1185" s="4" t="str">
        <f t="shared" si="18"/>
        <v>Tajin 1680</v>
      </c>
      <c r="I1185">
        <v>1322</v>
      </c>
    </row>
    <row r="1186" spans="1:9" x14ac:dyDescent="0.25">
      <c r="A1186">
        <v>122</v>
      </c>
      <c r="B1186" t="s">
        <v>1390</v>
      </c>
      <c r="C1186" t="s">
        <v>1462</v>
      </c>
      <c r="D1186">
        <v>605</v>
      </c>
      <c r="E1186">
        <v>1323</v>
      </c>
      <c r="G1186">
        <f>VLOOKUP(B1186,subCampo_perforacion!$C$2:$D$316,2,0)</f>
        <v>122</v>
      </c>
      <c r="H1186" s="4" t="str">
        <f t="shared" si="18"/>
        <v>Tajin 605</v>
      </c>
      <c r="I1186">
        <v>1323</v>
      </c>
    </row>
    <row r="1187" spans="1:9" x14ac:dyDescent="0.25">
      <c r="A1187">
        <v>122</v>
      </c>
      <c r="B1187" t="s">
        <v>1390</v>
      </c>
      <c r="C1187" t="s">
        <v>1463</v>
      </c>
      <c r="D1187">
        <v>970</v>
      </c>
      <c r="E1187">
        <v>1324</v>
      </c>
      <c r="G1187">
        <f>VLOOKUP(B1187,subCampo_perforacion!$C$2:$D$316,2,0)</f>
        <v>122</v>
      </c>
      <c r="H1187" s="4" t="str">
        <f t="shared" si="18"/>
        <v>Tajin 970</v>
      </c>
      <c r="I1187">
        <v>1324</v>
      </c>
    </row>
    <row r="1188" spans="1:9" x14ac:dyDescent="0.25">
      <c r="A1188">
        <v>123</v>
      </c>
      <c r="B1188" t="s">
        <v>1464</v>
      </c>
      <c r="C1188" t="s">
        <v>1465</v>
      </c>
      <c r="D1188">
        <v>1</v>
      </c>
      <c r="E1188">
        <v>926</v>
      </c>
      <c r="G1188">
        <f>VLOOKUP(B1188,subCampo_perforacion!$C$2:$D$316,2,0)</f>
        <v>123</v>
      </c>
      <c r="H1188" s="4" t="str">
        <f t="shared" si="18"/>
        <v>Troncones 1</v>
      </c>
      <c r="I1188">
        <v>926</v>
      </c>
    </row>
    <row r="1189" spans="1:9" x14ac:dyDescent="0.25">
      <c r="A1189">
        <v>124</v>
      </c>
      <c r="B1189" t="s">
        <v>1466</v>
      </c>
      <c r="C1189" t="s">
        <v>1467</v>
      </c>
      <c r="D1189">
        <v>1</v>
      </c>
      <c r="E1189">
        <v>562</v>
      </c>
      <c r="G1189">
        <f>VLOOKUP(B1189,subCampo_perforacion!$C$2:$D$316,2,0)</f>
        <v>124</v>
      </c>
      <c r="H1189" s="4" t="str">
        <f t="shared" si="18"/>
        <v>Umbriel 1</v>
      </c>
      <c r="I1189">
        <v>562</v>
      </c>
    </row>
    <row r="1190" spans="1:9" x14ac:dyDescent="0.25">
      <c r="A1190">
        <v>127</v>
      </c>
      <c r="B1190" t="s">
        <v>1468</v>
      </c>
      <c r="C1190" t="s">
        <v>1469</v>
      </c>
      <c r="D1190">
        <v>1634</v>
      </c>
      <c r="E1190">
        <v>145</v>
      </c>
      <c r="G1190">
        <f>VLOOKUP(B1190,subCampo_perforacion!$C$2:$D$316,2,0)</f>
        <v>127</v>
      </c>
      <c r="H1190" s="4" t="str">
        <f t="shared" si="18"/>
        <v>Tenexcuila 1634</v>
      </c>
      <c r="I1190">
        <v>145</v>
      </c>
    </row>
    <row r="1191" spans="1:9" x14ac:dyDescent="0.25">
      <c r="A1191">
        <v>127</v>
      </c>
      <c r="B1191" t="s">
        <v>1468</v>
      </c>
      <c r="C1191" t="s">
        <v>1470</v>
      </c>
      <c r="D1191" t="s">
        <v>1471</v>
      </c>
      <c r="E1191">
        <v>931</v>
      </c>
      <c r="G1191">
        <f>VLOOKUP(B1191,subCampo_perforacion!$C$2:$D$316,2,0)</f>
        <v>127</v>
      </c>
      <c r="H1191" s="4" t="str">
        <f t="shared" si="18"/>
        <v>Tenexcuila 1B</v>
      </c>
      <c r="I1191">
        <v>931</v>
      </c>
    </row>
    <row r="1192" spans="1:9" x14ac:dyDescent="0.25">
      <c r="A1192">
        <v>127</v>
      </c>
      <c r="B1192" t="s">
        <v>1468</v>
      </c>
      <c r="C1192" t="s">
        <v>1472</v>
      </c>
      <c r="D1192">
        <v>1001</v>
      </c>
      <c r="E1192">
        <v>1392</v>
      </c>
      <c r="G1192">
        <f>VLOOKUP(B1192,subCampo_perforacion!$C$2:$D$316,2,0)</f>
        <v>127</v>
      </c>
      <c r="H1192" s="4" t="str">
        <f t="shared" si="18"/>
        <v>Tenexcuila 1001</v>
      </c>
      <c r="I1192">
        <v>1392</v>
      </c>
    </row>
    <row r="1193" spans="1:9" x14ac:dyDescent="0.25">
      <c r="A1193">
        <v>129</v>
      </c>
      <c r="B1193" t="s">
        <v>1473</v>
      </c>
      <c r="C1193" t="s">
        <v>1474</v>
      </c>
      <c r="D1193">
        <v>1</v>
      </c>
      <c r="E1193">
        <v>936</v>
      </c>
      <c r="G1193">
        <f>VLOOKUP(B1193,subCampo_perforacion!$C$2:$D$316,2,0)</f>
        <v>129</v>
      </c>
      <c r="H1193" s="4" t="str">
        <f t="shared" si="18"/>
        <v>Tlacolula 1</v>
      </c>
      <c r="I1193">
        <v>936</v>
      </c>
    </row>
    <row r="1194" spans="1:9" x14ac:dyDescent="0.25">
      <c r="A1194">
        <v>129</v>
      </c>
      <c r="B1194" t="s">
        <v>1473</v>
      </c>
      <c r="C1194" t="s">
        <v>1475</v>
      </c>
      <c r="D1194">
        <v>10</v>
      </c>
      <c r="E1194">
        <v>937</v>
      </c>
      <c r="G1194">
        <f>VLOOKUP(B1194,subCampo_perforacion!$C$2:$D$316,2,0)</f>
        <v>129</v>
      </c>
      <c r="H1194" s="4" t="str">
        <f t="shared" si="18"/>
        <v>Tlacolula 10</v>
      </c>
      <c r="I1194">
        <v>937</v>
      </c>
    </row>
    <row r="1195" spans="1:9" x14ac:dyDescent="0.25">
      <c r="A1195">
        <v>129</v>
      </c>
      <c r="B1195" t="s">
        <v>1473</v>
      </c>
      <c r="C1195" t="s">
        <v>1476</v>
      </c>
      <c r="D1195">
        <v>101</v>
      </c>
      <c r="E1195">
        <v>938</v>
      </c>
      <c r="G1195">
        <f>VLOOKUP(B1195,subCampo_perforacion!$C$2:$D$316,2,0)</f>
        <v>129</v>
      </c>
      <c r="H1195" s="4" t="str">
        <f t="shared" si="18"/>
        <v>Tlacolula 101</v>
      </c>
      <c r="I1195">
        <v>938</v>
      </c>
    </row>
    <row r="1196" spans="1:9" x14ac:dyDescent="0.25">
      <c r="A1196">
        <v>129</v>
      </c>
      <c r="B1196" t="s">
        <v>1473</v>
      </c>
      <c r="C1196" t="s">
        <v>1477</v>
      </c>
      <c r="D1196">
        <v>19</v>
      </c>
      <c r="E1196">
        <v>939</v>
      </c>
      <c r="G1196">
        <f>VLOOKUP(B1196,subCampo_perforacion!$C$2:$D$316,2,0)</f>
        <v>129</v>
      </c>
      <c r="H1196" s="4" t="str">
        <f t="shared" si="18"/>
        <v>Tlacolula 19</v>
      </c>
      <c r="I1196">
        <v>939</v>
      </c>
    </row>
    <row r="1197" spans="1:9" x14ac:dyDescent="0.25">
      <c r="A1197">
        <v>129</v>
      </c>
      <c r="B1197" t="s">
        <v>1473</v>
      </c>
      <c r="C1197" t="s">
        <v>1478</v>
      </c>
      <c r="D1197">
        <v>2</v>
      </c>
      <c r="E1197">
        <v>940</v>
      </c>
      <c r="G1197">
        <f>VLOOKUP(B1197,subCampo_perforacion!$C$2:$D$316,2,0)</f>
        <v>129</v>
      </c>
      <c r="H1197" s="4" t="str">
        <f t="shared" si="18"/>
        <v>Tlacolula 2</v>
      </c>
      <c r="I1197">
        <v>940</v>
      </c>
    </row>
    <row r="1198" spans="1:9" x14ac:dyDescent="0.25">
      <c r="A1198">
        <v>129</v>
      </c>
      <c r="B1198" t="s">
        <v>1473</v>
      </c>
      <c r="C1198" t="s">
        <v>1479</v>
      </c>
      <c r="D1198">
        <v>3</v>
      </c>
      <c r="E1198">
        <v>941</v>
      </c>
      <c r="G1198">
        <f>VLOOKUP(B1198,subCampo_perforacion!$C$2:$D$316,2,0)</f>
        <v>129</v>
      </c>
      <c r="H1198" s="4" t="str">
        <f t="shared" si="18"/>
        <v>Tlacolula 3</v>
      </c>
      <c r="I1198">
        <v>941</v>
      </c>
    </row>
    <row r="1199" spans="1:9" x14ac:dyDescent="0.25">
      <c r="A1199">
        <v>129</v>
      </c>
      <c r="B1199" t="s">
        <v>1473</v>
      </c>
      <c r="C1199" t="s">
        <v>1480</v>
      </c>
      <c r="D1199">
        <v>5</v>
      </c>
      <c r="E1199">
        <v>942</v>
      </c>
      <c r="G1199">
        <f>VLOOKUP(B1199,subCampo_perforacion!$C$2:$D$316,2,0)</f>
        <v>129</v>
      </c>
      <c r="H1199" s="4" t="str">
        <f t="shared" si="18"/>
        <v>Tlacolula 5</v>
      </c>
      <c r="I1199">
        <v>942</v>
      </c>
    </row>
    <row r="1200" spans="1:9" x14ac:dyDescent="0.25">
      <c r="A1200">
        <v>129</v>
      </c>
      <c r="B1200" t="s">
        <v>1473</v>
      </c>
      <c r="C1200" t="s">
        <v>1481</v>
      </c>
      <c r="D1200">
        <v>6</v>
      </c>
      <c r="E1200">
        <v>943</v>
      </c>
      <c r="G1200">
        <f>VLOOKUP(B1200,subCampo_perforacion!$C$2:$D$316,2,0)</f>
        <v>129</v>
      </c>
      <c r="H1200" s="4" t="str">
        <f t="shared" si="18"/>
        <v>Tlacolula 6</v>
      </c>
      <c r="I1200">
        <v>943</v>
      </c>
    </row>
    <row r="1201" spans="1:9" x14ac:dyDescent="0.25">
      <c r="A1201">
        <v>129</v>
      </c>
      <c r="B1201" t="s">
        <v>1473</v>
      </c>
      <c r="C1201" t="s">
        <v>1482</v>
      </c>
      <c r="D1201">
        <v>7</v>
      </c>
      <c r="E1201">
        <v>944</v>
      </c>
      <c r="G1201">
        <f>VLOOKUP(B1201,subCampo_perforacion!$C$2:$D$316,2,0)</f>
        <v>129</v>
      </c>
      <c r="H1201" s="4" t="str">
        <f t="shared" si="18"/>
        <v>Tlacolula 7</v>
      </c>
      <c r="I1201">
        <v>944</v>
      </c>
    </row>
    <row r="1202" spans="1:9" x14ac:dyDescent="0.25">
      <c r="A1202">
        <v>129</v>
      </c>
      <c r="B1202" t="s">
        <v>1473</v>
      </c>
      <c r="C1202" t="s">
        <v>1483</v>
      </c>
      <c r="D1202">
        <v>8</v>
      </c>
      <c r="E1202">
        <v>945</v>
      </c>
      <c r="G1202">
        <f>VLOOKUP(B1202,subCampo_perforacion!$C$2:$D$316,2,0)</f>
        <v>129</v>
      </c>
      <c r="H1202" s="4" t="str">
        <f t="shared" si="18"/>
        <v>Tlacolula 8</v>
      </c>
      <c r="I1202">
        <v>945</v>
      </c>
    </row>
    <row r="1203" spans="1:9" x14ac:dyDescent="0.25">
      <c r="A1203">
        <v>129</v>
      </c>
      <c r="B1203" t="s">
        <v>1473</v>
      </c>
      <c r="C1203" t="s">
        <v>1484</v>
      </c>
      <c r="D1203">
        <v>9</v>
      </c>
      <c r="E1203">
        <v>946</v>
      </c>
      <c r="G1203">
        <f>VLOOKUP(B1203,subCampo_perforacion!$C$2:$D$316,2,0)</f>
        <v>129</v>
      </c>
      <c r="H1203" s="4" t="str">
        <f t="shared" si="18"/>
        <v>Tlacolula 9</v>
      </c>
      <c r="I1203">
        <v>946</v>
      </c>
    </row>
    <row r="1204" spans="1:9" x14ac:dyDescent="0.25">
      <c r="A1204">
        <v>129</v>
      </c>
      <c r="B1204" t="s">
        <v>1473</v>
      </c>
      <c r="C1204" t="s">
        <v>1485</v>
      </c>
      <c r="D1204">
        <v>1001</v>
      </c>
      <c r="E1204">
        <v>930</v>
      </c>
      <c r="G1204">
        <f>VLOOKUP(B1204,subCampo_perforacion!$C$2:$D$316,2,0)</f>
        <v>129</v>
      </c>
      <c r="H1204" s="4" t="str">
        <f t="shared" si="18"/>
        <v>Tlacolula 1001</v>
      </c>
      <c r="I1204">
        <v>930</v>
      </c>
    </row>
    <row r="1205" spans="1:9" x14ac:dyDescent="0.25">
      <c r="A1205">
        <v>129</v>
      </c>
      <c r="B1205" t="s">
        <v>1473</v>
      </c>
      <c r="C1205" t="s">
        <v>1486</v>
      </c>
      <c r="D1205">
        <v>446</v>
      </c>
      <c r="E1205">
        <v>94</v>
      </c>
      <c r="G1205">
        <f>VLOOKUP(B1205,subCampo_perforacion!$C$2:$D$316,2,0)</f>
        <v>129</v>
      </c>
      <c r="H1205" s="4" t="str">
        <f t="shared" si="18"/>
        <v>Tlacolula 446</v>
      </c>
      <c r="I1205">
        <v>94</v>
      </c>
    </row>
    <row r="1206" spans="1:9" x14ac:dyDescent="0.25">
      <c r="A1206">
        <v>130</v>
      </c>
      <c r="B1206" t="s">
        <v>1487</v>
      </c>
      <c r="C1206" t="s">
        <v>1488</v>
      </c>
      <c r="D1206">
        <v>182</v>
      </c>
      <c r="E1206">
        <v>643</v>
      </c>
      <c r="G1206">
        <f>VLOOKUP(B1206,subCampo_perforacion!$C$2:$D$316,2,0)</f>
        <v>130</v>
      </c>
      <c r="H1206" s="4" t="str">
        <f t="shared" si="18"/>
        <v>Escolin 182</v>
      </c>
      <c r="I1206">
        <v>643</v>
      </c>
    </row>
    <row r="1207" spans="1:9" x14ac:dyDescent="0.25">
      <c r="A1207">
        <v>130</v>
      </c>
      <c r="B1207" t="s">
        <v>1487</v>
      </c>
      <c r="C1207" t="s">
        <v>1489</v>
      </c>
      <c r="D1207">
        <v>183</v>
      </c>
      <c r="E1207">
        <v>644</v>
      </c>
      <c r="G1207">
        <f>VLOOKUP(B1207,subCampo_perforacion!$C$2:$D$316,2,0)</f>
        <v>130</v>
      </c>
      <c r="H1207" s="4" t="str">
        <f t="shared" si="18"/>
        <v>Escolin 183</v>
      </c>
      <c r="I1207">
        <v>644</v>
      </c>
    </row>
    <row r="1208" spans="1:9" x14ac:dyDescent="0.25">
      <c r="A1208">
        <v>130</v>
      </c>
      <c r="B1208" t="s">
        <v>1487</v>
      </c>
      <c r="C1208" t="s">
        <v>1490</v>
      </c>
      <c r="D1208">
        <v>10</v>
      </c>
      <c r="E1208">
        <v>645</v>
      </c>
      <c r="G1208">
        <f>VLOOKUP(B1208,subCampo_perforacion!$C$2:$D$316,2,0)</f>
        <v>130</v>
      </c>
      <c r="H1208" s="4" t="str">
        <f t="shared" si="18"/>
        <v>Escolin 10</v>
      </c>
      <c r="I1208">
        <v>645</v>
      </c>
    </row>
    <row r="1209" spans="1:9" x14ac:dyDescent="0.25">
      <c r="A1209">
        <v>130</v>
      </c>
      <c r="B1209" t="s">
        <v>1487</v>
      </c>
      <c r="C1209" t="s">
        <v>1491</v>
      </c>
      <c r="D1209">
        <v>104</v>
      </c>
      <c r="E1209">
        <v>646</v>
      </c>
      <c r="G1209">
        <f>VLOOKUP(B1209,subCampo_perforacion!$C$2:$D$316,2,0)</f>
        <v>130</v>
      </c>
      <c r="H1209" s="4" t="str">
        <f t="shared" si="18"/>
        <v>Escolin 104</v>
      </c>
      <c r="I1209">
        <v>646</v>
      </c>
    </row>
    <row r="1210" spans="1:9" x14ac:dyDescent="0.25">
      <c r="A1210">
        <v>130</v>
      </c>
      <c r="B1210" t="s">
        <v>1487</v>
      </c>
      <c r="C1210" t="s">
        <v>1492</v>
      </c>
      <c r="D1210">
        <v>105</v>
      </c>
      <c r="E1210">
        <v>647</v>
      </c>
      <c r="G1210">
        <f>VLOOKUP(B1210,subCampo_perforacion!$C$2:$D$316,2,0)</f>
        <v>130</v>
      </c>
      <c r="H1210" s="4" t="str">
        <f t="shared" si="18"/>
        <v>Escolin 105</v>
      </c>
      <c r="I1210">
        <v>647</v>
      </c>
    </row>
    <row r="1211" spans="1:9" x14ac:dyDescent="0.25">
      <c r="A1211">
        <v>130</v>
      </c>
      <c r="B1211" t="s">
        <v>1487</v>
      </c>
      <c r="C1211" t="s">
        <v>1493</v>
      </c>
      <c r="D1211">
        <v>106</v>
      </c>
      <c r="E1211">
        <v>648</v>
      </c>
      <c r="G1211">
        <f>VLOOKUP(B1211,subCampo_perforacion!$C$2:$D$316,2,0)</f>
        <v>130</v>
      </c>
      <c r="H1211" s="4" t="str">
        <f t="shared" si="18"/>
        <v>Escolin 106</v>
      </c>
      <c r="I1211">
        <v>648</v>
      </c>
    </row>
    <row r="1212" spans="1:9" x14ac:dyDescent="0.25">
      <c r="A1212">
        <v>130</v>
      </c>
      <c r="B1212" t="s">
        <v>1487</v>
      </c>
      <c r="C1212" t="s">
        <v>1494</v>
      </c>
      <c r="D1212">
        <v>107</v>
      </c>
      <c r="E1212">
        <v>649</v>
      </c>
      <c r="G1212">
        <f>VLOOKUP(B1212,subCampo_perforacion!$C$2:$D$316,2,0)</f>
        <v>130</v>
      </c>
      <c r="H1212" s="4" t="str">
        <f t="shared" si="18"/>
        <v>Escolin 107</v>
      </c>
      <c r="I1212">
        <v>649</v>
      </c>
    </row>
    <row r="1213" spans="1:9" x14ac:dyDescent="0.25">
      <c r="A1213">
        <v>130</v>
      </c>
      <c r="B1213" t="s">
        <v>1487</v>
      </c>
      <c r="C1213" t="s">
        <v>1495</v>
      </c>
      <c r="D1213">
        <v>108</v>
      </c>
      <c r="E1213">
        <v>650</v>
      </c>
      <c r="G1213">
        <f>VLOOKUP(B1213,subCampo_perforacion!$C$2:$D$316,2,0)</f>
        <v>130</v>
      </c>
      <c r="H1213" s="4" t="str">
        <f t="shared" si="18"/>
        <v>Escolin 108</v>
      </c>
      <c r="I1213">
        <v>650</v>
      </c>
    </row>
    <row r="1214" spans="1:9" x14ac:dyDescent="0.25">
      <c r="A1214">
        <v>130</v>
      </c>
      <c r="B1214" t="s">
        <v>1487</v>
      </c>
      <c r="C1214" t="s">
        <v>1496</v>
      </c>
      <c r="D1214">
        <v>11</v>
      </c>
      <c r="E1214">
        <v>651</v>
      </c>
      <c r="G1214">
        <f>VLOOKUP(B1214,subCampo_perforacion!$C$2:$D$316,2,0)</f>
        <v>130</v>
      </c>
      <c r="H1214" s="4" t="str">
        <f t="shared" si="18"/>
        <v>Escolin 11</v>
      </c>
      <c r="I1214">
        <v>651</v>
      </c>
    </row>
    <row r="1215" spans="1:9" x14ac:dyDescent="0.25">
      <c r="A1215">
        <v>130</v>
      </c>
      <c r="B1215" t="s">
        <v>1487</v>
      </c>
      <c r="C1215" t="s">
        <v>1497</v>
      </c>
      <c r="D1215">
        <v>112</v>
      </c>
      <c r="E1215">
        <v>652</v>
      </c>
      <c r="G1215">
        <f>VLOOKUP(B1215,subCampo_perforacion!$C$2:$D$316,2,0)</f>
        <v>130</v>
      </c>
      <c r="H1215" s="4" t="str">
        <f t="shared" si="18"/>
        <v>Escolin 112</v>
      </c>
      <c r="I1215">
        <v>652</v>
      </c>
    </row>
    <row r="1216" spans="1:9" x14ac:dyDescent="0.25">
      <c r="A1216">
        <v>130</v>
      </c>
      <c r="B1216" t="s">
        <v>1487</v>
      </c>
      <c r="C1216" t="s">
        <v>1498</v>
      </c>
      <c r="D1216">
        <v>114</v>
      </c>
      <c r="E1216">
        <v>653</v>
      </c>
      <c r="G1216">
        <f>VLOOKUP(B1216,subCampo_perforacion!$C$2:$D$316,2,0)</f>
        <v>130</v>
      </c>
      <c r="H1216" s="4" t="str">
        <f t="shared" si="18"/>
        <v>Escolin 114</v>
      </c>
      <c r="I1216">
        <v>653</v>
      </c>
    </row>
    <row r="1217" spans="1:9" x14ac:dyDescent="0.25">
      <c r="A1217">
        <v>130</v>
      </c>
      <c r="B1217" t="s">
        <v>1487</v>
      </c>
      <c r="C1217" t="s">
        <v>1499</v>
      </c>
      <c r="D1217">
        <v>115</v>
      </c>
      <c r="E1217">
        <v>654</v>
      </c>
      <c r="G1217">
        <f>VLOOKUP(B1217,subCampo_perforacion!$C$2:$D$316,2,0)</f>
        <v>130</v>
      </c>
      <c r="H1217" s="4" t="str">
        <f t="shared" si="18"/>
        <v>Escolin 115</v>
      </c>
      <c r="I1217">
        <v>654</v>
      </c>
    </row>
    <row r="1218" spans="1:9" x14ac:dyDescent="0.25">
      <c r="A1218">
        <v>130</v>
      </c>
      <c r="B1218" t="s">
        <v>1487</v>
      </c>
      <c r="C1218" t="s">
        <v>1500</v>
      </c>
      <c r="D1218">
        <v>116</v>
      </c>
      <c r="E1218">
        <v>655</v>
      </c>
      <c r="G1218">
        <f>VLOOKUP(B1218,subCampo_perforacion!$C$2:$D$316,2,0)</f>
        <v>130</v>
      </c>
      <c r="H1218" s="4" t="str">
        <f t="shared" si="18"/>
        <v>Escolin 116</v>
      </c>
      <c r="I1218">
        <v>655</v>
      </c>
    </row>
    <row r="1219" spans="1:9" x14ac:dyDescent="0.25">
      <c r="A1219">
        <v>130</v>
      </c>
      <c r="B1219" t="s">
        <v>1487</v>
      </c>
      <c r="C1219" t="s">
        <v>1501</v>
      </c>
      <c r="D1219">
        <v>119</v>
      </c>
      <c r="E1219">
        <v>656</v>
      </c>
      <c r="G1219">
        <f>VLOOKUP(B1219,subCampo_perforacion!$C$2:$D$316,2,0)</f>
        <v>130</v>
      </c>
      <c r="H1219" s="4" t="str">
        <f t="shared" ref="H1219:H1282" si="19">B1219&amp;" "&amp;D1219</f>
        <v>Escolin 119</v>
      </c>
      <c r="I1219">
        <v>656</v>
      </c>
    </row>
    <row r="1220" spans="1:9" x14ac:dyDescent="0.25">
      <c r="A1220">
        <v>130</v>
      </c>
      <c r="B1220" t="s">
        <v>1487</v>
      </c>
      <c r="C1220" t="s">
        <v>1502</v>
      </c>
      <c r="D1220">
        <v>12</v>
      </c>
      <c r="E1220">
        <v>657</v>
      </c>
      <c r="G1220">
        <f>VLOOKUP(B1220,subCampo_perforacion!$C$2:$D$316,2,0)</f>
        <v>130</v>
      </c>
      <c r="H1220" s="4" t="str">
        <f t="shared" si="19"/>
        <v>Escolin 12</v>
      </c>
      <c r="I1220">
        <v>657</v>
      </c>
    </row>
    <row r="1221" spans="1:9" x14ac:dyDescent="0.25">
      <c r="A1221">
        <v>130</v>
      </c>
      <c r="B1221" t="s">
        <v>1487</v>
      </c>
      <c r="C1221" t="s">
        <v>1503</v>
      </c>
      <c r="D1221">
        <v>120</v>
      </c>
      <c r="E1221">
        <v>658</v>
      </c>
      <c r="G1221">
        <f>VLOOKUP(B1221,subCampo_perforacion!$C$2:$D$316,2,0)</f>
        <v>130</v>
      </c>
      <c r="H1221" s="4" t="str">
        <f t="shared" si="19"/>
        <v>Escolin 120</v>
      </c>
      <c r="I1221">
        <v>658</v>
      </c>
    </row>
    <row r="1222" spans="1:9" x14ac:dyDescent="0.25">
      <c r="A1222">
        <v>130</v>
      </c>
      <c r="B1222" t="s">
        <v>1487</v>
      </c>
      <c r="C1222" t="s">
        <v>1504</v>
      </c>
      <c r="D1222">
        <v>123</v>
      </c>
      <c r="E1222">
        <v>659</v>
      </c>
      <c r="G1222">
        <f>VLOOKUP(B1222,subCampo_perforacion!$C$2:$D$316,2,0)</f>
        <v>130</v>
      </c>
      <c r="H1222" s="4" t="str">
        <f t="shared" si="19"/>
        <v>Escolin 123</v>
      </c>
      <c r="I1222">
        <v>659</v>
      </c>
    </row>
    <row r="1223" spans="1:9" x14ac:dyDescent="0.25">
      <c r="A1223">
        <v>130</v>
      </c>
      <c r="B1223" t="s">
        <v>1487</v>
      </c>
      <c r="C1223" t="s">
        <v>1505</v>
      </c>
      <c r="D1223">
        <v>124</v>
      </c>
      <c r="E1223">
        <v>660</v>
      </c>
      <c r="G1223">
        <f>VLOOKUP(B1223,subCampo_perforacion!$C$2:$D$316,2,0)</f>
        <v>130</v>
      </c>
      <c r="H1223" s="4" t="str">
        <f t="shared" si="19"/>
        <v>Escolin 124</v>
      </c>
      <c r="I1223">
        <v>660</v>
      </c>
    </row>
    <row r="1224" spans="1:9" x14ac:dyDescent="0.25">
      <c r="A1224">
        <v>130</v>
      </c>
      <c r="B1224" t="s">
        <v>1487</v>
      </c>
      <c r="C1224" t="s">
        <v>1506</v>
      </c>
      <c r="D1224">
        <v>128</v>
      </c>
      <c r="E1224">
        <v>661</v>
      </c>
      <c r="G1224">
        <f>VLOOKUP(B1224,subCampo_perforacion!$C$2:$D$316,2,0)</f>
        <v>130</v>
      </c>
      <c r="H1224" s="4" t="str">
        <f t="shared" si="19"/>
        <v>Escolin 128</v>
      </c>
      <c r="I1224">
        <v>661</v>
      </c>
    </row>
    <row r="1225" spans="1:9" x14ac:dyDescent="0.25">
      <c r="A1225">
        <v>130</v>
      </c>
      <c r="B1225" t="s">
        <v>1487</v>
      </c>
      <c r="C1225" t="s">
        <v>1507</v>
      </c>
      <c r="D1225">
        <v>13</v>
      </c>
      <c r="E1225">
        <v>662</v>
      </c>
      <c r="G1225">
        <f>VLOOKUP(B1225,subCampo_perforacion!$C$2:$D$316,2,0)</f>
        <v>130</v>
      </c>
      <c r="H1225" s="4" t="str">
        <f t="shared" si="19"/>
        <v>Escolin 13</v>
      </c>
      <c r="I1225">
        <v>662</v>
      </c>
    </row>
    <row r="1226" spans="1:9" x14ac:dyDescent="0.25">
      <c r="A1226">
        <v>130</v>
      </c>
      <c r="B1226" t="s">
        <v>1487</v>
      </c>
      <c r="C1226" t="s">
        <v>1508</v>
      </c>
      <c r="D1226">
        <v>130</v>
      </c>
      <c r="E1226">
        <v>663</v>
      </c>
      <c r="G1226">
        <f>VLOOKUP(B1226,subCampo_perforacion!$C$2:$D$316,2,0)</f>
        <v>130</v>
      </c>
      <c r="H1226" s="4" t="str">
        <f t="shared" si="19"/>
        <v>Escolin 130</v>
      </c>
      <c r="I1226">
        <v>663</v>
      </c>
    </row>
    <row r="1227" spans="1:9" x14ac:dyDescent="0.25">
      <c r="A1227">
        <v>130</v>
      </c>
      <c r="B1227" t="s">
        <v>1487</v>
      </c>
      <c r="C1227" t="s">
        <v>1509</v>
      </c>
      <c r="D1227">
        <v>131</v>
      </c>
      <c r="E1227">
        <v>664</v>
      </c>
      <c r="G1227">
        <f>VLOOKUP(B1227,subCampo_perforacion!$C$2:$D$316,2,0)</f>
        <v>130</v>
      </c>
      <c r="H1227" s="4" t="str">
        <f t="shared" si="19"/>
        <v>Escolin 131</v>
      </c>
      <c r="I1227">
        <v>664</v>
      </c>
    </row>
    <row r="1228" spans="1:9" x14ac:dyDescent="0.25">
      <c r="A1228">
        <v>130</v>
      </c>
      <c r="B1228" t="s">
        <v>1487</v>
      </c>
      <c r="C1228" t="s">
        <v>1510</v>
      </c>
      <c r="D1228">
        <v>132</v>
      </c>
      <c r="E1228">
        <v>665</v>
      </c>
      <c r="G1228">
        <f>VLOOKUP(B1228,subCampo_perforacion!$C$2:$D$316,2,0)</f>
        <v>130</v>
      </c>
      <c r="H1228" s="4" t="str">
        <f t="shared" si="19"/>
        <v>Escolin 132</v>
      </c>
      <c r="I1228">
        <v>665</v>
      </c>
    </row>
    <row r="1229" spans="1:9" x14ac:dyDescent="0.25">
      <c r="A1229">
        <v>130</v>
      </c>
      <c r="B1229" t="s">
        <v>1487</v>
      </c>
      <c r="C1229" t="s">
        <v>1511</v>
      </c>
      <c r="D1229">
        <v>133</v>
      </c>
      <c r="E1229">
        <v>666</v>
      </c>
      <c r="G1229">
        <f>VLOOKUP(B1229,subCampo_perforacion!$C$2:$D$316,2,0)</f>
        <v>130</v>
      </c>
      <c r="H1229" s="4" t="str">
        <f t="shared" si="19"/>
        <v>Escolin 133</v>
      </c>
      <c r="I1229">
        <v>666</v>
      </c>
    </row>
    <row r="1230" spans="1:9" x14ac:dyDescent="0.25">
      <c r="A1230">
        <v>130</v>
      </c>
      <c r="B1230" t="s">
        <v>1487</v>
      </c>
      <c r="C1230" t="s">
        <v>1512</v>
      </c>
      <c r="D1230">
        <v>135</v>
      </c>
      <c r="E1230">
        <v>667</v>
      </c>
      <c r="G1230">
        <f>VLOOKUP(B1230,subCampo_perforacion!$C$2:$D$316,2,0)</f>
        <v>130</v>
      </c>
      <c r="H1230" s="4" t="str">
        <f t="shared" si="19"/>
        <v>Escolin 135</v>
      </c>
      <c r="I1230">
        <v>667</v>
      </c>
    </row>
    <row r="1231" spans="1:9" x14ac:dyDescent="0.25">
      <c r="A1231">
        <v>130</v>
      </c>
      <c r="B1231" t="s">
        <v>1487</v>
      </c>
      <c r="C1231" t="s">
        <v>1513</v>
      </c>
      <c r="D1231">
        <v>136</v>
      </c>
      <c r="E1231">
        <v>668</v>
      </c>
      <c r="G1231">
        <f>VLOOKUP(B1231,subCampo_perforacion!$C$2:$D$316,2,0)</f>
        <v>130</v>
      </c>
      <c r="H1231" s="4" t="str">
        <f t="shared" si="19"/>
        <v>Escolin 136</v>
      </c>
      <c r="I1231">
        <v>668</v>
      </c>
    </row>
    <row r="1232" spans="1:9" x14ac:dyDescent="0.25">
      <c r="A1232">
        <v>130</v>
      </c>
      <c r="B1232" t="s">
        <v>1487</v>
      </c>
      <c r="C1232" t="s">
        <v>1514</v>
      </c>
      <c r="D1232">
        <v>139</v>
      </c>
      <c r="E1232">
        <v>669</v>
      </c>
      <c r="G1232">
        <f>VLOOKUP(B1232,subCampo_perforacion!$C$2:$D$316,2,0)</f>
        <v>130</v>
      </c>
      <c r="H1232" s="4" t="str">
        <f t="shared" si="19"/>
        <v>Escolin 139</v>
      </c>
      <c r="I1232">
        <v>669</v>
      </c>
    </row>
    <row r="1233" spans="1:9" x14ac:dyDescent="0.25">
      <c r="A1233">
        <v>130</v>
      </c>
      <c r="B1233" t="s">
        <v>1487</v>
      </c>
      <c r="C1233" t="s">
        <v>1515</v>
      </c>
      <c r="D1233">
        <v>14</v>
      </c>
      <c r="E1233">
        <v>670</v>
      </c>
      <c r="G1233">
        <f>VLOOKUP(B1233,subCampo_perforacion!$C$2:$D$316,2,0)</f>
        <v>130</v>
      </c>
      <c r="H1233" s="4" t="str">
        <f t="shared" si="19"/>
        <v>Escolin 14</v>
      </c>
      <c r="I1233">
        <v>670</v>
      </c>
    </row>
    <row r="1234" spans="1:9" x14ac:dyDescent="0.25">
      <c r="A1234">
        <v>130</v>
      </c>
      <c r="B1234" t="s">
        <v>1487</v>
      </c>
      <c r="C1234" t="s">
        <v>1516</v>
      </c>
      <c r="D1234">
        <v>140</v>
      </c>
      <c r="E1234">
        <v>671</v>
      </c>
      <c r="G1234">
        <f>VLOOKUP(B1234,subCampo_perforacion!$C$2:$D$316,2,0)</f>
        <v>130</v>
      </c>
      <c r="H1234" s="4" t="str">
        <f t="shared" si="19"/>
        <v>Escolin 140</v>
      </c>
      <c r="I1234">
        <v>671</v>
      </c>
    </row>
    <row r="1235" spans="1:9" x14ac:dyDescent="0.25">
      <c r="A1235">
        <v>130</v>
      </c>
      <c r="B1235" t="s">
        <v>1487</v>
      </c>
      <c r="C1235" t="s">
        <v>1517</v>
      </c>
      <c r="D1235">
        <v>141</v>
      </c>
      <c r="E1235">
        <v>672</v>
      </c>
      <c r="G1235">
        <f>VLOOKUP(B1235,subCampo_perforacion!$C$2:$D$316,2,0)</f>
        <v>130</v>
      </c>
      <c r="H1235" s="4" t="str">
        <f t="shared" si="19"/>
        <v>Escolin 141</v>
      </c>
      <c r="I1235">
        <v>672</v>
      </c>
    </row>
    <row r="1236" spans="1:9" x14ac:dyDescent="0.25">
      <c r="A1236">
        <v>130</v>
      </c>
      <c r="B1236" t="s">
        <v>1487</v>
      </c>
      <c r="C1236" t="s">
        <v>1518</v>
      </c>
      <c r="D1236">
        <v>143</v>
      </c>
      <c r="E1236">
        <v>673</v>
      </c>
      <c r="G1236">
        <f>VLOOKUP(B1236,subCampo_perforacion!$C$2:$D$316,2,0)</f>
        <v>130</v>
      </c>
      <c r="H1236" s="4" t="str">
        <f t="shared" si="19"/>
        <v>Escolin 143</v>
      </c>
      <c r="I1236">
        <v>673</v>
      </c>
    </row>
    <row r="1237" spans="1:9" x14ac:dyDescent="0.25">
      <c r="A1237">
        <v>130</v>
      </c>
      <c r="B1237" t="s">
        <v>1487</v>
      </c>
      <c r="C1237" s="3" t="s">
        <v>1519</v>
      </c>
      <c r="D1237">
        <v>145</v>
      </c>
      <c r="E1237">
        <v>674</v>
      </c>
      <c r="G1237">
        <f>VLOOKUP(B1237,subCampo_perforacion!$C$2:$D$316,2,0)</f>
        <v>130</v>
      </c>
      <c r="H1237" s="4" t="str">
        <f t="shared" si="19"/>
        <v>Escolin 145</v>
      </c>
      <c r="I1237">
        <v>674</v>
      </c>
    </row>
    <row r="1238" spans="1:9" x14ac:dyDescent="0.25">
      <c r="A1238">
        <v>130</v>
      </c>
      <c r="B1238" t="s">
        <v>1487</v>
      </c>
      <c r="C1238" t="s">
        <v>1520</v>
      </c>
      <c r="D1238">
        <v>146</v>
      </c>
      <c r="E1238">
        <v>675</v>
      </c>
      <c r="G1238">
        <f>VLOOKUP(B1238,subCampo_perforacion!$C$2:$D$316,2,0)</f>
        <v>130</v>
      </c>
      <c r="H1238" s="4" t="str">
        <f t="shared" si="19"/>
        <v>Escolin 146</v>
      </c>
      <c r="I1238">
        <v>675</v>
      </c>
    </row>
    <row r="1239" spans="1:9" x14ac:dyDescent="0.25">
      <c r="A1239">
        <v>130</v>
      </c>
      <c r="B1239" t="s">
        <v>1487</v>
      </c>
      <c r="C1239" t="s">
        <v>1521</v>
      </c>
      <c r="D1239">
        <v>147</v>
      </c>
      <c r="E1239">
        <v>676</v>
      </c>
      <c r="G1239">
        <f>VLOOKUP(B1239,subCampo_perforacion!$C$2:$D$316,2,0)</f>
        <v>130</v>
      </c>
      <c r="H1239" s="4" t="str">
        <f t="shared" si="19"/>
        <v>Escolin 147</v>
      </c>
      <c r="I1239">
        <v>676</v>
      </c>
    </row>
    <row r="1240" spans="1:9" x14ac:dyDescent="0.25">
      <c r="A1240">
        <v>130</v>
      </c>
      <c r="B1240" t="s">
        <v>1487</v>
      </c>
      <c r="C1240" t="s">
        <v>1522</v>
      </c>
      <c r="D1240">
        <v>148</v>
      </c>
      <c r="E1240">
        <v>677</v>
      </c>
      <c r="G1240">
        <f>VLOOKUP(B1240,subCampo_perforacion!$C$2:$D$316,2,0)</f>
        <v>130</v>
      </c>
      <c r="H1240" s="4" t="str">
        <f t="shared" si="19"/>
        <v>Escolin 148</v>
      </c>
      <c r="I1240">
        <v>677</v>
      </c>
    </row>
    <row r="1241" spans="1:9" x14ac:dyDescent="0.25">
      <c r="A1241">
        <v>130</v>
      </c>
      <c r="B1241" t="s">
        <v>1487</v>
      </c>
      <c r="C1241" t="s">
        <v>1523</v>
      </c>
      <c r="D1241">
        <v>149</v>
      </c>
      <c r="E1241">
        <v>678</v>
      </c>
      <c r="G1241">
        <f>VLOOKUP(B1241,subCampo_perforacion!$C$2:$D$316,2,0)</f>
        <v>130</v>
      </c>
      <c r="H1241" s="4" t="str">
        <f t="shared" si="19"/>
        <v>Escolin 149</v>
      </c>
      <c r="I1241">
        <v>678</v>
      </c>
    </row>
    <row r="1242" spans="1:9" x14ac:dyDescent="0.25">
      <c r="A1242">
        <v>130</v>
      </c>
      <c r="B1242" t="s">
        <v>1487</v>
      </c>
      <c r="C1242" t="s">
        <v>1524</v>
      </c>
      <c r="D1242">
        <v>15</v>
      </c>
      <c r="E1242">
        <v>679</v>
      </c>
      <c r="G1242">
        <f>VLOOKUP(B1242,subCampo_perforacion!$C$2:$D$316,2,0)</f>
        <v>130</v>
      </c>
      <c r="H1242" s="4" t="str">
        <f t="shared" si="19"/>
        <v>Escolin 15</v>
      </c>
      <c r="I1242">
        <v>679</v>
      </c>
    </row>
    <row r="1243" spans="1:9" x14ac:dyDescent="0.25">
      <c r="A1243">
        <v>130</v>
      </c>
      <c r="B1243" t="s">
        <v>1487</v>
      </c>
      <c r="C1243" t="s">
        <v>1525</v>
      </c>
      <c r="D1243">
        <v>153</v>
      </c>
      <c r="E1243">
        <v>680</v>
      </c>
      <c r="G1243">
        <f>VLOOKUP(B1243,subCampo_perforacion!$C$2:$D$316,2,0)</f>
        <v>130</v>
      </c>
      <c r="H1243" s="4" t="str">
        <f t="shared" si="19"/>
        <v>Escolin 153</v>
      </c>
      <c r="I1243">
        <v>680</v>
      </c>
    </row>
    <row r="1244" spans="1:9" x14ac:dyDescent="0.25">
      <c r="A1244">
        <v>130</v>
      </c>
      <c r="B1244" t="s">
        <v>1487</v>
      </c>
      <c r="C1244" t="s">
        <v>1526</v>
      </c>
      <c r="D1244">
        <v>158</v>
      </c>
      <c r="E1244">
        <v>681</v>
      </c>
      <c r="G1244">
        <f>VLOOKUP(B1244,subCampo_perforacion!$C$2:$D$316,2,0)</f>
        <v>130</v>
      </c>
      <c r="H1244" s="4" t="str">
        <f t="shared" si="19"/>
        <v>Escolin 158</v>
      </c>
      <c r="I1244">
        <v>681</v>
      </c>
    </row>
    <row r="1245" spans="1:9" x14ac:dyDescent="0.25">
      <c r="A1245">
        <v>130</v>
      </c>
      <c r="B1245" t="s">
        <v>1487</v>
      </c>
      <c r="C1245" t="s">
        <v>1527</v>
      </c>
      <c r="D1245">
        <v>159</v>
      </c>
      <c r="E1245">
        <v>682</v>
      </c>
      <c r="G1245">
        <f>VLOOKUP(B1245,subCampo_perforacion!$C$2:$D$316,2,0)</f>
        <v>130</v>
      </c>
      <c r="H1245" s="4" t="str">
        <f t="shared" si="19"/>
        <v>Escolin 159</v>
      </c>
      <c r="I1245">
        <v>682</v>
      </c>
    </row>
    <row r="1246" spans="1:9" x14ac:dyDescent="0.25">
      <c r="A1246">
        <v>130</v>
      </c>
      <c r="B1246" t="s">
        <v>1487</v>
      </c>
      <c r="C1246" t="s">
        <v>1528</v>
      </c>
      <c r="D1246">
        <v>162</v>
      </c>
      <c r="E1246">
        <v>683</v>
      </c>
      <c r="G1246">
        <f>VLOOKUP(B1246,subCampo_perforacion!$C$2:$D$316,2,0)</f>
        <v>130</v>
      </c>
      <c r="H1246" s="4" t="str">
        <f t="shared" si="19"/>
        <v>Escolin 162</v>
      </c>
      <c r="I1246">
        <v>683</v>
      </c>
    </row>
    <row r="1247" spans="1:9" x14ac:dyDescent="0.25">
      <c r="A1247">
        <v>130</v>
      </c>
      <c r="B1247" t="s">
        <v>1487</v>
      </c>
      <c r="C1247" t="s">
        <v>1529</v>
      </c>
      <c r="D1247">
        <v>164</v>
      </c>
      <c r="E1247">
        <v>684</v>
      </c>
      <c r="G1247">
        <f>VLOOKUP(B1247,subCampo_perforacion!$C$2:$D$316,2,0)</f>
        <v>130</v>
      </c>
      <c r="H1247" s="4" t="str">
        <f t="shared" si="19"/>
        <v>Escolin 164</v>
      </c>
      <c r="I1247">
        <v>684</v>
      </c>
    </row>
    <row r="1248" spans="1:9" x14ac:dyDescent="0.25">
      <c r="A1248">
        <v>130</v>
      </c>
      <c r="B1248" t="s">
        <v>1487</v>
      </c>
      <c r="C1248" t="s">
        <v>1530</v>
      </c>
      <c r="D1248">
        <v>165</v>
      </c>
      <c r="E1248">
        <v>685</v>
      </c>
      <c r="G1248">
        <f>VLOOKUP(B1248,subCampo_perforacion!$C$2:$D$316,2,0)</f>
        <v>130</v>
      </c>
      <c r="H1248" s="4" t="str">
        <f t="shared" si="19"/>
        <v>Escolin 165</v>
      </c>
      <c r="I1248">
        <v>685</v>
      </c>
    </row>
    <row r="1249" spans="1:9" x14ac:dyDescent="0.25">
      <c r="A1249">
        <v>130</v>
      </c>
      <c r="B1249" t="s">
        <v>1487</v>
      </c>
      <c r="C1249" t="s">
        <v>1531</v>
      </c>
      <c r="D1249">
        <v>166</v>
      </c>
      <c r="E1249">
        <v>686</v>
      </c>
      <c r="G1249">
        <f>VLOOKUP(B1249,subCampo_perforacion!$C$2:$D$316,2,0)</f>
        <v>130</v>
      </c>
      <c r="H1249" s="4" t="str">
        <f t="shared" si="19"/>
        <v>Escolin 166</v>
      </c>
      <c r="I1249">
        <v>686</v>
      </c>
    </row>
    <row r="1250" spans="1:9" x14ac:dyDescent="0.25">
      <c r="A1250">
        <v>130</v>
      </c>
      <c r="B1250" t="s">
        <v>1487</v>
      </c>
      <c r="C1250" t="s">
        <v>1532</v>
      </c>
      <c r="D1250">
        <v>167</v>
      </c>
      <c r="E1250">
        <v>687</v>
      </c>
      <c r="G1250">
        <f>VLOOKUP(B1250,subCampo_perforacion!$C$2:$D$316,2,0)</f>
        <v>130</v>
      </c>
      <c r="H1250" s="4" t="str">
        <f t="shared" si="19"/>
        <v>Escolin 167</v>
      </c>
      <c r="I1250">
        <v>687</v>
      </c>
    </row>
    <row r="1251" spans="1:9" x14ac:dyDescent="0.25">
      <c r="A1251">
        <v>130</v>
      </c>
      <c r="B1251" t="s">
        <v>1487</v>
      </c>
      <c r="C1251" t="s">
        <v>1533</v>
      </c>
      <c r="D1251">
        <v>169</v>
      </c>
      <c r="E1251">
        <v>688</v>
      </c>
      <c r="G1251">
        <f>VLOOKUP(B1251,subCampo_perforacion!$C$2:$D$316,2,0)</f>
        <v>130</v>
      </c>
      <c r="H1251" s="4" t="str">
        <f t="shared" si="19"/>
        <v>Escolin 169</v>
      </c>
      <c r="I1251">
        <v>688</v>
      </c>
    </row>
    <row r="1252" spans="1:9" x14ac:dyDescent="0.25">
      <c r="A1252">
        <v>130</v>
      </c>
      <c r="B1252" t="s">
        <v>1487</v>
      </c>
      <c r="C1252" t="s">
        <v>1534</v>
      </c>
      <c r="D1252">
        <v>171</v>
      </c>
      <c r="E1252">
        <v>689</v>
      </c>
      <c r="G1252">
        <f>VLOOKUP(B1252,subCampo_perforacion!$C$2:$D$316,2,0)</f>
        <v>130</v>
      </c>
      <c r="H1252" s="4" t="str">
        <f t="shared" si="19"/>
        <v>Escolin 171</v>
      </c>
      <c r="I1252">
        <v>689</v>
      </c>
    </row>
    <row r="1253" spans="1:9" x14ac:dyDescent="0.25">
      <c r="A1253">
        <v>130</v>
      </c>
      <c r="B1253" t="s">
        <v>1487</v>
      </c>
      <c r="C1253" t="s">
        <v>1535</v>
      </c>
      <c r="D1253">
        <v>172</v>
      </c>
      <c r="E1253">
        <v>690</v>
      </c>
      <c r="G1253">
        <f>VLOOKUP(B1253,subCampo_perforacion!$C$2:$D$316,2,0)</f>
        <v>130</v>
      </c>
      <c r="H1253" s="4" t="str">
        <f t="shared" si="19"/>
        <v>Escolin 172</v>
      </c>
      <c r="I1253">
        <v>690</v>
      </c>
    </row>
    <row r="1254" spans="1:9" x14ac:dyDescent="0.25">
      <c r="A1254">
        <v>130</v>
      </c>
      <c r="B1254" t="s">
        <v>1487</v>
      </c>
      <c r="C1254" t="s">
        <v>1536</v>
      </c>
      <c r="D1254">
        <v>174</v>
      </c>
      <c r="E1254">
        <v>691</v>
      </c>
      <c r="G1254">
        <f>VLOOKUP(B1254,subCampo_perforacion!$C$2:$D$316,2,0)</f>
        <v>130</v>
      </c>
      <c r="H1254" s="4" t="str">
        <f t="shared" si="19"/>
        <v>Escolin 174</v>
      </c>
      <c r="I1254">
        <v>691</v>
      </c>
    </row>
    <row r="1255" spans="1:9" x14ac:dyDescent="0.25">
      <c r="A1255">
        <v>130</v>
      </c>
      <c r="B1255" t="s">
        <v>1487</v>
      </c>
      <c r="C1255" t="s">
        <v>1537</v>
      </c>
      <c r="D1255">
        <v>175</v>
      </c>
      <c r="E1255">
        <v>692</v>
      </c>
      <c r="G1255">
        <f>VLOOKUP(B1255,subCampo_perforacion!$C$2:$D$316,2,0)</f>
        <v>130</v>
      </c>
      <c r="H1255" s="4" t="str">
        <f t="shared" si="19"/>
        <v>Escolin 175</v>
      </c>
      <c r="I1255">
        <v>692</v>
      </c>
    </row>
    <row r="1256" spans="1:9" x14ac:dyDescent="0.25">
      <c r="A1256">
        <v>130</v>
      </c>
      <c r="B1256" t="s">
        <v>1487</v>
      </c>
      <c r="C1256" t="s">
        <v>1538</v>
      </c>
      <c r="D1256">
        <v>18</v>
      </c>
      <c r="E1256">
        <v>693</v>
      </c>
      <c r="G1256">
        <f>VLOOKUP(B1256,subCampo_perforacion!$C$2:$D$316,2,0)</f>
        <v>130</v>
      </c>
      <c r="H1256" s="4" t="str">
        <f t="shared" si="19"/>
        <v>Escolin 18</v>
      </c>
      <c r="I1256">
        <v>693</v>
      </c>
    </row>
    <row r="1257" spans="1:9" x14ac:dyDescent="0.25">
      <c r="A1257">
        <v>130</v>
      </c>
      <c r="B1257" t="s">
        <v>1487</v>
      </c>
      <c r="C1257" t="s">
        <v>1539</v>
      </c>
      <c r="D1257">
        <v>184</v>
      </c>
      <c r="E1257">
        <v>694</v>
      </c>
      <c r="G1257">
        <f>VLOOKUP(B1257,subCampo_perforacion!$C$2:$D$316,2,0)</f>
        <v>130</v>
      </c>
      <c r="H1257" s="4" t="str">
        <f t="shared" si="19"/>
        <v>Escolin 184</v>
      </c>
      <c r="I1257">
        <v>694</v>
      </c>
    </row>
    <row r="1258" spans="1:9" x14ac:dyDescent="0.25">
      <c r="A1258">
        <v>130</v>
      </c>
      <c r="B1258" t="s">
        <v>1487</v>
      </c>
      <c r="C1258" t="s">
        <v>1540</v>
      </c>
      <c r="D1258">
        <v>189</v>
      </c>
      <c r="E1258">
        <v>695</v>
      </c>
      <c r="G1258">
        <f>VLOOKUP(B1258,subCampo_perforacion!$C$2:$D$316,2,0)</f>
        <v>130</v>
      </c>
      <c r="H1258" s="4" t="str">
        <f t="shared" si="19"/>
        <v>Escolin 189</v>
      </c>
      <c r="I1258">
        <v>695</v>
      </c>
    </row>
    <row r="1259" spans="1:9" x14ac:dyDescent="0.25">
      <c r="A1259">
        <v>130</v>
      </c>
      <c r="B1259" t="s">
        <v>1487</v>
      </c>
      <c r="C1259" t="s">
        <v>1541</v>
      </c>
      <c r="D1259">
        <v>193</v>
      </c>
      <c r="E1259">
        <v>696</v>
      </c>
      <c r="G1259">
        <f>VLOOKUP(B1259,subCampo_perforacion!$C$2:$D$316,2,0)</f>
        <v>130</v>
      </c>
      <c r="H1259" s="4" t="str">
        <f t="shared" si="19"/>
        <v>Escolin 193</v>
      </c>
      <c r="I1259">
        <v>696</v>
      </c>
    </row>
    <row r="1260" spans="1:9" x14ac:dyDescent="0.25">
      <c r="A1260">
        <v>130</v>
      </c>
      <c r="B1260" t="s">
        <v>1487</v>
      </c>
      <c r="C1260" t="s">
        <v>1542</v>
      </c>
      <c r="D1260">
        <v>194</v>
      </c>
      <c r="E1260">
        <v>697</v>
      </c>
      <c r="G1260">
        <f>VLOOKUP(B1260,subCampo_perforacion!$C$2:$D$316,2,0)</f>
        <v>130</v>
      </c>
      <c r="H1260" s="4" t="str">
        <f t="shared" si="19"/>
        <v>Escolin 194</v>
      </c>
      <c r="I1260">
        <v>697</v>
      </c>
    </row>
    <row r="1261" spans="1:9" x14ac:dyDescent="0.25">
      <c r="A1261">
        <v>130</v>
      </c>
      <c r="B1261" t="s">
        <v>1487</v>
      </c>
      <c r="C1261" t="s">
        <v>1543</v>
      </c>
      <c r="D1261">
        <v>203</v>
      </c>
      <c r="E1261">
        <v>698</v>
      </c>
      <c r="G1261">
        <f>VLOOKUP(B1261,subCampo_perforacion!$C$2:$D$316,2,0)</f>
        <v>130</v>
      </c>
      <c r="H1261" s="4" t="str">
        <f t="shared" si="19"/>
        <v>Escolin 203</v>
      </c>
      <c r="I1261">
        <v>698</v>
      </c>
    </row>
    <row r="1262" spans="1:9" x14ac:dyDescent="0.25">
      <c r="A1262">
        <v>130</v>
      </c>
      <c r="B1262" t="s">
        <v>1487</v>
      </c>
      <c r="C1262" t="s">
        <v>1544</v>
      </c>
      <c r="D1262">
        <v>206</v>
      </c>
      <c r="E1262">
        <v>699</v>
      </c>
      <c r="G1262">
        <f>VLOOKUP(B1262,subCampo_perforacion!$C$2:$D$316,2,0)</f>
        <v>130</v>
      </c>
      <c r="H1262" s="4" t="str">
        <f t="shared" si="19"/>
        <v>Escolin 206</v>
      </c>
      <c r="I1262">
        <v>699</v>
      </c>
    </row>
    <row r="1263" spans="1:9" x14ac:dyDescent="0.25">
      <c r="A1263">
        <v>130</v>
      </c>
      <c r="B1263" t="s">
        <v>1487</v>
      </c>
      <c r="C1263" s="3" t="s">
        <v>1545</v>
      </c>
      <c r="D1263">
        <v>208</v>
      </c>
      <c r="E1263">
        <v>700</v>
      </c>
      <c r="G1263">
        <f>VLOOKUP(B1263,subCampo_perforacion!$C$2:$D$316,2,0)</f>
        <v>130</v>
      </c>
      <c r="H1263" s="4" t="str">
        <f t="shared" si="19"/>
        <v>Escolin 208</v>
      </c>
      <c r="I1263">
        <v>700</v>
      </c>
    </row>
    <row r="1264" spans="1:9" x14ac:dyDescent="0.25">
      <c r="A1264">
        <v>130</v>
      </c>
      <c r="B1264" t="s">
        <v>1487</v>
      </c>
      <c r="C1264" t="s">
        <v>1546</v>
      </c>
      <c r="D1264">
        <v>21</v>
      </c>
      <c r="E1264">
        <v>701</v>
      </c>
      <c r="G1264">
        <f>VLOOKUP(B1264,subCampo_perforacion!$C$2:$D$316,2,0)</f>
        <v>130</v>
      </c>
      <c r="H1264" s="4" t="str">
        <f t="shared" si="19"/>
        <v>Escolin 21</v>
      </c>
      <c r="I1264">
        <v>701</v>
      </c>
    </row>
    <row r="1265" spans="1:9" x14ac:dyDescent="0.25">
      <c r="A1265">
        <v>130</v>
      </c>
      <c r="B1265" t="s">
        <v>1487</v>
      </c>
      <c r="C1265" t="s">
        <v>1547</v>
      </c>
      <c r="D1265">
        <v>214</v>
      </c>
      <c r="E1265">
        <v>702</v>
      </c>
      <c r="G1265">
        <f>VLOOKUP(B1265,subCampo_perforacion!$C$2:$D$316,2,0)</f>
        <v>130</v>
      </c>
      <c r="H1265" s="4" t="str">
        <f t="shared" si="19"/>
        <v>Escolin 214</v>
      </c>
      <c r="I1265">
        <v>702</v>
      </c>
    </row>
    <row r="1266" spans="1:9" x14ac:dyDescent="0.25">
      <c r="A1266">
        <v>130</v>
      </c>
      <c r="B1266" t="s">
        <v>1487</v>
      </c>
      <c r="C1266" t="s">
        <v>1548</v>
      </c>
      <c r="D1266">
        <v>219</v>
      </c>
      <c r="E1266">
        <v>703</v>
      </c>
      <c r="G1266">
        <f>VLOOKUP(B1266,subCampo_perforacion!$C$2:$D$316,2,0)</f>
        <v>130</v>
      </c>
      <c r="H1266" s="4" t="str">
        <f t="shared" si="19"/>
        <v>Escolin 219</v>
      </c>
      <c r="I1266">
        <v>703</v>
      </c>
    </row>
    <row r="1267" spans="1:9" x14ac:dyDescent="0.25">
      <c r="A1267">
        <v>130</v>
      </c>
      <c r="B1267" t="s">
        <v>1487</v>
      </c>
      <c r="C1267" t="s">
        <v>1549</v>
      </c>
      <c r="D1267">
        <v>22</v>
      </c>
      <c r="E1267">
        <v>704</v>
      </c>
      <c r="G1267">
        <f>VLOOKUP(B1267,subCampo_perforacion!$C$2:$D$316,2,0)</f>
        <v>130</v>
      </c>
      <c r="H1267" s="4" t="str">
        <f t="shared" si="19"/>
        <v>Escolin 22</v>
      </c>
      <c r="I1267">
        <v>704</v>
      </c>
    </row>
    <row r="1268" spans="1:9" x14ac:dyDescent="0.25">
      <c r="A1268">
        <v>130</v>
      </c>
      <c r="B1268" t="s">
        <v>1487</v>
      </c>
      <c r="C1268" t="s">
        <v>1550</v>
      </c>
      <c r="D1268">
        <v>222</v>
      </c>
      <c r="E1268">
        <v>705</v>
      </c>
      <c r="G1268">
        <f>VLOOKUP(B1268,subCampo_perforacion!$C$2:$D$316,2,0)</f>
        <v>130</v>
      </c>
      <c r="H1268" s="4" t="str">
        <f t="shared" si="19"/>
        <v>Escolin 222</v>
      </c>
      <c r="I1268">
        <v>705</v>
      </c>
    </row>
    <row r="1269" spans="1:9" x14ac:dyDescent="0.25">
      <c r="A1269">
        <v>130</v>
      </c>
      <c r="B1269" t="s">
        <v>1487</v>
      </c>
      <c r="C1269" t="s">
        <v>1551</v>
      </c>
      <c r="D1269">
        <v>243</v>
      </c>
      <c r="E1269">
        <v>706</v>
      </c>
      <c r="G1269">
        <f>VLOOKUP(B1269,subCampo_perforacion!$C$2:$D$316,2,0)</f>
        <v>130</v>
      </c>
      <c r="H1269" s="4" t="str">
        <f t="shared" si="19"/>
        <v>Escolin 243</v>
      </c>
      <c r="I1269">
        <v>706</v>
      </c>
    </row>
    <row r="1270" spans="1:9" x14ac:dyDescent="0.25">
      <c r="A1270">
        <v>130</v>
      </c>
      <c r="B1270" t="s">
        <v>1487</v>
      </c>
      <c r="C1270" t="s">
        <v>1552</v>
      </c>
      <c r="D1270">
        <v>25</v>
      </c>
      <c r="E1270">
        <v>707</v>
      </c>
      <c r="G1270">
        <f>VLOOKUP(B1270,subCampo_perforacion!$C$2:$D$316,2,0)</f>
        <v>130</v>
      </c>
      <c r="H1270" s="4" t="str">
        <f t="shared" si="19"/>
        <v>Escolin 25</v>
      </c>
      <c r="I1270">
        <v>707</v>
      </c>
    </row>
    <row r="1271" spans="1:9" x14ac:dyDescent="0.25">
      <c r="A1271">
        <v>130</v>
      </c>
      <c r="B1271" t="s">
        <v>1487</v>
      </c>
      <c r="C1271" t="s">
        <v>1553</v>
      </c>
      <c r="D1271">
        <v>27</v>
      </c>
      <c r="E1271">
        <v>708</v>
      </c>
      <c r="G1271">
        <f>VLOOKUP(B1271,subCampo_perforacion!$C$2:$D$316,2,0)</f>
        <v>130</v>
      </c>
      <c r="H1271" s="4" t="str">
        <f t="shared" si="19"/>
        <v>Escolin 27</v>
      </c>
      <c r="I1271">
        <v>708</v>
      </c>
    </row>
    <row r="1272" spans="1:9" x14ac:dyDescent="0.25">
      <c r="A1272">
        <v>130</v>
      </c>
      <c r="B1272" t="s">
        <v>1487</v>
      </c>
      <c r="C1272" t="s">
        <v>1554</v>
      </c>
      <c r="D1272">
        <v>3</v>
      </c>
      <c r="E1272">
        <v>709</v>
      </c>
      <c r="G1272">
        <f>VLOOKUP(B1272,subCampo_perforacion!$C$2:$D$316,2,0)</f>
        <v>130</v>
      </c>
      <c r="H1272" s="4" t="str">
        <f t="shared" si="19"/>
        <v>Escolin 3</v>
      </c>
      <c r="I1272">
        <v>709</v>
      </c>
    </row>
    <row r="1273" spans="1:9" x14ac:dyDescent="0.25">
      <c r="A1273">
        <v>130</v>
      </c>
      <c r="B1273" t="s">
        <v>1487</v>
      </c>
      <c r="C1273" t="s">
        <v>1555</v>
      </c>
      <c r="D1273">
        <v>30</v>
      </c>
      <c r="E1273">
        <v>710</v>
      </c>
      <c r="G1273">
        <f>VLOOKUP(B1273,subCampo_perforacion!$C$2:$D$316,2,0)</f>
        <v>130</v>
      </c>
      <c r="H1273" s="4" t="str">
        <f t="shared" si="19"/>
        <v>Escolin 30</v>
      </c>
      <c r="I1273">
        <v>710</v>
      </c>
    </row>
    <row r="1274" spans="1:9" x14ac:dyDescent="0.25">
      <c r="A1274">
        <v>130</v>
      </c>
      <c r="B1274" t="s">
        <v>1487</v>
      </c>
      <c r="C1274" t="s">
        <v>1556</v>
      </c>
      <c r="D1274">
        <v>35</v>
      </c>
      <c r="E1274">
        <v>711</v>
      </c>
      <c r="G1274">
        <f>VLOOKUP(B1274,subCampo_perforacion!$C$2:$D$316,2,0)</f>
        <v>130</v>
      </c>
      <c r="H1274" s="4" t="str">
        <f t="shared" si="19"/>
        <v>Escolin 35</v>
      </c>
      <c r="I1274">
        <v>711</v>
      </c>
    </row>
    <row r="1275" spans="1:9" x14ac:dyDescent="0.25">
      <c r="A1275">
        <v>130</v>
      </c>
      <c r="B1275" t="s">
        <v>1487</v>
      </c>
      <c r="C1275" t="s">
        <v>1557</v>
      </c>
      <c r="D1275">
        <v>37</v>
      </c>
      <c r="E1275">
        <v>712</v>
      </c>
      <c r="G1275">
        <f>VLOOKUP(B1275,subCampo_perforacion!$C$2:$D$316,2,0)</f>
        <v>130</v>
      </c>
      <c r="H1275" s="4" t="str">
        <f t="shared" si="19"/>
        <v>Escolin 37</v>
      </c>
      <c r="I1275">
        <v>712</v>
      </c>
    </row>
    <row r="1276" spans="1:9" x14ac:dyDescent="0.25">
      <c r="A1276">
        <v>130</v>
      </c>
      <c r="B1276" t="s">
        <v>1487</v>
      </c>
      <c r="C1276" t="s">
        <v>1558</v>
      </c>
      <c r="D1276">
        <v>38</v>
      </c>
      <c r="E1276">
        <v>713</v>
      </c>
      <c r="G1276">
        <f>VLOOKUP(B1276,subCampo_perforacion!$C$2:$D$316,2,0)</f>
        <v>130</v>
      </c>
      <c r="H1276" s="4" t="str">
        <f t="shared" si="19"/>
        <v>Escolin 38</v>
      </c>
      <c r="I1276">
        <v>713</v>
      </c>
    </row>
    <row r="1277" spans="1:9" x14ac:dyDescent="0.25">
      <c r="A1277">
        <v>130</v>
      </c>
      <c r="B1277" t="s">
        <v>1487</v>
      </c>
      <c r="C1277" t="s">
        <v>1559</v>
      </c>
      <c r="D1277">
        <v>39</v>
      </c>
      <c r="E1277">
        <v>714</v>
      </c>
      <c r="G1277">
        <f>VLOOKUP(B1277,subCampo_perforacion!$C$2:$D$316,2,0)</f>
        <v>130</v>
      </c>
      <c r="H1277" s="4" t="str">
        <f t="shared" si="19"/>
        <v>Escolin 39</v>
      </c>
      <c r="I1277">
        <v>714</v>
      </c>
    </row>
    <row r="1278" spans="1:9" x14ac:dyDescent="0.25">
      <c r="A1278">
        <v>130</v>
      </c>
      <c r="B1278" t="s">
        <v>1487</v>
      </c>
      <c r="C1278" t="s">
        <v>1560</v>
      </c>
      <c r="D1278">
        <v>40</v>
      </c>
      <c r="E1278">
        <v>715</v>
      </c>
      <c r="G1278">
        <f>VLOOKUP(B1278,subCampo_perforacion!$C$2:$D$316,2,0)</f>
        <v>130</v>
      </c>
      <c r="H1278" s="4" t="str">
        <f t="shared" si="19"/>
        <v>Escolin 40</v>
      </c>
      <c r="I1278">
        <v>715</v>
      </c>
    </row>
    <row r="1279" spans="1:9" x14ac:dyDescent="0.25">
      <c r="A1279">
        <v>130</v>
      </c>
      <c r="B1279" t="s">
        <v>1487</v>
      </c>
      <c r="C1279" s="3" t="s">
        <v>1561</v>
      </c>
      <c r="D1279">
        <v>44</v>
      </c>
      <c r="E1279">
        <v>716</v>
      </c>
      <c r="G1279">
        <f>VLOOKUP(B1279,subCampo_perforacion!$C$2:$D$316,2,0)</f>
        <v>130</v>
      </c>
      <c r="H1279" s="4" t="str">
        <f t="shared" si="19"/>
        <v>Escolin 44</v>
      </c>
      <c r="I1279">
        <v>716</v>
      </c>
    </row>
    <row r="1280" spans="1:9" x14ac:dyDescent="0.25">
      <c r="A1280">
        <v>130</v>
      </c>
      <c r="B1280" t="s">
        <v>1487</v>
      </c>
      <c r="C1280" t="s">
        <v>1562</v>
      </c>
      <c r="D1280">
        <v>46</v>
      </c>
      <c r="E1280">
        <v>717</v>
      </c>
      <c r="G1280">
        <f>VLOOKUP(B1280,subCampo_perforacion!$C$2:$D$316,2,0)</f>
        <v>130</v>
      </c>
      <c r="H1280" s="4" t="str">
        <f t="shared" si="19"/>
        <v>Escolin 46</v>
      </c>
      <c r="I1280">
        <v>717</v>
      </c>
    </row>
    <row r="1281" spans="1:9" x14ac:dyDescent="0.25">
      <c r="A1281">
        <v>130</v>
      </c>
      <c r="B1281" t="s">
        <v>1487</v>
      </c>
      <c r="C1281" t="s">
        <v>1563</v>
      </c>
      <c r="D1281">
        <v>48</v>
      </c>
      <c r="E1281">
        <v>718</v>
      </c>
      <c r="G1281">
        <f>VLOOKUP(B1281,subCampo_perforacion!$C$2:$D$316,2,0)</f>
        <v>130</v>
      </c>
      <c r="H1281" s="4" t="str">
        <f t="shared" si="19"/>
        <v>Escolin 48</v>
      </c>
      <c r="I1281">
        <v>718</v>
      </c>
    </row>
    <row r="1282" spans="1:9" x14ac:dyDescent="0.25">
      <c r="A1282">
        <v>130</v>
      </c>
      <c r="B1282" t="s">
        <v>1487</v>
      </c>
      <c r="C1282" t="s">
        <v>1564</v>
      </c>
      <c r="D1282">
        <v>49</v>
      </c>
      <c r="E1282">
        <v>719</v>
      </c>
      <c r="G1282">
        <f>VLOOKUP(B1282,subCampo_perforacion!$C$2:$D$316,2,0)</f>
        <v>130</v>
      </c>
      <c r="H1282" s="4" t="str">
        <f t="shared" si="19"/>
        <v>Escolin 49</v>
      </c>
      <c r="I1282">
        <v>719</v>
      </c>
    </row>
    <row r="1283" spans="1:9" x14ac:dyDescent="0.25">
      <c r="A1283">
        <v>130</v>
      </c>
      <c r="B1283" t="s">
        <v>1487</v>
      </c>
      <c r="C1283" t="s">
        <v>1565</v>
      </c>
      <c r="D1283">
        <v>5</v>
      </c>
      <c r="E1283">
        <v>720</v>
      </c>
      <c r="G1283">
        <f>VLOOKUP(B1283,subCampo_perforacion!$C$2:$D$316,2,0)</f>
        <v>130</v>
      </c>
      <c r="H1283" s="4" t="str">
        <f t="shared" ref="H1283:H1346" si="20">B1283&amp;" "&amp;D1283</f>
        <v>Escolin 5</v>
      </c>
      <c r="I1283">
        <v>720</v>
      </c>
    </row>
    <row r="1284" spans="1:9" x14ac:dyDescent="0.25">
      <c r="A1284">
        <v>130</v>
      </c>
      <c r="B1284" t="s">
        <v>1487</v>
      </c>
      <c r="C1284" t="s">
        <v>1566</v>
      </c>
      <c r="D1284">
        <v>50</v>
      </c>
      <c r="E1284">
        <v>721</v>
      </c>
      <c r="G1284">
        <f>VLOOKUP(B1284,subCampo_perforacion!$C$2:$D$316,2,0)</f>
        <v>130</v>
      </c>
      <c r="H1284" s="4" t="str">
        <f t="shared" si="20"/>
        <v>Escolin 50</v>
      </c>
      <c r="I1284">
        <v>721</v>
      </c>
    </row>
    <row r="1285" spans="1:9" x14ac:dyDescent="0.25">
      <c r="A1285">
        <v>130</v>
      </c>
      <c r="B1285" t="s">
        <v>1487</v>
      </c>
      <c r="C1285" t="s">
        <v>1567</v>
      </c>
      <c r="D1285">
        <v>51</v>
      </c>
      <c r="E1285">
        <v>722</v>
      </c>
      <c r="G1285">
        <f>VLOOKUP(B1285,subCampo_perforacion!$C$2:$D$316,2,0)</f>
        <v>130</v>
      </c>
      <c r="H1285" s="4" t="str">
        <f t="shared" si="20"/>
        <v>Escolin 51</v>
      </c>
      <c r="I1285">
        <v>722</v>
      </c>
    </row>
    <row r="1286" spans="1:9" x14ac:dyDescent="0.25">
      <c r="A1286">
        <v>130</v>
      </c>
      <c r="B1286" t="s">
        <v>1487</v>
      </c>
      <c r="C1286" t="s">
        <v>1568</v>
      </c>
      <c r="D1286">
        <v>53</v>
      </c>
      <c r="E1286">
        <v>723</v>
      </c>
      <c r="G1286">
        <f>VLOOKUP(B1286,subCampo_perforacion!$C$2:$D$316,2,0)</f>
        <v>130</v>
      </c>
      <c r="H1286" s="4" t="str">
        <f t="shared" si="20"/>
        <v>Escolin 53</v>
      </c>
      <c r="I1286">
        <v>723</v>
      </c>
    </row>
    <row r="1287" spans="1:9" x14ac:dyDescent="0.25">
      <c r="A1287">
        <v>130</v>
      </c>
      <c r="B1287" t="s">
        <v>1487</v>
      </c>
      <c r="C1287" t="s">
        <v>1569</v>
      </c>
      <c r="D1287">
        <v>54</v>
      </c>
      <c r="E1287">
        <v>724</v>
      </c>
      <c r="G1287">
        <f>VLOOKUP(B1287,subCampo_perforacion!$C$2:$D$316,2,0)</f>
        <v>130</v>
      </c>
      <c r="H1287" s="4" t="str">
        <f t="shared" si="20"/>
        <v>Escolin 54</v>
      </c>
      <c r="I1287">
        <v>724</v>
      </c>
    </row>
    <row r="1288" spans="1:9" x14ac:dyDescent="0.25">
      <c r="A1288">
        <v>130</v>
      </c>
      <c r="B1288" t="s">
        <v>1487</v>
      </c>
      <c r="C1288" t="s">
        <v>1570</v>
      </c>
      <c r="D1288">
        <v>55</v>
      </c>
      <c r="E1288">
        <v>725</v>
      </c>
      <c r="G1288">
        <f>VLOOKUP(B1288,subCampo_perforacion!$C$2:$D$316,2,0)</f>
        <v>130</v>
      </c>
      <c r="H1288" s="4" t="str">
        <f t="shared" si="20"/>
        <v>Escolin 55</v>
      </c>
      <c r="I1288">
        <v>725</v>
      </c>
    </row>
    <row r="1289" spans="1:9" x14ac:dyDescent="0.25">
      <c r="A1289">
        <v>130</v>
      </c>
      <c r="B1289" t="s">
        <v>1487</v>
      </c>
      <c r="C1289" t="s">
        <v>1571</v>
      </c>
      <c r="D1289">
        <v>56</v>
      </c>
      <c r="E1289">
        <v>726</v>
      </c>
      <c r="G1289">
        <f>VLOOKUP(B1289,subCampo_perforacion!$C$2:$D$316,2,0)</f>
        <v>130</v>
      </c>
      <c r="H1289" s="4" t="str">
        <f t="shared" si="20"/>
        <v>Escolin 56</v>
      </c>
      <c r="I1289">
        <v>726</v>
      </c>
    </row>
    <row r="1290" spans="1:9" x14ac:dyDescent="0.25">
      <c r="A1290">
        <v>130</v>
      </c>
      <c r="B1290" t="s">
        <v>1487</v>
      </c>
      <c r="C1290" t="s">
        <v>1572</v>
      </c>
      <c r="D1290">
        <v>57</v>
      </c>
      <c r="E1290">
        <v>727</v>
      </c>
      <c r="G1290">
        <f>VLOOKUP(B1290,subCampo_perforacion!$C$2:$D$316,2,0)</f>
        <v>130</v>
      </c>
      <c r="H1290" s="4" t="str">
        <f t="shared" si="20"/>
        <v>Escolin 57</v>
      </c>
      <c r="I1290">
        <v>727</v>
      </c>
    </row>
    <row r="1291" spans="1:9" x14ac:dyDescent="0.25">
      <c r="A1291">
        <v>130</v>
      </c>
      <c r="B1291" t="s">
        <v>1487</v>
      </c>
      <c r="C1291" t="s">
        <v>1573</v>
      </c>
      <c r="D1291">
        <v>58</v>
      </c>
      <c r="E1291">
        <v>728</v>
      </c>
      <c r="G1291">
        <f>VLOOKUP(B1291,subCampo_perforacion!$C$2:$D$316,2,0)</f>
        <v>130</v>
      </c>
      <c r="H1291" s="4" t="str">
        <f t="shared" si="20"/>
        <v>Escolin 58</v>
      </c>
      <c r="I1291">
        <v>728</v>
      </c>
    </row>
    <row r="1292" spans="1:9" x14ac:dyDescent="0.25">
      <c r="A1292">
        <v>130</v>
      </c>
      <c r="B1292" t="s">
        <v>1487</v>
      </c>
      <c r="C1292" t="s">
        <v>1574</v>
      </c>
      <c r="D1292">
        <v>62</v>
      </c>
      <c r="E1292">
        <v>729</v>
      </c>
      <c r="G1292">
        <f>VLOOKUP(B1292,subCampo_perforacion!$C$2:$D$316,2,0)</f>
        <v>130</v>
      </c>
      <c r="H1292" s="4" t="str">
        <f t="shared" si="20"/>
        <v>Escolin 62</v>
      </c>
      <c r="I1292">
        <v>729</v>
      </c>
    </row>
    <row r="1293" spans="1:9" x14ac:dyDescent="0.25">
      <c r="A1293">
        <v>130</v>
      </c>
      <c r="B1293" t="s">
        <v>1487</v>
      </c>
      <c r="C1293" t="s">
        <v>1575</v>
      </c>
      <c r="D1293">
        <v>63</v>
      </c>
      <c r="E1293">
        <v>730</v>
      </c>
      <c r="G1293">
        <f>VLOOKUP(B1293,subCampo_perforacion!$C$2:$D$316,2,0)</f>
        <v>130</v>
      </c>
      <c r="H1293" s="4" t="str">
        <f t="shared" si="20"/>
        <v>Escolin 63</v>
      </c>
      <c r="I1293">
        <v>730</v>
      </c>
    </row>
    <row r="1294" spans="1:9" x14ac:dyDescent="0.25">
      <c r="A1294">
        <v>130</v>
      </c>
      <c r="B1294" t="s">
        <v>1487</v>
      </c>
      <c r="C1294" t="s">
        <v>1576</v>
      </c>
      <c r="D1294">
        <v>65</v>
      </c>
      <c r="E1294">
        <v>731</v>
      </c>
      <c r="G1294">
        <f>VLOOKUP(B1294,subCampo_perforacion!$C$2:$D$316,2,0)</f>
        <v>130</v>
      </c>
      <c r="H1294" s="4" t="str">
        <f t="shared" si="20"/>
        <v>Escolin 65</v>
      </c>
      <c r="I1294">
        <v>731</v>
      </c>
    </row>
    <row r="1295" spans="1:9" x14ac:dyDescent="0.25">
      <c r="A1295">
        <v>130</v>
      </c>
      <c r="B1295" t="s">
        <v>1487</v>
      </c>
      <c r="C1295" t="s">
        <v>1577</v>
      </c>
      <c r="D1295">
        <v>66</v>
      </c>
      <c r="E1295">
        <v>732</v>
      </c>
      <c r="G1295">
        <f>VLOOKUP(B1295,subCampo_perforacion!$C$2:$D$316,2,0)</f>
        <v>130</v>
      </c>
      <c r="H1295" s="4" t="str">
        <f t="shared" si="20"/>
        <v>Escolin 66</v>
      </c>
      <c r="I1295">
        <v>732</v>
      </c>
    </row>
    <row r="1296" spans="1:9" x14ac:dyDescent="0.25">
      <c r="A1296">
        <v>130</v>
      </c>
      <c r="B1296" t="s">
        <v>1487</v>
      </c>
      <c r="C1296" t="s">
        <v>1578</v>
      </c>
      <c r="D1296">
        <v>67</v>
      </c>
      <c r="E1296">
        <v>733</v>
      </c>
      <c r="G1296">
        <f>VLOOKUP(B1296,subCampo_perforacion!$C$2:$D$316,2,0)</f>
        <v>130</v>
      </c>
      <c r="H1296" s="4" t="str">
        <f t="shared" si="20"/>
        <v>Escolin 67</v>
      </c>
      <c r="I1296">
        <v>733</v>
      </c>
    </row>
    <row r="1297" spans="1:9" x14ac:dyDescent="0.25">
      <c r="A1297">
        <v>130</v>
      </c>
      <c r="B1297" t="s">
        <v>1487</v>
      </c>
      <c r="C1297" t="s">
        <v>1579</v>
      </c>
      <c r="D1297">
        <v>69</v>
      </c>
      <c r="E1297">
        <v>734</v>
      </c>
      <c r="G1297">
        <f>VLOOKUP(B1297,subCampo_perforacion!$C$2:$D$316,2,0)</f>
        <v>130</v>
      </c>
      <c r="H1297" s="4" t="str">
        <f t="shared" si="20"/>
        <v>Escolin 69</v>
      </c>
      <c r="I1297">
        <v>734</v>
      </c>
    </row>
    <row r="1298" spans="1:9" x14ac:dyDescent="0.25">
      <c r="A1298">
        <v>130</v>
      </c>
      <c r="B1298" t="s">
        <v>1487</v>
      </c>
      <c r="C1298" t="s">
        <v>1580</v>
      </c>
      <c r="D1298">
        <v>70</v>
      </c>
      <c r="E1298">
        <v>735</v>
      </c>
      <c r="G1298">
        <f>VLOOKUP(B1298,subCampo_perforacion!$C$2:$D$316,2,0)</f>
        <v>130</v>
      </c>
      <c r="H1298" s="4" t="str">
        <f t="shared" si="20"/>
        <v>Escolin 70</v>
      </c>
      <c r="I1298">
        <v>735</v>
      </c>
    </row>
    <row r="1299" spans="1:9" x14ac:dyDescent="0.25">
      <c r="A1299">
        <v>130</v>
      </c>
      <c r="B1299" t="s">
        <v>1487</v>
      </c>
      <c r="C1299" t="s">
        <v>1581</v>
      </c>
      <c r="D1299">
        <v>72</v>
      </c>
      <c r="E1299">
        <v>736</v>
      </c>
      <c r="G1299">
        <f>VLOOKUP(B1299,subCampo_perforacion!$C$2:$D$316,2,0)</f>
        <v>130</v>
      </c>
      <c r="H1299" s="4" t="str">
        <f t="shared" si="20"/>
        <v>Escolin 72</v>
      </c>
      <c r="I1299">
        <v>736</v>
      </c>
    </row>
    <row r="1300" spans="1:9" x14ac:dyDescent="0.25">
      <c r="A1300">
        <v>130</v>
      </c>
      <c r="B1300" t="s">
        <v>1487</v>
      </c>
      <c r="C1300" t="s">
        <v>1582</v>
      </c>
      <c r="D1300">
        <v>76</v>
      </c>
      <c r="E1300">
        <v>737</v>
      </c>
      <c r="G1300">
        <f>VLOOKUP(B1300,subCampo_perforacion!$C$2:$D$316,2,0)</f>
        <v>130</v>
      </c>
      <c r="H1300" s="4" t="str">
        <f t="shared" si="20"/>
        <v>Escolin 76</v>
      </c>
      <c r="I1300">
        <v>737</v>
      </c>
    </row>
    <row r="1301" spans="1:9" x14ac:dyDescent="0.25">
      <c r="A1301">
        <v>130</v>
      </c>
      <c r="B1301" t="s">
        <v>1487</v>
      </c>
      <c r="C1301" s="3" t="s">
        <v>1583</v>
      </c>
      <c r="D1301">
        <v>79</v>
      </c>
      <c r="E1301">
        <v>738</v>
      </c>
      <c r="G1301">
        <f>VLOOKUP(B1301,subCampo_perforacion!$C$2:$D$316,2,0)</f>
        <v>130</v>
      </c>
      <c r="H1301" s="4" t="str">
        <f t="shared" si="20"/>
        <v>Escolin 79</v>
      </c>
      <c r="I1301">
        <v>738</v>
      </c>
    </row>
    <row r="1302" spans="1:9" x14ac:dyDescent="0.25">
      <c r="A1302">
        <v>130</v>
      </c>
      <c r="B1302" t="s">
        <v>1487</v>
      </c>
      <c r="C1302" t="s">
        <v>1584</v>
      </c>
      <c r="D1302">
        <v>8</v>
      </c>
      <c r="E1302">
        <v>739</v>
      </c>
      <c r="G1302">
        <f>VLOOKUP(B1302,subCampo_perforacion!$C$2:$D$316,2,0)</f>
        <v>130</v>
      </c>
      <c r="H1302" s="4" t="str">
        <f t="shared" si="20"/>
        <v>Escolin 8</v>
      </c>
      <c r="I1302">
        <v>739</v>
      </c>
    </row>
    <row r="1303" spans="1:9" x14ac:dyDescent="0.25">
      <c r="A1303">
        <v>130</v>
      </c>
      <c r="B1303" t="s">
        <v>1487</v>
      </c>
      <c r="C1303" t="s">
        <v>1585</v>
      </c>
      <c r="D1303">
        <v>80</v>
      </c>
      <c r="E1303">
        <v>740</v>
      </c>
      <c r="G1303">
        <f>VLOOKUP(B1303,subCampo_perforacion!$C$2:$D$316,2,0)</f>
        <v>130</v>
      </c>
      <c r="H1303" s="4" t="str">
        <f t="shared" si="20"/>
        <v>Escolin 80</v>
      </c>
      <c r="I1303">
        <v>740</v>
      </c>
    </row>
    <row r="1304" spans="1:9" x14ac:dyDescent="0.25">
      <c r="A1304">
        <v>130</v>
      </c>
      <c r="B1304" t="s">
        <v>1487</v>
      </c>
      <c r="C1304" t="s">
        <v>1586</v>
      </c>
      <c r="D1304">
        <v>81</v>
      </c>
      <c r="E1304">
        <v>741</v>
      </c>
      <c r="G1304">
        <f>VLOOKUP(B1304,subCampo_perforacion!$C$2:$D$316,2,0)</f>
        <v>130</v>
      </c>
      <c r="H1304" s="4" t="str">
        <f t="shared" si="20"/>
        <v>Escolin 81</v>
      </c>
      <c r="I1304">
        <v>741</v>
      </c>
    </row>
    <row r="1305" spans="1:9" x14ac:dyDescent="0.25">
      <c r="A1305">
        <v>130</v>
      </c>
      <c r="B1305" t="s">
        <v>1487</v>
      </c>
      <c r="C1305" t="s">
        <v>1587</v>
      </c>
      <c r="D1305">
        <v>83</v>
      </c>
      <c r="E1305">
        <v>742</v>
      </c>
      <c r="G1305">
        <f>VLOOKUP(B1305,subCampo_perforacion!$C$2:$D$316,2,0)</f>
        <v>130</v>
      </c>
      <c r="H1305" s="4" t="str">
        <f t="shared" si="20"/>
        <v>Escolin 83</v>
      </c>
      <c r="I1305">
        <v>742</v>
      </c>
    </row>
    <row r="1306" spans="1:9" x14ac:dyDescent="0.25">
      <c r="A1306">
        <v>130</v>
      </c>
      <c r="B1306" t="s">
        <v>1487</v>
      </c>
      <c r="C1306" t="s">
        <v>1588</v>
      </c>
      <c r="D1306">
        <v>84</v>
      </c>
      <c r="E1306">
        <v>743</v>
      </c>
      <c r="G1306">
        <f>VLOOKUP(B1306,subCampo_perforacion!$C$2:$D$316,2,0)</f>
        <v>130</v>
      </c>
      <c r="H1306" s="4" t="str">
        <f t="shared" si="20"/>
        <v>Escolin 84</v>
      </c>
      <c r="I1306">
        <v>743</v>
      </c>
    </row>
    <row r="1307" spans="1:9" x14ac:dyDescent="0.25">
      <c r="A1307">
        <v>130</v>
      </c>
      <c r="B1307" t="s">
        <v>1487</v>
      </c>
      <c r="C1307" t="s">
        <v>1589</v>
      </c>
      <c r="D1307">
        <v>88</v>
      </c>
      <c r="E1307">
        <v>744</v>
      </c>
      <c r="G1307">
        <f>VLOOKUP(B1307,subCampo_perforacion!$C$2:$D$316,2,0)</f>
        <v>130</v>
      </c>
      <c r="H1307" s="4" t="str">
        <f t="shared" si="20"/>
        <v>Escolin 88</v>
      </c>
      <c r="I1307">
        <v>744</v>
      </c>
    </row>
    <row r="1308" spans="1:9" x14ac:dyDescent="0.25">
      <c r="A1308">
        <v>130</v>
      </c>
      <c r="B1308" t="s">
        <v>1487</v>
      </c>
      <c r="C1308" t="s">
        <v>1590</v>
      </c>
      <c r="D1308">
        <v>91</v>
      </c>
      <c r="E1308">
        <v>745</v>
      </c>
      <c r="G1308">
        <f>VLOOKUP(B1308,subCampo_perforacion!$C$2:$D$316,2,0)</f>
        <v>130</v>
      </c>
      <c r="H1308" s="4" t="str">
        <f t="shared" si="20"/>
        <v>Escolin 91</v>
      </c>
      <c r="I1308">
        <v>745</v>
      </c>
    </row>
    <row r="1309" spans="1:9" x14ac:dyDescent="0.25">
      <c r="A1309">
        <v>130</v>
      </c>
      <c r="B1309" t="s">
        <v>1487</v>
      </c>
      <c r="C1309" t="s">
        <v>1591</v>
      </c>
      <c r="D1309">
        <v>92</v>
      </c>
      <c r="E1309">
        <v>746</v>
      </c>
      <c r="G1309">
        <f>VLOOKUP(B1309,subCampo_perforacion!$C$2:$D$316,2,0)</f>
        <v>130</v>
      </c>
      <c r="H1309" s="4" t="str">
        <f t="shared" si="20"/>
        <v>Escolin 92</v>
      </c>
      <c r="I1309">
        <v>746</v>
      </c>
    </row>
    <row r="1310" spans="1:9" x14ac:dyDescent="0.25">
      <c r="A1310">
        <v>130</v>
      </c>
      <c r="B1310" t="s">
        <v>1487</v>
      </c>
      <c r="C1310" t="s">
        <v>1592</v>
      </c>
      <c r="D1310">
        <v>93</v>
      </c>
      <c r="E1310">
        <v>747</v>
      </c>
      <c r="G1310">
        <f>VLOOKUP(B1310,subCampo_perforacion!$C$2:$D$316,2,0)</f>
        <v>130</v>
      </c>
      <c r="H1310" s="4" t="str">
        <f t="shared" si="20"/>
        <v>Escolin 93</v>
      </c>
      <c r="I1310">
        <v>747</v>
      </c>
    </row>
    <row r="1311" spans="1:9" x14ac:dyDescent="0.25">
      <c r="A1311">
        <v>130</v>
      </c>
      <c r="B1311" t="s">
        <v>1487</v>
      </c>
      <c r="C1311" t="s">
        <v>1593</v>
      </c>
      <c r="D1311">
        <v>94</v>
      </c>
      <c r="E1311">
        <v>748</v>
      </c>
      <c r="G1311">
        <f>VLOOKUP(B1311,subCampo_perforacion!$C$2:$D$316,2,0)</f>
        <v>130</v>
      </c>
      <c r="H1311" s="4" t="str">
        <f t="shared" si="20"/>
        <v>Escolin 94</v>
      </c>
      <c r="I1311">
        <v>748</v>
      </c>
    </row>
    <row r="1312" spans="1:9" x14ac:dyDescent="0.25">
      <c r="A1312">
        <v>130</v>
      </c>
      <c r="B1312" t="s">
        <v>1487</v>
      </c>
      <c r="C1312" t="s">
        <v>1594</v>
      </c>
      <c r="D1312">
        <v>96</v>
      </c>
      <c r="E1312">
        <v>749</v>
      </c>
      <c r="G1312">
        <f>VLOOKUP(B1312,subCampo_perforacion!$C$2:$D$316,2,0)</f>
        <v>130</v>
      </c>
      <c r="H1312" s="4" t="str">
        <f t="shared" si="20"/>
        <v>Escolin 96</v>
      </c>
      <c r="I1312">
        <v>749</v>
      </c>
    </row>
    <row r="1313" spans="1:9" x14ac:dyDescent="0.25">
      <c r="A1313">
        <v>130</v>
      </c>
      <c r="B1313" t="s">
        <v>1487</v>
      </c>
      <c r="C1313" t="s">
        <v>1595</v>
      </c>
      <c r="D1313">
        <v>97</v>
      </c>
      <c r="E1313">
        <v>750</v>
      </c>
      <c r="G1313">
        <f>VLOOKUP(B1313,subCampo_perforacion!$C$2:$D$316,2,0)</f>
        <v>130</v>
      </c>
      <c r="H1313" s="4" t="str">
        <f t="shared" si="20"/>
        <v>Escolin 97</v>
      </c>
      <c r="I1313">
        <v>750</v>
      </c>
    </row>
    <row r="1314" spans="1:9" x14ac:dyDescent="0.25">
      <c r="A1314">
        <v>131</v>
      </c>
      <c r="B1314" t="s">
        <v>1596</v>
      </c>
      <c r="C1314" t="s">
        <v>1597</v>
      </c>
      <c r="D1314">
        <v>100</v>
      </c>
      <c r="E1314">
        <v>761</v>
      </c>
      <c r="G1314">
        <f>VLOOKUP(B1314,subCampo_perforacion!$C$2:$D$316,2,0)</f>
        <v>131</v>
      </c>
      <c r="H1314" s="4" t="str">
        <f t="shared" si="20"/>
        <v>Mecatepec 100</v>
      </c>
      <c r="I1314">
        <v>761</v>
      </c>
    </row>
    <row r="1315" spans="1:9" x14ac:dyDescent="0.25">
      <c r="A1315">
        <v>131</v>
      </c>
      <c r="B1315" t="s">
        <v>1596</v>
      </c>
      <c r="C1315" t="s">
        <v>1598</v>
      </c>
      <c r="D1315">
        <v>102</v>
      </c>
      <c r="E1315">
        <v>762</v>
      </c>
      <c r="G1315">
        <f>VLOOKUP(B1315,subCampo_perforacion!$C$2:$D$316,2,0)</f>
        <v>131</v>
      </c>
      <c r="H1315" s="4" t="str">
        <f t="shared" si="20"/>
        <v>Mecatepec 102</v>
      </c>
      <c r="I1315">
        <v>762</v>
      </c>
    </row>
    <row r="1316" spans="1:9" x14ac:dyDescent="0.25">
      <c r="A1316">
        <v>131</v>
      </c>
      <c r="B1316" t="s">
        <v>1596</v>
      </c>
      <c r="C1316" t="s">
        <v>1599</v>
      </c>
      <c r="D1316">
        <v>103</v>
      </c>
      <c r="E1316">
        <v>763</v>
      </c>
      <c r="G1316">
        <f>VLOOKUP(B1316,subCampo_perforacion!$C$2:$D$316,2,0)</f>
        <v>131</v>
      </c>
      <c r="H1316" s="4" t="str">
        <f t="shared" si="20"/>
        <v>Mecatepec 103</v>
      </c>
      <c r="I1316">
        <v>763</v>
      </c>
    </row>
    <row r="1317" spans="1:9" x14ac:dyDescent="0.25">
      <c r="A1317">
        <v>131</v>
      </c>
      <c r="B1317" t="s">
        <v>1596</v>
      </c>
      <c r="C1317" t="s">
        <v>1600</v>
      </c>
      <c r="D1317">
        <v>109</v>
      </c>
      <c r="E1317">
        <v>764</v>
      </c>
      <c r="G1317">
        <f>VLOOKUP(B1317,subCampo_perforacion!$C$2:$D$316,2,0)</f>
        <v>131</v>
      </c>
      <c r="H1317" s="4" t="str">
        <f t="shared" si="20"/>
        <v>Mecatepec 109</v>
      </c>
      <c r="I1317">
        <v>764</v>
      </c>
    </row>
    <row r="1318" spans="1:9" x14ac:dyDescent="0.25">
      <c r="A1318">
        <v>131</v>
      </c>
      <c r="B1318" t="s">
        <v>1596</v>
      </c>
      <c r="C1318" t="s">
        <v>1601</v>
      </c>
      <c r="D1318">
        <v>12</v>
      </c>
      <c r="E1318">
        <v>765</v>
      </c>
      <c r="G1318">
        <f>VLOOKUP(B1318,subCampo_perforacion!$C$2:$D$316,2,0)</f>
        <v>131</v>
      </c>
      <c r="H1318" s="4" t="str">
        <f t="shared" si="20"/>
        <v>Mecatepec 12</v>
      </c>
      <c r="I1318">
        <v>765</v>
      </c>
    </row>
    <row r="1319" spans="1:9" x14ac:dyDescent="0.25">
      <c r="A1319">
        <v>131</v>
      </c>
      <c r="B1319" t="s">
        <v>1596</v>
      </c>
      <c r="C1319" t="s">
        <v>1602</v>
      </c>
      <c r="D1319">
        <v>15</v>
      </c>
      <c r="E1319">
        <v>766</v>
      </c>
      <c r="G1319">
        <f>VLOOKUP(B1319,subCampo_perforacion!$C$2:$D$316,2,0)</f>
        <v>131</v>
      </c>
      <c r="H1319" s="4" t="str">
        <f t="shared" si="20"/>
        <v>Mecatepec 15</v>
      </c>
      <c r="I1319">
        <v>766</v>
      </c>
    </row>
    <row r="1320" spans="1:9" x14ac:dyDescent="0.25">
      <c r="A1320">
        <v>131</v>
      </c>
      <c r="B1320" t="s">
        <v>1596</v>
      </c>
      <c r="C1320" t="s">
        <v>1603</v>
      </c>
      <c r="D1320">
        <v>16</v>
      </c>
      <c r="E1320">
        <v>767</v>
      </c>
      <c r="G1320">
        <f>VLOOKUP(B1320,subCampo_perforacion!$C$2:$D$316,2,0)</f>
        <v>131</v>
      </c>
      <c r="H1320" s="4" t="str">
        <f t="shared" si="20"/>
        <v>Mecatepec 16</v>
      </c>
      <c r="I1320">
        <v>767</v>
      </c>
    </row>
    <row r="1321" spans="1:9" x14ac:dyDescent="0.25">
      <c r="A1321">
        <v>131</v>
      </c>
      <c r="B1321" t="s">
        <v>1596</v>
      </c>
      <c r="C1321" t="s">
        <v>1604</v>
      </c>
      <c r="D1321">
        <v>17</v>
      </c>
      <c r="E1321">
        <v>768</v>
      </c>
      <c r="G1321">
        <f>VLOOKUP(B1321,subCampo_perforacion!$C$2:$D$316,2,0)</f>
        <v>131</v>
      </c>
      <c r="H1321" s="4" t="str">
        <f t="shared" si="20"/>
        <v>Mecatepec 17</v>
      </c>
      <c r="I1321">
        <v>768</v>
      </c>
    </row>
    <row r="1322" spans="1:9" x14ac:dyDescent="0.25">
      <c r="A1322">
        <v>131</v>
      </c>
      <c r="B1322" t="s">
        <v>1596</v>
      </c>
      <c r="C1322" t="s">
        <v>1605</v>
      </c>
      <c r="D1322">
        <v>26</v>
      </c>
      <c r="E1322">
        <v>769</v>
      </c>
      <c r="G1322">
        <f>VLOOKUP(B1322,subCampo_perforacion!$C$2:$D$316,2,0)</f>
        <v>131</v>
      </c>
      <c r="H1322" s="4" t="str">
        <f t="shared" si="20"/>
        <v>Mecatepec 26</v>
      </c>
      <c r="I1322">
        <v>769</v>
      </c>
    </row>
    <row r="1323" spans="1:9" x14ac:dyDescent="0.25">
      <c r="A1323">
        <v>131</v>
      </c>
      <c r="B1323" t="s">
        <v>1596</v>
      </c>
      <c r="C1323" t="s">
        <v>1606</v>
      </c>
      <c r="D1323">
        <v>27</v>
      </c>
      <c r="E1323">
        <v>770</v>
      </c>
      <c r="G1323">
        <f>VLOOKUP(B1323,subCampo_perforacion!$C$2:$D$316,2,0)</f>
        <v>131</v>
      </c>
      <c r="H1323" s="4" t="str">
        <f t="shared" si="20"/>
        <v>Mecatepec 27</v>
      </c>
      <c r="I1323">
        <v>770</v>
      </c>
    </row>
    <row r="1324" spans="1:9" x14ac:dyDescent="0.25">
      <c r="A1324">
        <v>131</v>
      </c>
      <c r="B1324" t="s">
        <v>1596</v>
      </c>
      <c r="C1324" t="s">
        <v>1607</v>
      </c>
      <c r="D1324">
        <v>29</v>
      </c>
      <c r="E1324">
        <v>771</v>
      </c>
      <c r="G1324">
        <f>VLOOKUP(B1324,subCampo_perforacion!$C$2:$D$316,2,0)</f>
        <v>131</v>
      </c>
      <c r="H1324" s="4" t="str">
        <f t="shared" si="20"/>
        <v>Mecatepec 29</v>
      </c>
      <c r="I1324">
        <v>771</v>
      </c>
    </row>
    <row r="1325" spans="1:9" x14ac:dyDescent="0.25">
      <c r="A1325">
        <v>131</v>
      </c>
      <c r="B1325" t="s">
        <v>1596</v>
      </c>
      <c r="C1325" t="s">
        <v>1608</v>
      </c>
      <c r="D1325">
        <v>32</v>
      </c>
      <c r="E1325">
        <v>772</v>
      </c>
      <c r="G1325">
        <f>VLOOKUP(B1325,subCampo_perforacion!$C$2:$D$316,2,0)</f>
        <v>131</v>
      </c>
      <c r="H1325" s="4" t="str">
        <f t="shared" si="20"/>
        <v>Mecatepec 32</v>
      </c>
      <c r="I1325">
        <v>772</v>
      </c>
    </row>
    <row r="1326" spans="1:9" x14ac:dyDescent="0.25">
      <c r="A1326">
        <v>131</v>
      </c>
      <c r="B1326" t="s">
        <v>1596</v>
      </c>
      <c r="C1326" t="s">
        <v>1609</v>
      </c>
      <c r="D1326">
        <v>34</v>
      </c>
      <c r="E1326">
        <v>773</v>
      </c>
      <c r="G1326">
        <f>VLOOKUP(B1326,subCampo_perforacion!$C$2:$D$316,2,0)</f>
        <v>131</v>
      </c>
      <c r="H1326" s="4" t="str">
        <f t="shared" si="20"/>
        <v>Mecatepec 34</v>
      </c>
      <c r="I1326">
        <v>773</v>
      </c>
    </row>
    <row r="1327" spans="1:9" x14ac:dyDescent="0.25">
      <c r="A1327">
        <v>131</v>
      </c>
      <c r="B1327" t="s">
        <v>1596</v>
      </c>
      <c r="C1327" t="s">
        <v>1610</v>
      </c>
      <c r="D1327">
        <v>35</v>
      </c>
      <c r="E1327">
        <v>774</v>
      </c>
      <c r="G1327">
        <f>VLOOKUP(B1327,subCampo_perforacion!$C$2:$D$316,2,0)</f>
        <v>131</v>
      </c>
      <c r="H1327" s="4" t="str">
        <f t="shared" si="20"/>
        <v>Mecatepec 35</v>
      </c>
      <c r="I1327">
        <v>774</v>
      </c>
    </row>
    <row r="1328" spans="1:9" x14ac:dyDescent="0.25">
      <c r="A1328">
        <v>131</v>
      </c>
      <c r="B1328" t="s">
        <v>1596</v>
      </c>
      <c r="C1328" t="s">
        <v>1611</v>
      </c>
      <c r="D1328">
        <v>36</v>
      </c>
      <c r="E1328">
        <v>775</v>
      </c>
      <c r="G1328">
        <f>VLOOKUP(B1328,subCampo_perforacion!$C$2:$D$316,2,0)</f>
        <v>131</v>
      </c>
      <c r="H1328" s="4" t="str">
        <f t="shared" si="20"/>
        <v>Mecatepec 36</v>
      </c>
      <c r="I1328">
        <v>775</v>
      </c>
    </row>
    <row r="1329" spans="1:9" x14ac:dyDescent="0.25">
      <c r="A1329">
        <v>131</v>
      </c>
      <c r="B1329" t="s">
        <v>1596</v>
      </c>
      <c r="C1329" t="s">
        <v>1612</v>
      </c>
      <c r="D1329">
        <v>37</v>
      </c>
      <c r="E1329">
        <v>776</v>
      </c>
      <c r="G1329">
        <f>VLOOKUP(B1329,subCampo_perforacion!$C$2:$D$316,2,0)</f>
        <v>131</v>
      </c>
      <c r="H1329" s="4" t="str">
        <f t="shared" si="20"/>
        <v>Mecatepec 37</v>
      </c>
      <c r="I1329">
        <v>776</v>
      </c>
    </row>
    <row r="1330" spans="1:9" x14ac:dyDescent="0.25">
      <c r="A1330">
        <v>131</v>
      </c>
      <c r="B1330" t="s">
        <v>1596</v>
      </c>
      <c r="C1330" t="s">
        <v>1613</v>
      </c>
      <c r="D1330">
        <v>40</v>
      </c>
      <c r="E1330">
        <v>777</v>
      </c>
      <c r="G1330">
        <f>VLOOKUP(B1330,subCampo_perforacion!$C$2:$D$316,2,0)</f>
        <v>131</v>
      </c>
      <c r="H1330" s="4" t="str">
        <f t="shared" si="20"/>
        <v>Mecatepec 40</v>
      </c>
      <c r="I1330">
        <v>777</v>
      </c>
    </row>
    <row r="1331" spans="1:9" x14ac:dyDescent="0.25">
      <c r="A1331">
        <v>131</v>
      </c>
      <c r="B1331" t="s">
        <v>1596</v>
      </c>
      <c r="C1331" t="s">
        <v>1614</v>
      </c>
      <c r="D1331">
        <v>42</v>
      </c>
      <c r="E1331">
        <v>778</v>
      </c>
      <c r="G1331">
        <f>VLOOKUP(B1331,subCampo_perforacion!$C$2:$D$316,2,0)</f>
        <v>131</v>
      </c>
      <c r="H1331" s="4" t="str">
        <f t="shared" si="20"/>
        <v>Mecatepec 42</v>
      </c>
      <c r="I1331">
        <v>778</v>
      </c>
    </row>
    <row r="1332" spans="1:9" x14ac:dyDescent="0.25">
      <c r="A1332">
        <v>131</v>
      </c>
      <c r="B1332" t="s">
        <v>1596</v>
      </c>
      <c r="C1332" t="s">
        <v>1615</v>
      </c>
      <c r="D1332">
        <v>43</v>
      </c>
      <c r="E1332">
        <v>779</v>
      </c>
      <c r="G1332">
        <f>VLOOKUP(B1332,subCampo_perforacion!$C$2:$D$316,2,0)</f>
        <v>131</v>
      </c>
      <c r="H1332" s="4" t="str">
        <f t="shared" si="20"/>
        <v>Mecatepec 43</v>
      </c>
      <c r="I1332">
        <v>779</v>
      </c>
    </row>
    <row r="1333" spans="1:9" x14ac:dyDescent="0.25">
      <c r="A1333">
        <v>131</v>
      </c>
      <c r="B1333" t="s">
        <v>1596</v>
      </c>
      <c r="C1333" t="s">
        <v>1616</v>
      </c>
      <c r="D1333">
        <v>47</v>
      </c>
      <c r="E1333">
        <v>780</v>
      </c>
      <c r="G1333">
        <f>VLOOKUP(B1333,subCampo_perforacion!$C$2:$D$316,2,0)</f>
        <v>131</v>
      </c>
      <c r="H1333" s="4" t="str">
        <f t="shared" si="20"/>
        <v>Mecatepec 47</v>
      </c>
      <c r="I1333">
        <v>780</v>
      </c>
    </row>
    <row r="1334" spans="1:9" x14ac:dyDescent="0.25">
      <c r="A1334">
        <v>131</v>
      </c>
      <c r="B1334" t="s">
        <v>1596</v>
      </c>
      <c r="C1334" t="s">
        <v>1617</v>
      </c>
      <c r="D1334">
        <v>48</v>
      </c>
      <c r="E1334">
        <v>781</v>
      </c>
      <c r="G1334">
        <f>VLOOKUP(B1334,subCampo_perforacion!$C$2:$D$316,2,0)</f>
        <v>131</v>
      </c>
      <c r="H1334" s="4" t="str">
        <f t="shared" si="20"/>
        <v>Mecatepec 48</v>
      </c>
      <c r="I1334">
        <v>781</v>
      </c>
    </row>
    <row r="1335" spans="1:9" x14ac:dyDescent="0.25">
      <c r="A1335">
        <v>131</v>
      </c>
      <c r="B1335" t="s">
        <v>1596</v>
      </c>
      <c r="C1335" t="s">
        <v>1618</v>
      </c>
      <c r="D1335">
        <v>49</v>
      </c>
      <c r="E1335">
        <v>782</v>
      </c>
      <c r="G1335">
        <f>VLOOKUP(B1335,subCampo_perforacion!$C$2:$D$316,2,0)</f>
        <v>131</v>
      </c>
      <c r="H1335" s="4" t="str">
        <f t="shared" si="20"/>
        <v>Mecatepec 49</v>
      </c>
      <c r="I1335">
        <v>782</v>
      </c>
    </row>
    <row r="1336" spans="1:9" x14ac:dyDescent="0.25">
      <c r="A1336">
        <v>131</v>
      </c>
      <c r="B1336" t="s">
        <v>1596</v>
      </c>
      <c r="C1336" t="s">
        <v>1619</v>
      </c>
      <c r="D1336">
        <v>50</v>
      </c>
      <c r="E1336">
        <v>783</v>
      </c>
      <c r="G1336">
        <f>VLOOKUP(B1336,subCampo_perforacion!$C$2:$D$316,2,0)</f>
        <v>131</v>
      </c>
      <c r="H1336" s="4" t="str">
        <f t="shared" si="20"/>
        <v>Mecatepec 50</v>
      </c>
      <c r="I1336">
        <v>783</v>
      </c>
    </row>
    <row r="1337" spans="1:9" x14ac:dyDescent="0.25">
      <c r="A1337">
        <v>131</v>
      </c>
      <c r="B1337" t="s">
        <v>1596</v>
      </c>
      <c r="C1337" t="s">
        <v>1620</v>
      </c>
      <c r="D1337">
        <v>51</v>
      </c>
      <c r="E1337">
        <v>784</v>
      </c>
      <c r="G1337">
        <f>VLOOKUP(B1337,subCampo_perforacion!$C$2:$D$316,2,0)</f>
        <v>131</v>
      </c>
      <c r="H1337" s="4" t="str">
        <f t="shared" si="20"/>
        <v>Mecatepec 51</v>
      </c>
      <c r="I1337">
        <v>784</v>
      </c>
    </row>
    <row r="1338" spans="1:9" x14ac:dyDescent="0.25">
      <c r="A1338">
        <v>131</v>
      </c>
      <c r="B1338" t="s">
        <v>1596</v>
      </c>
      <c r="C1338" t="s">
        <v>1621</v>
      </c>
      <c r="D1338">
        <v>52</v>
      </c>
      <c r="E1338">
        <v>785</v>
      </c>
      <c r="G1338">
        <f>VLOOKUP(B1338,subCampo_perforacion!$C$2:$D$316,2,0)</f>
        <v>131</v>
      </c>
      <c r="H1338" s="4" t="str">
        <f t="shared" si="20"/>
        <v>Mecatepec 52</v>
      </c>
      <c r="I1338">
        <v>785</v>
      </c>
    </row>
    <row r="1339" spans="1:9" x14ac:dyDescent="0.25">
      <c r="A1339">
        <v>131</v>
      </c>
      <c r="B1339" t="s">
        <v>1596</v>
      </c>
      <c r="C1339" t="s">
        <v>1622</v>
      </c>
      <c r="D1339">
        <v>53</v>
      </c>
      <c r="E1339">
        <v>786</v>
      </c>
      <c r="G1339">
        <f>VLOOKUP(B1339,subCampo_perforacion!$C$2:$D$316,2,0)</f>
        <v>131</v>
      </c>
      <c r="H1339" s="4" t="str">
        <f t="shared" si="20"/>
        <v>Mecatepec 53</v>
      </c>
      <c r="I1339">
        <v>786</v>
      </c>
    </row>
    <row r="1340" spans="1:9" x14ac:dyDescent="0.25">
      <c r="A1340">
        <v>131</v>
      </c>
      <c r="B1340" t="s">
        <v>1596</v>
      </c>
      <c r="C1340" t="s">
        <v>1623</v>
      </c>
      <c r="D1340">
        <v>55</v>
      </c>
      <c r="E1340">
        <v>787</v>
      </c>
      <c r="G1340">
        <f>VLOOKUP(B1340,subCampo_perforacion!$C$2:$D$316,2,0)</f>
        <v>131</v>
      </c>
      <c r="H1340" s="4" t="str">
        <f t="shared" si="20"/>
        <v>Mecatepec 55</v>
      </c>
      <c r="I1340">
        <v>787</v>
      </c>
    </row>
    <row r="1341" spans="1:9" x14ac:dyDescent="0.25">
      <c r="A1341">
        <v>131</v>
      </c>
      <c r="B1341" t="s">
        <v>1596</v>
      </c>
      <c r="C1341" t="s">
        <v>1624</v>
      </c>
      <c r="D1341">
        <v>57</v>
      </c>
      <c r="E1341">
        <v>788</v>
      </c>
      <c r="G1341">
        <f>VLOOKUP(B1341,subCampo_perforacion!$C$2:$D$316,2,0)</f>
        <v>131</v>
      </c>
      <c r="H1341" s="4" t="str">
        <f t="shared" si="20"/>
        <v>Mecatepec 57</v>
      </c>
      <c r="I1341">
        <v>788</v>
      </c>
    </row>
    <row r="1342" spans="1:9" x14ac:dyDescent="0.25">
      <c r="A1342">
        <v>131</v>
      </c>
      <c r="B1342" t="s">
        <v>1596</v>
      </c>
      <c r="C1342" t="s">
        <v>1625</v>
      </c>
      <c r="D1342">
        <v>58</v>
      </c>
      <c r="E1342">
        <v>789</v>
      </c>
      <c r="G1342">
        <f>VLOOKUP(B1342,subCampo_perforacion!$C$2:$D$316,2,0)</f>
        <v>131</v>
      </c>
      <c r="H1342" s="4" t="str">
        <f t="shared" si="20"/>
        <v>Mecatepec 58</v>
      </c>
      <c r="I1342">
        <v>789</v>
      </c>
    </row>
    <row r="1343" spans="1:9" x14ac:dyDescent="0.25">
      <c r="A1343">
        <v>131</v>
      </c>
      <c r="B1343" t="s">
        <v>1596</v>
      </c>
      <c r="C1343" t="s">
        <v>1626</v>
      </c>
      <c r="D1343">
        <v>59</v>
      </c>
      <c r="E1343">
        <v>790</v>
      </c>
      <c r="G1343">
        <f>VLOOKUP(B1343,subCampo_perforacion!$C$2:$D$316,2,0)</f>
        <v>131</v>
      </c>
      <c r="H1343" s="4" t="str">
        <f t="shared" si="20"/>
        <v>Mecatepec 59</v>
      </c>
      <c r="I1343">
        <v>790</v>
      </c>
    </row>
    <row r="1344" spans="1:9" x14ac:dyDescent="0.25">
      <c r="A1344">
        <v>131</v>
      </c>
      <c r="B1344" t="s">
        <v>1596</v>
      </c>
      <c r="C1344" t="s">
        <v>1627</v>
      </c>
      <c r="D1344">
        <v>60</v>
      </c>
      <c r="E1344">
        <v>791</v>
      </c>
      <c r="G1344">
        <f>VLOOKUP(B1344,subCampo_perforacion!$C$2:$D$316,2,0)</f>
        <v>131</v>
      </c>
      <c r="H1344" s="4" t="str">
        <f t="shared" si="20"/>
        <v>Mecatepec 60</v>
      </c>
      <c r="I1344">
        <v>791</v>
      </c>
    </row>
    <row r="1345" spans="1:9" x14ac:dyDescent="0.25">
      <c r="A1345">
        <v>131</v>
      </c>
      <c r="B1345" t="s">
        <v>1596</v>
      </c>
      <c r="C1345" t="s">
        <v>1628</v>
      </c>
      <c r="D1345">
        <v>67</v>
      </c>
      <c r="E1345">
        <v>792</v>
      </c>
      <c r="G1345">
        <f>VLOOKUP(B1345,subCampo_perforacion!$C$2:$D$316,2,0)</f>
        <v>131</v>
      </c>
      <c r="H1345" s="4" t="str">
        <f t="shared" si="20"/>
        <v>Mecatepec 67</v>
      </c>
      <c r="I1345">
        <v>792</v>
      </c>
    </row>
    <row r="1346" spans="1:9" x14ac:dyDescent="0.25">
      <c r="A1346">
        <v>131</v>
      </c>
      <c r="B1346" t="s">
        <v>1596</v>
      </c>
      <c r="C1346" t="s">
        <v>1629</v>
      </c>
      <c r="D1346">
        <v>73</v>
      </c>
      <c r="E1346">
        <v>793</v>
      </c>
      <c r="G1346">
        <f>VLOOKUP(B1346,subCampo_perforacion!$C$2:$D$316,2,0)</f>
        <v>131</v>
      </c>
      <c r="H1346" s="4" t="str">
        <f t="shared" si="20"/>
        <v>Mecatepec 73</v>
      </c>
      <c r="I1346">
        <v>793</v>
      </c>
    </row>
    <row r="1347" spans="1:9" x14ac:dyDescent="0.25">
      <c r="A1347">
        <v>131</v>
      </c>
      <c r="B1347" t="s">
        <v>1596</v>
      </c>
      <c r="C1347" t="s">
        <v>1630</v>
      </c>
      <c r="D1347">
        <v>74</v>
      </c>
      <c r="E1347">
        <v>794</v>
      </c>
      <c r="G1347">
        <f>VLOOKUP(B1347,subCampo_perforacion!$C$2:$D$316,2,0)</f>
        <v>131</v>
      </c>
      <c r="H1347" s="4" t="str">
        <f t="shared" ref="H1347:H1410" si="21">B1347&amp;" "&amp;D1347</f>
        <v>Mecatepec 74</v>
      </c>
      <c r="I1347">
        <v>794</v>
      </c>
    </row>
    <row r="1348" spans="1:9" x14ac:dyDescent="0.25">
      <c r="A1348">
        <v>131</v>
      </c>
      <c r="B1348" t="s">
        <v>1596</v>
      </c>
      <c r="C1348" t="s">
        <v>1631</v>
      </c>
      <c r="D1348">
        <v>75</v>
      </c>
      <c r="E1348">
        <v>795</v>
      </c>
      <c r="G1348">
        <f>VLOOKUP(B1348,subCampo_perforacion!$C$2:$D$316,2,0)</f>
        <v>131</v>
      </c>
      <c r="H1348" s="4" t="str">
        <f t="shared" si="21"/>
        <v>Mecatepec 75</v>
      </c>
      <c r="I1348">
        <v>795</v>
      </c>
    </row>
    <row r="1349" spans="1:9" x14ac:dyDescent="0.25">
      <c r="A1349">
        <v>131</v>
      </c>
      <c r="B1349" t="s">
        <v>1596</v>
      </c>
      <c r="C1349" t="s">
        <v>1632</v>
      </c>
      <c r="D1349">
        <v>77</v>
      </c>
      <c r="E1349">
        <v>796</v>
      </c>
      <c r="G1349">
        <f>VLOOKUP(B1349,subCampo_perforacion!$C$2:$D$316,2,0)</f>
        <v>131</v>
      </c>
      <c r="H1349" s="4" t="str">
        <f t="shared" si="21"/>
        <v>Mecatepec 77</v>
      </c>
      <c r="I1349">
        <v>796</v>
      </c>
    </row>
    <row r="1350" spans="1:9" x14ac:dyDescent="0.25">
      <c r="A1350">
        <v>131</v>
      </c>
      <c r="B1350" t="s">
        <v>1596</v>
      </c>
      <c r="C1350" t="s">
        <v>1633</v>
      </c>
      <c r="D1350">
        <v>87</v>
      </c>
      <c r="E1350">
        <v>797</v>
      </c>
      <c r="G1350">
        <f>VLOOKUP(B1350,subCampo_perforacion!$C$2:$D$316,2,0)</f>
        <v>131</v>
      </c>
      <c r="H1350" s="4" t="str">
        <f t="shared" si="21"/>
        <v>Mecatepec 87</v>
      </c>
      <c r="I1350">
        <v>797</v>
      </c>
    </row>
    <row r="1351" spans="1:9" x14ac:dyDescent="0.25">
      <c r="A1351">
        <v>131</v>
      </c>
      <c r="B1351" t="s">
        <v>1596</v>
      </c>
      <c r="C1351" t="s">
        <v>1634</v>
      </c>
      <c r="D1351">
        <v>89</v>
      </c>
      <c r="E1351">
        <v>798</v>
      </c>
      <c r="G1351">
        <f>VLOOKUP(B1351,subCampo_perforacion!$C$2:$D$316,2,0)</f>
        <v>131</v>
      </c>
      <c r="H1351" s="4" t="str">
        <f t="shared" si="21"/>
        <v>Mecatepec 89</v>
      </c>
      <c r="I1351">
        <v>798</v>
      </c>
    </row>
    <row r="1352" spans="1:9" x14ac:dyDescent="0.25">
      <c r="A1352">
        <v>131</v>
      </c>
      <c r="B1352" t="s">
        <v>1596</v>
      </c>
      <c r="C1352" t="s">
        <v>1635</v>
      </c>
      <c r="D1352">
        <v>90</v>
      </c>
      <c r="E1352">
        <v>799</v>
      </c>
      <c r="G1352">
        <f>VLOOKUP(B1352,subCampo_perforacion!$C$2:$D$316,2,0)</f>
        <v>131</v>
      </c>
      <c r="H1352" s="4" t="str">
        <f t="shared" si="21"/>
        <v>Mecatepec 90</v>
      </c>
      <c r="I1352">
        <v>799</v>
      </c>
    </row>
    <row r="1353" spans="1:9" x14ac:dyDescent="0.25">
      <c r="A1353">
        <v>131</v>
      </c>
      <c r="B1353" t="s">
        <v>1596</v>
      </c>
      <c r="C1353" t="s">
        <v>1636</v>
      </c>
      <c r="D1353">
        <v>93</v>
      </c>
      <c r="E1353">
        <v>800</v>
      </c>
      <c r="G1353">
        <f>VLOOKUP(B1353,subCampo_perforacion!$C$2:$D$316,2,0)</f>
        <v>131</v>
      </c>
      <c r="H1353" s="4" t="str">
        <f t="shared" si="21"/>
        <v>Mecatepec 93</v>
      </c>
      <c r="I1353">
        <v>800</v>
      </c>
    </row>
    <row r="1354" spans="1:9" x14ac:dyDescent="0.25">
      <c r="A1354">
        <v>131</v>
      </c>
      <c r="B1354" t="s">
        <v>1596</v>
      </c>
      <c r="C1354" t="s">
        <v>1637</v>
      </c>
      <c r="D1354">
        <v>94</v>
      </c>
      <c r="E1354">
        <v>801</v>
      </c>
      <c r="G1354">
        <f>VLOOKUP(B1354,subCampo_perforacion!$C$2:$D$316,2,0)</f>
        <v>131</v>
      </c>
      <c r="H1354" s="4" t="str">
        <f t="shared" si="21"/>
        <v>Mecatepec 94</v>
      </c>
      <c r="I1354">
        <v>801</v>
      </c>
    </row>
    <row r="1355" spans="1:9" x14ac:dyDescent="0.25">
      <c r="A1355">
        <v>131</v>
      </c>
      <c r="B1355" t="s">
        <v>1596</v>
      </c>
      <c r="C1355" t="s">
        <v>1638</v>
      </c>
      <c r="D1355">
        <v>95</v>
      </c>
      <c r="E1355">
        <v>802</v>
      </c>
      <c r="G1355">
        <f>VLOOKUP(B1355,subCampo_perforacion!$C$2:$D$316,2,0)</f>
        <v>131</v>
      </c>
      <c r="H1355" s="4" t="str">
        <f t="shared" si="21"/>
        <v>Mecatepec 95</v>
      </c>
      <c r="I1355">
        <v>802</v>
      </c>
    </row>
    <row r="1356" spans="1:9" x14ac:dyDescent="0.25">
      <c r="A1356">
        <v>132</v>
      </c>
      <c r="B1356" t="s">
        <v>1639</v>
      </c>
      <c r="C1356" s="3" t="s">
        <v>1640</v>
      </c>
      <c r="D1356">
        <v>1</v>
      </c>
      <c r="E1356">
        <v>804</v>
      </c>
      <c r="G1356">
        <f>VLOOKUP(B1356,subCampo_perforacion!$C$2:$D$316,2,0)</f>
        <v>132</v>
      </c>
      <c r="H1356" s="4" t="str">
        <f t="shared" si="21"/>
        <v>Pardo 1</v>
      </c>
      <c r="I1356">
        <v>804</v>
      </c>
    </row>
    <row r="1357" spans="1:9" x14ac:dyDescent="0.25">
      <c r="A1357">
        <v>133</v>
      </c>
      <c r="B1357" t="s">
        <v>1641</v>
      </c>
      <c r="C1357" t="s">
        <v>1642</v>
      </c>
      <c r="D1357">
        <v>10</v>
      </c>
      <c r="E1357">
        <v>805</v>
      </c>
      <c r="G1357">
        <f>VLOOKUP(B1357,subCampo_perforacion!$C$2:$D$316,2,0)</f>
        <v>133</v>
      </c>
      <c r="H1357" s="4" t="str">
        <f t="shared" si="21"/>
        <v>Petronac 10</v>
      </c>
      <c r="I1357">
        <v>805</v>
      </c>
    </row>
    <row r="1358" spans="1:9" x14ac:dyDescent="0.25">
      <c r="A1358">
        <v>133</v>
      </c>
      <c r="B1358" t="s">
        <v>1641</v>
      </c>
      <c r="C1358" t="s">
        <v>1643</v>
      </c>
      <c r="D1358">
        <v>13</v>
      </c>
      <c r="E1358">
        <v>806</v>
      </c>
      <c r="G1358">
        <f>VLOOKUP(B1358,subCampo_perforacion!$C$2:$D$316,2,0)</f>
        <v>133</v>
      </c>
      <c r="H1358" s="4" t="str">
        <f t="shared" si="21"/>
        <v>Petronac 13</v>
      </c>
      <c r="I1358">
        <v>806</v>
      </c>
    </row>
    <row r="1359" spans="1:9" x14ac:dyDescent="0.25">
      <c r="A1359">
        <v>133</v>
      </c>
      <c r="B1359" t="s">
        <v>1641</v>
      </c>
      <c r="C1359" t="s">
        <v>1644</v>
      </c>
      <c r="D1359">
        <v>14</v>
      </c>
      <c r="E1359">
        <v>807</v>
      </c>
      <c r="G1359">
        <f>VLOOKUP(B1359,subCampo_perforacion!$C$2:$D$316,2,0)</f>
        <v>133</v>
      </c>
      <c r="H1359" s="4" t="str">
        <f t="shared" si="21"/>
        <v>Petronac 14</v>
      </c>
      <c r="I1359">
        <v>807</v>
      </c>
    </row>
    <row r="1360" spans="1:9" x14ac:dyDescent="0.25">
      <c r="A1360">
        <v>133</v>
      </c>
      <c r="B1360" t="s">
        <v>1641</v>
      </c>
      <c r="C1360" t="s">
        <v>1645</v>
      </c>
      <c r="D1360">
        <v>15</v>
      </c>
      <c r="E1360">
        <v>808</v>
      </c>
      <c r="G1360">
        <f>VLOOKUP(B1360,subCampo_perforacion!$C$2:$D$316,2,0)</f>
        <v>133</v>
      </c>
      <c r="H1360" s="4" t="str">
        <f t="shared" si="21"/>
        <v>Petronac 15</v>
      </c>
      <c r="I1360">
        <v>808</v>
      </c>
    </row>
    <row r="1361" spans="1:9" x14ac:dyDescent="0.25">
      <c r="A1361">
        <v>133</v>
      </c>
      <c r="B1361" t="s">
        <v>1641</v>
      </c>
      <c r="C1361" t="s">
        <v>1646</v>
      </c>
      <c r="D1361">
        <v>18</v>
      </c>
      <c r="E1361">
        <v>809</v>
      </c>
      <c r="G1361">
        <f>VLOOKUP(B1361,subCampo_perforacion!$C$2:$D$316,2,0)</f>
        <v>133</v>
      </c>
      <c r="H1361" s="4" t="str">
        <f t="shared" si="21"/>
        <v>Petronac 18</v>
      </c>
      <c r="I1361">
        <v>809</v>
      </c>
    </row>
    <row r="1362" spans="1:9" x14ac:dyDescent="0.25">
      <c r="A1362">
        <v>133</v>
      </c>
      <c r="B1362" t="s">
        <v>1641</v>
      </c>
      <c r="C1362" t="s">
        <v>1647</v>
      </c>
      <c r="D1362">
        <v>19</v>
      </c>
      <c r="E1362">
        <v>810</v>
      </c>
      <c r="G1362">
        <f>VLOOKUP(B1362,subCampo_perforacion!$C$2:$D$316,2,0)</f>
        <v>133</v>
      </c>
      <c r="H1362" s="4" t="str">
        <f t="shared" si="21"/>
        <v>Petronac 19</v>
      </c>
      <c r="I1362">
        <v>810</v>
      </c>
    </row>
    <row r="1363" spans="1:9" x14ac:dyDescent="0.25">
      <c r="A1363">
        <v>133</v>
      </c>
      <c r="B1363" t="s">
        <v>1641</v>
      </c>
      <c r="C1363" t="s">
        <v>1648</v>
      </c>
      <c r="D1363">
        <v>2</v>
      </c>
      <c r="E1363">
        <v>811</v>
      </c>
      <c r="G1363">
        <f>VLOOKUP(B1363,subCampo_perforacion!$C$2:$D$316,2,0)</f>
        <v>133</v>
      </c>
      <c r="H1363" s="4" t="str">
        <f t="shared" si="21"/>
        <v>Petronac 2</v>
      </c>
      <c r="I1363">
        <v>811</v>
      </c>
    </row>
    <row r="1364" spans="1:9" x14ac:dyDescent="0.25">
      <c r="A1364">
        <v>134</v>
      </c>
      <c r="B1364" t="s">
        <v>1649</v>
      </c>
      <c r="C1364" t="s">
        <v>1650</v>
      </c>
      <c r="D1364">
        <v>10</v>
      </c>
      <c r="E1364">
        <v>812</v>
      </c>
      <c r="G1364">
        <f>VLOOKUP(B1364,subCampo_perforacion!$C$2:$D$316,2,0)</f>
        <v>134</v>
      </c>
      <c r="H1364" s="4" t="str">
        <f t="shared" si="21"/>
        <v>Poza Rica 10</v>
      </c>
      <c r="I1364">
        <v>812</v>
      </c>
    </row>
    <row r="1365" spans="1:9" x14ac:dyDescent="0.25">
      <c r="A1365">
        <v>134</v>
      </c>
      <c r="B1365" t="s">
        <v>1649</v>
      </c>
      <c r="C1365" t="s">
        <v>1651</v>
      </c>
      <c r="D1365">
        <v>100</v>
      </c>
      <c r="E1365">
        <v>813</v>
      </c>
      <c r="G1365">
        <f>VLOOKUP(B1365,subCampo_perforacion!$C$2:$D$316,2,0)</f>
        <v>134</v>
      </c>
      <c r="H1365" s="4" t="str">
        <f t="shared" si="21"/>
        <v>Poza Rica 100</v>
      </c>
      <c r="I1365">
        <v>813</v>
      </c>
    </row>
    <row r="1366" spans="1:9" x14ac:dyDescent="0.25">
      <c r="A1366">
        <v>134</v>
      </c>
      <c r="B1366" t="s">
        <v>1649</v>
      </c>
      <c r="C1366" t="s">
        <v>1652</v>
      </c>
      <c r="D1366">
        <v>101</v>
      </c>
      <c r="E1366">
        <v>814</v>
      </c>
      <c r="G1366">
        <f>VLOOKUP(B1366,subCampo_perforacion!$C$2:$D$316,2,0)</f>
        <v>134</v>
      </c>
      <c r="H1366" s="4" t="str">
        <f t="shared" si="21"/>
        <v>Poza Rica 101</v>
      </c>
      <c r="I1366">
        <v>814</v>
      </c>
    </row>
    <row r="1367" spans="1:9" x14ac:dyDescent="0.25">
      <c r="A1367">
        <v>134</v>
      </c>
      <c r="B1367" t="s">
        <v>1649</v>
      </c>
      <c r="C1367" t="s">
        <v>1653</v>
      </c>
      <c r="D1367">
        <v>102</v>
      </c>
      <c r="E1367">
        <v>815</v>
      </c>
      <c r="G1367">
        <f>VLOOKUP(B1367,subCampo_perforacion!$C$2:$D$316,2,0)</f>
        <v>134</v>
      </c>
      <c r="H1367" s="4" t="str">
        <f t="shared" si="21"/>
        <v>Poza Rica 102</v>
      </c>
      <c r="I1367">
        <v>815</v>
      </c>
    </row>
    <row r="1368" spans="1:9" x14ac:dyDescent="0.25">
      <c r="A1368">
        <v>134</v>
      </c>
      <c r="B1368" t="s">
        <v>1649</v>
      </c>
      <c r="C1368" t="s">
        <v>1654</v>
      </c>
      <c r="D1368">
        <v>105</v>
      </c>
      <c r="E1368">
        <v>816</v>
      </c>
      <c r="G1368">
        <f>VLOOKUP(B1368,subCampo_perforacion!$C$2:$D$316,2,0)</f>
        <v>134</v>
      </c>
      <c r="H1368" s="4" t="str">
        <f t="shared" si="21"/>
        <v>Poza Rica 105</v>
      </c>
      <c r="I1368">
        <v>816</v>
      </c>
    </row>
    <row r="1369" spans="1:9" x14ac:dyDescent="0.25">
      <c r="A1369">
        <v>134</v>
      </c>
      <c r="B1369" t="s">
        <v>1649</v>
      </c>
      <c r="C1369" t="s">
        <v>1655</v>
      </c>
      <c r="D1369">
        <v>108</v>
      </c>
      <c r="E1369">
        <v>817</v>
      </c>
      <c r="G1369">
        <f>VLOOKUP(B1369,subCampo_perforacion!$C$2:$D$316,2,0)</f>
        <v>134</v>
      </c>
      <c r="H1369" s="4" t="str">
        <f t="shared" si="21"/>
        <v>Poza Rica 108</v>
      </c>
      <c r="I1369">
        <v>817</v>
      </c>
    </row>
    <row r="1370" spans="1:9" x14ac:dyDescent="0.25">
      <c r="A1370">
        <v>134</v>
      </c>
      <c r="B1370" t="s">
        <v>1649</v>
      </c>
      <c r="C1370" t="s">
        <v>1656</v>
      </c>
      <c r="D1370">
        <v>109</v>
      </c>
      <c r="E1370">
        <v>818</v>
      </c>
      <c r="G1370">
        <f>VLOOKUP(B1370,subCampo_perforacion!$C$2:$D$316,2,0)</f>
        <v>134</v>
      </c>
      <c r="H1370" s="4" t="str">
        <f t="shared" si="21"/>
        <v>Poza Rica 109</v>
      </c>
      <c r="I1370">
        <v>818</v>
      </c>
    </row>
    <row r="1371" spans="1:9" x14ac:dyDescent="0.25">
      <c r="A1371">
        <v>134</v>
      </c>
      <c r="B1371" t="s">
        <v>1649</v>
      </c>
      <c r="C1371" t="s">
        <v>1657</v>
      </c>
      <c r="D1371">
        <v>111</v>
      </c>
      <c r="E1371">
        <v>819</v>
      </c>
      <c r="G1371">
        <f>VLOOKUP(B1371,subCampo_perforacion!$C$2:$D$316,2,0)</f>
        <v>134</v>
      </c>
      <c r="H1371" s="4" t="str">
        <f t="shared" si="21"/>
        <v>Poza Rica 111</v>
      </c>
      <c r="I1371">
        <v>819</v>
      </c>
    </row>
    <row r="1372" spans="1:9" x14ac:dyDescent="0.25">
      <c r="A1372">
        <v>134</v>
      </c>
      <c r="B1372" t="s">
        <v>1649</v>
      </c>
      <c r="C1372" t="s">
        <v>1658</v>
      </c>
      <c r="D1372">
        <v>112</v>
      </c>
      <c r="E1372">
        <v>820</v>
      </c>
      <c r="G1372">
        <f>VLOOKUP(B1372,subCampo_perforacion!$C$2:$D$316,2,0)</f>
        <v>134</v>
      </c>
      <c r="H1372" s="4" t="str">
        <f t="shared" si="21"/>
        <v>Poza Rica 112</v>
      </c>
      <c r="I1372">
        <v>820</v>
      </c>
    </row>
    <row r="1373" spans="1:9" x14ac:dyDescent="0.25">
      <c r="A1373">
        <v>134</v>
      </c>
      <c r="B1373" t="s">
        <v>1649</v>
      </c>
      <c r="C1373" t="s">
        <v>1659</v>
      </c>
      <c r="D1373">
        <v>113</v>
      </c>
      <c r="E1373">
        <v>821</v>
      </c>
      <c r="G1373">
        <f>VLOOKUP(B1373,subCampo_perforacion!$C$2:$D$316,2,0)</f>
        <v>134</v>
      </c>
      <c r="H1373" s="4" t="str">
        <f t="shared" si="21"/>
        <v>Poza Rica 113</v>
      </c>
      <c r="I1373">
        <v>821</v>
      </c>
    </row>
    <row r="1374" spans="1:9" x14ac:dyDescent="0.25">
      <c r="A1374">
        <v>134</v>
      </c>
      <c r="B1374" t="s">
        <v>1649</v>
      </c>
      <c r="C1374" t="s">
        <v>1660</v>
      </c>
      <c r="D1374">
        <v>114</v>
      </c>
      <c r="E1374">
        <v>822</v>
      </c>
      <c r="G1374">
        <f>VLOOKUP(B1374,subCampo_perforacion!$C$2:$D$316,2,0)</f>
        <v>134</v>
      </c>
      <c r="H1374" s="4" t="str">
        <f t="shared" si="21"/>
        <v>Poza Rica 114</v>
      </c>
      <c r="I1374">
        <v>822</v>
      </c>
    </row>
    <row r="1375" spans="1:9" x14ac:dyDescent="0.25">
      <c r="A1375">
        <v>134</v>
      </c>
      <c r="B1375" t="s">
        <v>1649</v>
      </c>
      <c r="C1375" t="s">
        <v>1661</v>
      </c>
      <c r="D1375">
        <v>118</v>
      </c>
      <c r="E1375">
        <v>823</v>
      </c>
      <c r="G1375">
        <f>VLOOKUP(B1375,subCampo_perforacion!$C$2:$D$316,2,0)</f>
        <v>134</v>
      </c>
      <c r="H1375" s="4" t="str">
        <f t="shared" si="21"/>
        <v>Poza Rica 118</v>
      </c>
      <c r="I1375">
        <v>823</v>
      </c>
    </row>
    <row r="1376" spans="1:9" x14ac:dyDescent="0.25">
      <c r="A1376">
        <v>134</v>
      </c>
      <c r="B1376" t="s">
        <v>1649</v>
      </c>
      <c r="C1376" t="s">
        <v>1662</v>
      </c>
      <c r="D1376">
        <v>119</v>
      </c>
      <c r="E1376">
        <v>824</v>
      </c>
      <c r="G1376">
        <f>VLOOKUP(B1376,subCampo_perforacion!$C$2:$D$316,2,0)</f>
        <v>134</v>
      </c>
      <c r="H1376" s="4" t="str">
        <f t="shared" si="21"/>
        <v>Poza Rica 119</v>
      </c>
      <c r="I1376">
        <v>824</v>
      </c>
    </row>
    <row r="1377" spans="1:9" x14ac:dyDescent="0.25">
      <c r="A1377">
        <v>134</v>
      </c>
      <c r="B1377" t="s">
        <v>1649</v>
      </c>
      <c r="C1377" t="s">
        <v>1663</v>
      </c>
      <c r="D1377">
        <v>121</v>
      </c>
      <c r="E1377">
        <v>825</v>
      </c>
      <c r="G1377">
        <f>VLOOKUP(B1377,subCampo_perforacion!$C$2:$D$316,2,0)</f>
        <v>134</v>
      </c>
      <c r="H1377" s="4" t="str">
        <f t="shared" si="21"/>
        <v>Poza Rica 121</v>
      </c>
      <c r="I1377">
        <v>825</v>
      </c>
    </row>
    <row r="1378" spans="1:9" x14ac:dyDescent="0.25">
      <c r="A1378">
        <v>134</v>
      </c>
      <c r="B1378" t="s">
        <v>1649</v>
      </c>
      <c r="C1378" t="s">
        <v>1664</v>
      </c>
      <c r="D1378">
        <v>123</v>
      </c>
      <c r="E1378">
        <v>826</v>
      </c>
      <c r="G1378">
        <f>VLOOKUP(B1378,subCampo_perforacion!$C$2:$D$316,2,0)</f>
        <v>134</v>
      </c>
      <c r="H1378" s="4" t="str">
        <f t="shared" si="21"/>
        <v>Poza Rica 123</v>
      </c>
      <c r="I1378">
        <v>826</v>
      </c>
    </row>
    <row r="1379" spans="1:9" x14ac:dyDescent="0.25">
      <c r="A1379">
        <v>134</v>
      </c>
      <c r="B1379" t="s">
        <v>1649</v>
      </c>
      <c r="C1379" t="s">
        <v>1665</v>
      </c>
      <c r="D1379">
        <v>124</v>
      </c>
      <c r="E1379">
        <v>827</v>
      </c>
      <c r="G1379">
        <f>VLOOKUP(B1379,subCampo_perforacion!$C$2:$D$316,2,0)</f>
        <v>134</v>
      </c>
      <c r="H1379" s="4" t="str">
        <f t="shared" si="21"/>
        <v>Poza Rica 124</v>
      </c>
      <c r="I1379">
        <v>827</v>
      </c>
    </row>
    <row r="1380" spans="1:9" x14ac:dyDescent="0.25">
      <c r="A1380">
        <v>134</v>
      </c>
      <c r="B1380" t="s">
        <v>1649</v>
      </c>
      <c r="C1380" t="s">
        <v>1666</v>
      </c>
      <c r="D1380">
        <v>125</v>
      </c>
      <c r="E1380">
        <v>828</v>
      </c>
      <c r="G1380">
        <f>VLOOKUP(B1380,subCampo_perforacion!$C$2:$D$316,2,0)</f>
        <v>134</v>
      </c>
      <c r="H1380" s="4" t="str">
        <f t="shared" si="21"/>
        <v>Poza Rica 125</v>
      </c>
      <c r="I1380">
        <v>828</v>
      </c>
    </row>
    <row r="1381" spans="1:9" x14ac:dyDescent="0.25">
      <c r="A1381">
        <v>134</v>
      </c>
      <c r="B1381" t="s">
        <v>1649</v>
      </c>
      <c r="C1381" t="s">
        <v>1667</v>
      </c>
      <c r="D1381">
        <v>126</v>
      </c>
      <c r="E1381">
        <v>829</v>
      </c>
      <c r="G1381">
        <f>VLOOKUP(B1381,subCampo_perforacion!$C$2:$D$316,2,0)</f>
        <v>134</v>
      </c>
      <c r="H1381" s="4" t="str">
        <f t="shared" si="21"/>
        <v>Poza Rica 126</v>
      </c>
      <c r="I1381">
        <v>829</v>
      </c>
    </row>
    <row r="1382" spans="1:9" x14ac:dyDescent="0.25">
      <c r="A1382">
        <v>134</v>
      </c>
      <c r="B1382" t="s">
        <v>1649</v>
      </c>
      <c r="C1382" t="s">
        <v>1668</v>
      </c>
      <c r="D1382">
        <v>129</v>
      </c>
      <c r="E1382">
        <v>830</v>
      </c>
      <c r="G1382">
        <f>VLOOKUP(B1382,subCampo_perforacion!$C$2:$D$316,2,0)</f>
        <v>134</v>
      </c>
      <c r="H1382" s="4" t="str">
        <f t="shared" si="21"/>
        <v>Poza Rica 129</v>
      </c>
      <c r="I1382">
        <v>830</v>
      </c>
    </row>
    <row r="1383" spans="1:9" x14ac:dyDescent="0.25">
      <c r="A1383">
        <v>134</v>
      </c>
      <c r="B1383" t="s">
        <v>1649</v>
      </c>
      <c r="C1383" t="s">
        <v>1669</v>
      </c>
      <c r="D1383">
        <v>130</v>
      </c>
      <c r="E1383">
        <v>831</v>
      </c>
      <c r="G1383">
        <f>VLOOKUP(B1383,subCampo_perforacion!$C$2:$D$316,2,0)</f>
        <v>134</v>
      </c>
      <c r="H1383" s="4" t="str">
        <f t="shared" si="21"/>
        <v>Poza Rica 130</v>
      </c>
      <c r="I1383">
        <v>831</v>
      </c>
    </row>
    <row r="1384" spans="1:9" x14ac:dyDescent="0.25">
      <c r="A1384">
        <v>134</v>
      </c>
      <c r="B1384" t="s">
        <v>1649</v>
      </c>
      <c r="C1384" t="s">
        <v>1670</v>
      </c>
      <c r="D1384">
        <v>132</v>
      </c>
      <c r="E1384">
        <v>832</v>
      </c>
      <c r="G1384">
        <f>VLOOKUP(B1384,subCampo_perforacion!$C$2:$D$316,2,0)</f>
        <v>134</v>
      </c>
      <c r="H1384" s="4" t="str">
        <f t="shared" si="21"/>
        <v>Poza Rica 132</v>
      </c>
      <c r="I1384">
        <v>832</v>
      </c>
    </row>
    <row r="1385" spans="1:9" x14ac:dyDescent="0.25">
      <c r="A1385">
        <v>134</v>
      </c>
      <c r="B1385" t="s">
        <v>1649</v>
      </c>
      <c r="C1385" t="s">
        <v>1671</v>
      </c>
      <c r="D1385">
        <v>136</v>
      </c>
      <c r="E1385">
        <v>833</v>
      </c>
      <c r="G1385">
        <f>VLOOKUP(B1385,subCampo_perforacion!$C$2:$D$316,2,0)</f>
        <v>134</v>
      </c>
      <c r="H1385" s="4" t="str">
        <f t="shared" si="21"/>
        <v>Poza Rica 136</v>
      </c>
      <c r="I1385">
        <v>833</v>
      </c>
    </row>
    <row r="1386" spans="1:9" x14ac:dyDescent="0.25">
      <c r="A1386">
        <v>134</v>
      </c>
      <c r="B1386" t="s">
        <v>1649</v>
      </c>
      <c r="C1386" t="s">
        <v>1672</v>
      </c>
      <c r="D1386">
        <v>137</v>
      </c>
      <c r="E1386">
        <v>834</v>
      </c>
      <c r="G1386">
        <f>VLOOKUP(B1386,subCampo_perforacion!$C$2:$D$316,2,0)</f>
        <v>134</v>
      </c>
      <c r="H1386" s="4" t="str">
        <f t="shared" si="21"/>
        <v>Poza Rica 137</v>
      </c>
      <c r="I1386">
        <v>834</v>
      </c>
    </row>
    <row r="1387" spans="1:9" x14ac:dyDescent="0.25">
      <c r="A1387">
        <v>134</v>
      </c>
      <c r="B1387" t="s">
        <v>1649</v>
      </c>
      <c r="C1387" t="s">
        <v>1673</v>
      </c>
      <c r="D1387">
        <v>138</v>
      </c>
      <c r="E1387">
        <v>835</v>
      </c>
      <c r="G1387">
        <f>VLOOKUP(B1387,subCampo_perforacion!$C$2:$D$316,2,0)</f>
        <v>134</v>
      </c>
      <c r="H1387" s="4" t="str">
        <f t="shared" si="21"/>
        <v>Poza Rica 138</v>
      </c>
      <c r="I1387">
        <v>835</v>
      </c>
    </row>
    <row r="1388" spans="1:9" x14ac:dyDescent="0.25">
      <c r="A1388">
        <v>134</v>
      </c>
      <c r="B1388" t="s">
        <v>1649</v>
      </c>
      <c r="C1388" t="s">
        <v>1674</v>
      </c>
      <c r="D1388">
        <v>140</v>
      </c>
      <c r="E1388">
        <v>836</v>
      </c>
      <c r="G1388">
        <f>VLOOKUP(B1388,subCampo_perforacion!$C$2:$D$316,2,0)</f>
        <v>134</v>
      </c>
      <c r="H1388" s="4" t="str">
        <f t="shared" si="21"/>
        <v>Poza Rica 140</v>
      </c>
      <c r="I1388">
        <v>836</v>
      </c>
    </row>
    <row r="1389" spans="1:9" x14ac:dyDescent="0.25">
      <c r="A1389">
        <v>134</v>
      </c>
      <c r="B1389" t="s">
        <v>1649</v>
      </c>
      <c r="C1389" t="s">
        <v>1675</v>
      </c>
      <c r="D1389">
        <v>142</v>
      </c>
      <c r="E1389">
        <v>837</v>
      </c>
      <c r="G1389">
        <f>VLOOKUP(B1389,subCampo_perforacion!$C$2:$D$316,2,0)</f>
        <v>134</v>
      </c>
      <c r="H1389" s="4" t="str">
        <f t="shared" si="21"/>
        <v>Poza Rica 142</v>
      </c>
      <c r="I1389">
        <v>837</v>
      </c>
    </row>
    <row r="1390" spans="1:9" x14ac:dyDescent="0.25">
      <c r="A1390">
        <v>134</v>
      </c>
      <c r="B1390" t="s">
        <v>1649</v>
      </c>
      <c r="C1390" t="s">
        <v>1676</v>
      </c>
      <c r="D1390">
        <v>143</v>
      </c>
      <c r="E1390">
        <v>838</v>
      </c>
      <c r="G1390">
        <f>VLOOKUP(B1390,subCampo_perforacion!$C$2:$D$316,2,0)</f>
        <v>134</v>
      </c>
      <c r="H1390" s="4" t="str">
        <f t="shared" si="21"/>
        <v>Poza Rica 143</v>
      </c>
      <c r="I1390">
        <v>838</v>
      </c>
    </row>
    <row r="1391" spans="1:9" x14ac:dyDescent="0.25">
      <c r="A1391">
        <v>134</v>
      </c>
      <c r="B1391" t="s">
        <v>1649</v>
      </c>
      <c r="C1391" t="s">
        <v>1677</v>
      </c>
      <c r="D1391">
        <v>144</v>
      </c>
      <c r="E1391">
        <v>839</v>
      </c>
      <c r="G1391">
        <f>VLOOKUP(B1391,subCampo_perforacion!$C$2:$D$316,2,0)</f>
        <v>134</v>
      </c>
      <c r="H1391" s="4" t="str">
        <f t="shared" si="21"/>
        <v>Poza Rica 144</v>
      </c>
      <c r="I1391">
        <v>839</v>
      </c>
    </row>
    <row r="1392" spans="1:9" x14ac:dyDescent="0.25">
      <c r="A1392">
        <v>134</v>
      </c>
      <c r="B1392" t="s">
        <v>1649</v>
      </c>
      <c r="C1392" t="s">
        <v>1678</v>
      </c>
      <c r="D1392">
        <v>145</v>
      </c>
      <c r="E1392">
        <v>840</v>
      </c>
      <c r="G1392">
        <f>VLOOKUP(B1392,subCampo_perforacion!$C$2:$D$316,2,0)</f>
        <v>134</v>
      </c>
      <c r="H1392" s="4" t="str">
        <f t="shared" si="21"/>
        <v>Poza Rica 145</v>
      </c>
      <c r="I1392">
        <v>840</v>
      </c>
    </row>
    <row r="1393" spans="1:9" x14ac:dyDescent="0.25">
      <c r="A1393">
        <v>134</v>
      </c>
      <c r="B1393" t="s">
        <v>1649</v>
      </c>
      <c r="C1393" t="s">
        <v>1679</v>
      </c>
      <c r="D1393">
        <v>146</v>
      </c>
      <c r="E1393">
        <v>841</v>
      </c>
      <c r="G1393">
        <f>VLOOKUP(B1393,subCampo_perforacion!$C$2:$D$316,2,0)</f>
        <v>134</v>
      </c>
      <c r="H1393" s="4" t="str">
        <f t="shared" si="21"/>
        <v>Poza Rica 146</v>
      </c>
      <c r="I1393">
        <v>841</v>
      </c>
    </row>
    <row r="1394" spans="1:9" x14ac:dyDescent="0.25">
      <c r="A1394">
        <v>134</v>
      </c>
      <c r="B1394" t="s">
        <v>1649</v>
      </c>
      <c r="C1394" t="s">
        <v>1680</v>
      </c>
      <c r="D1394">
        <v>147</v>
      </c>
      <c r="E1394">
        <v>842</v>
      </c>
      <c r="G1394">
        <f>VLOOKUP(B1394,subCampo_perforacion!$C$2:$D$316,2,0)</f>
        <v>134</v>
      </c>
      <c r="H1394" s="4" t="str">
        <f t="shared" si="21"/>
        <v>Poza Rica 147</v>
      </c>
      <c r="I1394">
        <v>842</v>
      </c>
    </row>
    <row r="1395" spans="1:9" x14ac:dyDescent="0.25">
      <c r="A1395">
        <v>134</v>
      </c>
      <c r="B1395" t="s">
        <v>1649</v>
      </c>
      <c r="C1395" t="s">
        <v>1681</v>
      </c>
      <c r="D1395">
        <v>149</v>
      </c>
      <c r="E1395">
        <v>843</v>
      </c>
      <c r="G1395">
        <f>VLOOKUP(B1395,subCampo_perforacion!$C$2:$D$316,2,0)</f>
        <v>134</v>
      </c>
      <c r="H1395" s="4" t="str">
        <f t="shared" si="21"/>
        <v>Poza Rica 149</v>
      </c>
      <c r="I1395">
        <v>843</v>
      </c>
    </row>
    <row r="1396" spans="1:9" x14ac:dyDescent="0.25">
      <c r="A1396">
        <v>134</v>
      </c>
      <c r="B1396" t="s">
        <v>1649</v>
      </c>
      <c r="C1396" t="s">
        <v>1682</v>
      </c>
      <c r="D1396">
        <v>15</v>
      </c>
      <c r="E1396">
        <v>844</v>
      </c>
      <c r="G1396">
        <f>VLOOKUP(B1396,subCampo_perforacion!$C$2:$D$316,2,0)</f>
        <v>134</v>
      </c>
      <c r="H1396" s="4" t="str">
        <f t="shared" si="21"/>
        <v>Poza Rica 15</v>
      </c>
      <c r="I1396">
        <v>844</v>
      </c>
    </row>
    <row r="1397" spans="1:9" x14ac:dyDescent="0.25">
      <c r="A1397">
        <v>134</v>
      </c>
      <c r="B1397" t="s">
        <v>1649</v>
      </c>
      <c r="C1397" t="s">
        <v>1683</v>
      </c>
      <c r="D1397">
        <v>150</v>
      </c>
      <c r="E1397">
        <v>845</v>
      </c>
      <c r="G1397">
        <f>VLOOKUP(B1397,subCampo_perforacion!$C$2:$D$316,2,0)</f>
        <v>134</v>
      </c>
      <c r="H1397" s="4" t="str">
        <f t="shared" si="21"/>
        <v>Poza Rica 150</v>
      </c>
      <c r="I1397">
        <v>845</v>
      </c>
    </row>
    <row r="1398" spans="1:9" x14ac:dyDescent="0.25">
      <c r="A1398">
        <v>134</v>
      </c>
      <c r="B1398" t="s">
        <v>1649</v>
      </c>
      <c r="C1398" t="s">
        <v>1684</v>
      </c>
      <c r="D1398">
        <v>151</v>
      </c>
      <c r="E1398">
        <v>846</v>
      </c>
      <c r="G1398">
        <f>VLOOKUP(B1398,subCampo_perforacion!$C$2:$D$316,2,0)</f>
        <v>134</v>
      </c>
      <c r="H1398" s="4" t="str">
        <f t="shared" si="21"/>
        <v>Poza Rica 151</v>
      </c>
      <c r="I1398">
        <v>846</v>
      </c>
    </row>
    <row r="1399" spans="1:9" x14ac:dyDescent="0.25">
      <c r="A1399">
        <v>134</v>
      </c>
      <c r="B1399" t="s">
        <v>1649</v>
      </c>
      <c r="C1399" t="s">
        <v>1685</v>
      </c>
      <c r="D1399">
        <v>153</v>
      </c>
      <c r="E1399">
        <v>847</v>
      </c>
      <c r="G1399">
        <f>VLOOKUP(B1399,subCampo_perforacion!$C$2:$D$316,2,0)</f>
        <v>134</v>
      </c>
      <c r="H1399" s="4" t="str">
        <f t="shared" si="21"/>
        <v>Poza Rica 153</v>
      </c>
      <c r="I1399">
        <v>847</v>
      </c>
    </row>
    <row r="1400" spans="1:9" x14ac:dyDescent="0.25">
      <c r="A1400">
        <v>134</v>
      </c>
      <c r="B1400" t="s">
        <v>1649</v>
      </c>
      <c r="C1400" t="s">
        <v>1686</v>
      </c>
      <c r="D1400">
        <v>154</v>
      </c>
      <c r="E1400">
        <v>848</v>
      </c>
      <c r="G1400">
        <f>VLOOKUP(B1400,subCampo_perforacion!$C$2:$D$316,2,0)</f>
        <v>134</v>
      </c>
      <c r="H1400" s="4" t="str">
        <f t="shared" si="21"/>
        <v>Poza Rica 154</v>
      </c>
      <c r="I1400">
        <v>848</v>
      </c>
    </row>
    <row r="1401" spans="1:9" x14ac:dyDescent="0.25">
      <c r="A1401">
        <v>134</v>
      </c>
      <c r="B1401" t="s">
        <v>1649</v>
      </c>
      <c r="C1401" t="s">
        <v>1687</v>
      </c>
      <c r="D1401">
        <v>16</v>
      </c>
      <c r="E1401">
        <v>849</v>
      </c>
      <c r="G1401">
        <f>VLOOKUP(B1401,subCampo_perforacion!$C$2:$D$316,2,0)</f>
        <v>134</v>
      </c>
      <c r="H1401" s="4" t="str">
        <f t="shared" si="21"/>
        <v>Poza Rica 16</v>
      </c>
      <c r="I1401">
        <v>849</v>
      </c>
    </row>
    <row r="1402" spans="1:9" x14ac:dyDescent="0.25">
      <c r="A1402">
        <v>134</v>
      </c>
      <c r="B1402" t="s">
        <v>1649</v>
      </c>
      <c r="C1402" t="s">
        <v>1688</v>
      </c>
      <c r="D1402">
        <v>163</v>
      </c>
      <c r="E1402">
        <v>850</v>
      </c>
      <c r="G1402">
        <f>VLOOKUP(B1402,subCampo_perforacion!$C$2:$D$316,2,0)</f>
        <v>134</v>
      </c>
      <c r="H1402" s="4" t="str">
        <f t="shared" si="21"/>
        <v>Poza Rica 163</v>
      </c>
      <c r="I1402">
        <v>850</v>
      </c>
    </row>
    <row r="1403" spans="1:9" x14ac:dyDescent="0.25">
      <c r="A1403">
        <v>134</v>
      </c>
      <c r="B1403" t="s">
        <v>1649</v>
      </c>
      <c r="C1403" t="s">
        <v>1689</v>
      </c>
      <c r="D1403">
        <v>171</v>
      </c>
      <c r="E1403">
        <v>851</v>
      </c>
      <c r="G1403">
        <f>VLOOKUP(B1403,subCampo_perforacion!$C$2:$D$316,2,0)</f>
        <v>134</v>
      </c>
      <c r="H1403" s="4" t="str">
        <f t="shared" si="21"/>
        <v>Poza Rica 171</v>
      </c>
      <c r="I1403">
        <v>851</v>
      </c>
    </row>
    <row r="1404" spans="1:9" x14ac:dyDescent="0.25">
      <c r="A1404">
        <v>134</v>
      </c>
      <c r="B1404" t="s">
        <v>1649</v>
      </c>
      <c r="C1404" t="s">
        <v>1690</v>
      </c>
      <c r="D1404">
        <v>175</v>
      </c>
      <c r="E1404">
        <v>852</v>
      </c>
      <c r="G1404">
        <f>VLOOKUP(B1404,subCampo_perforacion!$C$2:$D$316,2,0)</f>
        <v>134</v>
      </c>
      <c r="H1404" s="4" t="str">
        <f t="shared" si="21"/>
        <v>Poza Rica 175</v>
      </c>
      <c r="I1404">
        <v>852</v>
      </c>
    </row>
    <row r="1405" spans="1:9" x14ac:dyDescent="0.25">
      <c r="A1405">
        <v>134</v>
      </c>
      <c r="B1405" t="s">
        <v>1649</v>
      </c>
      <c r="C1405" t="s">
        <v>1691</v>
      </c>
      <c r="D1405">
        <v>176</v>
      </c>
      <c r="E1405">
        <v>853</v>
      </c>
      <c r="G1405">
        <f>VLOOKUP(B1405,subCampo_perforacion!$C$2:$D$316,2,0)</f>
        <v>134</v>
      </c>
      <c r="H1405" s="4" t="str">
        <f t="shared" si="21"/>
        <v>Poza Rica 176</v>
      </c>
      <c r="I1405">
        <v>853</v>
      </c>
    </row>
    <row r="1406" spans="1:9" x14ac:dyDescent="0.25">
      <c r="A1406">
        <v>134</v>
      </c>
      <c r="B1406" t="s">
        <v>1649</v>
      </c>
      <c r="C1406" t="s">
        <v>1692</v>
      </c>
      <c r="D1406">
        <v>18</v>
      </c>
      <c r="E1406">
        <v>854</v>
      </c>
      <c r="G1406">
        <f>VLOOKUP(B1406,subCampo_perforacion!$C$2:$D$316,2,0)</f>
        <v>134</v>
      </c>
      <c r="H1406" s="4" t="str">
        <f t="shared" si="21"/>
        <v>Poza Rica 18</v>
      </c>
      <c r="I1406">
        <v>854</v>
      </c>
    </row>
    <row r="1407" spans="1:9" x14ac:dyDescent="0.25">
      <c r="A1407">
        <v>134</v>
      </c>
      <c r="B1407" t="s">
        <v>1649</v>
      </c>
      <c r="C1407" t="s">
        <v>1693</v>
      </c>
      <c r="D1407">
        <v>181</v>
      </c>
      <c r="E1407">
        <v>855</v>
      </c>
      <c r="G1407">
        <f>VLOOKUP(B1407,subCampo_perforacion!$C$2:$D$316,2,0)</f>
        <v>134</v>
      </c>
      <c r="H1407" s="4" t="str">
        <f t="shared" si="21"/>
        <v>Poza Rica 181</v>
      </c>
      <c r="I1407">
        <v>855</v>
      </c>
    </row>
    <row r="1408" spans="1:9" x14ac:dyDescent="0.25">
      <c r="A1408">
        <v>134</v>
      </c>
      <c r="B1408" t="s">
        <v>1649</v>
      </c>
      <c r="C1408" t="s">
        <v>1694</v>
      </c>
      <c r="D1408">
        <v>184</v>
      </c>
      <c r="E1408">
        <v>856</v>
      </c>
      <c r="G1408">
        <f>VLOOKUP(B1408,subCampo_perforacion!$C$2:$D$316,2,0)</f>
        <v>134</v>
      </c>
      <c r="H1408" s="4" t="str">
        <f t="shared" si="21"/>
        <v>Poza Rica 184</v>
      </c>
      <c r="I1408">
        <v>856</v>
      </c>
    </row>
    <row r="1409" spans="1:9" x14ac:dyDescent="0.25">
      <c r="A1409">
        <v>134</v>
      </c>
      <c r="B1409" t="s">
        <v>1649</v>
      </c>
      <c r="C1409" t="s">
        <v>1695</v>
      </c>
      <c r="D1409">
        <v>185</v>
      </c>
      <c r="E1409">
        <v>857</v>
      </c>
      <c r="G1409">
        <f>VLOOKUP(B1409,subCampo_perforacion!$C$2:$D$316,2,0)</f>
        <v>134</v>
      </c>
      <c r="H1409" s="4" t="str">
        <f t="shared" si="21"/>
        <v>Poza Rica 185</v>
      </c>
      <c r="I1409">
        <v>857</v>
      </c>
    </row>
    <row r="1410" spans="1:9" x14ac:dyDescent="0.25">
      <c r="A1410">
        <v>134</v>
      </c>
      <c r="B1410" t="s">
        <v>1649</v>
      </c>
      <c r="C1410" t="s">
        <v>1696</v>
      </c>
      <c r="D1410">
        <v>192</v>
      </c>
      <c r="E1410">
        <v>858</v>
      </c>
      <c r="G1410">
        <f>VLOOKUP(B1410,subCampo_perforacion!$C$2:$D$316,2,0)</f>
        <v>134</v>
      </c>
      <c r="H1410" s="4" t="str">
        <f t="shared" si="21"/>
        <v>Poza Rica 192</v>
      </c>
      <c r="I1410">
        <v>858</v>
      </c>
    </row>
    <row r="1411" spans="1:9" x14ac:dyDescent="0.25">
      <c r="A1411">
        <v>134</v>
      </c>
      <c r="B1411" t="s">
        <v>1649</v>
      </c>
      <c r="C1411" t="s">
        <v>1697</v>
      </c>
      <c r="D1411">
        <v>201</v>
      </c>
      <c r="E1411">
        <v>859</v>
      </c>
      <c r="G1411">
        <f>VLOOKUP(B1411,subCampo_perforacion!$C$2:$D$316,2,0)</f>
        <v>134</v>
      </c>
      <c r="H1411" s="4" t="str">
        <f t="shared" ref="H1411:H1468" si="22">B1411&amp;" "&amp;D1411</f>
        <v>Poza Rica 201</v>
      </c>
      <c r="I1411">
        <v>859</v>
      </c>
    </row>
    <row r="1412" spans="1:9" x14ac:dyDescent="0.25">
      <c r="A1412">
        <v>134</v>
      </c>
      <c r="B1412" t="s">
        <v>1649</v>
      </c>
      <c r="C1412" t="s">
        <v>1698</v>
      </c>
      <c r="D1412">
        <v>203</v>
      </c>
      <c r="E1412">
        <v>860</v>
      </c>
      <c r="G1412">
        <f>VLOOKUP(B1412,subCampo_perforacion!$C$2:$D$316,2,0)</f>
        <v>134</v>
      </c>
      <c r="H1412" s="4" t="str">
        <f t="shared" si="22"/>
        <v>Poza Rica 203</v>
      </c>
      <c r="I1412">
        <v>860</v>
      </c>
    </row>
    <row r="1413" spans="1:9" x14ac:dyDescent="0.25">
      <c r="A1413">
        <v>134</v>
      </c>
      <c r="B1413" t="s">
        <v>1649</v>
      </c>
      <c r="C1413" t="s">
        <v>1699</v>
      </c>
      <c r="D1413">
        <v>206</v>
      </c>
      <c r="E1413">
        <v>861</v>
      </c>
      <c r="G1413">
        <f>VLOOKUP(B1413,subCampo_perforacion!$C$2:$D$316,2,0)</f>
        <v>134</v>
      </c>
      <c r="H1413" s="4" t="str">
        <f t="shared" si="22"/>
        <v>Poza Rica 206</v>
      </c>
      <c r="I1413">
        <v>861</v>
      </c>
    </row>
    <row r="1414" spans="1:9" x14ac:dyDescent="0.25">
      <c r="A1414">
        <v>134</v>
      </c>
      <c r="B1414" t="s">
        <v>1649</v>
      </c>
      <c r="C1414" t="s">
        <v>1700</v>
      </c>
      <c r="D1414">
        <v>212</v>
      </c>
      <c r="E1414">
        <v>862</v>
      </c>
      <c r="G1414">
        <f>VLOOKUP(B1414,subCampo_perforacion!$C$2:$D$316,2,0)</f>
        <v>134</v>
      </c>
      <c r="H1414" s="4" t="str">
        <f t="shared" si="22"/>
        <v>Poza Rica 212</v>
      </c>
      <c r="I1414">
        <v>862</v>
      </c>
    </row>
    <row r="1415" spans="1:9" x14ac:dyDescent="0.25">
      <c r="A1415">
        <v>134</v>
      </c>
      <c r="B1415" t="s">
        <v>1649</v>
      </c>
      <c r="C1415" t="s">
        <v>1701</v>
      </c>
      <c r="D1415">
        <v>215</v>
      </c>
      <c r="E1415">
        <v>863</v>
      </c>
      <c r="G1415">
        <f>VLOOKUP(B1415,subCampo_perforacion!$C$2:$D$316,2,0)</f>
        <v>134</v>
      </c>
      <c r="H1415" s="4" t="str">
        <f t="shared" si="22"/>
        <v>Poza Rica 215</v>
      </c>
      <c r="I1415">
        <v>863</v>
      </c>
    </row>
    <row r="1416" spans="1:9" x14ac:dyDescent="0.25">
      <c r="A1416">
        <v>134</v>
      </c>
      <c r="B1416" t="s">
        <v>1649</v>
      </c>
      <c r="C1416" t="s">
        <v>1702</v>
      </c>
      <c r="D1416">
        <v>23</v>
      </c>
      <c r="E1416">
        <v>864</v>
      </c>
      <c r="G1416">
        <f>VLOOKUP(B1416,subCampo_perforacion!$C$2:$D$316,2,0)</f>
        <v>134</v>
      </c>
      <c r="H1416" s="4" t="str">
        <f t="shared" si="22"/>
        <v>Poza Rica 23</v>
      </c>
      <c r="I1416">
        <v>864</v>
      </c>
    </row>
    <row r="1417" spans="1:9" x14ac:dyDescent="0.25">
      <c r="A1417">
        <v>134</v>
      </c>
      <c r="B1417" t="s">
        <v>1649</v>
      </c>
      <c r="C1417" t="s">
        <v>1703</v>
      </c>
      <c r="D1417">
        <v>234</v>
      </c>
      <c r="E1417">
        <v>865</v>
      </c>
      <c r="G1417">
        <f>VLOOKUP(B1417,subCampo_perforacion!$C$2:$D$316,2,0)</f>
        <v>134</v>
      </c>
      <c r="H1417" s="4" t="str">
        <f t="shared" si="22"/>
        <v>Poza Rica 234</v>
      </c>
      <c r="I1417">
        <v>865</v>
      </c>
    </row>
    <row r="1418" spans="1:9" x14ac:dyDescent="0.25">
      <c r="A1418">
        <v>134</v>
      </c>
      <c r="B1418" t="s">
        <v>1649</v>
      </c>
      <c r="C1418" t="s">
        <v>1704</v>
      </c>
      <c r="D1418">
        <v>238</v>
      </c>
      <c r="E1418">
        <v>866</v>
      </c>
      <c r="G1418">
        <f>VLOOKUP(B1418,subCampo_perforacion!$C$2:$D$316,2,0)</f>
        <v>134</v>
      </c>
      <c r="H1418" s="4" t="str">
        <f t="shared" si="22"/>
        <v>Poza Rica 238</v>
      </c>
      <c r="I1418">
        <v>866</v>
      </c>
    </row>
    <row r="1419" spans="1:9" x14ac:dyDescent="0.25">
      <c r="A1419">
        <v>134</v>
      </c>
      <c r="B1419" t="s">
        <v>1649</v>
      </c>
      <c r="C1419" t="s">
        <v>1705</v>
      </c>
      <c r="D1419">
        <v>239</v>
      </c>
      <c r="E1419">
        <v>867</v>
      </c>
      <c r="G1419">
        <f>VLOOKUP(B1419,subCampo_perforacion!$C$2:$D$316,2,0)</f>
        <v>134</v>
      </c>
      <c r="H1419" s="4" t="str">
        <f t="shared" si="22"/>
        <v>Poza Rica 239</v>
      </c>
      <c r="I1419">
        <v>867</v>
      </c>
    </row>
    <row r="1420" spans="1:9" x14ac:dyDescent="0.25">
      <c r="A1420">
        <v>134</v>
      </c>
      <c r="B1420" t="s">
        <v>1649</v>
      </c>
      <c r="C1420" t="s">
        <v>1706</v>
      </c>
      <c r="D1420">
        <v>249</v>
      </c>
      <c r="E1420">
        <v>868</v>
      </c>
      <c r="G1420">
        <f>VLOOKUP(B1420,subCampo_perforacion!$C$2:$D$316,2,0)</f>
        <v>134</v>
      </c>
      <c r="H1420" s="4" t="str">
        <f t="shared" si="22"/>
        <v>Poza Rica 249</v>
      </c>
      <c r="I1420">
        <v>868</v>
      </c>
    </row>
    <row r="1421" spans="1:9" x14ac:dyDescent="0.25">
      <c r="A1421">
        <v>134</v>
      </c>
      <c r="B1421" t="s">
        <v>1649</v>
      </c>
      <c r="C1421" t="s">
        <v>1707</v>
      </c>
      <c r="D1421">
        <v>251</v>
      </c>
      <c r="E1421">
        <v>869</v>
      </c>
      <c r="G1421">
        <f>VLOOKUP(B1421,subCampo_perforacion!$C$2:$D$316,2,0)</f>
        <v>134</v>
      </c>
      <c r="H1421" s="4" t="str">
        <f t="shared" si="22"/>
        <v>Poza Rica 251</v>
      </c>
      <c r="I1421">
        <v>869</v>
      </c>
    </row>
    <row r="1422" spans="1:9" x14ac:dyDescent="0.25">
      <c r="A1422">
        <v>134</v>
      </c>
      <c r="B1422" t="s">
        <v>1649</v>
      </c>
      <c r="C1422" t="s">
        <v>1708</v>
      </c>
      <c r="D1422">
        <v>254</v>
      </c>
      <c r="E1422">
        <v>870</v>
      </c>
      <c r="G1422">
        <f>VLOOKUP(B1422,subCampo_perforacion!$C$2:$D$316,2,0)</f>
        <v>134</v>
      </c>
      <c r="H1422" s="4" t="str">
        <f t="shared" si="22"/>
        <v>Poza Rica 254</v>
      </c>
      <c r="I1422">
        <v>870</v>
      </c>
    </row>
    <row r="1423" spans="1:9" x14ac:dyDescent="0.25">
      <c r="A1423">
        <v>134</v>
      </c>
      <c r="B1423" t="s">
        <v>1649</v>
      </c>
      <c r="C1423" t="s">
        <v>1709</v>
      </c>
      <c r="D1423">
        <v>257</v>
      </c>
      <c r="E1423">
        <v>871</v>
      </c>
      <c r="G1423">
        <f>VLOOKUP(B1423,subCampo_perforacion!$C$2:$D$316,2,0)</f>
        <v>134</v>
      </c>
      <c r="H1423" s="4" t="str">
        <f t="shared" si="22"/>
        <v>Poza Rica 257</v>
      </c>
      <c r="I1423">
        <v>871</v>
      </c>
    </row>
    <row r="1424" spans="1:9" x14ac:dyDescent="0.25">
      <c r="A1424">
        <v>134</v>
      </c>
      <c r="B1424" t="s">
        <v>1649</v>
      </c>
      <c r="C1424" t="s">
        <v>1710</v>
      </c>
      <c r="D1424">
        <v>262</v>
      </c>
      <c r="E1424">
        <v>872</v>
      </c>
      <c r="G1424">
        <f>VLOOKUP(B1424,subCampo_perforacion!$C$2:$D$316,2,0)</f>
        <v>134</v>
      </c>
      <c r="H1424" s="4" t="str">
        <f t="shared" si="22"/>
        <v>Poza Rica 262</v>
      </c>
      <c r="I1424">
        <v>872</v>
      </c>
    </row>
    <row r="1425" spans="1:9" x14ac:dyDescent="0.25">
      <c r="A1425">
        <v>134</v>
      </c>
      <c r="B1425" t="s">
        <v>1649</v>
      </c>
      <c r="C1425" t="s">
        <v>1711</v>
      </c>
      <c r="D1425">
        <v>264</v>
      </c>
      <c r="E1425">
        <v>873</v>
      </c>
      <c r="G1425">
        <f>VLOOKUP(B1425,subCampo_perforacion!$C$2:$D$316,2,0)</f>
        <v>134</v>
      </c>
      <c r="H1425" s="4" t="str">
        <f t="shared" si="22"/>
        <v>Poza Rica 264</v>
      </c>
      <c r="I1425">
        <v>873</v>
      </c>
    </row>
    <row r="1426" spans="1:9" x14ac:dyDescent="0.25">
      <c r="A1426">
        <v>134</v>
      </c>
      <c r="B1426" t="s">
        <v>1649</v>
      </c>
      <c r="C1426" t="s">
        <v>1712</v>
      </c>
      <c r="D1426">
        <v>269</v>
      </c>
      <c r="E1426">
        <v>874</v>
      </c>
      <c r="G1426">
        <f>VLOOKUP(B1426,subCampo_perforacion!$C$2:$D$316,2,0)</f>
        <v>134</v>
      </c>
      <c r="H1426" s="4" t="str">
        <f t="shared" si="22"/>
        <v>Poza Rica 269</v>
      </c>
      <c r="I1426">
        <v>874</v>
      </c>
    </row>
    <row r="1427" spans="1:9" x14ac:dyDescent="0.25">
      <c r="A1427">
        <v>134</v>
      </c>
      <c r="B1427" t="s">
        <v>1649</v>
      </c>
      <c r="C1427" t="s">
        <v>1713</v>
      </c>
      <c r="D1427">
        <v>27</v>
      </c>
      <c r="E1427">
        <v>875</v>
      </c>
      <c r="G1427">
        <f>VLOOKUP(B1427,subCampo_perforacion!$C$2:$D$316,2,0)</f>
        <v>134</v>
      </c>
      <c r="H1427" s="4" t="str">
        <f t="shared" si="22"/>
        <v>Poza Rica 27</v>
      </c>
      <c r="I1427">
        <v>875</v>
      </c>
    </row>
    <row r="1428" spans="1:9" x14ac:dyDescent="0.25">
      <c r="A1428">
        <v>134</v>
      </c>
      <c r="B1428" t="s">
        <v>1649</v>
      </c>
      <c r="C1428" t="s">
        <v>1714</v>
      </c>
      <c r="D1428">
        <v>292</v>
      </c>
      <c r="E1428">
        <v>876</v>
      </c>
      <c r="G1428">
        <f>VLOOKUP(B1428,subCampo_perforacion!$C$2:$D$316,2,0)</f>
        <v>134</v>
      </c>
      <c r="H1428" s="4" t="str">
        <f t="shared" si="22"/>
        <v>Poza Rica 292</v>
      </c>
      <c r="I1428">
        <v>876</v>
      </c>
    </row>
    <row r="1429" spans="1:9" x14ac:dyDescent="0.25">
      <c r="A1429">
        <v>134</v>
      </c>
      <c r="B1429" t="s">
        <v>1649</v>
      </c>
      <c r="C1429" t="s">
        <v>1715</v>
      </c>
      <c r="D1429">
        <v>3</v>
      </c>
      <c r="E1429">
        <v>877</v>
      </c>
      <c r="G1429">
        <f>VLOOKUP(B1429,subCampo_perforacion!$C$2:$D$316,2,0)</f>
        <v>134</v>
      </c>
      <c r="H1429" s="4" t="str">
        <f t="shared" si="22"/>
        <v>Poza Rica 3</v>
      </c>
      <c r="I1429">
        <v>877</v>
      </c>
    </row>
    <row r="1430" spans="1:9" x14ac:dyDescent="0.25">
      <c r="A1430">
        <v>134</v>
      </c>
      <c r="B1430" t="s">
        <v>1649</v>
      </c>
      <c r="C1430" t="s">
        <v>1716</v>
      </c>
      <c r="D1430">
        <v>300</v>
      </c>
      <c r="E1430">
        <v>878</v>
      </c>
      <c r="G1430">
        <f>VLOOKUP(B1430,subCampo_perforacion!$C$2:$D$316,2,0)</f>
        <v>134</v>
      </c>
      <c r="H1430" s="4" t="str">
        <f t="shared" si="22"/>
        <v>Poza Rica 300</v>
      </c>
      <c r="I1430">
        <v>878</v>
      </c>
    </row>
    <row r="1431" spans="1:9" x14ac:dyDescent="0.25">
      <c r="A1431">
        <v>134</v>
      </c>
      <c r="B1431" t="s">
        <v>1649</v>
      </c>
      <c r="C1431" t="s">
        <v>1717</v>
      </c>
      <c r="D1431">
        <v>307</v>
      </c>
      <c r="E1431">
        <v>879</v>
      </c>
      <c r="G1431">
        <f>VLOOKUP(B1431,subCampo_perforacion!$C$2:$D$316,2,0)</f>
        <v>134</v>
      </c>
      <c r="H1431" s="4" t="str">
        <f t="shared" si="22"/>
        <v>Poza Rica 307</v>
      </c>
      <c r="I1431">
        <v>879</v>
      </c>
    </row>
    <row r="1432" spans="1:9" x14ac:dyDescent="0.25">
      <c r="A1432">
        <v>134</v>
      </c>
      <c r="B1432" t="s">
        <v>1649</v>
      </c>
      <c r="C1432" t="s">
        <v>1718</v>
      </c>
      <c r="D1432">
        <v>32</v>
      </c>
      <c r="E1432">
        <v>880</v>
      </c>
      <c r="G1432">
        <f>VLOOKUP(B1432,subCampo_perforacion!$C$2:$D$316,2,0)</f>
        <v>134</v>
      </c>
      <c r="H1432" s="4" t="str">
        <f t="shared" si="22"/>
        <v>Poza Rica 32</v>
      </c>
      <c r="I1432">
        <v>880</v>
      </c>
    </row>
    <row r="1433" spans="1:9" x14ac:dyDescent="0.25">
      <c r="A1433">
        <v>134</v>
      </c>
      <c r="B1433" t="s">
        <v>1649</v>
      </c>
      <c r="C1433" t="s">
        <v>1719</v>
      </c>
      <c r="D1433">
        <v>33</v>
      </c>
      <c r="E1433">
        <v>881</v>
      </c>
      <c r="G1433">
        <f>VLOOKUP(B1433,subCampo_perforacion!$C$2:$D$316,2,0)</f>
        <v>134</v>
      </c>
      <c r="H1433" s="4" t="str">
        <f t="shared" si="22"/>
        <v>Poza Rica 33</v>
      </c>
      <c r="I1433">
        <v>881</v>
      </c>
    </row>
    <row r="1434" spans="1:9" x14ac:dyDescent="0.25">
      <c r="A1434">
        <v>134</v>
      </c>
      <c r="B1434" t="s">
        <v>1649</v>
      </c>
      <c r="C1434" t="s">
        <v>1720</v>
      </c>
      <c r="D1434">
        <v>34</v>
      </c>
      <c r="E1434">
        <v>882</v>
      </c>
      <c r="G1434">
        <f>VLOOKUP(B1434,subCampo_perforacion!$C$2:$D$316,2,0)</f>
        <v>134</v>
      </c>
      <c r="H1434" s="4" t="str">
        <f t="shared" si="22"/>
        <v>Poza Rica 34</v>
      </c>
      <c r="I1434">
        <v>882</v>
      </c>
    </row>
    <row r="1435" spans="1:9" x14ac:dyDescent="0.25">
      <c r="A1435">
        <v>134</v>
      </c>
      <c r="B1435" t="s">
        <v>1649</v>
      </c>
      <c r="C1435" t="s">
        <v>1721</v>
      </c>
      <c r="D1435">
        <v>340</v>
      </c>
      <c r="E1435">
        <v>883</v>
      </c>
      <c r="G1435">
        <f>VLOOKUP(B1435,subCampo_perforacion!$C$2:$D$316,2,0)</f>
        <v>134</v>
      </c>
      <c r="H1435" s="4" t="str">
        <f t="shared" si="22"/>
        <v>Poza Rica 340</v>
      </c>
      <c r="I1435">
        <v>883</v>
      </c>
    </row>
    <row r="1436" spans="1:9" x14ac:dyDescent="0.25">
      <c r="A1436">
        <v>134</v>
      </c>
      <c r="B1436" t="s">
        <v>1649</v>
      </c>
      <c r="C1436" t="s">
        <v>1722</v>
      </c>
      <c r="D1436">
        <v>35</v>
      </c>
      <c r="E1436">
        <v>884</v>
      </c>
      <c r="G1436">
        <f>VLOOKUP(B1436,subCampo_perforacion!$C$2:$D$316,2,0)</f>
        <v>134</v>
      </c>
      <c r="H1436" s="4" t="str">
        <f t="shared" si="22"/>
        <v>Poza Rica 35</v>
      </c>
      <c r="I1436">
        <v>884</v>
      </c>
    </row>
    <row r="1437" spans="1:9" x14ac:dyDescent="0.25">
      <c r="A1437">
        <v>134</v>
      </c>
      <c r="B1437" t="s">
        <v>1649</v>
      </c>
      <c r="C1437" t="s">
        <v>1723</v>
      </c>
      <c r="D1437">
        <v>36</v>
      </c>
      <c r="E1437">
        <v>885</v>
      </c>
      <c r="G1437">
        <f>VLOOKUP(B1437,subCampo_perforacion!$C$2:$D$316,2,0)</f>
        <v>134</v>
      </c>
      <c r="H1437" s="4" t="str">
        <f t="shared" si="22"/>
        <v>Poza Rica 36</v>
      </c>
      <c r="I1437">
        <v>885</v>
      </c>
    </row>
    <row r="1438" spans="1:9" x14ac:dyDescent="0.25">
      <c r="A1438">
        <v>134</v>
      </c>
      <c r="B1438" t="s">
        <v>1649</v>
      </c>
      <c r="C1438" t="s">
        <v>1724</v>
      </c>
      <c r="D1438">
        <v>364</v>
      </c>
      <c r="E1438">
        <v>886</v>
      </c>
      <c r="G1438">
        <f>VLOOKUP(B1438,subCampo_perforacion!$C$2:$D$316,2,0)</f>
        <v>134</v>
      </c>
      <c r="H1438" s="4" t="str">
        <f t="shared" si="22"/>
        <v>Poza Rica 364</v>
      </c>
      <c r="I1438">
        <v>886</v>
      </c>
    </row>
    <row r="1439" spans="1:9" x14ac:dyDescent="0.25">
      <c r="A1439">
        <v>134</v>
      </c>
      <c r="B1439" t="s">
        <v>1649</v>
      </c>
      <c r="C1439" t="s">
        <v>1725</v>
      </c>
      <c r="D1439">
        <v>372</v>
      </c>
      <c r="E1439">
        <v>887</v>
      </c>
      <c r="G1439">
        <f>VLOOKUP(B1439,subCampo_perforacion!$C$2:$D$316,2,0)</f>
        <v>134</v>
      </c>
      <c r="H1439" s="4" t="str">
        <f t="shared" si="22"/>
        <v>Poza Rica 372</v>
      </c>
      <c r="I1439">
        <v>887</v>
      </c>
    </row>
    <row r="1440" spans="1:9" x14ac:dyDescent="0.25">
      <c r="A1440">
        <v>134</v>
      </c>
      <c r="B1440" t="s">
        <v>1649</v>
      </c>
      <c r="C1440" t="s">
        <v>1726</v>
      </c>
      <c r="D1440">
        <v>387</v>
      </c>
      <c r="E1440">
        <v>888</v>
      </c>
      <c r="G1440">
        <f>VLOOKUP(B1440,subCampo_perforacion!$C$2:$D$316,2,0)</f>
        <v>134</v>
      </c>
      <c r="H1440" s="4" t="str">
        <f t="shared" si="22"/>
        <v>Poza Rica 387</v>
      </c>
      <c r="I1440">
        <v>888</v>
      </c>
    </row>
    <row r="1441" spans="1:9" x14ac:dyDescent="0.25">
      <c r="A1441">
        <v>134</v>
      </c>
      <c r="B1441" t="s">
        <v>1649</v>
      </c>
      <c r="C1441" t="s">
        <v>1727</v>
      </c>
      <c r="D1441">
        <v>45</v>
      </c>
      <c r="E1441">
        <v>889</v>
      </c>
      <c r="G1441">
        <f>VLOOKUP(B1441,subCampo_perforacion!$C$2:$D$316,2,0)</f>
        <v>134</v>
      </c>
      <c r="H1441" s="4" t="str">
        <f t="shared" si="22"/>
        <v>Poza Rica 45</v>
      </c>
      <c r="I1441">
        <v>889</v>
      </c>
    </row>
    <row r="1442" spans="1:9" x14ac:dyDescent="0.25">
      <c r="A1442">
        <v>134</v>
      </c>
      <c r="B1442" t="s">
        <v>1649</v>
      </c>
      <c r="C1442" t="s">
        <v>1728</v>
      </c>
      <c r="D1442">
        <v>47</v>
      </c>
      <c r="E1442">
        <v>890</v>
      </c>
      <c r="G1442">
        <f>VLOOKUP(B1442,subCampo_perforacion!$C$2:$D$316,2,0)</f>
        <v>134</v>
      </c>
      <c r="H1442" s="4" t="str">
        <f t="shared" si="22"/>
        <v>Poza Rica 47</v>
      </c>
      <c r="I1442">
        <v>890</v>
      </c>
    </row>
    <row r="1443" spans="1:9" x14ac:dyDescent="0.25">
      <c r="A1443">
        <v>134</v>
      </c>
      <c r="B1443" t="s">
        <v>1649</v>
      </c>
      <c r="C1443" t="s">
        <v>1729</v>
      </c>
      <c r="D1443">
        <v>5</v>
      </c>
      <c r="E1443">
        <v>891</v>
      </c>
      <c r="G1443">
        <f>VLOOKUP(B1443,subCampo_perforacion!$C$2:$D$316,2,0)</f>
        <v>134</v>
      </c>
      <c r="H1443" s="4" t="str">
        <f t="shared" si="22"/>
        <v>Poza Rica 5</v>
      </c>
      <c r="I1443">
        <v>891</v>
      </c>
    </row>
    <row r="1444" spans="1:9" x14ac:dyDescent="0.25">
      <c r="A1444">
        <v>134</v>
      </c>
      <c r="B1444" t="s">
        <v>1649</v>
      </c>
      <c r="C1444" t="s">
        <v>1730</v>
      </c>
      <c r="D1444">
        <v>56</v>
      </c>
      <c r="E1444">
        <v>892</v>
      </c>
      <c r="G1444">
        <f>VLOOKUP(B1444,subCampo_perforacion!$C$2:$D$316,2,0)</f>
        <v>134</v>
      </c>
      <c r="H1444" s="4" t="str">
        <f t="shared" si="22"/>
        <v>Poza Rica 56</v>
      </c>
      <c r="I1444">
        <v>892</v>
      </c>
    </row>
    <row r="1445" spans="1:9" x14ac:dyDescent="0.25">
      <c r="A1445">
        <v>134</v>
      </c>
      <c r="B1445" t="s">
        <v>1649</v>
      </c>
      <c r="C1445" t="s">
        <v>1731</v>
      </c>
      <c r="D1445">
        <v>57</v>
      </c>
      <c r="E1445">
        <v>893</v>
      </c>
      <c r="G1445">
        <f>VLOOKUP(B1445,subCampo_perforacion!$C$2:$D$316,2,0)</f>
        <v>134</v>
      </c>
      <c r="H1445" s="4" t="str">
        <f t="shared" si="22"/>
        <v>Poza Rica 57</v>
      </c>
      <c r="I1445">
        <v>893</v>
      </c>
    </row>
    <row r="1446" spans="1:9" x14ac:dyDescent="0.25">
      <c r="A1446">
        <v>134</v>
      </c>
      <c r="B1446" t="s">
        <v>1649</v>
      </c>
      <c r="C1446" t="s">
        <v>1732</v>
      </c>
      <c r="D1446">
        <v>6</v>
      </c>
      <c r="E1446">
        <v>894</v>
      </c>
      <c r="G1446">
        <f>VLOOKUP(B1446,subCampo_perforacion!$C$2:$D$316,2,0)</f>
        <v>134</v>
      </c>
      <c r="H1446" s="4" t="str">
        <f t="shared" si="22"/>
        <v>Poza Rica 6</v>
      </c>
      <c r="I1446">
        <v>894</v>
      </c>
    </row>
    <row r="1447" spans="1:9" x14ac:dyDescent="0.25">
      <c r="A1447">
        <v>134</v>
      </c>
      <c r="B1447" t="s">
        <v>1649</v>
      </c>
      <c r="C1447" t="s">
        <v>1733</v>
      </c>
      <c r="D1447">
        <v>60</v>
      </c>
      <c r="E1447">
        <v>895</v>
      </c>
      <c r="G1447">
        <f>VLOOKUP(B1447,subCampo_perforacion!$C$2:$D$316,2,0)</f>
        <v>134</v>
      </c>
      <c r="H1447" s="4" t="str">
        <f t="shared" si="22"/>
        <v>Poza Rica 60</v>
      </c>
      <c r="I1447">
        <v>895</v>
      </c>
    </row>
    <row r="1448" spans="1:9" x14ac:dyDescent="0.25">
      <c r="A1448">
        <v>134</v>
      </c>
      <c r="B1448" t="s">
        <v>1649</v>
      </c>
      <c r="C1448" t="s">
        <v>1734</v>
      </c>
      <c r="D1448">
        <v>66</v>
      </c>
      <c r="E1448">
        <v>896</v>
      </c>
      <c r="G1448">
        <f>VLOOKUP(B1448,subCampo_perforacion!$C$2:$D$316,2,0)</f>
        <v>134</v>
      </c>
      <c r="H1448" s="4" t="str">
        <f t="shared" si="22"/>
        <v>Poza Rica 66</v>
      </c>
      <c r="I1448">
        <v>896</v>
      </c>
    </row>
    <row r="1449" spans="1:9" x14ac:dyDescent="0.25">
      <c r="A1449">
        <v>134</v>
      </c>
      <c r="B1449" t="s">
        <v>1649</v>
      </c>
      <c r="C1449" t="s">
        <v>1735</v>
      </c>
      <c r="D1449">
        <v>76</v>
      </c>
      <c r="E1449">
        <v>897</v>
      </c>
      <c r="G1449">
        <f>VLOOKUP(B1449,subCampo_perforacion!$C$2:$D$316,2,0)</f>
        <v>134</v>
      </c>
      <c r="H1449" s="4" t="str">
        <f t="shared" si="22"/>
        <v>Poza Rica 76</v>
      </c>
      <c r="I1449">
        <v>897</v>
      </c>
    </row>
    <row r="1450" spans="1:9" x14ac:dyDescent="0.25">
      <c r="A1450">
        <v>134</v>
      </c>
      <c r="B1450" t="s">
        <v>1649</v>
      </c>
      <c r="C1450" t="s">
        <v>1736</v>
      </c>
      <c r="D1450">
        <v>8</v>
      </c>
      <c r="E1450">
        <v>898</v>
      </c>
      <c r="G1450">
        <f>VLOOKUP(B1450,subCampo_perforacion!$C$2:$D$316,2,0)</f>
        <v>134</v>
      </c>
      <c r="H1450" s="4" t="str">
        <f t="shared" si="22"/>
        <v>Poza Rica 8</v>
      </c>
      <c r="I1450">
        <v>898</v>
      </c>
    </row>
    <row r="1451" spans="1:9" x14ac:dyDescent="0.25">
      <c r="A1451">
        <v>134</v>
      </c>
      <c r="B1451" t="s">
        <v>1649</v>
      </c>
      <c r="C1451" t="s">
        <v>1737</v>
      </c>
      <c r="D1451">
        <v>80</v>
      </c>
      <c r="E1451">
        <v>899</v>
      </c>
      <c r="G1451">
        <f>VLOOKUP(B1451,subCampo_perforacion!$C$2:$D$316,2,0)</f>
        <v>134</v>
      </c>
      <c r="H1451" s="4" t="str">
        <f t="shared" si="22"/>
        <v>Poza Rica 80</v>
      </c>
      <c r="I1451">
        <v>899</v>
      </c>
    </row>
    <row r="1452" spans="1:9" x14ac:dyDescent="0.25">
      <c r="A1452">
        <v>134</v>
      </c>
      <c r="B1452" t="s">
        <v>1649</v>
      </c>
      <c r="C1452" t="s">
        <v>1738</v>
      </c>
      <c r="D1452">
        <v>82</v>
      </c>
      <c r="E1452">
        <v>900</v>
      </c>
      <c r="G1452">
        <f>VLOOKUP(B1452,subCampo_perforacion!$C$2:$D$316,2,0)</f>
        <v>134</v>
      </c>
      <c r="H1452" s="4" t="str">
        <f t="shared" si="22"/>
        <v>Poza Rica 82</v>
      </c>
      <c r="I1452">
        <v>900</v>
      </c>
    </row>
    <row r="1453" spans="1:9" x14ac:dyDescent="0.25">
      <c r="A1453">
        <v>134</v>
      </c>
      <c r="B1453" t="s">
        <v>1649</v>
      </c>
      <c r="C1453" t="s">
        <v>1739</v>
      </c>
      <c r="D1453">
        <v>86</v>
      </c>
      <c r="E1453">
        <v>901</v>
      </c>
      <c r="G1453">
        <f>VLOOKUP(B1453,subCampo_perforacion!$C$2:$D$316,2,0)</f>
        <v>134</v>
      </c>
      <c r="H1453" s="4" t="str">
        <f t="shared" si="22"/>
        <v>Poza Rica 86</v>
      </c>
      <c r="I1453">
        <v>901</v>
      </c>
    </row>
    <row r="1454" spans="1:9" x14ac:dyDescent="0.25">
      <c r="A1454">
        <v>134</v>
      </c>
      <c r="B1454" t="s">
        <v>1649</v>
      </c>
      <c r="C1454" t="s">
        <v>1740</v>
      </c>
      <c r="D1454">
        <v>93</v>
      </c>
      <c r="E1454">
        <v>902</v>
      </c>
      <c r="G1454">
        <f>VLOOKUP(B1454,subCampo_perforacion!$C$2:$D$316,2,0)</f>
        <v>134</v>
      </c>
      <c r="H1454" s="4" t="str">
        <f t="shared" si="22"/>
        <v>Poza Rica 93</v>
      </c>
      <c r="I1454">
        <v>902</v>
      </c>
    </row>
    <row r="1455" spans="1:9" x14ac:dyDescent="0.25">
      <c r="A1455">
        <v>134</v>
      </c>
      <c r="B1455" t="s">
        <v>1649</v>
      </c>
      <c r="C1455" t="s">
        <v>1741</v>
      </c>
      <c r="D1455">
        <v>94</v>
      </c>
      <c r="E1455">
        <v>903</v>
      </c>
      <c r="G1455">
        <f>VLOOKUP(B1455,subCampo_perforacion!$C$2:$D$316,2,0)</f>
        <v>134</v>
      </c>
      <c r="H1455" s="4" t="str">
        <f t="shared" si="22"/>
        <v>Poza Rica 94</v>
      </c>
      <c r="I1455">
        <v>903</v>
      </c>
    </row>
    <row r="1456" spans="1:9" x14ac:dyDescent="0.25">
      <c r="A1456">
        <v>134</v>
      </c>
      <c r="B1456" t="s">
        <v>1649</v>
      </c>
      <c r="C1456" t="s">
        <v>1742</v>
      </c>
      <c r="D1456">
        <v>95</v>
      </c>
      <c r="E1456">
        <v>904</v>
      </c>
      <c r="G1456">
        <f>VLOOKUP(B1456,subCampo_perforacion!$C$2:$D$316,2,0)</f>
        <v>134</v>
      </c>
      <c r="H1456" s="4" t="str">
        <f t="shared" si="22"/>
        <v>Poza Rica 95</v>
      </c>
      <c r="I1456">
        <v>904</v>
      </c>
    </row>
    <row r="1457" spans="1:9" x14ac:dyDescent="0.25">
      <c r="A1457">
        <v>134</v>
      </c>
      <c r="B1457" t="s">
        <v>1649</v>
      </c>
      <c r="C1457" t="s">
        <v>1743</v>
      </c>
      <c r="D1457">
        <v>96</v>
      </c>
      <c r="E1457">
        <v>905</v>
      </c>
      <c r="G1457">
        <f>VLOOKUP(B1457,subCampo_perforacion!$C$2:$D$316,2,0)</f>
        <v>134</v>
      </c>
      <c r="H1457" s="4" t="str">
        <f t="shared" si="22"/>
        <v>Poza Rica 96</v>
      </c>
      <c r="I1457">
        <v>905</v>
      </c>
    </row>
    <row r="1458" spans="1:9" x14ac:dyDescent="0.25">
      <c r="A1458">
        <v>135</v>
      </c>
      <c r="B1458" t="s">
        <v>1744</v>
      </c>
      <c r="C1458" t="s">
        <v>1745</v>
      </c>
      <c r="D1458">
        <v>1</v>
      </c>
      <c r="E1458">
        <v>753</v>
      </c>
      <c r="G1458">
        <f>VLOOKUP(B1458,subCampo_perforacion!$C$2:$D$316,2,0)</f>
        <v>135</v>
      </c>
      <c r="H1458" s="4" t="str">
        <f t="shared" si="22"/>
        <v>Manuel Avila Camacho 1</v>
      </c>
      <c r="I1458">
        <v>753</v>
      </c>
    </row>
    <row r="1459" spans="1:9" x14ac:dyDescent="0.25">
      <c r="A1459">
        <v>135</v>
      </c>
      <c r="B1459" t="s">
        <v>1744</v>
      </c>
      <c r="C1459" t="s">
        <v>1746</v>
      </c>
      <c r="D1459">
        <v>106</v>
      </c>
      <c r="E1459">
        <v>754</v>
      </c>
      <c r="G1459">
        <f>VLOOKUP(B1459,subCampo_perforacion!$C$2:$D$316,2,0)</f>
        <v>135</v>
      </c>
      <c r="H1459" s="4" t="str">
        <f t="shared" si="22"/>
        <v>Manuel Avila Camacho 106</v>
      </c>
      <c r="I1459">
        <v>754</v>
      </c>
    </row>
    <row r="1460" spans="1:9" x14ac:dyDescent="0.25">
      <c r="A1460">
        <v>135</v>
      </c>
      <c r="B1460" t="s">
        <v>1744</v>
      </c>
      <c r="C1460" t="s">
        <v>1747</v>
      </c>
      <c r="D1460">
        <v>109</v>
      </c>
      <c r="E1460">
        <v>755</v>
      </c>
      <c r="G1460">
        <f>VLOOKUP(B1460,subCampo_perforacion!$C$2:$D$316,2,0)</f>
        <v>135</v>
      </c>
      <c r="H1460" s="4" t="str">
        <f t="shared" si="22"/>
        <v>Manuel Avila Camacho 109</v>
      </c>
      <c r="I1460">
        <v>755</v>
      </c>
    </row>
    <row r="1461" spans="1:9" x14ac:dyDescent="0.25">
      <c r="A1461">
        <v>135</v>
      </c>
      <c r="B1461" t="s">
        <v>1744</v>
      </c>
      <c r="C1461" t="s">
        <v>1748</v>
      </c>
      <c r="D1461">
        <v>113</v>
      </c>
      <c r="E1461">
        <v>756</v>
      </c>
      <c r="G1461">
        <f>VLOOKUP(B1461,subCampo_perforacion!$C$2:$D$316,2,0)</f>
        <v>135</v>
      </c>
      <c r="H1461" s="4" t="str">
        <f t="shared" si="22"/>
        <v>Manuel Avila Camacho 113</v>
      </c>
      <c r="I1461">
        <v>756</v>
      </c>
    </row>
    <row r="1462" spans="1:9" x14ac:dyDescent="0.25">
      <c r="A1462">
        <v>135</v>
      </c>
      <c r="B1462" t="s">
        <v>1744</v>
      </c>
      <c r="C1462" t="s">
        <v>1749</v>
      </c>
      <c r="D1462">
        <v>114</v>
      </c>
      <c r="E1462">
        <v>757</v>
      </c>
      <c r="G1462">
        <f>VLOOKUP(B1462,subCampo_perforacion!$C$2:$D$316,2,0)</f>
        <v>135</v>
      </c>
      <c r="H1462" s="4" t="str">
        <f t="shared" si="22"/>
        <v>Manuel Avila Camacho 114</v>
      </c>
      <c r="I1462">
        <v>757</v>
      </c>
    </row>
    <row r="1463" spans="1:9" x14ac:dyDescent="0.25">
      <c r="A1463">
        <v>135</v>
      </c>
      <c r="B1463" t="s">
        <v>1744</v>
      </c>
      <c r="C1463" t="s">
        <v>1750</v>
      </c>
      <c r="D1463">
        <v>115</v>
      </c>
      <c r="E1463">
        <v>758</v>
      </c>
      <c r="G1463">
        <f>VLOOKUP(B1463,subCampo_perforacion!$C$2:$D$316,2,0)</f>
        <v>135</v>
      </c>
      <c r="H1463" s="4" t="str">
        <f t="shared" si="22"/>
        <v>Manuel Avila Camacho 115</v>
      </c>
      <c r="I1463">
        <v>758</v>
      </c>
    </row>
    <row r="1464" spans="1:9" x14ac:dyDescent="0.25">
      <c r="A1464">
        <v>135</v>
      </c>
      <c r="B1464" t="s">
        <v>1744</v>
      </c>
      <c r="C1464" t="s">
        <v>1751</v>
      </c>
      <c r="D1464">
        <v>2</v>
      </c>
      <c r="E1464">
        <v>759</v>
      </c>
      <c r="G1464">
        <f>VLOOKUP(B1464,subCampo_perforacion!$C$2:$D$316,2,0)</f>
        <v>135</v>
      </c>
      <c r="H1464" s="4" t="str">
        <f t="shared" si="22"/>
        <v>Manuel Avila Camacho 2</v>
      </c>
      <c r="I1464">
        <v>759</v>
      </c>
    </row>
    <row r="1465" spans="1:9" x14ac:dyDescent="0.25">
      <c r="A1465">
        <v>135</v>
      </c>
      <c r="B1465" t="s">
        <v>1744</v>
      </c>
      <c r="C1465" t="s">
        <v>1752</v>
      </c>
      <c r="D1465">
        <v>7</v>
      </c>
      <c r="E1465">
        <v>760</v>
      </c>
      <c r="G1465">
        <f>VLOOKUP(B1465,subCampo_perforacion!$C$2:$D$316,2,0)</f>
        <v>135</v>
      </c>
      <c r="H1465" s="4" t="str">
        <f t="shared" si="22"/>
        <v>Manuel Avila Camacho 7</v>
      </c>
      <c r="I1465">
        <v>760</v>
      </c>
    </row>
    <row r="1466" spans="1:9" x14ac:dyDescent="0.25">
      <c r="A1466">
        <v>136</v>
      </c>
      <c r="B1466" t="s">
        <v>1753</v>
      </c>
      <c r="C1466" t="s">
        <v>1754</v>
      </c>
      <c r="D1466">
        <v>1</v>
      </c>
      <c r="E1466">
        <v>1302</v>
      </c>
      <c r="G1466">
        <f>VLOOKUP(B1466,subCampo_perforacion!$C$2:$D$316,2,0)</f>
        <v>136</v>
      </c>
      <c r="H1466" s="4" t="str">
        <f t="shared" si="22"/>
        <v>Xochiltepec 1</v>
      </c>
      <c r="I1466">
        <v>1302</v>
      </c>
    </row>
    <row r="1467" spans="1:9" x14ac:dyDescent="0.25">
      <c r="A1467">
        <v>178</v>
      </c>
      <c r="B1467" t="s">
        <v>1755</v>
      </c>
      <c r="C1467" t="s">
        <v>1756</v>
      </c>
      <c r="D1467">
        <v>161</v>
      </c>
      <c r="E1467">
        <v>1467</v>
      </c>
      <c r="G1467">
        <f>VLOOKUP(B1467,subCampo_perforacion!$C$2:$D$316,2,0)</f>
        <v>178</v>
      </c>
      <c r="H1467" s="4" t="str">
        <f t="shared" si="22"/>
        <v>Constituciones 161</v>
      </c>
      <c r="I1467">
        <v>1467</v>
      </c>
    </row>
    <row r="1468" spans="1:9" x14ac:dyDescent="0.25">
      <c r="A1468">
        <v>305</v>
      </c>
      <c r="B1468" t="s">
        <v>1757</v>
      </c>
      <c r="C1468" s="3" t="s">
        <v>1758</v>
      </c>
      <c r="D1468">
        <v>15</v>
      </c>
      <c r="E1468">
        <v>1466</v>
      </c>
      <c r="G1468">
        <f>VLOOKUP(B1468,subCampo_perforacion!$C$2:$D$316,2,0)</f>
        <v>305</v>
      </c>
      <c r="H1468" s="4" t="str">
        <f t="shared" si="22"/>
        <v>Santiago 15</v>
      </c>
      <c r="I1468">
        <v>1466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M39" sqref="M3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49" workbookViewId="0">
      <selection activeCell="B92" sqref="B92"/>
    </sheetView>
  </sheetViews>
  <sheetFormatPr baseColWidth="10" defaultRowHeight="15" x14ac:dyDescent="0.25"/>
  <cols>
    <col min="1" max="1" width="39.85546875" customWidth="1"/>
    <col min="2" max="2" width="56" bestFit="1" customWidth="1"/>
  </cols>
  <sheetData>
    <row r="1" spans="1:2" x14ac:dyDescent="0.25">
      <c r="A1" s="1" t="s">
        <v>17</v>
      </c>
      <c r="B1" t="s">
        <v>141</v>
      </c>
    </row>
    <row r="2" spans="1:2" x14ac:dyDescent="0.25">
      <c r="A2" s="1" t="s">
        <v>18</v>
      </c>
      <c r="B2" t="s">
        <v>141</v>
      </c>
    </row>
    <row r="3" spans="1:2" x14ac:dyDescent="0.25">
      <c r="A3" s="1" t="s">
        <v>139</v>
      </c>
      <c r="B3" t="s">
        <v>23</v>
      </c>
    </row>
    <row r="6" spans="1:2" x14ac:dyDescent="0.25">
      <c r="A6" s="1" t="s">
        <v>19</v>
      </c>
      <c r="B6" s="1" t="s">
        <v>137</v>
      </c>
    </row>
    <row r="7" spans="1:2" x14ac:dyDescent="0.25">
      <c r="A7" t="s">
        <v>58</v>
      </c>
      <c r="B7" t="s">
        <v>59</v>
      </c>
    </row>
    <row r="8" spans="1:2" x14ac:dyDescent="0.25">
      <c r="B8" t="s">
        <v>61</v>
      </c>
    </row>
    <row r="9" spans="1:2" x14ac:dyDescent="0.25">
      <c r="B9" t="s">
        <v>60</v>
      </c>
    </row>
    <row r="10" spans="1:2" x14ac:dyDescent="0.25">
      <c r="A10" t="s">
        <v>142</v>
      </c>
    </row>
    <row r="11" spans="1:2" x14ac:dyDescent="0.25">
      <c r="A11" t="s">
        <v>27</v>
      </c>
      <c r="B11" t="s">
        <v>28</v>
      </c>
    </row>
    <row r="12" spans="1:2" x14ac:dyDescent="0.25">
      <c r="B12" t="s">
        <v>116</v>
      </c>
    </row>
    <row r="13" spans="1:2" x14ac:dyDescent="0.25">
      <c r="B13" t="s">
        <v>117</v>
      </c>
    </row>
    <row r="14" spans="1:2" x14ac:dyDescent="0.25">
      <c r="B14" t="s">
        <v>107</v>
      </c>
    </row>
    <row r="15" spans="1:2" x14ac:dyDescent="0.25">
      <c r="B15" t="s">
        <v>118</v>
      </c>
    </row>
    <row r="16" spans="1:2" x14ac:dyDescent="0.25">
      <c r="B16" t="s">
        <v>108</v>
      </c>
    </row>
    <row r="17" spans="1:2" x14ac:dyDescent="0.25">
      <c r="B17" t="s">
        <v>29</v>
      </c>
    </row>
    <row r="18" spans="1:2" x14ac:dyDescent="0.25">
      <c r="B18" t="s">
        <v>123</v>
      </c>
    </row>
    <row r="19" spans="1:2" x14ac:dyDescent="0.25">
      <c r="A19" t="s">
        <v>143</v>
      </c>
    </row>
    <row r="20" spans="1:2" x14ac:dyDescent="0.25">
      <c r="A20" t="s">
        <v>43</v>
      </c>
      <c r="B20" t="s">
        <v>128</v>
      </c>
    </row>
    <row r="21" spans="1:2" x14ac:dyDescent="0.25">
      <c r="B21" t="s">
        <v>106</v>
      </c>
    </row>
    <row r="22" spans="1:2" x14ac:dyDescent="0.25">
      <c r="B22" t="s">
        <v>48</v>
      </c>
    </row>
    <row r="23" spans="1:2" x14ac:dyDescent="0.25">
      <c r="B23" t="s">
        <v>44</v>
      </c>
    </row>
    <row r="24" spans="1:2" x14ac:dyDescent="0.25">
      <c r="B24" t="s">
        <v>50</v>
      </c>
    </row>
    <row r="25" spans="1:2" x14ac:dyDescent="0.25">
      <c r="B25" t="s">
        <v>127</v>
      </c>
    </row>
    <row r="26" spans="1:2" x14ac:dyDescent="0.25">
      <c r="B26" t="s">
        <v>45</v>
      </c>
    </row>
    <row r="27" spans="1:2" x14ac:dyDescent="0.25">
      <c r="B27" t="s">
        <v>51</v>
      </c>
    </row>
    <row r="28" spans="1:2" x14ac:dyDescent="0.25">
      <c r="B28" t="s">
        <v>49</v>
      </c>
    </row>
    <row r="29" spans="1:2" x14ac:dyDescent="0.25">
      <c r="B29" t="s">
        <v>104</v>
      </c>
    </row>
    <row r="30" spans="1:2" x14ac:dyDescent="0.25">
      <c r="B30" t="s">
        <v>105</v>
      </c>
    </row>
    <row r="31" spans="1:2" x14ac:dyDescent="0.25">
      <c r="B31" t="s">
        <v>47</v>
      </c>
    </row>
    <row r="32" spans="1:2" x14ac:dyDescent="0.25">
      <c r="B32" t="s">
        <v>46</v>
      </c>
    </row>
    <row r="33" spans="1:2" x14ac:dyDescent="0.25">
      <c r="B33" t="s">
        <v>109</v>
      </c>
    </row>
    <row r="34" spans="1:2" x14ac:dyDescent="0.25">
      <c r="A34" t="s">
        <v>144</v>
      </c>
    </row>
    <row r="35" spans="1:2" x14ac:dyDescent="0.25">
      <c r="A35" t="s">
        <v>38</v>
      </c>
      <c r="B35" t="s">
        <v>41</v>
      </c>
    </row>
    <row r="36" spans="1:2" x14ac:dyDescent="0.25">
      <c r="B36" t="s">
        <v>40</v>
      </c>
    </row>
    <row r="37" spans="1:2" x14ac:dyDescent="0.25">
      <c r="B37" t="s">
        <v>135</v>
      </c>
    </row>
    <row r="38" spans="1:2" x14ac:dyDescent="0.25">
      <c r="B38" t="s">
        <v>42</v>
      </c>
    </row>
    <row r="39" spans="1:2" x14ac:dyDescent="0.25">
      <c r="B39" t="s">
        <v>101</v>
      </c>
    </row>
    <row r="40" spans="1:2" x14ac:dyDescent="0.25">
      <c r="B40" t="s">
        <v>39</v>
      </c>
    </row>
    <row r="41" spans="1:2" x14ac:dyDescent="0.25">
      <c r="B41" t="s">
        <v>136</v>
      </c>
    </row>
    <row r="42" spans="1:2" x14ac:dyDescent="0.25">
      <c r="B42" t="s">
        <v>111</v>
      </c>
    </row>
    <row r="43" spans="1:2" x14ac:dyDescent="0.25">
      <c r="A43" t="s">
        <v>145</v>
      </c>
    </row>
    <row r="44" spans="1:2" x14ac:dyDescent="0.25">
      <c r="A44" t="s">
        <v>25</v>
      </c>
      <c r="B44" t="s">
        <v>26</v>
      </c>
    </row>
    <row r="45" spans="1:2" x14ac:dyDescent="0.25">
      <c r="B45" t="s">
        <v>110</v>
      </c>
    </row>
    <row r="46" spans="1:2" x14ac:dyDescent="0.25">
      <c r="A46" t="s">
        <v>146</v>
      </c>
    </row>
    <row r="47" spans="1:2" x14ac:dyDescent="0.25">
      <c r="A47" t="s">
        <v>76</v>
      </c>
      <c r="B47" t="s">
        <v>83</v>
      </c>
    </row>
    <row r="48" spans="1:2" x14ac:dyDescent="0.25">
      <c r="B48" t="s">
        <v>65</v>
      </c>
    </row>
    <row r="49" spans="1:2" x14ac:dyDescent="0.25">
      <c r="B49" t="s">
        <v>77</v>
      </c>
    </row>
    <row r="50" spans="1:2" x14ac:dyDescent="0.25">
      <c r="B50" t="s">
        <v>78</v>
      </c>
    </row>
    <row r="51" spans="1:2" x14ac:dyDescent="0.25">
      <c r="B51" t="s">
        <v>80</v>
      </c>
    </row>
    <row r="52" spans="1:2" x14ac:dyDescent="0.25">
      <c r="B52" t="s">
        <v>82</v>
      </c>
    </row>
    <row r="53" spans="1:2" x14ac:dyDescent="0.25">
      <c r="B53" t="s">
        <v>81</v>
      </c>
    </row>
    <row r="54" spans="1:2" x14ac:dyDescent="0.25">
      <c r="B54" t="s">
        <v>79</v>
      </c>
    </row>
    <row r="55" spans="1:2" x14ac:dyDescent="0.25">
      <c r="B55" t="s">
        <v>112</v>
      </c>
    </row>
    <row r="56" spans="1:2" x14ac:dyDescent="0.25">
      <c r="A56" t="s">
        <v>147</v>
      </c>
    </row>
    <row r="57" spans="1:2" x14ac:dyDescent="0.25">
      <c r="A57" t="s">
        <v>66</v>
      </c>
      <c r="B57" t="s">
        <v>68</v>
      </c>
    </row>
    <row r="58" spans="1:2" x14ac:dyDescent="0.25">
      <c r="B58" t="s">
        <v>70</v>
      </c>
    </row>
    <row r="59" spans="1:2" x14ac:dyDescent="0.25">
      <c r="B59" t="s">
        <v>71</v>
      </c>
    </row>
    <row r="60" spans="1:2" x14ac:dyDescent="0.25">
      <c r="B60" t="s">
        <v>72</v>
      </c>
    </row>
    <row r="61" spans="1:2" x14ac:dyDescent="0.25">
      <c r="B61" t="s">
        <v>74</v>
      </c>
    </row>
    <row r="62" spans="1:2" x14ac:dyDescent="0.25">
      <c r="B62" t="s">
        <v>75</v>
      </c>
    </row>
    <row r="63" spans="1:2" x14ac:dyDescent="0.25">
      <c r="B63" t="s">
        <v>73</v>
      </c>
    </row>
    <row r="64" spans="1:2" x14ac:dyDescent="0.25">
      <c r="B64" t="s">
        <v>69</v>
      </c>
    </row>
    <row r="65" spans="1:2" x14ac:dyDescent="0.25">
      <c r="A65" t="s">
        <v>148</v>
      </c>
    </row>
    <row r="66" spans="1:2" x14ac:dyDescent="0.25">
      <c r="A66" t="s">
        <v>84</v>
      </c>
      <c r="B66" t="s">
        <v>88</v>
      </c>
    </row>
    <row r="67" spans="1:2" x14ac:dyDescent="0.25">
      <c r="B67" t="s">
        <v>91</v>
      </c>
    </row>
    <row r="68" spans="1:2" x14ac:dyDescent="0.25">
      <c r="B68" t="s">
        <v>90</v>
      </c>
    </row>
    <row r="69" spans="1:2" x14ac:dyDescent="0.25">
      <c r="B69" t="s">
        <v>89</v>
      </c>
    </row>
    <row r="70" spans="1:2" x14ac:dyDescent="0.25">
      <c r="B70" t="s">
        <v>92</v>
      </c>
    </row>
    <row r="71" spans="1:2" x14ac:dyDescent="0.25">
      <c r="B71" t="s">
        <v>86</v>
      </c>
    </row>
    <row r="72" spans="1:2" x14ac:dyDescent="0.25">
      <c r="B72" t="s">
        <v>95</v>
      </c>
    </row>
    <row r="73" spans="1:2" x14ac:dyDescent="0.25">
      <c r="B73" t="s">
        <v>94</v>
      </c>
    </row>
    <row r="74" spans="1:2" x14ac:dyDescent="0.25">
      <c r="B74" t="s">
        <v>114</v>
      </c>
    </row>
    <row r="75" spans="1:2" x14ac:dyDescent="0.25">
      <c r="B75" t="s">
        <v>85</v>
      </c>
    </row>
    <row r="76" spans="1:2" x14ac:dyDescent="0.25">
      <c r="B76" t="s">
        <v>87</v>
      </c>
    </row>
    <row r="77" spans="1:2" x14ac:dyDescent="0.25">
      <c r="B77" t="s">
        <v>93</v>
      </c>
    </row>
    <row r="78" spans="1:2" x14ac:dyDescent="0.25">
      <c r="A78" t="s">
        <v>149</v>
      </c>
    </row>
    <row r="79" spans="1:2" x14ac:dyDescent="0.25">
      <c r="A79" t="s">
        <v>96</v>
      </c>
      <c r="B79" t="s">
        <v>99</v>
      </c>
    </row>
    <row r="80" spans="1:2" x14ac:dyDescent="0.25">
      <c r="B80" t="s">
        <v>97</v>
      </c>
    </row>
    <row r="81" spans="1:2" x14ac:dyDescent="0.25">
      <c r="B81" t="s">
        <v>98</v>
      </c>
    </row>
    <row r="82" spans="1:2" x14ac:dyDescent="0.25">
      <c r="B82" t="s">
        <v>100</v>
      </c>
    </row>
    <row r="83" spans="1:2" x14ac:dyDescent="0.25">
      <c r="A83" t="s">
        <v>150</v>
      </c>
    </row>
    <row r="84" spans="1:2" x14ac:dyDescent="0.25">
      <c r="A84" t="s">
        <v>21</v>
      </c>
      <c r="B84" t="s">
        <v>24</v>
      </c>
    </row>
    <row r="85" spans="1:2" x14ac:dyDescent="0.25">
      <c r="A85" t="s">
        <v>151</v>
      </c>
    </row>
    <row r="86" spans="1:2" x14ac:dyDescent="0.25">
      <c r="A86" t="s">
        <v>62</v>
      </c>
      <c r="B86" t="s">
        <v>63</v>
      </c>
    </row>
    <row r="87" spans="1:2" x14ac:dyDescent="0.25">
      <c r="B87" t="s">
        <v>65</v>
      </c>
    </row>
    <row r="88" spans="1:2" x14ac:dyDescent="0.25">
      <c r="B88" t="s">
        <v>64</v>
      </c>
    </row>
    <row r="89" spans="1:2" x14ac:dyDescent="0.25">
      <c r="A89" t="s">
        <v>152</v>
      </c>
    </row>
    <row r="90" spans="1:2" x14ac:dyDescent="0.25">
      <c r="A90" t="s">
        <v>34</v>
      </c>
      <c r="B90" t="s">
        <v>120</v>
      </c>
    </row>
    <row r="91" spans="1:2" x14ac:dyDescent="0.25">
      <c r="B91" t="s">
        <v>36</v>
      </c>
    </row>
    <row r="92" spans="1:2" x14ac:dyDescent="0.25">
      <c r="B92" t="s">
        <v>37</v>
      </c>
    </row>
    <row r="93" spans="1:2" x14ac:dyDescent="0.25">
      <c r="B93" t="s">
        <v>126</v>
      </c>
    </row>
    <row r="94" spans="1:2" x14ac:dyDescent="0.25">
      <c r="B94" t="s">
        <v>133</v>
      </c>
    </row>
    <row r="95" spans="1:2" x14ac:dyDescent="0.25">
      <c r="B95" t="s">
        <v>35</v>
      </c>
    </row>
    <row r="96" spans="1:2" x14ac:dyDescent="0.25">
      <c r="B96" t="s">
        <v>124</v>
      </c>
    </row>
    <row r="97" spans="1:2" x14ac:dyDescent="0.25">
      <c r="B97" t="s">
        <v>122</v>
      </c>
    </row>
    <row r="98" spans="1:2" x14ac:dyDescent="0.25">
      <c r="B98" t="s">
        <v>121</v>
      </c>
    </row>
    <row r="99" spans="1:2" x14ac:dyDescent="0.25">
      <c r="B99" t="s">
        <v>125</v>
      </c>
    </row>
    <row r="100" spans="1:2" x14ac:dyDescent="0.25">
      <c r="A100" t="s">
        <v>153</v>
      </c>
    </row>
    <row r="101" spans="1:2" x14ac:dyDescent="0.25">
      <c r="A101" t="s">
        <v>52</v>
      </c>
      <c r="B101" t="s">
        <v>102</v>
      </c>
    </row>
    <row r="102" spans="1:2" x14ac:dyDescent="0.25">
      <c r="B102" t="s">
        <v>119</v>
      </c>
    </row>
    <row r="103" spans="1:2" x14ac:dyDescent="0.25">
      <c r="B103" t="s">
        <v>113</v>
      </c>
    </row>
    <row r="104" spans="1:2" x14ac:dyDescent="0.25">
      <c r="B104" t="s">
        <v>134</v>
      </c>
    </row>
    <row r="105" spans="1:2" x14ac:dyDescent="0.25">
      <c r="B105" t="s">
        <v>53</v>
      </c>
    </row>
    <row r="106" spans="1:2" x14ac:dyDescent="0.25">
      <c r="B106" t="s">
        <v>54</v>
      </c>
    </row>
    <row r="107" spans="1:2" x14ac:dyDescent="0.25">
      <c r="B107" t="s">
        <v>103</v>
      </c>
    </row>
    <row r="108" spans="1:2" x14ac:dyDescent="0.25">
      <c r="B108" t="s">
        <v>55</v>
      </c>
    </row>
    <row r="109" spans="1:2" x14ac:dyDescent="0.25">
      <c r="B109" t="s">
        <v>129</v>
      </c>
    </row>
    <row r="110" spans="1:2" x14ac:dyDescent="0.25">
      <c r="B110" t="s">
        <v>56</v>
      </c>
    </row>
    <row r="111" spans="1:2" x14ac:dyDescent="0.25">
      <c r="B111" t="s">
        <v>57</v>
      </c>
    </row>
    <row r="112" spans="1:2" x14ac:dyDescent="0.25">
      <c r="B112" t="s">
        <v>130</v>
      </c>
    </row>
    <row r="113" spans="1:2" x14ac:dyDescent="0.25">
      <c r="B113" t="s">
        <v>131</v>
      </c>
    </row>
    <row r="114" spans="1:2" x14ac:dyDescent="0.25">
      <c r="A114" t="s">
        <v>154</v>
      </c>
    </row>
    <row r="115" spans="1:2" x14ac:dyDescent="0.25">
      <c r="A115" t="s">
        <v>30</v>
      </c>
      <c r="B115" t="s">
        <v>31</v>
      </c>
    </row>
    <row r="116" spans="1:2" x14ac:dyDescent="0.25">
      <c r="B116" t="s">
        <v>115</v>
      </c>
    </row>
    <row r="117" spans="1:2" x14ac:dyDescent="0.25">
      <c r="B117" t="s">
        <v>32</v>
      </c>
    </row>
    <row r="118" spans="1:2" x14ac:dyDescent="0.25">
      <c r="B118" t="s">
        <v>33</v>
      </c>
    </row>
    <row r="119" spans="1:2" x14ac:dyDescent="0.25">
      <c r="B119" t="s">
        <v>132</v>
      </c>
    </row>
    <row r="120" spans="1:2" x14ac:dyDescent="0.25">
      <c r="A120" t="s">
        <v>155</v>
      </c>
    </row>
    <row r="121" spans="1:2" x14ac:dyDescent="0.25">
      <c r="A121" t="s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E70" sqref="E70"/>
    </sheetView>
  </sheetViews>
  <sheetFormatPr baseColWidth="10" defaultRowHeight="15" x14ac:dyDescent="0.25"/>
  <cols>
    <col min="1" max="1" width="18.7109375" style="9" customWidth="1"/>
    <col min="2" max="2" width="38" customWidth="1"/>
    <col min="3" max="3" width="39.42578125" customWidth="1"/>
    <col min="7" max="7" width="14.7109375" style="11" customWidth="1"/>
    <col min="8" max="8" width="56" bestFit="1" customWidth="1"/>
    <col min="9" max="9" width="16.7109375" customWidth="1"/>
    <col min="10" max="10" width="16.7109375" style="11" customWidth="1"/>
    <col min="13" max="13" width="21.5703125" style="10" customWidth="1"/>
    <col min="14" max="14" width="20.85546875" style="10" bestFit="1" customWidth="1"/>
    <col min="15" max="15" width="11.42578125" style="10"/>
    <col min="16" max="17" width="16.7109375" customWidth="1"/>
  </cols>
  <sheetData>
    <row r="1" spans="1:17" x14ac:dyDescent="0.25">
      <c r="G1" s="11" t="s">
        <v>3195</v>
      </c>
      <c r="J1" s="11" t="s">
        <v>3304</v>
      </c>
      <c r="M1" t="s">
        <v>3193</v>
      </c>
    </row>
    <row r="2" spans="1:17" x14ac:dyDescent="0.25">
      <c r="A2" s="9" t="s">
        <v>162</v>
      </c>
      <c r="B2" t="s">
        <v>156</v>
      </c>
      <c r="C2" t="s">
        <v>19</v>
      </c>
      <c r="D2" t="s">
        <v>17</v>
      </c>
      <c r="E2" t="s">
        <v>18</v>
      </c>
      <c r="F2" t="s">
        <v>139</v>
      </c>
      <c r="G2" s="11" t="s">
        <v>20</v>
      </c>
      <c r="H2" t="s">
        <v>137</v>
      </c>
      <c r="I2" t="s">
        <v>140</v>
      </c>
      <c r="K2" t="s">
        <v>3302</v>
      </c>
      <c r="M2" s="10" t="s">
        <v>3188</v>
      </c>
      <c r="N2" s="10" t="s">
        <v>3187</v>
      </c>
      <c r="O2" s="10" t="s">
        <v>3186</v>
      </c>
      <c r="P2" t="s">
        <v>3185</v>
      </c>
      <c r="Q2" t="s">
        <v>164</v>
      </c>
    </row>
    <row r="3" spans="1:17" x14ac:dyDescent="0.25">
      <c r="A3" s="9">
        <v>9</v>
      </c>
      <c r="B3" t="s">
        <v>52</v>
      </c>
      <c r="C3" t="s">
        <v>58</v>
      </c>
      <c r="D3" t="s">
        <v>22</v>
      </c>
      <c r="E3" t="s">
        <v>23</v>
      </c>
      <c r="F3" t="s">
        <v>23</v>
      </c>
      <c r="G3" s="11">
        <v>28</v>
      </c>
      <c r="H3" t="s">
        <v>59</v>
      </c>
      <c r="I3">
        <v>9</v>
      </c>
      <c r="J3" s="11">
        <f>VLOOKUP(H3,seg_car_opera!$A$2:$C$105,3,0)</f>
        <v>5</v>
      </c>
      <c r="K3" t="s">
        <v>2700</v>
      </c>
      <c r="M3" s="10">
        <v>12</v>
      </c>
      <c r="N3" s="10">
        <v>1</v>
      </c>
      <c r="O3" s="10">
        <v>4</v>
      </c>
      <c r="P3" t="s">
        <v>59</v>
      </c>
      <c r="Q3" t="s">
        <v>59</v>
      </c>
    </row>
    <row r="4" spans="1:17" x14ac:dyDescent="0.25">
      <c r="A4" s="9">
        <v>9</v>
      </c>
      <c r="B4" t="s">
        <v>158</v>
      </c>
      <c r="C4" t="s">
        <v>58</v>
      </c>
      <c r="D4" t="s">
        <v>22</v>
      </c>
      <c r="E4" t="s">
        <v>23</v>
      </c>
      <c r="F4" t="s">
        <v>23</v>
      </c>
      <c r="G4" s="11">
        <v>29</v>
      </c>
      <c r="H4" t="s">
        <v>60</v>
      </c>
      <c r="I4">
        <v>9</v>
      </c>
      <c r="J4" s="11">
        <f>VLOOKUP(H4,seg_car_opera!$A$2:$C$105,3,0)</f>
        <v>6</v>
      </c>
      <c r="K4" t="s">
        <v>2700</v>
      </c>
      <c r="M4" s="10">
        <v>9</v>
      </c>
      <c r="N4" s="10">
        <v>1</v>
      </c>
      <c r="O4" s="10">
        <v>4</v>
      </c>
      <c r="P4" t="s">
        <v>60</v>
      </c>
      <c r="Q4" t="s">
        <v>60</v>
      </c>
    </row>
    <row r="5" spans="1:17" x14ac:dyDescent="0.25">
      <c r="A5" s="9">
        <v>9</v>
      </c>
      <c r="B5" s="2" t="s">
        <v>52</v>
      </c>
      <c r="C5" t="s">
        <v>58</v>
      </c>
      <c r="D5" t="s">
        <v>22</v>
      </c>
      <c r="E5" t="s">
        <v>23</v>
      </c>
      <c r="F5" t="s">
        <v>23</v>
      </c>
      <c r="G5" s="11">
        <v>30</v>
      </c>
      <c r="H5" t="s">
        <v>61</v>
      </c>
      <c r="I5">
        <v>9</v>
      </c>
      <c r="J5" s="11">
        <f>VLOOKUP(H5,seg_car_opera!$A$2:$C$105,3,0)</f>
        <v>7</v>
      </c>
      <c r="K5" t="s">
        <v>2700</v>
      </c>
      <c r="M5" s="10">
        <v>12</v>
      </c>
      <c r="N5" s="10">
        <v>1</v>
      </c>
      <c r="O5" s="10">
        <v>4</v>
      </c>
      <c r="P5" t="s">
        <v>61</v>
      </c>
      <c r="Q5" t="s">
        <v>61</v>
      </c>
    </row>
    <row r="6" spans="1:17" x14ac:dyDescent="0.25">
      <c r="A6" s="9">
        <v>3</v>
      </c>
      <c r="B6" t="s">
        <v>27</v>
      </c>
      <c r="C6" t="s">
        <v>27</v>
      </c>
      <c r="D6" t="s">
        <v>22</v>
      </c>
      <c r="E6" t="s">
        <v>23</v>
      </c>
      <c r="F6" t="s">
        <v>23</v>
      </c>
      <c r="G6" s="11">
        <v>3</v>
      </c>
      <c r="H6" t="s">
        <v>28</v>
      </c>
      <c r="I6">
        <v>3</v>
      </c>
      <c r="J6" s="11">
        <f>VLOOKUP(H6,seg_car_opera!$A$2:$C$105,3,0)</f>
        <v>8</v>
      </c>
      <c r="K6" t="s">
        <v>2700</v>
      </c>
      <c r="M6" s="10">
        <v>1</v>
      </c>
      <c r="N6" s="10">
        <v>1</v>
      </c>
      <c r="O6" s="10">
        <v>4</v>
      </c>
      <c r="P6" t="s">
        <v>28</v>
      </c>
      <c r="Q6" t="s">
        <v>28</v>
      </c>
    </row>
    <row r="7" spans="1:17" x14ac:dyDescent="0.25">
      <c r="A7" s="9">
        <v>3</v>
      </c>
      <c r="B7" t="s">
        <v>27</v>
      </c>
      <c r="C7" t="s">
        <v>27</v>
      </c>
      <c r="D7" t="s">
        <v>22</v>
      </c>
      <c r="E7" t="s">
        <v>23</v>
      </c>
      <c r="F7" t="s">
        <v>23</v>
      </c>
      <c r="G7" s="11">
        <v>4</v>
      </c>
      <c r="H7" t="s">
        <v>29</v>
      </c>
      <c r="I7">
        <v>3</v>
      </c>
      <c r="J7" s="11">
        <f>VLOOKUP(H7,seg_car_opera!$A$2:$C$105,3,0)</f>
        <v>9</v>
      </c>
      <c r="K7" t="s">
        <v>2700</v>
      </c>
      <c r="M7" s="10">
        <v>1</v>
      </c>
      <c r="N7" s="10">
        <v>1</v>
      </c>
      <c r="O7" s="10">
        <v>4</v>
      </c>
      <c r="P7" t="s">
        <v>29</v>
      </c>
      <c r="Q7" t="s">
        <v>29</v>
      </c>
    </row>
    <row r="8" spans="1:17" x14ac:dyDescent="0.25">
      <c r="A8" s="9">
        <v>3</v>
      </c>
      <c r="B8" t="s">
        <v>27</v>
      </c>
      <c r="C8" t="s">
        <v>27</v>
      </c>
      <c r="D8" t="s">
        <v>22</v>
      </c>
      <c r="E8" t="s">
        <v>23</v>
      </c>
      <c r="F8" t="s">
        <v>23</v>
      </c>
      <c r="G8" s="11">
        <v>71</v>
      </c>
      <c r="H8" t="s">
        <v>107</v>
      </c>
      <c r="I8">
        <v>3</v>
      </c>
      <c r="J8" s="11">
        <f>VLOOKUP(H8,seg_car_opera!$A$2:$C$105,3,0)</f>
        <v>10</v>
      </c>
      <c r="K8" t="s">
        <v>2700</v>
      </c>
      <c r="M8" s="10">
        <v>1</v>
      </c>
      <c r="N8" s="10">
        <v>1</v>
      </c>
      <c r="O8" s="10">
        <v>4</v>
      </c>
      <c r="P8" t="s">
        <v>107</v>
      </c>
      <c r="Q8" t="s">
        <v>107</v>
      </c>
    </row>
    <row r="9" spans="1:17" x14ac:dyDescent="0.25">
      <c r="A9" s="9">
        <v>3</v>
      </c>
      <c r="B9" t="s">
        <v>27</v>
      </c>
      <c r="C9" t="s">
        <v>27</v>
      </c>
      <c r="D9" t="s">
        <v>22</v>
      </c>
      <c r="E9" t="s">
        <v>23</v>
      </c>
      <c r="F9" t="s">
        <v>23</v>
      </c>
      <c r="G9" s="11">
        <v>72</v>
      </c>
      <c r="H9" t="s">
        <v>108</v>
      </c>
      <c r="I9">
        <v>3</v>
      </c>
      <c r="J9" s="11">
        <f>VLOOKUP(H9,seg_car_opera!$A$2:$C$105,3,0)</f>
        <v>11</v>
      </c>
      <c r="K9" t="s">
        <v>2700</v>
      </c>
      <c r="M9" s="10">
        <v>1</v>
      </c>
      <c r="N9" s="10">
        <v>1</v>
      </c>
      <c r="O9" s="10">
        <v>4</v>
      </c>
      <c r="P9" t="s">
        <v>108</v>
      </c>
      <c r="Q9" t="s">
        <v>108</v>
      </c>
    </row>
    <row r="10" spans="1:17" x14ac:dyDescent="0.25">
      <c r="A10" s="9">
        <v>3</v>
      </c>
      <c r="B10" t="s">
        <v>27</v>
      </c>
      <c r="C10" t="s">
        <v>27</v>
      </c>
      <c r="D10" t="s">
        <v>22</v>
      </c>
      <c r="E10" t="s">
        <v>23</v>
      </c>
      <c r="F10" t="s">
        <v>23</v>
      </c>
      <c r="G10" s="11">
        <v>160</v>
      </c>
      <c r="H10" t="s">
        <v>116</v>
      </c>
      <c r="I10">
        <v>3</v>
      </c>
      <c r="J10" s="11">
        <f>VLOOKUP(H10,seg_car_opera!$A$2:$C$105,3,0)</f>
        <v>12</v>
      </c>
      <c r="K10" t="s">
        <v>2700</v>
      </c>
      <c r="M10" s="10">
        <v>1</v>
      </c>
      <c r="N10" s="10">
        <v>1</v>
      </c>
      <c r="O10" s="10">
        <v>4</v>
      </c>
      <c r="P10" t="s">
        <v>116</v>
      </c>
      <c r="Q10" t="s">
        <v>116</v>
      </c>
    </row>
    <row r="11" spans="1:17" x14ac:dyDescent="0.25">
      <c r="A11" s="9">
        <v>3</v>
      </c>
      <c r="B11" t="s">
        <v>27</v>
      </c>
      <c r="C11" t="s">
        <v>27</v>
      </c>
      <c r="D11" t="s">
        <v>22</v>
      </c>
      <c r="E11" t="s">
        <v>23</v>
      </c>
      <c r="F11" t="s">
        <v>23</v>
      </c>
      <c r="G11" s="11">
        <v>161</v>
      </c>
      <c r="H11" t="s">
        <v>117</v>
      </c>
      <c r="I11">
        <v>3</v>
      </c>
      <c r="J11" s="11">
        <f>VLOOKUP(H11,seg_car_opera!$A$2:$C$105,3,0)</f>
        <v>13</v>
      </c>
      <c r="K11" t="s">
        <v>2700</v>
      </c>
      <c r="M11" s="10">
        <v>1</v>
      </c>
      <c r="N11" s="10">
        <v>1</v>
      </c>
      <c r="O11" s="10">
        <v>4</v>
      </c>
      <c r="P11" t="s">
        <v>117</v>
      </c>
      <c r="Q11" t="s">
        <v>117</v>
      </c>
    </row>
    <row r="12" spans="1:17" x14ac:dyDescent="0.25">
      <c r="A12" s="9">
        <v>3</v>
      </c>
      <c r="B12" t="s">
        <v>27</v>
      </c>
      <c r="C12" t="s">
        <v>27</v>
      </c>
      <c r="D12" t="s">
        <v>22</v>
      </c>
      <c r="E12" t="s">
        <v>23</v>
      </c>
      <c r="F12" t="s">
        <v>23</v>
      </c>
      <c r="G12" s="11">
        <v>162</v>
      </c>
      <c r="H12" t="s">
        <v>118</v>
      </c>
      <c r="I12">
        <v>3</v>
      </c>
      <c r="J12" s="11">
        <f>VLOOKUP(H12,seg_car_opera!$A$2:$C$105,3,0)</f>
        <v>14</v>
      </c>
      <c r="K12" t="s">
        <v>2700</v>
      </c>
      <c r="M12" s="10">
        <v>1</v>
      </c>
      <c r="N12" s="10">
        <v>1</v>
      </c>
      <c r="O12" s="10">
        <v>4</v>
      </c>
      <c r="P12" t="s">
        <v>118</v>
      </c>
      <c r="Q12" t="s">
        <v>118</v>
      </c>
    </row>
    <row r="13" spans="1:17" x14ac:dyDescent="0.25">
      <c r="A13" s="9">
        <v>3</v>
      </c>
      <c r="B13" t="s">
        <v>27</v>
      </c>
      <c r="C13" t="s">
        <v>27</v>
      </c>
      <c r="D13" t="s">
        <v>22</v>
      </c>
      <c r="E13" t="s">
        <v>23</v>
      </c>
      <c r="F13" t="s">
        <v>23</v>
      </c>
      <c r="G13" s="11">
        <v>167</v>
      </c>
      <c r="H13" t="s">
        <v>123</v>
      </c>
      <c r="I13">
        <v>3</v>
      </c>
      <c r="J13" s="11">
        <f>VLOOKUP(H13,seg_car_opera!$A$2:$C$105,3,0)</f>
        <v>15</v>
      </c>
      <c r="K13" t="s">
        <v>2700</v>
      </c>
      <c r="M13" s="10">
        <v>1</v>
      </c>
      <c r="N13" s="10">
        <v>1</v>
      </c>
      <c r="O13" s="10">
        <v>4</v>
      </c>
      <c r="P13" t="s">
        <v>123</v>
      </c>
      <c r="Q13" t="s">
        <v>123</v>
      </c>
    </row>
    <row r="14" spans="1:17" x14ac:dyDescent="0.25">
      <c r="A14" s="9">
        <v>7</v>
      </c>
      <c r="B14" t="s">
        <v>43</v>
      </c>
      <c r="C14" t="s">
        <v>43</v>
      </c>
      <c r="D14" t="s">
        <v>22</v>
      </c>
      <c r="E14" t="s">
        <v>23</v>
      </c>
      <c r="F14" t="s">
        <v>23</v>
      </c>
      <c r="G14" s="11">
        <v>15</v>
      </c>
      <c r="H14" t="s">
        <v>44</v>
      </c>
      <c r="I14">
        <v>7</v>
      </c>
      <c r="J14" s="11">
        <f>VLOOKUP(H14,seg_car_opera!$A$2:$C$105,3,0)</f>
        <v>16</v>
      </c>
      <c r="K14" t="s">
        <v>2700</v>
      </c>
      <c r="M14" s="10">
        <v>2</v>
      </c>
      <c r="N14" s="10">
        <v>1</v>
      </c>
      <c r="O14" s="10">
        <v>4</v>
      </c>
      <c r="P14" t="s">
        <v>44</v>
      </c>
      <c r="Q14" t="s">
        <v>44</v>
      </c>
    </row>
    <row r="15" spans="1:17" x14ac:dyDescent="0.25">
      <c r="A15" s="9">
        <v>7</v>
      </c>
      <c r="B15" t="s">
        <v>43</v>
      </c>
      <c r="C15" t="s">
        <v>43</v>
      </c>
      <c r="D15" t="s">
        <v>22</v>
      </c>
      <c r="E15" t="s">
        <v>23</v>
      </c>
      <c r="F15" t="s">
        <v>23</v>
      </c>
      <c r="G15" s="11">
        <v>16</v>
      </c>
      <c r="H15" t="s">
        <v>45</v>
      </c>
      <c r="I15">
        <v>7</v>
      </c>
      <c r="J15" s="11">
        <f>VLOOKUP(H15,seg_car_opera!$A$2:$C$105,3,0)</f>
        <v>17</v>
      </c>
      <c r="K15" t="s">
        <v>2700</v>
      </c>
      <c r="M15" s="10">
        <v>2</v>
      </c>
      <c r="N15" s="10">
        <v>1</v>
      </c>
      <c r="O15" s="10">
        <v>4</v>
      </c>
      <c r="P15" t="s">
        <v>45</v>
      </c>
      <c r="Q15" t="s">
        <v>45</v>
      </c>
    </row>
    <row r="16" spans="1:17" x14ac:dyDescent="0.25">
      <c r="A16" s="9">
        <v>7</v>
      </c>
      <c r="B16" t="s">
        <v>43</v>
      </c>
      <c r="C16" t="s">
        <v>43</v>
      </c>
      <c r="D16" t="s">
        <v>22</v>
      </c>
      <c r="E16" t="s">
        <v>23</v>
      </c>
      <c r="F16" t="s">
        <v>23</v>
      </c>
      <c r="G16" s="11">
        <v>17</v>
      </c>
      <c r="H16" t="s">
        <v>46</v>
      </c>
      <c r="I16">
        <v>7</v>
      </c>
      <c r="J16" s="11">
        <f>VLOOKUP(H16,seg_car_opera!$A$2:$C$105,3,0)</f>
        <v>18</v>
      </c>
      <c r="K16" t="s">
        <v>2700</v>
      </c>
      <c r="M16" s="10">
        <v>2</v>
      </c>
      <c r="N16" s="10">
        <v>1</v>
      </c>
      <c r="O16" s="10">
        <v>4</v>
      </c>
      <c r="P16" t="s">
        <v>46</v>
      </c>
      <c r="Q16" t="s">
        <v>46</v>
      </c>
    </row>
    <row r="17" spans="1:17" x14ac:dyDescent="0.25">
      <c r="A17" s="9">
        <v>7</v>
      </c>
      <c r="B17" t="s">
        <v>43</v>
      </c>
      <c r="C17" t="s">
        <v>43</v>
      </c>
      <c r="D17" t="s">
        <v>22</v>
      </c>
      <c r="E17" t="s">
        <v>23</v>
      </c>
      <c r="F17" t="s">
        <v>23</v>
      </c>
      <c r="G17" s="11">
        <v>18</v>
      </c>
      <c r="H17" t="s">
        <v>47</v>
      </c>
      <c r="I17">
        <v>7</v>
      </c>
      <c r="J17" s="11">
        <f>VLOOKUP(H17,seg_car_opera!$A$2:$C$105,3,0)</f>
        <v>19</v>
      </c>
      <c r="K17" t="s">
        <v>2700</v>
      </c>
      <c r="M17" s="10">
        <v>2</v>
      </c>
      <c r="N17" s="10">
        <v>1</v>
      </c>
      <c r="O17" s="10">
        <v>4</v>
      </c>
      <c r="P17" t="s">
        <v>47</v>
      </c>
      <c r="Q17" t="s">
        <v>47</v>
      </c>
    </row>
    <row r="18" spans="1:17" x14ac:dyDescent="0.25">
      <c r="A18" s="9">
        <v>7</v>
      </c>
      <c r="B18" t="s">
        <v>43</v>
      </c>
      <c r="C18" t="s">
        <v>43</v>
      </c>
      <c r="D18" t="s">
        <v>22</v>
      </c>
      <c r="E18" t="s">
        <v>23</v>
      </c>
      <c r="F18" t="s">
        <v>23</v>
      </c>
      <c r="G18" s="11">
        <v>19</v>
      </c>
      <c r="H18" t="s">
        <v>48</v>
      </c>
      <c r="I18">
        <v>7</v>
      </c>
      <c r="J18" s="11">
        <f>VLOOKUP(H18,seg_car_opera!$A$2:$C$105,3,0)</f>
        <v>20</v>
      </c>
      <c r="K18" t="s">
        <v>2700</v>
      </c>
      <c r="M18" s="10">
        <v>2</v>
      </c>
      <c r="N18" s="10">
        <v>1</v>
      </c>
      <c r="O18" s="10">
        <v>4</v>
      </c>
      <c r="P18" t="s">
        <v>48</v>
      </c>
      <c r="Q18" t="s">
        <v>48</v>
      </c>
    </row>
    <row r="19" spans="1:17" x14ac:dyDescent="0.25">
      <c r="A19" s="9">
        <v>7</v>
      </c>
      <c r="B19" t="s">
        <v>43</v>
      </c>
      <c r="C19" t="s">
        <v>43</v>
      </c>
      <c r="D19" t="s">
        <v>22</v>
      </c>
      <c r="E19" t="s">
        <v>23</v>
      </c>
      <c r="F19" t="s">
        <v>23</v>
      </c>
      <c r="G19" s="11">
        <v>20</v>
      </c>
      <c r="H19" t="s">
        <v>49</v>
      </c>
      <c r="I19">
        <v>7</v>
      </c>
      <c r="J19" s="11">
        <f>VLOOKUP(H19,seg_car_opera!$A$2:$C$105,3,0)</f>
        <v>21</v>
      </c>
      <c r="K19" t="s">
        <v>2700</v>
      </c>
      <c r="M19" s="10">
        <v>2</v>
      </c>
      <c r="N19" s="10">
        <v>1</v>
      </c>
      <c r="O19" s="10">
        <v>4</v>
      </c>
      <c r="P19" t="s">
        <v>49</v>
      </c>
      <c r="Q19" t="s">
        <v>49</v>
      </c>
    </row>
    <row r="20" spans="1:17" x14ac:dyDescent="0.25">
      <c r="A20" s="9">
        <v>7</v>
      </c>
      <c r="B20" t="s">
        <v>43</v>
      </c>
      <c r="C20" t="s">
        <v>43</v>
      </c>
      <c r="D20" t="s">
        <v>22</v>
      </c>
      <c r="E20" t="s">
        <v>23</v>
      </c>
      <c r="F20" t="s">
        <v>23</v>
      </c>
      <c r="G20" s="11">
        <v>21</v>
      </c>
      <c r="H20" t="s">
        <v>50</v>
      </c>
      <c r="I20">
        <v>7</v>
      </c>
      <c r="J20" s="11">
        <f>VLOOKUP(H20,seg_car_opera!$A$2:$C$105,3,0)</f>
        <v>22</v>
      </c>
      <c r="K20" t="s">
        <v>2700</v>
      </c>
      <c r="M20" s="10">
        <v>2</v>
      </c>
      <c r="N20" s="10">
        <v>1</v>
      </c>
      <c r="O20" s="10">
        <v>4</v>
      </c>
      <c r="P20" t="s">
        <v>50</v>
      </c>
      <c r="Q20" t="s">
        <v>50</v>
      </c>
    </row>
    <row r="21" spans="1:17" x14ac:dyDescent="0.25">
      <c r="A21" s="9">
        <v>7</v>
      </c>
      <c r="B21" t="s">
        <v>43</v>
      </c>
      <c r="C21" t="s">
        <v>43</v>
      </c>
      <c r="D21" t="s">
        <v>22</v>
      </c>
      <c r="E21" t="s">
        <v>23</v>
      </c>
      <c r="F21" t="s">
        <v>23</v>
      </c>
      <c r="G21" s="11">
        <v>22</v>
      </c>
      <c r="H21" t="s">
        <v>51</v>
      </c>
      <c r="I21">
        <v>7</v>
      </c>
      <c r="J21" s="11">
        <f>VLOOKUP(H21,seg_car_opera!$A$2:$C$105,3,0)</f>
        <v>23</v>
      </c>
      <c r="K21" t="s">
        <v>2700</v>
      </c>
      <c r="M21" s="10">
        <v>2</v>
      </c>
      <c r="N21" s="10">
        <v>1</v>
      </c>
      <c r="O21" s="10">
        <v>4</v>
      </c>
      <c r="P21" t="s">
        <v>51</v>
      </c>
      <c r="Q21" t="s">
        <v>51</v>
      </c>
    </row>
    <row r="22" spans="1:17" x14ac:dyDescent="0.25">
      <c r="A22" s="9">
        <v>7</v>
      </c>
      <c r="B22" t="s">
        <v>43</v>
      </c>
      <c r="C22" t="s">
        <v>43</v>
      </c>
      <c r="D22" t="s">
        <v>22</v>
      </c>
      <c r="E22" t="s">
        <v>23</v>
      </c>
      <c r="F22" t="s">
        <v>23</v>
      </c>
      <c r="G22" s="11">
        <v>68</v>
      </c>
      <c r="H22" t="s">
        <v>104</v>
      </c>
      <c r="I22">
        <v>7</v>
      </c>
      <c r="J22" s="11">
        <f>VLOOKUP(H22,seg_car_opera!$A$2:$C$105,3,0)</f>
        <v>24</v>
      </c>
      <c r="K22" t="s">
        <v>2700</v>
      </c>
      <c r="M22" s="10">
        <v>2</v>
      </c>
      <c r="N22" s="10">
        <v>1</v>
      </c>
      <c r="O22" s="10">
        <v>4</v>
      </c>
      <c r="P22" t="s">
        <v>104</v>
      </c>
      <c r="Q22" t="s">
        <v>104</v>
      </c>
    </row>
    <row r="23" spans="1:17" x14ac:dyDescent="0.25">
      <c r="A23" s="9">
        <v>7</v>
      </c>
      <c r="B23" t="s">
        <v>43</v>
      </c>
      <c r="C23" t="s">
        <v>43</v>
      </c>
      <c r="D23" t="s">
        <v>22</v>
      </c>
      <c r="E23" t="s">
        <v>23</v>
      </c>
      <c r="F23" t="s">
        <v>23</v>
      </c>
      <c r="G23" s="11">
        <v>69</v>
      </c>
      <c r="H23" t="s">
        <v>105</v>
      </c>
      <c r="I23">
        <v>7</v>
      </c>
      <c r="J23" s="11">
        <f>VLOOKUP(H23,seg_car_opera!$A$2:$C$105,3,0)</f>
        <v>25</v>
      </c>
      <c r="K23" t="s">
        <v>2700</v>
      </c>
      <c r="M23" s="10">
        <v>2</v>
      </c>
      <c r="N23" s="10">
        <v>1</v>
      </c>
      <c r="O23" s="10">
        <v>4</v>
      </c>
      <c r="P23" t="s">
        <v>105</v>
      </c>
      <c r="Q23" t="s">
        <v>105</v>
      </c>
    </row>
    <row r="24" spans="1:17" x14ac:dyDescent="0.25">
      <c r="A24" s="9">
        <v>7</v>
      </c>
      <c r="B24" t="s">
        <v>43</v>
      </c>
      <c r="C24" t="s">
        <v>43</v>
      </c>
      <c r="D24" t="s">
        <v>22</v>
      </c>
      <c r="E24" t="s">
        <v>23</v>
      </c>
      <c r="F24" t="s">
        <v>23</v>
      </c>
      <c r="G24" s="11">
        <v>70</v>
      </c>
      <c r="H24" t="s">
        <v>106</v>
      </c>
      <c r="I24">
        <v>7</v>
      </c>
      <c r="J24" s="11">
        <f>VLOOKUP(H24,seg_car_opera!$A$2:$C$105,3,0)</f>
        <v>26</v>
      </c>
      <c r="K24" t="s">
        <v>2700</v>
      </c>
      <c r="M24" s="10">
        <v>2</v>
      </c>
      <c r="N24" s="10">
        <v>1</v>
      </c>
      <c r="O24" s="10">
        <v>4</v>
      </c>
      <c r="P24" t="s">
        <v>106</v>
      </c>
      <c r="Q24" t="s">
        <v>106</v>
      </c>
    </row>
    <row r="25" spans="1:17" x14ac:dyDescent="0.25">
      <c r="A25" s="9">
        <v>7</v>
      </c>
      <c r="B25" t="s">
        <v>43</v>
      </c>
      <c r="C25" t="s">
        <v>43</v>
      </c>
      <c r="D25" t="s">
        <v>22</v>
      </c>
      <c r="E25" t="s">
        <v>23</v>
      </c>
      <c r="F25" t="s">
        <v>23</v>
      </c>
      <c r="G25" s="11">
        <v>73</v>
      </c>
      <c r="H25" t="s">
        <v>109</v>
      </c>
      <c r="I25">
        <v>7</v>
      </c>
      <c r="J25" s="11">
        <f>VLOOKUP(H25,seg_car_opera!$A$2:$C$105,3,0)</f>
        <v>27</v>
      </c>
      <c r="K25" t="s">
        <v>2700</v>
      </c>
      <c r="M25" s="10">
        <v>2</v>
      </c>
      <c r="N25" s="10">
        <v>1</v>
      </c>
      <c r="O25" s="10">
        <v>4</v>
      </c>
      <c r="P25" t="s">
        <v>109</v>
      </c>
      <c r="Q25" t="s">
        <v>109</v>
      </c>
    </row>
    <row r="26" spans="1:17" x14ac:dyDescent="0.25">
      <c r="A26" s="9">
        <v>7</v>
      </c>
      <c r="B26" t="s">
        <v>43</v>
      </c>
      <c r="C26" t="s">
        <v>43</v>
      </c>
      <c r="D26" t="s">
        <v>22</v>
      </c>
      <c r="E26" t="s">
        <v>23</v>
      </c>
      <c r="F26" t="s">
        <v>23</v>
      </c>
      <c r="G26" s="11">
        <v>184</v>
      </c>
      <c r="H26" t="s">
        <v>127</v>
      </c>
      <c r="I26">
        <v>7</v>
      </c>
      <c r="J26" s="11">
        <f>VLOOKUP(H26,seg_car_opera!$A$2:$C$105,3,0)</f>
        <v>28</v>
      </c>
      <c r="K26" t="s">
        <v>2700</v>
      </c>
      <c r="M26" s="10">
        <v>2</v>
      </c>
      <c r="N26" s="10">
        <v>1</v>
      </c>
      <c r="O26" s="10">
        <v>4</v>
      </c>
      <c r="P26" t="s">
        <v>127</v>
      </c>
      <c r="Q26" t="s">
        <v>127</v>
      </c>
    </row>
    <row r="27" spans="1:17" x14ac:dyDescent="0.25">
      <c r="A27" s="9">
        <v>7</v>
      </c>
      <c r="B27" t="s">
        <v>43</v>
      </c>
      <c r="C27" t="s">
        <v>43</v>
      </c>
      <c r="D27" t="s">
        <v>22</v>
      </c>
      <c r="E27" t="s">
        <v>23</v>
      </c>
      <c r="F27" t="s">
        <v>23</v>
      </c>
      <c r="G27" s="11">
        <v>185</v>
      </c>
      <c r="H27" t="s">
        <v>128</v>
      </c>
      <c r="I27">
        <v>7</v>
      </c>
      <c r="J27" s="11">
        <f>VLOOKUP(H27,seg_car_opera!$A$2:$C$105,3,0)</f>
        <v>29</v>
      </c>
      <c r="K27" t="s">
        <v>2700</v>
      </c>
      <c r="M27" s="10">
        <v>2</v>
      </c>
      <c r="N27" s="10">
        <v>1</v>
      </c>
      <c r="O27" s="10">
        <v>4</v>
      </c>
      <c r="P27" t="s">
        <v>128</v>
      </c>
      <c r="Q27" t="s">
        <v>128</v>
      </c>
    </row>
    <row r="28" spans="1:17" x14ac:dyDescent="0.25">
      <c r="A28" s="9">
        <v>6</v>
      </c>
      <c r="B28" t="s">
        <v>38</v>
      </c>
      <c r="C28" t="s">
        <v>38</v>
      </c>
      <c r="D28" t="s">
        <v>22</v>
      </c>
      <c r="E28" t="s">
        <v>23</v>
      </c>
      <c r="F28" t="s">
        <v>23</v>
      </c>
      <c r="G28" s="11">
        <v>11</v>
      </c>
      <c r="H28" t="s">
        <v>39</v>
      </c>
      <c r="I28">
        <v>6</v>
      </c>
      <c r="J28" s="11">
        <f>VLOOKUP(H28,seg_car_opera!$A$2:$C$105,3,0)</f>
        <v>30</v>
      </c>
      <c r="K28" t="s">
        <v>2700</v>
      </c>
      <c r="M28" s="10">
        <v>3</v>
      </c>
      <c r="N28" s="10">
        <v>1</v>
      </c>
      <c r="O28" s="10">
        <v>4</v>
      </c>
      <c r="P28" t="s">
        <v>39</v>
      </c>
      <c r="Q28" t="s">
        <v>39</v>
      </c>
    </row>
    <row r="29" spans="1:17" x14ac:dyDescent="0.25">
      <c r="A29" s="9">
        <v>6</v>
      </c>
      <c r="B29" t="s">
        <v>38</v>
      </c>
      <c r="C29" t="s">
        <v>38</v>
      </c>
      <c r="D29" t="s">
        <v>22</v>
      </c>
      <c r="E29" t="s">
        <v>23</v>
      </c>
      <c r="F29" t="s">
        <v>23</v>
      </c>
      <c r="G29" s="11">
        <v>12</v>
      </c>
      <c r="H29" t="s">
        <v>40</v>
      </c>
      <c r="I29">
        <v>6</v>
      </c>
      <c r="J29" s="11">
        <f>VLOOKUP(H29,seg_car_opera!$A$2:$C$105,3,0)</f>
        <v>31</v>
      </c>
      <c r="K29" t="s">
        <v>2700</v>
      </c>
      <c r="M29" s="10">
        <v>3</v>
      </c>
      <c r="N29" s="10">
        <v>1</v>
      </c>
      <c r="O29" s="10">
        <v>4</v>
      </c>
      <c r="P29" t="s">
        <v>40</v>
      </c>
      <c r="Q29" t="s">
        <v>40</v>
      </c>
    </row>
    <row r="30" spans="1:17" x14ac:dyDescent="0.25">
      <c r="A30" s="9">
        <v>6</v>
      </c>
      <c r="B30" t="s">
        <v>38</v>
      </c>
      <c r="C30" t="s">
        <v>38</v>
      </c>
      <c r="D30" t="s">
        <v>22</v>
      </c>
      <c r="E30" t="s">
        <v>23</v>
      </c>
      <c r="F30" t="s">
        <v>23</v>
      </c>
      <c r="G30" s="11">
        <v>13</v>
      </c>
      <c r="H30" t="s">
        <v>41</v>
      </c>
      <c r="I30">
        <v>6</v>
      </c>
      <c r="J30" s="11">
        <f>VLOOKUP(H30,seg_car_opera!$A$2:$C$105,3,0)</f>
        <v>32</v>
      </c>
      <c r="K30" t="s">
        <v>2700</v>
      </c>
      <c r="M30" s="10">
        <v>3</v>
      </c>
      <c r="N30" s="10">
        <v>1</v>
      </c>
      <c r="O30" s="10">
        <v>4</v>
      </c>
      <c r="P30" t="s">
        <v>41</v>
      </c>
      <c r="Q30" t="s">
        <v>41</v>
      </c>
    </row>
    <row r="31" spans="1:17" x14ac:dyDescent="0.25">
      <c r="A31" s="9">
        <v>6</v>
      </c>
      <c r="B31" t="s">
        <v>38</v>
      </c>
      <c r="C31" t="s">
        <v>38</v>
      </c>
      <c r="D31" t="s">
        <v>22</v>
      </c>
      <c r="E31" t="s">
        <v>23</v>
      </c>
      <c r="F31" t="s">
        <v>23</v>
      </c>
      <c r="G31" s="11">
        <v>14</v>
      </c>
      <c r="H31" t="s">
        <v>42</v>
      </c>
      <c r="I31">
        <v>6</v>
      </c>
      <c r="J31" s="11">
        <f>VLOOKUP(H31,seg_car_opera!$A$2:$C$105,3,0)</f>
        <v>33</v>
      </c>
      <c r="K31" t="s">
        <v>2700</v>
      </c>
      <c r="M31" s="10">
        <v>3</v>
      </c>
      <c r="N31" s="10">
        <v>1</v>
      </c>
      <c r="O31" s="10">
        <v>4</v>
      </c>
      <c r="P31" t="s">
        <v>42</v>
      </c>
      <c r="Q31" t="s">
        <v>42</v>
      </c>
    </row>
    <row r="32" spans="1:17" x14ac:dyDescent="0.25">
      <c r="A32" s="9">
        <v>6</v>
      </c>
      <c r="B32" t="s">
        <v>38</v>
      </c>
      <c r="C32" t="s">
        <v>38</v>
      </c>
      <c r="D32" t="s">
        <v>22</v>
      </c>
      <c r="E32" t="s">
        <v>23</v>
      </c>
      <c r="F32" t="s">
        <v>23</v>
      </c>
      <c r="G32" s="11">
        <v>65</v>
      </c>
      <c r="H32" t="s">
        <v>101</v>
      </c>
      <c r="I32">
        <v>6</v>
      </c>
      <c r="J32" s="11">
        <f>VLOOKUP(H32,seg_car_opera!$A$2:$C$105,3,0)</f>
        <v>34</v>
      </c>
      <c r="K32" t="s">
        <v>3303</v>
      </c>
      <c r="M32" s="10">
        <v>3</v>
      </c>
      <c r="N32" s="10">
        <v>1</v>
      </c>
      <c r="O32" s="10">
        <v>4</v>
      </c>
      <c r="P32" t="s">
        <v>101</v>
      </c>
      <c r="Q32" t="s">
        <v>101</v>
      </c>
    </row>
    <row r="33" spans="1:17" x14ac:dyDescent="0.25">
      <c r="A33" s="9">
        <v>6</v>
      </c>
      <c r="B33" t="s">
        <v>38</v>
      </c>
      <c r="C33" t="s">
        <v>38</v>
      </c>
      <c r="D33" t="s">
        <v>22</v>
      </c>
      <c r="E33" t="s">
        <v>23</v>
      </c>
      <c r="F33" t="s">
        <v>23</v>
      </c>
      <c r="G33" s="11">
        <v>75</v>
      </c>
      <c r="H33" t="s">
        <v>111</v>
      </c>
      <c r="I33">
        <v>6</v>
      </c>
      <c r="J33" s="11">
        <f>VLOOKUP(H33,seg_car_opera!$A$2:$C$105,3,0)</f>
        <v>35</v>
      </c>
      <c r="K33" t="s">
        <v>2700</v>
      </c>
      <c r="M33" s="10">
        <v>3</v>
      </c>
      <c r="N33" s="10">
        <v>1</v>
      </c>
      <c r="O33" s="10">
        <v>4</v>
      </c>
      <c r="P33" t="s">
        <v>111</v>
      </c>
      <c r="Q33" t="s">
        <v>111</v>
      </c>
    </row>
    <row r="34" spans="1:17" x14ac:dyDescent="0.25">
      <c r="A34" s="9">
        <v>6</v>
      </c>
      <c r="B34" t="s">
        <v>38</v>
      </c>
      <c r="C34" t="s">
        <v>38</v>
      </c>
      <c r="D34" t="s">
        <v>22</v>
      </c>
      <c r="E34" t="s">
        <v>23</v>
      </c>
      <c r="F34" t="s">
        <v>23</v>
      </c>
      <c r="G34" s="11">
        <v>206</v>
      </c>
      <c r="H34" t="s">
        <v>135</v>
      </c>
      <c r="I34">
        <v>6</v>
      </c>
      <c r="J34" s="11">
        <f>VLOOKUP(H34,seg_car_opera!$A$2:$C$105,3,0)</f>
        <v>36</v>
      </c>
      <c r="K34" t="s">
        <v>2700</v>
      </c>
      <c r="M34" s="10">
        <v>3</v>
      </c>
      <c r="N34" s="10">
        <v>1</v>
      </c>
      <c r="O34" s="10">
        <v>4</v>
      </c>
      <c r="P34" t="s">
        <v>135</v>
      </c>
      <c r="Q34" t="s">
        <v>135</v>
      </c>
    </row>
    <row r="35" spans="1:17" x14ac:dyDescent="0.25">
      <c r="A35" s="9">
        <v>6</v>
      </c>
      <c r="B35" t="s">
        <v>38</v>
      </c>
      <c r="C35" t="s">
        <v>38</v>
      </c>
      <c r="D35" t="s">
        <v>22</v>
      </c>
      <c r="E35" t="s">
        <v>23</v>
      </c>
      <c r="F35" t="s">
        <v>23</v>
      </c>
      <c r="G35" s="11">
        <v>207</v>
      </c>
      <c r="H35" t="s">
        <v>136</v>
      </c>
      <c r="I35">
        <v>6</v>
      </c>
      <c r="J35" s="11">
        <f>VLOOKUP(H35,seg_car_opera!$A$2:$C$105,3,0)</f>
        <v>37</v>
      </c>
      <c r="K35" t="s">
        <v>2700</v>
      </c>
      <c r="M35" s="10">
        <v>3</v>
      </c>
      <c r="N35" s="10">
        <v>1</v>
      </c>
      <c r="O35" s="10">
        <v>4</v>
      </c>
      <c r="P35" t="s">
        <v>136</v>
      </c>
      <c r="Q35" t="s">
        <v>136</v>
      </c>
    </row>
    <row r="36" spans="1:17" x14ac:dyDescent="0.25">
      <c r="A36" s="9">
        <v>2</v>
      </c>
      <c r="B36" t="s">
        <v>25</v>
      </c>
      <c r="C36" t="s">
        <v>25</v>
      </c>
      <c r="D36" t="s">
        <v>22</v>
      </c>
      <c r="E36" t="s">
        <v>23</v>
      </c>
      <c r="F36" t="s">
        <v>23</v>
      </c>
      <c r="G36" s="11">
        <v>2</v>
      </c>
      <c r="H36" t="s">
        <v>26</v>
      </c>
      <c r="I36">
        <v>2</v>
      </c>
      <c r="J36" s="11">
        <f>VLOOKUP(H36,seg_car_opera!$A$2:$C$105,3,0)</f>
        <v>38</v>
      </c>
      <c r="K36" t="s">
        <v>2700</v>
      </c>
      <c r="M36" s="10">
        <v>4</v>
      </c>
      <c r="N36" s="10">
        <v>1</v>
      </c>
      <c r="O36" s="10">
        <v>4</v>
      </c>
      <c r="P36" t="s">
        <v>26</v>
      </c>
      <c r="Q36" t="s">
        <v>26</v>
      </c>
    </row>
    <row r="37" spans="1:17" x14ac:dyDescent="0.25">
      <c r="A37" s="9">
        <v>2</v>
      </c>
      <c r="B37" t="s">
        <v>25</v>
      </c>
      <c r="C37" t="s">
        <v>25</v>
      </c>
      <c r="D37" t="s">
        <v>22</v>
      </c>
      <c r="E37" t="s">
        <v>23</v>
      </c>
      <c r="F37" t="s">
        <v>23</v>
      </c>
      <c r="G37" s="11">
        <v>74</v>
      </c>
      <c r="H37" t="s">
        <v>110</v>
      </c>
      <c r="I37">
        <v>2</v>
      </c>
      <c r="J37" s="11">
        <f>VLOOKUP(H37,seg_car_opera!$A$2:$C$105,3,0)</f>
        <v>39</v>
      </c>
      <c r="K37" t="s">
        <v>2700</v>
      </c>
      <c r="M37" s="10">
        <v>4</v>
      </c>
      <c r="N37" s="10">
        <v>1</v>
      </c>
      <c r="O37" s="10">
        <v>4</v>
      </c>
      <c r="P37" t="s">
        <v>110</v>
      </c>
      <c r="Q37" t="s">
        <v>110</v>
      </c>
    </row>
    <row r="38" spans="1:17" x14ac:dyDescent="0.25">
      <c r="A38" s="9">
        <v>12</v>
      </c>
      <c r="B38" t="s">
        <v>157</v>
      </c>
      <c r="C38" t="s">
        <v>76</v>
      </c>
      <c r="D38" t="s">
        <v>22</v>
      </c>
      <c r="E38" t="s">
        <v>67</v>
      </c>
      <c r="F38" t="s">
        <v>23</v>
      </c>
      <c r="G38" s="11">
        <v>42</v>
      </c>
      <c r="H38" t="s">
        <v>77</v>
      </c>
      <c r="I38">
        <v>12</v>
      </c>
      <c r="J38" s="11">
        <f>VLOOKUP(H38,seg_car_opera!$A$2:$C$105,3,0)</f>
        <v>40</v>
      </c>
      <c r="K38" t="s">
        <v>23</v>
      </c>
      <c r="M38" s="10">
        <v>5</v>
      </c>
      <c r="N38" s="10">
        <v>1</v>
      </c>
      <c r="O38" s="10">
        <v>4</v>
      </c>
      <c r="P38" t="s">
        <v>77</v>
      </c>
      <c r="Q38" t="s">
        <v>77</v>
      </c>
    </row>
    <row r="39" spans="1:17" x14ac:dyDescent="0.25">
      <c r="A39" s="9">
        <v>12</v>
      </c>
      <c r="B39" t="s">
        <v>157</v>
      </c>
      <c r="C39" t="s">
        <v>76</v>
      </c>
      <c r="D39" t="s">
        <v>22</v>
      </c>
      <c r="E39" t="s">
        <v>67</v>
      </c>
      <c r="F39" t="s">
        <v>23</v>
      </c>
      <c r="G39" s="11">
        <v>43</v>
      </c>
      <c r="H39" t="s">
        <v>78</v>
      </c>
      <c r="I39">
        <v>12</v>
      </c>
      <c r="J39" s="11">
        <f>VLOOKUP(H39,seg_car_opera!$A$2:$C$105,3,0)</f>
        <v>41</v>
      </c>
      <c r="K39" t="s">
        <v>23</v>
      </c>
      <c r="M39" s="10">
        <v>5</v>
      </c>
      <c r="N39" s="10">
        <v>1</v>
      </c>
      <c r="O39" s="10">
        <v>4</v>
      </c>
      <c r="P39" t="s">
        <v>78</v>
      </c>
      <c r="Q39" t="s">
        <v>78</v>
      </c>
    </row>
    <row r="40" spans="1:17" x14ac:dyDescent="0.25">
      <c r="A40" s="9">
        <v>12</v>
      </c>
      <c r="B40" t="s">
        <v>157</v>
      </c>
      <c r="C40" t="s">
        <v>76</v>
      </c>
      <c r="D40" t="s">
        <v>22</v>
      </c>
      <c r="E40" t="s">
        <v>67</v>
      </c>
      <c r="F40" t="s">
        <v>23</v>
      </c>
      <c r="G40" s="11">
        <v>44</v>
      </c>
      <c r="H40" t="s">
        <v>79</v>
      </c>
      <c r="I40">
        <v>12</v>
      </c>
      <c r="J40" s="11">
        <f>VLOOKUP(H40,seg_car_opera!$A$2:$C$105,3,0)</f>
        <v>42</v>
      </c>
      <c r="K40" t="s">
        <v>23</v>
      </c>
      <c r="M40" s="10">
        <v>5</v>
      </c>
      <c r="N40" s="10">
        <v>1</v>
      </c>
      <c r="O40" s="10">
        <v>4</v>
      </c>
      <c r="P40" t="s">
        <v>79</v>
      </c>
      <c r="Q40" t="s">
        <v>79</v>
      </c>
    </row>
    <row r="41" spans="1:17" x14ac:dyDescent="0.25">
      <c r="A41" s="9">
        <v>12</v>
      </c>
      <c r="B41" t="s">
        <v>157</v>
      </c>
      <c r="C41" t="s">
        <v>76</v>
      </c>
      <c r="D41" t="s">
        <v>22</v>
      </c>
      <c r="E41" t="s">
        <v>67</v>
      </c>
      <c r="F41" t="s">
        <v>23</v>
      </c>
      <c r="G41" s="11">
        <v>45</v>
      </c>
      <c r="H41" t="s">
        <v>80</v>
      </c>
      <c r="I41">
        <v>12</v>
      </c>
      <c r="J41" s="11">
        <f>VLOOKUP(H41,seg_car_opera!$A$2:$C$105,3,0)</f>
        <v>43</v>
      </c>
      <c r="K41" t="s">
        <v>23</v>
      </c>
      <c r="M41" s="10">
        <v>5</v>
      </c>
      <c r="N41" s="10">
        <v>1</v>
      </c>
      <c r="O41" s="10">
        <v>4</v>
      </c>
      <c r="P41" t="s">
        <v>80</v>
      </c>
      <c r="Q41" t="s">
        <v>80</v>
      </c>
    </row>
    <row r="42" spans="1:17" x14ac:dyDescent="0.25">
      <c r="A42" s="9">
        <v>12</v>
      </c>
      <c r="B42" t="s">
        <v>157</v>
      </c>
      <c r="C42" t="s">
        <v>76</v>
      </c>
      <c r="D42" t="s">
        <v>22</v>
      </c>
      <c r="E42" t="s">
        <v>67</v>
      </c>
      <c r="F42" t="s">
        <v>23</v>
      </c>
      <c r="G42" s="11">
        <v>46</v>
      </c>
      <c r="H42" t="s">
        <v>81</v>
      </c>
      <c r="I42">
        <v>12</v>
      </c>
      <c r="J42" s="11">
        <f>VLOOKUP(H42,seg_car_opera!$A$2:$C$105,3,0)</f>
        <v>44</v>
      </c>
      <c r="K42" t="s">
        <v>23</v>
      </c>
      <c r="M42" s="10">
        <v>5</v>
      </c>
      <c r="N42" s="10">
        <v>1</v>
      </c>
      <c r="O42" s="10">
        <v>4</v>
      </c>
      <c r="P42" t="s">
        <v>81</v>
      </c>
      <c r="Q42" t="s">
        <v>81</v>
      </c>
    </row>
    <row r="43" spans="1:17" x14ac:dyDescent="0.25">
      <c r="A43" s="9">
        <v>12</v>
      </c>
      <c r="B43" t="s">
        <v>157</v>
      </c>
      <c r="C43" t="s">
        <v>76</v>
      </c>
      <c r="D43" t="s">
        <v>22</v>
      </c>
      <c r="E43" t="s">
        <v>67</v>
      </c>
      <c r="F43" t="s">
        <v>23</v>
      </c>
      <c r="G43" s="11">
        <v>47</v>
      </c>
      <c r="H43" t="s">
        <v>82</v>
      </c>
      <c r="I43">
        <v>12</v>
      </c>
      <c r="J43" s="11">
        <f>VLOOKUP(H43,seg_car_opera!$A$2:$C$105,3,0)</f>
        <v>45</v>
      </c>
      <c r="K43" t="s">
        <v>23</v>
      </c>
      <c r="M43" s="10">
        <v>5</v>
      </c>
      <c r="N43" s="10">
        <v>1</v>
      </c>
      <c r="O43" s="10">
        <v>4</v>
      </c>
      <c r="P43" t="s">
        <v>82</v>
      </c>
      <c r="Q43" t="s">
        <v>82</v>
      </c>
    </row>
    <row r="44" spans="1:17" x14ac:dyDescent="0.25">
      <c r="A44" s="9">
        <v>12</v>
      </c>
      <c r="B44" t="s">
        <v>157</v>
      </c>
      <c r="C44" t="s">
        <v>76</v>
      </c>
      <c r="D44" t="s">
        <v>22</v>
      </c>
      <c r="E44" t="s">
        <v>67</v>
      </c>
      <c r="F44" t="s">
        <v>23</v>
      </c>
      <c r="G44" s="11">
        <v>48</v>
      </c>
      <c r="H44" t="s">
        <v>83</v>
      </c>
      <c r="I44">
        <v>12</v>
      </c>
      <c r="J44" s="11">
        <f>VLOOKUP(H44,seg_car_opera!$A$2:$C$105,3,0)</f>
        <v>46</v>
      </c>
      <c r="K44" t="s">
        <v>23</v>
      </c>
      <c r="M44" s="10">
        <v>5</v>
      </c>
      <c r="N44" s="10">
        <v>1</v>
      </c>
      <c r="O44" s="10">
        <v>4</v>
      </c>
      <c r="P44" t="s">
        <v>83</v>
      </c>
      <c r="Q44" t="s">
        <v>83</v>
      </c>
    </row>
    <row r="45" spans="1:17" x14ac:dyDescent="0.25">
      <c r="A45" s="9">
        <v>12</v>
      </c>
      <c r="B45" t="s">
        <v>157</v>
      </c>
      <c r="C45" t="s">
        <v>76</v>
      </c>
      <c r="D45" t="s">
        <v>22</v>
      </c>
      <c r="E45" t="s">
        <v>67</v>
      </c>
      <c r="F45" t="s">
        <v>23</v>
      </c>
      <c r="G45" s="11">
        <v>49</v>
      </c>
      <c r="H45" t="s">
        <v>65</v>
      </c>
      <c r="I45">
        <v>12</v>
      </c>
      <c r="J45" s="11">
        <f>VLOOKUP(H45,seg_car_opera!$A$2:$C$105,3,0)</f>
        <v>47</v>
      </c>
      <c r="K45" t="s">
        <v>23</v>
      </c>
      <c r="M45" s="10">
        <v>5</v>
      </c>
      <c r="N45" s="10">
        <v>1</v>
      </c>
      <c r="O45" s="10">
        <v>4</v>
      </c>
      <c r="P45" t="s">
        <v>65</v>
      </c>
      <c r="Q45" t="s">
        <v>65</v>
      </c>
    </row>
    <row r="46" spans="1:17" x14ac:dyDescent="0.25">
      <c r="A46" s="9">
        <v>12</v>
      </c>
      <c r="B46" t="s">
        <v>157</v>
      </c>
      <c r="C46" t="s">
        <v>76</v>
      </c>
      <c r="D46" t="s">
        <v>22</v>
      </c>
      <c r="E46" t="s">
        <v>67</v>
      </c>
      <c r="F46" t="s">
        <v>23</v>
      </c>
      <c r="G46" s="11">
        <v>149</v>
      </c>
      <c r="H46" t="s">
        <v>112</v>
      </c>
      <c r="I46">
        <v>12</v>
      </c>
      <c r="J46" s="11">
        <f>VLOOKUP(H46,seg_car_opera!$A$2:$C$105,3,0)</f>
        <v>48</v>
      </c>
      <c r="K46" t="s">
        <v>23</v>
      </c>
      <c r="M46" s="10">
        <v>5</v>
      </c>
      <c r="N46" s="10">
        <v>1</v>
      </c>
      <c r="O46" s="10">
        <v>4</v>
      </c>
      <c r="P46" t="s">
        <v>112</v>
      </c>
      <c r="Q46" t="s">
        <v>112</v>
      </c>
    </row>
    <row r="47" spans="1:17" x14ac:dyDescent="0.25">
      <c r="A47" s="9">
        <v>11</v>
      </c>
      <c r="B47" t="s">
        <v>21</v>
      </c>
      <c r="C47" t="s">
        <v>66</v>
      </c>
      <c r="D47" t="s">
        <v>22</v>
      </c>
      <c r="E47" t="s">
        <v>67</v>
      </c>
      <c r="F47" t="s">
        <v>23</v>
      </c>
      <c r="G47" s="11">
        <v>34</v>
      </c>
      <c r="H47" t="s">
        <v>68</v>
      </c>
      <c r="I47">
        <v>11</v>
      </c>
      <c r="J47" s="11">
        <f>VLOOKUP(H47,seg_car_opera!$A$2:$C$105,3,0)</f>
        <v>49</v>
      </c>
      <c r="K47" t="s">
        <v>23</v>
      </c>
      <c r="M47" s="10">
        <v>8</v>
      </c>
      <c r="N47" s="10">
        <v>1</v>
      </c>
      <c r="O47" s="10">
        <v>4</v>
      </c>
      <c r="P47" t="s">
        <v>68</v>
      </c>
      <c r="Q47" t="s">
        <v>68</v>
      </c>
    </row>
    <row r="48" spans="1:17" x14ac:dyDescent="0.25">
      <c r="A48" s="9">
        <v>11</v>
      </c>
      <c r="B48" t="s">
        <v>21</v>
      </c>
      <c r="C48" t="s">
        <v>66</v>
      </c>
      <c r="D48" t="s">
        <v>22</v>
      </c>
      <c r="E48" t="s">
        <v>67</v>
      </c>
      <c r="F48" t="s">
        <v>23</v>
      </c>
      <c r="G48" s="11">
        <v>35</v>
      </c>
      <c r="H48" t="s">
        <v>69</v>
      </c>
      <c r="I48">
        <v>11</v>
      </c>
      <c r="J48" s="11">
        <f>VLOOKUP(H48,seg_car_opera!$A$2:$C$105,3,0)</f>
        <v>50</v>
      </c>
      <c r="K48" t="s">
        <v>23</v>
      </c>
      <c r="M48" s="10">
        <v>8</v>
      </c>
      <c r="N48" s="10">
        <v>1</v>
      </c>
      <c r="O48" s="10">
        <v>4</v>
      </c>
      <c r="P48" t="s">
        <v>69</v>
      </c>
      <c r="Q48" t="s">
        <v>69</v>
      </c>
    </row>
    <row r="49" spans="1:17" x14ac:dyDescent="0.25">
      <c r="A49" s="9">
        <v>11</v>
      </c>
      <c r="B49" t="s">
        <v>21</v>
      </c>
      <c r="C49" t="s">
        <v>66</v>
      </c>
      <c r="D49" t="s">
        <v>22</v>
      </c>
      <c r="E49" t="s">
        <v>67</v>
      </c>
      <c r="F49" t="s">
        <v>23</v>
      </c>
      <c r="G49" s="11">
        <v>36</v>
      </c>
      <c r="H49" t="s">
        <v>70</v>
      </c>
      <c r="I49">
        <v>11</v>
      </c>
      <c r="J49" s="11">
        <f>VLOOKUP(H49,seg_car_opera!$A$2:$C$105,3,0)</f>
        <v>51</v>
      </c>
      <c r="K49" t="s">
        <v>23</v>
      </c>
      <c r="M49" s="10">
        <v>8</v>
      </c>
      <c r="N49" s="10">
        <v>1</v>
      </c>
      <c r="O49" s="10">
        <v>4</v>
      </c>
      <c r="P49" t="s">
        <v>70</v>
      </c>
      <c r="Q49" t="s">
        <v>70</v>
      </c>
    </row>
    <row r="50" spans="1:17" x14ac:dyDescent="0.25">
      <c r="A50" s="9">
        <v>11</v>
      </c>
      <c r="B50" t="s">
        <v>21</v>
      </c>
      <c r="C50" t="s">
        <v>66</v>
      </c>
      <c r="D50" t="s">
        <v>22</v>
      </c>
      <c r="E50" t="s">
        <v>67</v>
      </c>
      <c r="F50" t="s">
        <v>23</v>
      </c>
      <c r="G50" s="11">
        <v>37</v>
      </c>
      <c r="H50" t="s">
        <v>71</v>
      </c>
      <c r="I50">
        <v>11</v>
      </c>
      <c r="J50" s="11">
        <f>VLOOKUP(H50,seg_car_opera!$A$2:$C$105,3,0)</f>
        <v>52</v>
      </c>
      <c r="K50" t="s">
        <v>23</v>
      </c>
      <c r="M50" s="10">
        <v>8</v>
      </c>
      <c r="N50" s="10">
        <v>1</v>
      </c>
      <c r="O50" s="10">
        <v>4</v>
      </c>
      <c r="P50" t="s">
        <v>71</v>
      </c>
      <c r="Q50" t="s">
        <v>71</v>
      </c>
    </row>
    <row r="51" spans="1:17" x14ac:dyDescent="0.25">
      <c r="A51" s="9">
        <v>11</v>
      </c>
      <c r="B51" t="s">
        <v>21</v>
      </c>
      <c r="C51" t="s">
        <v>66</v>
      </c>
      <c r="D51" t="s">
        <v>22</v>
      </c>
      <c r="E51" t="s">
        <v>67</v>
      </c>
      <c r="F51" t="s">
        <v>23</v>
      </c>
      <c r="G51" s="11">
        <v>38</v>
      </c>
      <c r="H51" t="s">
        <v>72</v>
      </c>
      <c r="I51">
        <v>11</v>
      </c>
      <c r="J51" s="11">
        <f>VLOOKUP(H51,seg_car_opera!$A$2:$C$105,3,0)</f>
        <v>53</v>
      </c>
      <c r="K51" t="s">
        <v>23</v>
      </c>
      <c r="M51" s="10">
        <v>8</v>
      </c>
      <c r="N51" s="10">
        <v>1</v>
      </c>
      <c r="O51" s="10">
        <v>4</v>
      </c>
      <c r="P51" t="s">
        <v>72</v>
      </c>
      <c r="Q51" t="s">
        <v>72</v>
      </c>
    </row>
    <row r="52" spans="1:17" x14ac:dyDescent="0.25">
      <c r="A52" s="9">
        <v>11</v>
      </c>
      <c r="B52" t="s">
        <v>21</v>
      </c>
      <c r="C52" t="s">
        <v>66</v>
      </c>
      <c r="D52" t="s">
        <v>22</v>
      </c>
      <c r="E52" t="s">
        <v>67</v>
      </c>
      <c r="F52" t="s">
        <v>23</v>
      </c>
      <c r="G52" s="11">
        <v>39</v>
      </c>
      <c r="H52" t="s">
        <v>73</v>
      </c>
      <c r="I52">
        <v>11</v>
      </c>
      <c r="J52" s="11">
        <f>VLOOKUP(H52,seg_car_opera!$A$2:$C$105,3,0)</f>
        <v>54</v>
      </c>
      <c r="K52" t="s">
        <v>23</v>
      </c>
      <c r="M52" s="10">
        <v>8</v>
      </c>
      <c r="N52" s="10">
        <v>1</v>
      </c>
      <c r="O52" s="10">
        <v>4</v>
      </c>
      <c r="P52" t="s">
        <v>73</v>
      </c>
      <c r="Q52" t="s">
        <v>73</v>
      </c>
    </row>
    <row r="53" spans="1:17" x14ac:dyDescent="0.25">
      <c r="A53" s="9">
        <v>11</v>
      </c>
      <c r="B53" t="s">
        <v>21</v>
      </c>
      <c r="C53" t="s">
        <v>66</v>
      </c>
      <c r="D53" t="s">
        <v>22</v>
      </c>
      <c r="E53" t="s">
        <v>67</v>
      </c>
      <c r="F53" t="s">
        <v>23</v>
      </c>
      <c r="G53" s="11">
        <v>40</v>
      </c>
      <c r="H53" t="s">
        <v>74</v>
      </c>
      <c r="I53">
        <v>11</v>
      </c>
      <c r="J53" s="11">
        <f>VLOOKUP(H53,seg_car_opera!$A$2:$C$105,3,0)</f>
        <v>55</v>
      </c>
      <c r="K53" t="s">
        <v>23</v>
      </c>
      <c r="M53" s="10">
        <v>8</v>
      </c>
      <c r="N53" s="10">
        <v>1</v>
      </c>
      <c r="O53" s="10">
        <v>4</v>
      </c>
      <c r="P53" t="s">
        <v>74</v>
      </c>
      <c r="Q53" t="s">
        <v>74</v>
      </c>
    </row>
    <row r="54" spans="1:17" x14ac:dyDescent="0.25">
      <c r="A54" s="9">
        <v>11</v>
      </c>
      <c r="B54" t="s">
        <v>21</v>
      </c>
      <c r="C54" t="s">
        <v>66</v>
      </c>
      <c r="D54" t="s">
        <v>22</v>
      </c>
      <c r="E54" t="s">
        <v>67</v>
      </c>
      <c r="F54" t="s">
        <v>23</v>
      </c>
      <c r="G54" s="11">
        <v>41</v>
      </c>
      <c r="H54" t="s">
        <v>75</v>
      </c>
      <c r="I54">
        <v>11</v>
      </c>
      <c r="J54" s="11">
        <f>VLOOKUP(H54,seg_car_opera!$A$2:$C$105,3,0)</f>
        <v>56</v>
      </c>
      <c r="K54" t="s">
        <v>23</v>
      </c>
      <c r="M54" s="10">
        <v>8</v>
      </c>
      <c r="N54" s="10">
        <v>1</v>
      </c>
      <c r="O54" s="10">
        <v>4</v>
      </c>
      <c r="P54" t="s">
        <v>75</v>
      </c>
      <c r="Q54" t="s">
        <v>75</v>
      </c>
    </row>
    <row r="55" spans="1:17" x14ac:dyDescent="0.25">
      <c r="A55" s="9">
        <v>13</v>
      </c>
      <c r="B55" t="s">
        <v>161</v>
      </c>
      <c r="C55" t="s">
        <v>84</v>
      </c>
      <c r="D55" t="s">
        <v>22</v>
      </c>
      <c r="E55" t="s">
        <v>67</v>
      </c>
      <c r="F55" t="s">
        <v>23</v>
      </c>
      <c r="G55" s="11">
        <v>50</v>
      </c>
      <c r="H55" t="s">
        <v>85</v>
      </c>
      <c r="I55">
        <v>13</v>
      </c>
      <c r="J55" s="11">
        <f>VLOOKUP(H55,seg_car_opera!$A$2:$C$105,3,0)</f>
        <v>57</v>
      </c>
      <c r="K55" t="s">
        <v>23</v>
      </c>
      <c r="M55" s="10">
        <v>10</v>
      </c>
      <c r="N55" s="10">
        <v>1</v>
      </c>
      <c r="O55" s="10">
        <v>4</v>
      </c>
      <c r="P55" t="s">
        <v>85</v>
      </c>
      <c r="Q55" t="s">
        <v>85</v>
      </c>
    </row>
    <row r="56" spans="1:17" x14ac:dyDescent="0.25">
      <c r="A56" s="9">
        <v>13</v>
      </c>
      <c r="B56" t="s">
        <v>159</v>
      </c>
      <c r="C56" t="s">
        <v>84</v>
      </c>
      <c r="D56" t="s">
        <v>22</v>
      </c>
      <c r="E56" t="s">
        <v>67</v>
      </c>
      <c r="F56" t="s">
        <v>23</v>
      </c>
      <c r="G56" s="11">
        <v>51</v>
      </c>
      <c r="H56" t="s">
        <v>86</v>
      </c>
      <c r="I56">
        <v>13</v>
      </c>
      <c r="J56" s="11">
        <f>VLOOKUP(H56,seg_car_opera!$A$2:$C$105,3,0)</f>
        <v>58</v>
      </c>
      <c r="K56" t="s">
        <v>23</v>
      </c>
      <c r="M56" s="10">
        <v>6</v>
      </c>
      <c r="N56" s="10">
        <v>1</v>
      </c>
      <c r="O56" s="10">
        <v>4</v>
      </c>
      <c r="P56" t="s">
        <v>86</v>
      </c>
      <c r="Q56" t="s">
        <v>86</v>
      </c>
    </row>
    <row r="57" spans="1:17" x14ac:dyDescent="0.25">
      <c r="A57" s="9">
        <v>13</v>
      </c>
      <c r="B57" t="s">
        <v>158</v>
      </c>
      <c r="C57" t="s">
        <v>84</v>
      </c>
      <c r="D57" t="s">
        <v>22</v>
      </c>
      <c r="E57" t="s">
        <v>67</v>
      </c>
      <c r="F57" t="s">
        <v>23</v>
      </c>
      <c r="G57" s="11">
        <v>52</v>
      </c>
      <c r="H57" t="s">
        <v>87</v>
      </c>
      <c r="I57">
        <v>13</v>
      </c>
      <c r="J57" s="11">
        <f>VLOOKUP(H57,seg_car_opera!$A$2:$C$105,3,0)</f>
        <v>59</v>
      </c>
      <c r="K57" t="s">
        <v>23</v>
      </c>
      <c r="M57" s="10">
        <v>9</v>
      </c>
      <c r="N57" s="10">
        <v>1</v>
      </c>
      <c r="O57" s="10">
        <v>4</v>
      </c>
      <c r="P57" t="s">
        <v>87</v>
      </c>
      <c r="Q57" t="s">
        <v>87</v>
      </c>
    </row>
    <row r="58" spans="1:17" x14ac:dyDescent="0.25">
      <c r="A58" s="9">
        <v>13</v>
      </c>
      <c r="B58" t="s">
        <v>161</v>
      </c>
      <c r="C58" t="s">
        <v>84</v>
      </c>
      <c r="D58" t="s">
        <v>22</v>
      </c>
      <c r="E58" t="s">
        <v>67</v>
      </c>
      <c r="F58" t="s">
        <v>23</v>
      </c>
      <c r="G58" s="11">
        <v>53</v>
      </c>
      <c r="H58" t="s">
        <v>88</v>
      </c>
      <c r="I58">
        <v>13</v>
      </c>
      <c r="J58" s="11">
        <f>VLOOKUP(H58,seg_car_opera!$A$2:$C$105,3,0)</f>
        <v>60</v>
      </c>
      <c r="K58" t="s">
        <v>23</v>
      </c>
      <c r="M58" s="10">
        <v>10</v>
      </c>
      <c r="N58" s="10">
        <v>1</v>
      </c>
      <c r="O58" s="10">
        <v>4</v>
      </c>
      <c r="P58" t="s">
        <v>88</v>
      </c>
      <c r="Q58" t="s">
        <v>88</v>
      </c>
    </row>
    <row r="59" spans="1:17" x14ac:dyDescent="0.25">
      <c r="A59" s="9">
        <v>13</v>
      </c>
      <c r="B59" t="s">
        <v>161</v>
      </c>
      <c r="C59" t="s">
        <v>84</v>
      </c>
      <c r="D59" t="s">
        <v>22</v>
      </c>
      <c r="E59" t="s">
        <v>67</v>
      </c>
      <c r="F59" t="s">
        <v>23</v>
      </c>
      <c r="G59" s="11">
        <v>54</v>
      </c>
      <c r="H59" t="s">
        <v>89</v>
      </c>
      <c r="I59">
        <v>13</v>
      </c>
      <c r="J59" s="11">
        <f>VLOOKUP(H59,seg_car_opera!$A$2:$C$105,3,0)</f>
        <v>61</v>
      </c>
      <c r="K59" t="s">
        <v>23</v>
      </c>
      <c r="M59" s="10">
        <v>10</v>
      </c>
      <c r="N59" s="10">
        <v>1</v>
      </c>
      <c r="O59" s="10">
        <v>4</v>
      </c>
      <c r="P59" t="s">
        <v>89</v>
      </c>
      <c r="Q59" t="s">
        <v>89</v>
      </c>
    </row>
    <row r="60" spans="1:17" x14ac:dyDescent="0.25">
      <c r="A60" s="9">
        <v>13</v>
      </c>
      <c r="B60" t="s">
        <v>161</v>
      </c>
      <c r="C60" t="s">
        <v>84</v>
      </c>
      <c r="D60" t="s">
        <v>22</v>
      </c>
      <c r="E60" t="s">
        <v>67</v>
      </c>
      <c r="F60" t="s">
        <v>23</v>
      </c>
      <c r="G60" s="11">
        <v>55</v>
      </c>
      <c r="H60" t="s">
        <v>90</v>
      </c>
      <c r="I60">
        <v>13</v>
      </c>
      <c r="J60" s="11">
        <f>VLOOKUP(H60,seg_car_opera!$A$2:$C$105,3,0)</f>
        <v>62</v>
      </c>
      <c r="K60" t="s">
        <v>23</v>
      </c>
      <c r="M60" s="10">
        <v>10</v>
      </c>
      <c r="N60" s="10">
        <v>1</v>
      </c>
      <c r="O60" s="10">
        <v>4</v>
      </c>
      <c r="P60" t="s">
        <v>90</v>
      </c>
      <c r="Q60" t="s">
        <v>90</v>
      </c>
    </row>
    <row r="61" spans="1:17" x14ac:dyDescent="0.25">
      <c r="A61" s="9">
        <v>13</v>
      </c>
      <c r="B61" t="s">
        <v>161</v>
      </c>
      <c r="C61" t="s">
        <v>84</v>
      </c>
      <c r="D61" t="s">
        <v>22</v>
      </c>
      <c r="E61" t="s">
        <v>67</v>
      </c>
      <c r="F61" t="s">
        <v>23</v>
      </c>
      <c r="G61" s="11">
        <v>56</v>
      </c>
      <c r="H61" t="s">
        <v>91</v>
      </c>
      <c r="I61">
        <v>13</v>
      </c>
      <c r="J61" s="11">
        <f>VLOOKUP(H61,seg_car_opera!$A$2:$C$105,3,0)</f>
        <v>63</v>
      </c>
      <c r="K61" t="s">
        <v>23</v>
      </c>
      <c r="M61" s="10">
        <v>10</v>
      </c>
      <c r="N61" s="10">
        <v>1</v>
      </c>
      <c r="O61" s="10">
        <v>4</v>
      </c>
      <c r="P61" t="s">
        <v>91</v>
      </c>
      <c r="Q61" t="s">
        <v>91</v>
      </c>
    </row>
    <row r="62" spans="1:17" x14ac:dyDescent="0.25">
      <c r="A62" s="9">
        <v>13</v>
      </c>
      <c r="B62" t="s">
        <v>161</v>
      </c>
      <c r="C62" t="s">
        <v>84</v>
      </c>
      <c r="D62" t="s">
        <v>22</v>
      </c>
      <c r="E62" t="s">
        <v>67</v>
      </c>
      <c r="F62" t="s">
        <v>23</v>
      </c>
      <c r="G62" s="11">
        <v>57</v>
      </c>
      <c r="H62" t="s">
        <v>92</v>
      </c>
      <c r="I62">
        <v>13</v>
      </c>
      <c r="J62" s="11">
        <f>VLOOKUP(H62,seg_car_opera!$A$2:$C$105,3,0)</f>
        <v>64</v>
      </c>
      <c r="K62" t="s">
        <v>23</v>
      </c>
      <c r="M62" s="10">
        <v>10</v>
      </c>
      <c r="N62" s="10">
        <v>1</v>
      </c>
      <c r="O62" s="10">
        <v>4</v>
      </c>
      <c r="P62" t="s">
        <v>92</v>
      </c>
      <c r="Q62" t="s">
        <v>92</v>
      </c>
    </row>
    <row r="63" spans="1:17" x14ac:dyDescent="0.25">
      <c r="A63" s="9">
        <v>13</v>
      </c>
      <c r="B63" t="s">
        <v>161</v>
      </c>
      <c r="C63" t="s">
        <v>84</v>
      </c>
      <c r="D63" t="s">
        <v>22</v>
      </c>
      <c r="E63" t="s">
        <v>67</v>
      </c>
      <c r="F63" t="s">
        <v>23</v>
      </c>
      <c r="G63" s="11">
        <v>58</v>
      </c>
      <c r="H63" t="s">
        <v>93</v>
      </c>
      <c r="I63">
        <v>13</v>
      </c>
      <c r="J63" s="11">
        <f>VLOOKUP(H63,seg_car_opera!$A$2:$C$105,3,0)</f>
        <v>65</v>
      </c>
      <c r="K63" t="s">
        <v>23</v>
      </c>
      <c r="M63" s="10">
        <v>10</v>
      </c>
      <c r="N63" s="10">
        <v>1</v>
      </c>
      <c r="O63" s="10">
        <v>4</v>
      </c>
      <c r="P63" t="s">
        <v>93</v>
      </c>
      <c r="Q63" t="s">
        <v>93</v>
      </c>
    </row>
    <row r="64" spans="1:17" x14ac:dyDescent="0.25">
      <c r="A64" s="9">
        <v>13</v>
      </c>
      <c r="B64" t="s">
        <v>161</v>
      </c>
      <c r="C64" t="s">
        <v>84</v>
      </c>
      <c r="D64" t="s">
        <v>22</v>
      </c>
      <c r="E64" t="s">
        <v>67</v>
      </c>
      <c r="F64" t="s">
        <v>23</v>
      </c>
      <c r="G64" s="11">
        <v>59</v>
      </c>
      <c r="H64" t="s">
        <v>94</v>
      </c>
      <c r="I64">
        <v>13</v>
      </c>
      <c r="J64" s="11">
        <f>VLOOKUP(H64,seg_car_opera!$A$2:$C$105,3,0)</f>
        <v>66</v>
      </c>
      <c r="K64" t="s">
        <v>3303</v>
      </c>
      <c r="M64" s="10">
        <v>10</v>
      </c>
      <c r="N64" s="10">
        <v>1</v>
      </c>
      <c r="O64" s="10">
        <v>4</v>
      </c>
      <c r="P64" t="s">
        <v>94</v>
      </c>
      <c r="Q64" t="s">
        <v>94</v>
      </c>
    </row>
    <row r="65" spans="1:17" x14ac:dyDescent="0.25">
      <c r="A65" s="9">
        <v>13</v>
      </c>
      <c r="B65" t="s">
        <v>161</v>
      </c>
      <c r="C65" t="s">
        <v>84</v>
      </c>
      <c r="D65" t="s">
        <v>22</v>
      </c>
      <c r="E65" t="s">
        <v>67</v>
      </c>
      <c r="F65" t="s">
        <v>23</v>
      </c>
      <c r="G65" s="11">
        <v>60</v>
      </c>
      <c r="H65" t="s">
        <v>95</v>
      </c>
      <c r="I65">
        <v>13</v>
      </c>
      <c r="J65" s="11">
        <f>VLOOKUP(H65,seg_car_opera!$A$2:$C$105,3,0)</f>
        <v>67</v>
      </c>
      <c r="K65" t="s">
        <v>3303</v>
      </c>
      <c r="M65" s="10">
        <v>10</v>
      </c>
      <c r="N65" s="10">
        <v>1</v>
      </c>
      <c r="O65" s="10">
        <v>4</v>
      </c>
      <c r="P65" t="s">
        <v>95</v>
      </c>
      <c r="Q65" t="s">
        <v>95</v>
      </c>
    </row>
    <row r="66" spans="1:17" x14ac:dyDescent="0.25">
      <c r="A66" s="9">
        <v>13</v>
      </c>
      <c r="B66" t="s">
        <v>161</v>
      </c>
      <c r="C66" t="s">
        <v>84</v>
      </c>
      <c r="D66" t="s">
        <v>22</v>
      </c>
      <c r="E66" t="s">
        <v>67</v>
      </c>
      <c r="F66" t="s">
        <v>23</v>
      </c>
      <c r="G66" s="11">
        <v>151</v>
      </c>
      <c r="H66" t="s">
        <v>114</v>
      </c>
      <c r="I66">
        <v>13</v>
      </c>
      <c r="J66" s="11">
        <f>VLOOKUP(H66,seg_car_opera!$A$2:$C$105,3,0)</f>
        <v>68</v>
      </c>
      <c r="K66" t="s">
        <v>3303</v>
      </c>
      <c r="M66" s="10">
        <v>10</v>
      </c>
      <c r="N66" s="10">
        <v>1</v>
      </c>
      <c r="O66" s="10">
        <v>4</v>
      </c>
      <c r="P66" t="s">
        <v>114</v>
      </c>
      <c r="Q66" t="s">
        <v>114</v>
      </c>
    </row>
    <row r="67" spans="1:17" s="7" customFormat="1" x14ac:dyDescent="0.25">
      <c r="A67" s="9">
        <v>14</v>
      </c>
      <c r="B67" s="7" t="s">
        <v>52</v>
      </c>
      <c r="C67" s="7" t="s">
        <v>96</v>
      </c>
      <c r="D67" s="7" t="s">
        <v>22</v>
      </c>
      <c r="E67" s="7" t="s">
        <v>67</v>
      </c>
      <c r="F67" s="7" t="s">
        <v>23</v>
      </c>
      <c r="G67" s="11">
        <v>61</v>
      </c>
      <c r="H67" s="7" t="s">
        <v>97</v>
      </c>
      <c r="I67" s="7">
        <v>14</v>
      </c>
      <c r="J67" s="11">
        <f>VLOOKUP(H67,seg_car_opera!$A$2:$C$105,3,0)</f>
        <v>69</v>
      </c>
      <c r="K67" s="7" t="s">
        <v>23</v>
      </c>
      <c r="M67" s="10">
        <v>12</v>
      </c>
      <c r="N67" s="10">
        <v>1</v>
      </c>
      <c r="O67" s="10">
        <v>4</v>
      </c>
      <c r="P67" s="7" t="s">
        <v>97</v>
      </c>
      <c r="Q67" s="7" t="s">
        <v>97</v>
      </c>
    </row>
    <row r="68" spans="1:17" s="7" customFormat="1" x14ac:dyDescent="0.25">
      <c r="A68" s="9">
        <v>14</v>
      </c>
      <c r="B68" s="7" t="s">
        <v>52</v>
      </c>
      <c r="C68" s="7" t="s">
        <v>96</v>
      </c>
      <c r="D68" s="7" t="s">
        <v>22</v>
      </c>
      <c r="E68" s="7" t="s">
        <v>67</v>
      </c>
      <c r="F68" s="7" t="s">
        <v>23</v>
      </c>
      <c r="G68" s="11">
        <v>62</v>
      </c>
      <c r="H68" s="7" t="s">
        <v>98</v>
      </c>
      <c r="I68" s="7">
        <v>14</v>
      </c>
      <c r="J68" s="11">
        <f>VLOOKUP(H68,seg_car_opera!$A$2:$C$105,3,0)</f>
        <v>70</v>
      </c>
      <c r="K68" t="s">
        <v>3303</v>
      </c>
      <c r="M68" s="10">
        <v>12</v>
      </c>
      <c r="N68" s="10">
        <v>1</v>
      </c>
      <c r="O68" s="10">
        <v>4</v>
      </c>
      <c r="P68" s="7" t="s">
        <v>98</v>
      </c>
      <c r="Q68" s="7" t="s">
        <v>98</v>
      </c>
    </row>
    <row r="69" spans="1:17" s="7" customFormat="1" x14ac:dyDescent="0.25">
      <c r="A69" s="9">
        <v>14</v>
      </c>
      <c r="B69" s="7" t="s">
        <v>52</v>
      </c>
      <c r="C69" s="7" t="s">
        <v>96</v>
      </c>
      <c r="D69" s="7" t="s">
        <v>22</v>
      </c>
      <c r="E69" s="7" t="s">
        <v>67</v>
      </c>
      <c r="F69" s="7" t="s">
        <v>23</v>
      </c>
      <c r="G69" s="11">
        <v>63</v>
      </c>
      <c r="H69" s="7" t="s">
        <v>99</v>
      </c>
      <c r="I69" s="7">
        <v>14</v>
      </c>
      <c r="J69" s="11">
        <f>VLOOKUP(H69,seg_car_opera!$A$2:$C$105,3,0)</f>
        <v>71</v>
      </c>
      <c r="K69" s="7" t="s">
        <v>23</v>
      </c>
      <c r="M69" s="10">
        <v>12</v>
      </c>
      <c r="N69" s="10">
        <v>1</v>
      </c>
      <c r="O69" s="10">
        <v>4</v>
      </c>
      <c r="P69" s="7" t="s">
        <v>99</v>
      </c>
      <c r="Q69" s="7" t="s">
        <v>99</v>
      </c>
    </row>
    <row r="70" spans="1:17" s="7" customFormat="1" x14ac:dyDescent="0.25">
      <c r="A70" s="9">
        <v>14</v>
      </c>
      <c r="B70" s="7" t="s">
        <v>52</v>
      </c>
      <c r="C70" s="7" t="s">
        <v>96</v>
      </c>
      <c r="D70" s="7" t="s">
        <v>22</v>
      </c>
      <c r="E70" s="7" t="s">
        <v>67</v>
      </c>
      <c r="F70" s="7" t="s">
        <v>23</v>
      </c>
      <c r="G70" s="11">
        <v>64</v>
      </c>
      <c r="H70" s="7" t="s">
        <v>100</v>
      </c>
      <c r="I70" s="7">
        <v>14</v>
      </c>
      <c r="J70" s="11">
        <f>VLOOKUP(H70,seg_car_opera!$A$2:$C$105,3,0)</f>
        <v>72</v>
      </c>
      <c r="K70" s="7" t="s">
        <v>23</v>
      </c>
      <c r="M70" s="10">
        <v>12</v>
      </c>
      <c r="N70" s="10">
        <v>1</v>
      </c>
      <c r="O70" s="10">
        <v>4</v>
      </c>
      <c r="P70" s="7" t="s">
        <v>100</v>
      </c>
      <c r="Q70" s="7" t="s">
        <v>100</v>
      </c>
    </row>
    <row r="71" spans="1:17" x14ac:dyDescent="0.25">
      <c r="A71" s="9">
        <v>1</v>
      </c>
      <c r="B71" t="s">
        <v>21</v>
      </c>
      <c r="C71" t="s">
        <v>21</v>
      </c>
      <c r="D71" t="s">
        <v>22</v>
      </c>
      <c r="E71" t="s">
        <v>23</v>
      </c>
      <c r="F71" t="s">
        <v>23</v>
      </c>
      <c r="G71" s="11">
        <v>1</v>
      </c>
      <c r="H71" t="s">
        <v>24</v>
      </c>
      <c r="I71">
        <v>1</v>
      </c>
      <c r="J71" s="11">
        <f>VLOOKUP(H71,seg_car_opera!$A$2:$C$105,3,0)</f>
        <v>73</v>
      </c>
      <c r="K71" t="s">
        <v>2700</v>
      </c>
      <c r="M71" s="10">
        <v>8</v>
      </c>
      <c r="N71" s="10">
        <v>1</v>
      </c>
      <c r="O71" s="10">
        <v>4</v>
      </c>
      <c r="P71" t="s">
        <v>24</v>
      </c>
      <c r="Q71" t="s">
        <v>24</v>
      </c>
    </row>
    <row r="72" spans="1:17" x14ac:dyDescent="0.25">
      <c r="A72" s="9">
        <v>10</v>
      </c>
      <c r="B72" t="s">
        <v>52</v>
      </c>
      <c r="C72" t="s">
        <v>62</v>
      </c>
      <c r="D72" t="s">
        <v>22</v>
      </c>
      <c r="E72" t="s">
        <v>23</v>
      </c>
      <c r="F72" t="s">
        <v>23</v>
      </c>
      <c r="G72" s="11">
        <v>31</v>
      </c>
      <c r="H72" t="s">
        <v>63</v>
      </c>
      <c r="I72">
        <v>10</v>
      </c>
      <c r="J72" s="11">
        <f>VLOOKUP(H72,seg_car_opera!$A$2:$C$105,3,0)</f>
        <v>74</v>
      </c>
      <c r="K72" t="s">
        <v>2700</v>
      </c>
      <c r="M72" s="10">
        <v>12</v>
      </c>
      <c r="N72" s="10">
        <v>1</v>
      </c>
      <c r="O72" s="10">
        <v>4</v>
      </c>
      <c r="P72" t="s">
        <v>63</v>
      </c>
      <c r="Q72" t="s">
        <v>63</v>
      </c>
    </row>
    <row r="73" spans="1:17" x14ac:dyDescent="0.25">
      <c r="A73" s="9">
        <v>10</v>
      </c>
      <c r="B73" t="s">
        <v>52</v>
      </c>
      <c r="C73" t="s">
        <v>62</v>
      </c>
      <c r="D73" t="s">
        <v>22</v>
      </c>
      <c r="E73" t="s">
        <v>23</v>
      </c>
      <c r="F73" t="s">
        <v>23</v>
      </c>
      <c r="G73" s="11">
        <v>32</v>
      </c>
      <c r="H73" t="s">
        <v>64</v>
      </c>
      <c r="I73">
        <v>10</v>
      </c>
      <c r="J73" s="11">
        <f>VLOOKUP(H73,seg_car_opera!$A$2:$C$105,3,0)</f>
        <v>75</v>
      </c>
      <c r="K73" t="s">
        <v>2700</v>
      </c>
      <c r="M73" s="10">
        <v>12</v>
      </c>
      <c r="N73" s="10">
        <v>1</v>
      </c>
      <c r="O73" s="10">
        <v>4</v>
      </c>
      <c r="P73" t="s">
        <v>64</v>
      </c>
      <c r="Q73" t="s">
        <v>64</v>
      </c>
    </row>
    <row r="74" spans="1:17" x14ac:dyDescent="0.25">
      <c r="A74" s="9">
        <v>10</v>
      </c>
      <c r="B74" t="s">
        <v>52</v>
      </c>
      <c r="C74" t="s">
        <v>62</v>
      </c>
      <c r="D74" t="s">
        <v>22</v>
      </c>
      <c r="E74" t="s">
        <v>23</v>
      </c>
      <c r="F74" t="s">
        <v>23</v>
      </c>
      <c r="G74" s="11">
        <v>33</v>
      </c>
      <c r="H74" t="s">
        <v>65</v>
      </c>
      <c r="I74">
        <v>10</v>
      </c>
      <c r="J74" s="11">
        <f>VLOOKUP(H74,seg_car_opera!$A$2:$C$105,3,0)</f>
        <v>47</v>
      </c>
      <c r="K74" t="s">
        <v>2700</v>
      </c>
      <c r="M74" s="10">
        <v>12</v>
      </c>
      <c r="N74" s="10">
        <v>1</v>
      </c>
      <c r="O74" s="10">
        <v>4</v>
      </c>
      <c r="P74" t="s">
        <v>65</v>
      </c>
      <c r="Q74" t="s">
        <v>65</v>
      </c>
    </row>
    <row r="75" spans="1:17" x14ac:dyDescent="0.25">
      <c r="A75" s="9">
        <v>5</v>
      </c>
      <c r="B75" t="s">
        <v>34</v>
      </c>
      <c r="C75" t="s">
        <v>34</v>
      </c>
      <c r="D75" t="s">
        <v>22</v>
      </c>
      <c r="E75" t="s">
        <v>23</v>
      </c>
      <c r="F75" t="s">
        <v>23</v>
      </c>
      <c r="G75" s="11">
        <v>8</v>
      </c>
      <c r="H75" t="s">
        <v>35</v>
      </c>
      <c r="I75">
        <v>5</v>
      </c>
      <c r="J75" s="11">
        <f>VLOOKUP(H75,seg_car_opera!$A$2:$C$105,3,0)</f>
        <v>77</v>
      </c>
      <c r="K75" t="s">
        <v>2700</v>
      </c>
      <c r="M75" s="10">
        <v>11</v>
      </c>
      <c r="N75" s="10">
        <v>1</v>
      </c>
      <c r="O75" s="10">
        <v>4</v>
      </c>
      <c r="P75" t="s">
        <v>35</v>
      </c>
      <c r="Q75" t="s">
        <v>35</v>
      </c>
    </row>
    <row r="76" spans="1:17" x14ac:dyDescent="0.25">
      <c r="A76" s="9">
        <v>5</v>
      </c>
      <c r="B76" t="s">
        <v>34</v>
      </c>
      <c r="C76" t="s">
        <v>34</v>
      </c>
      <c r="D76" t="s">
        <v>22</v>
      </c>
      <c r="E76" t="s">
        <v>23</v>
      </c>
      <c r="F76" t="s">
        <v>23</v>
      </c>
      <c r="G76" s="11">
        <v>9</v>
      </c>
      <c r="H76" t="s">
        <v>36</v>
      </c>
      <c r="I76">
        <v>5</v>
      </c>
      <c r="J76" s="11">
        <f>VLOOKUP(H76,seg_car_opera!$A$2:$C$105,3,0)</f>
        <v>78</v>
      </c>
      <c r="K76" t="s">
        <v>2700</v>
      </c>
      <c r="M76" s="10">
        <v>11</v>
      </c>
      <c r="N76" s="10">
        <v>1</v>
      </c>
      <c r="O76" s="10">
        <v>4</v>
      </c>
      <c r="P76" t="s">
        <v>36</v>
      </c>
      <c r="Q76" t="s">
        <v>36</v>
      </c>
    </row>
    <row r="77" spans="1:17" x14ac:dyDescent="0.25">
      <c r="A77" s="9">
        <v>5</v>
      </c>
      <c r="B77" t="s">
        <v>34</v>
      </c>
      <c r="C77" t="s">
        <v>34</v>
      </c>
      <c r="D77" t="s">
        <v>22</v>
      </c>
      <c r="E77" t="s">
        <v>23</v>
      </c>
      <c r="F77" t="s">
        <v>23</v>
      </c>
      <c r="G77" s="11">
        <v>10</v>
      </c>
      <c r="H77" t="s">
        <v>37</v>
      </c>
      <c r="I77">
        <v>5</v>
      </c>
      <c r="J77" s="11">
        <f>VLOOKUP(H77,seg_car_opera!$A$2:$C$105,3,0)</f>
        <v>79</v>
      </c>
      <c r="K77" t="s">
        <v>2700</v>
      </c>
      <c r="M77" s="10">
        <v>11</v>
      </c>
      <c r="N77" s="10">
        <v>1</v>
      </c>
      <c r="O77" s="10">
        <v>4</v>
      </c>
      <c r="P77" t="s">
        <v>37</v>
      </c>
      <c r="Q77" t="s">
        <v>37</v>
      </c>
    </row>
    <row r="78" spans="1:17" x14ac:dyDescent="0.25">
      <c r="A78" s="9">
        <v>5</v>
      </c>
      <c r="B78" t="s">
        <v>34</v>
      </c>
      <c r="C78" t="s">
        <v>34</v>
      </c>
      <c r="D78" t="s">
        <v>22</v>
      </c>
      <c r="E78" t="s">
        <v>23</v>
      </c>
      <c r="F78" t="s">
        <v>23</v>
      </c>
      <c r="G78" s="11">
        <v>164</v>
      </c>
      <c r="H78" t="s">
        <v>120</v>
      </c>
      <c r="I78">
        <v>5</v>
      </c>
      <c r="J78" s="11">
        <f>VLOOKUP(H78,seg_car_opera!$A$2:$C$105,3,0)</f>
        <v>80</v>
      </c>
      <c r="K78" t="s">
        <v>2700</v>
      </c>
      <c r="M78" s="10">
        <v>11</v>
      </c>
      <c r="N78" s="10">
        <v>1</v>
      </c>
      <c r="O78" s="10">
        <v>4</v>
      </c>
      <c r="P78" t="s">
        <v>120</v>
      </c>
      <c r="Q78" t="s">
        <v>120</v>
      </c>
    </row>
    <row r="79" spans="1:17" x14ac:dyDescent="0.25">
      <c r="A79" s="9">
        <v>5</v>
      </c>
      <c r="B79" t="s">
        <v>34</v>
      </c>
      <c r="C79" t="s">
        <v>34</v>
      </c>
      <c r="D79" t="s">
        <v>22</v>
      </c>
      <c r="E79" t="s">
        <v>23</v>
      </c>
      <c r="F79" t="s">
        <v>23</v>
      </c>
      <c r="G79" s="11">
        <v>165</v>
      </c>
      <c r="H79" t="s">
        <v>121</v>
      </c>
      <c r="I79">
        <v>5</v>
      </c>
      <c r="J79" s="11">
        <f>VLOOKUP(H79,seg_car_opera!$A$2:$C$105,3,0)</f>
        <v>81</v>
      </c>
      <c r="K79" t="s">
        <v>2700</v>
      </c>
      <c r="M79" s="10">
        <v>11</v>
      </c>
      <c r="N79" s="10">
        <v>1</v>
      </c>
      <c r="O79" s="10">
        <v>4</v>
      </c>
      <c r="P79" t="s">
        <v>121</v>
      </c>
      <c r="Q79" t="s">
        <v>121</v>
      </c>
    </row>
    <row r="80" spans="1:17" x14ac:dyDescent="0.25">
      <c r="A80" s="9">
        <v>5</v>
      </c>
      <c r="B80" t="s">
        <v>34</v>
      </c>
      <c r="C80" t="s">
        <v>34</v>
      </c>
      <c r="D80" t="s">
        <v>22</v>
      </c>
      <c r="E80" t="s">
        <v>23</v>
      </c>
      <c r="F80" t="s">
        <v>23</v>
      </c>
      <c r="G80" s="11">
        <v>166</v>
      </c>
      <c r="H80" t="s">
        <v>122</v>
      </c>
      <c r="I80">
        <v>5</v>
      </c>
      <c r="J80" s="11">
        <f>VLOOKUP(H80,seg_car_opera!$A$2:$C$105,3,0)</f>
        <v>82</v>
      </c>
      <c r="K80" t="s">
        <v>2700</v>
      </c>
      <c r="M80" s="10">
        <v>11</v>
      </c>
      <c r="N80" s="10">
        <v>1</v>
      </c>
      <c r="O80" s="10">
        <v>4</v>
      </c>
      <c r="P80" t="s">
        <v>122</v>
      </c>
      <c r="Q80" t="s">
        <v>122</v>
      </c>
    </row>
    <row r="81" spans="1:17" x14ac:dyDescent="0.25">
      <c r="A81" s="9">
        <v>5</v>
      </c>
      <c r="B81" t="s">
        <v>34</v>
      </c>
      <c r="C81" t="s">
        <v>34</v>
      </c>
      <c r="D81" t="s">
        <v>22</v>
      </c>
      <c r="E81" t="s">
        <v>23</v>
      </c>
      <c r="F81" t="s">
        <v>23</v>
      </c>
      <c r="G81" s="11">
        <v>178</v>
      </c>
      <c r="H81" t="s">
        <v>124</v>
      </c>
      <c r="I81">
        <v>5</v>
      </c>
      <c r="J81" s="11">
        <f>VLOOKUP(H81,seg_car_opera!$A$2:$C$105,3,0)</f>
        <v>83</v>
      </c>
      <c r="K81" t="s">
        <v>2700</v>
      </c>
      <c r="M81" s="10">
        <v>11</v>
      </c>
      <c r="N81" s="10">
        <v>1</v>
      </c>
      <c r="O81" s="10">
        <v>4</v>
      </c>
      <c r="P81" t="s">
        <v>124</v>
      </c>
      <c r="Q81" t="s">
        <v>124</v>
      </c>
    </row>
    <row r="82" spans="1:17" x14ac:dyDescent="0.25">
      <c r="A82" s="9">
        <v>5</v>
      </c>
      <c r="B82" t="s">
        <v>34</v>
      </c>
      <c r="C82" t="s">
        <v>34</v>
      </c>
      <c r="D82" t="s">
        <v>22</v>
      </c>
      <c r="E82" t="s">
        <v>23</v>
      </c>
      <c r="F82" t="s">
        <v>23</v>
      </c>
      <c r="G82" s="11">
        <v>179</v>
      </c>
      <c r="H82" t="s">
        <v>125</v>
      </c>
      <c r="I82">
        <v>5</v>
      </c>
      <c r="J82" s="11">
        <f>VLOOKUP(H82,seg_car_opera!$A$2:$C$105,3,0)</f>
        <v>84</v>
      </c>
      <c r="K82" t="s">
        <v>2700</v>
      </c>
      <c r="M82" s="10">
        <v>11</v>
      </c>
      <c r="N82" s="10">
        <v>1</v>
      </c>
      <c r="O82" s="10">
        <v>4</v>
      </c>
      <c r="P82" t="s">
        <v>125</v>
      </c>
      <c r="Q82" t="s">
        <v>125</v>
      </c>
    </row>
    <row r="83" spans="1:17" x14ac:dyDescent="0.25">
      <c r="A83" s="9">
        <v>5</v>
      </c>
      <c r="B83" t="s">
        <v>34</v>
      </c>
      <c r="C83" t="s">
        <v>34</v>
      </c>
      <c r="D83" t="s">
        <v>22</v>
      </c>
      <c r="E83" t="s">
        <v>23</v>
      </c>
      <c r="F83" t="s">
        <v>23</v>
      </c>
      <c r="G83" s="11">
        <v>180</v>
      </c>
      <c r="H83" t="s">
        <v>126</v>
      </c>
      <c r="I83">
        <v>5</v>
      </c>
      <c r="J83" s="11">
        <f>VLOOKUP(H83,seg_car_opera!$A$2:$C$105,3,0)</f>
        <v>85</v>
      </c>
      <c r="K83" t="s">
        <v>2700</v>
      </c>
      <c r="M83" s="10">
        <v>11</v>
      </c>
      <c r="N83" s="10">
        <v>1</v>
      </c>
      <c r="O83" s="10">
        <v>4</v>
      </c>
      <c r="P83" t="s">
        <v>126</v>
      </c>
      <c r="Q83" t="s">
        <v>126</v>
      </c>
    </row>
    <row r="84" spans="1:17" x14ac:dyDescent="0.25">
      <c r="A84" s="9">
        <v>5</v>
      </c>
      <c r="B84" t="s">
        <v>34</v>
      </c>
      <c r="C84" t="s">
        <v>34</v>
      </c>
      <c r="D84" t="s">
        <v>22</v>
      </c>
      <c r="E84" t="s">
        <v>23</v>
      </c>
      <c r="F84" t="s">
        <v>23</v>
      </c>
      <c r="G84" s="11">
        <v>204</v>
      </c>
      <c r="H84" t="s">
        <v>133</v>
      </c>
      <c r="I84">
        <v>5</v>
      </c>
      <c r="J84" s="11">
        <f>VLOOKUP(H84,seg_car_opera!$A$2:$C$105,3,0)</f>
        <v>86</v>
      </c>
      <c r="K84" t="s">
        <v>2700</v>
      </c>
      <c r="M84" s="10">
        <v>11</v>
      </c>
      <c r="N84" s="10">
        <v>1</v>
      </c>
      <c r="O84" s="10">
        <v>4</v>
      </c>
      <c r="P84" t="s">
        <v>133</v>
      </c>
      <c r="Q84" t="s">
        <v>133</v>
      </c>
    </row>
    <row r="85" spans="1:17" x14ac:dyDescent="0.25">
      <c r="A85" s="9">
        <v>8</v>
      </c>
      <c r="B85" t="s">
        <v>52</v>
      </c>
      <c r="C85" t="s">
        <v>52</v>
      </c>
      <c r="D85" t="s">
        <v>22</v>
      </c>
      <c r="E85" t="s">
        <v>23</v>
      </c>
      <c r="F85" t="s">
        <v>23</v>
      </c>
      <c r="G85" s="11">
        <v>23</v>
      </c>
      <c r="H85" t="s">
        <v>53</v>
      </c>
      <c r="I85">
        <v>8</v>
      </c>
      <c r="J85" s="11">
        <f>VLOOKUP(H85,seg_car_opera!$A$2:$C$105,3,0)</f>
        <v>87</v>
      </c>
      <c r="K85" t="s">
        <v>2700</v>
      </c>
      <c r="M85" s="10">
        <v>12</v>
      </c>
      <c r="N85" s="10">
        <v>1</v>
      </c>
      <c r="O85" s="10">
        <v>4</v>
      </c>
      <c r="P85" t="s">
        <v>53</v>
      </c>
      <c r="Q85" t="s">
        <v>53</v>
      </c>
    </row>
    <row r="86" spans="1:17" x14ac:dyDescent="0.25">
      <c r="A86" s="9">
        <v>8</v>
      </c>
      <c r="B86" t="s">
        <v>21</v>
      </c>
      <c r="C86" t="s">
        <v>52</v>
      </c>
      <c r="D86" t="s">
        <v>22</v>
      </c>
      <c r="E86" t="s">
        <v>23</v>
      </c>
      <c r="F86" t="s">
        <v>23</v>
      </c>
      <c r="G86" s="11">
        <v>24</v>
      </c>
      <c r="H86" t="s">
        <v>54</v>
      </c>
      <c r="I86">
        <v>8</v>
      </c>
      <c r="J86" s="11">
        <f>VLOOKUP(H86,seg_car_opera!$A$2:$C$105,3,0)</f>
        <v>88</v>
      </c>
      <c r="K86" t="s">
        <v>2700</v>
      </c>
      <c r="M86" s="10">
        <v>8</v>
      </c>
      <c r="N86" s="10">
        <v>1</v>
      </c>
      <c r="O86" s="10">
        <v>4</v>
      </c>
      <c r="P86" t="s">
        <v>54</v>
      </c>
      <c r="Q86" t="s">
        <v>54</v>
      </c>
    </row>
    <row r="87" spans="1:17" x14ac:dyDescent="0.25">
      <c r="A87" s="9">
        <v>8</v>
      </c>
      <c r="B87" t="s">
        <v>52</v>
      </c>
      <c r="C87" t="s">
        <v>52</v>
      </c>
      <c r="D87" t="s">
        <v>22</v>
      </c>
      <c r="E87" t="s">
        <v>23</v>
      </c>
      <c r="F87" t="s">
        <v>23</v>
      </c>
      <c r="G87" s="11">
        <v>25</v>
      </c>
      <c r="H87" t="s">
        <v>55</v>
      </c>
      <c r="I87">
        <v>8</v>
      </c>
      <c r="J87" s="11">
        <f>VLOOKUP(H87,seg_car_opera!$A$2:$C$105,3,0)</f>
        <v>89</v>
      </c>
      <c r="K87" t="s">
        <v>2700</v>
      </c>
      <c r="M87" s="10">
        <v>12</v>
      </c>
      <c r="N87" s="10">
        <v>1</v>
      </c>
      <c r="O87" s="10">
        <v>4</v>
      </c>
      <c r="P87" t="s">
        <v>55</v>
      </c>
      <c r="Q87" t="s">
        <v>55</v>
      </c>
    </row>
    <row r="88" spans="1:17" x14ac:dyDescent="0.25">
      <c r="A88" s="9">
        <v>8</v>
      </c>
      <c r="B88" t="s">
        <v>158</v>
      </c>
      <c r="C88" t="s">
        <v>52</v>
      </c>
      <c r="D88" t="s">
        <v>22</v>
      </c>
      <c r="E88" t="s">
        <v>23</v>
      </c>
      <c r="F88" t="s">
        <v>23</v>
      </c>
      <c r="G88" s="11">
        <v>26</v>
      </c>
      <c r="H88" t="s">
        <v>56</v>
      </c>
      <c r="I88">
        <v>8</v>
      </c>
      <c r="J88" s="11">
        <f>VLOOKUP(H88,seg_car_opera!$A$2:$C$105,3,0)</f>
        <v>90</v>
      </c>
      <c r="K88" t="s">
        <v>2700</v>
      </c>
      <c r="M88" s="10">
        <v>9</v>
      </c>
      <c r="N88" s="10">
        <v>1</v>
      </c>
      <c r="O88" s="10">
        <v>4</v>
      </c>
      <c r="P88" t="s">
        <v>56</v>
      </c>
      <c r="Q88" t="s">
        <v>56</v>
      </c>
    </row>
    <row r="89" spans="1:17" x14ac:dyDescent="0.25">
      <c r="A89" s="9">
        <v>8</v>
      </c>
      <c r="B89" t="s">
        <v>159</v>
      </c>
      <c r="C89" t="s">
        <v>52</v>
      </c>
      <c r="D89" t="s">
        <v>22</v>
      </c>
      <c r="E89" t="s">
        <v>23</v>
      </c>
      <c r="F89" t="s">
        <v>23</v>
      </c>
      <c r="G89" s="11">
        <v>27</v>
      </c>
      <c r="H89" t="s">
        <v>57</v>
      </c>
      <c r="I89">
        <v>8</v>
      </c>
      <c r="J89" s="11">
        <f>VLOOKUP(H89,seg_car_opera!$A$2:$C$105,3,0)</f>
        <v>91</v>
      </c>
      <c r="K89" t="s">
        <v>2700</v>
      </c>
      <c r="M89" s="10">
        <v>6</v>
      </c>
      <c r="N89" s="10">
        <v>1</v>
      </c>
      <c r="O89" s="10">
        <v>4</v>
      </c>
      <c r="P89" t="s">
        <v>57</v>
      </c>
      <c r="Q89" t="s">
        <v>57</v>
      </c>
    </row>
    <row r="90" spans="1:17" x14ac:dyDescent="0.25">
      <c r="A90" s="9">
        <v>8</v>
      </c>
      <c r="B90" t="s">
        <v>157</v>
      </c>
      <c r="C90" t="s">
        <v>52</v>
      </c>
      <c r="D90" t="s">
        <v>22</v>
      </c>
      <c r="E90" t="s">
        <v>23</v>
      </c>
      <c r="F90" t="s">
        <v>23</v>
      </c>
      <c r="G90" s="11">
        <v>66</v>
      </c>
      <c r="H90" t="s">
        <v>102</v>
      </c>
      <c r="I90">
        <v>8</v>
      </c>
      <c r="J90" s="11">
        <f>VLOOKUP(H90,seg_car_opera!$A$2:$C$105,3,0)</f>
        <v>105</v>
      </c>
      <c r="K90" t="s">
        <v>2700</v>
      </c>
      <c r="M90" s="10">
        <v>5</v>
      </c>
      <c r="N90" s="10">
        <v>1</v>
      </c>
      <c r="O90" s="10">
        <v>4</v>
      </c>
      <c r="P90" t="s">
        <v>102</v>
      </c>
      <c r="Q90" t="s">
        <v>102</v>
      </c>
    </row>
    <row r="91" spans="1:17" x14ac:dyDescent="0.25">
      <c r="A91" s="9">
        <v>8</v>
      </c>
      <c r="B91" t="s">
        <v>38</v>
      </c>
      <c r="C91" t="s">
        <v>52</v>
      </c>
      <c r="D91" t="s">
        <v>22</v>
      </c>
      <c r="E91" t="s">
        <v>23</v>
      </c>
      <c r="F91" t="s">
        <v>23</v>
      </c>
      <c r="G91" s="11">
        <v>67</v>
      </c>
      <c r="H91" t="s">
        <v>103</v>
      </c>
      <c r="I91">
        <v>8</v>
      </c>
      <c r="J91" s="11">
        <f>VLOOKUP(H91,seg_car_opera!$A$2:$C$105,3,0)</f>
        <v>93</v>
      </c>
      <c r="K91" t="s">
        <v>2700</v>
      </c>
      <c r="M91" s="10">
        <v>3</v>
      </c>
      <c r="N91" s="10">
        <v>1</v>
      </c>
      <c r="O91" s="10">
        <v>4</v>
      </c>
      <c r="P91" t="s">
        <v>103</v>
      </c>
      <c r="Q91" t="s">
        <v>103</v>
      </c>
    </row>
    <row r="92" spans="1:17" x14ac:dyDescent="0.25">
      <c r="A92" s="9">
        <v>8</v>
      </c>
      <c r="B92" t="s">
        <v>158</v>
      </c>
      <c r="C92" t="s">
        <v>52</v>
      </c>
      <c r="D92" t="s">
        <v>22</v>
      </c>
      <c r="E92" t="s">
        <v>23</v>
      </c>
      <c r="F92" t="s">
        <v>23</v>
      </c>
      <c r="G92" s="11">
        <v>150</v>
      </c>
      <c r="H92" t="s">
        <v>113</v>
      </c>
      <c r="I92">
        <v>8</v>
      </c>
      <c r="J92" s="11">
        <f>VLOOKUP(H92,seg_car_opera!$A$2:$C$105,3,0)</f>
        <v>94</v>
      </c>
      <c r="K92" t="s">
        <v>2700</v>
      </c>
      <c r="M92" s="10">
        <v>9</v>
      </c>
      <c r="N92" s="10">
        <v>1</v>
      </c>
      <c r="O92" s="10">
        <v>4</v>
      </c>
      <c r="P92" t="s">
        <v>113</v>
      </c>
      <c r="Q92" t="s">
        <v>113</v>
      </c>
    </row>
    <row r="93" spans="1:17" x14ac:dyDescent="0.25">
      <c r="A93" s="9">
        <v>8</v>
      </c>
      <c r="B93" t="s">
        <v>158</v>
      </c>
      <c r="C93" t="s">
        <v>52</v>
      </c>
      <c r="D93" t="s">
        <v>22</v>
      </c>
      <c r="E93" t="s">
        <v>23</v>
      </c>
      <c r="F93" t="s">
        <v>23</v>
      </c>
      <c r="G93" s="11">
        <v>163</v>
      </c>
      <c r="H93" t="s">
        <v>119</v>
      </c>
      <c r="I93">
        <v>8</v>
      </c>
      <c r="J93" s="11">
        <f>VLOOKUP(H93,seg_car_opera!$A$2:$C$105,3,0)</f>
        <v>95</v>
      </c>
      <c r="K93" t="s">
        <v>2700</v>
      </c>
      <c r="M93" s="10">
        <v>9</v>
      </c>
      <c r="N93" s="10">
        <v>1</v>
      </c>
      <c r="O93" s="10">
        <v>4</v>
      </c>
      <c r="P93" t="s">
        <v>119</v>
      </c>
      <c r="Q93" t="s">
        <v>119</v>
      </c>
    </row>
    <row r="94" spans="1:17" x14ac:dyDescent="0.25">
      <c r="A94" s="9">
        <v>8</v>
      </c>
      <c r="B94" t="s">
        <v>21</v>
      </c>
      <c r="C94" t="s">
        <v>52</v>
      </c>
      <c r="D94" t="s">
        <v>22</v>
      </c>
      <c r="E94" t="s">
        <v>23</v>
      </c>
      <c r="F94" t="s">
        <v>23</v>
      </c>
      <c r="G94" s="11">
        <v>186</v>
      </c>
      <c r="H94" t="s">
        <v>129</v>
      </c>
      <c r="I94">
        <v>8</v>
      </c>
      <c r="J94" s="11">
        <f>VLOOKUP(H94,seg_car_opera!$A$2:$C$105,3,0)</f>
        <v>96</v>
      </c>
      <c r="K94" t="s">
        <v>2700</v>
      </c>
      <c r="M94" s="10">
        <v>8</v>
      </c>
      <c r="N94" s="10">
        <v>1</v>
      </c>
      <c r="O94" s="10">
        <v>4</v>
      </c>
      <c r="P94" t="s">
        <v>129</v>
      </c>
      <c r="Q94" t="s">
        <v>129</v>
      </c>
    </row>
    <row r="95" spans="1:17" x14ac:dyDescent="0.25">
      <c r="A95" s="9">
        <v>8</v>
      </c>
      <c r="B95" t="s">
        <v>160</v>
      </c>
      <c r="C95" t="s">
        <v>52</v>
      </c>
      <c r="D95" t="s">
        <v>22</v>
      </c>
      <c r="E95" t="s">
        <v>23</v>
      </c>
      <c r="F95" t="s">
        <v>23</v>
      </c>
      <c r="G95" s="11">
        <v>201</v>
      </c>
      <c r="H95" t="s">
        <v>130</v>
      </c>
      <c r="I95">
        <v>8</v>
      </c>
      <c r="J95" s="11">
        <f>VLOOKUP(H95,seg_car_opera!$A$2:$C$105,3,0)</f>
        <v>97</v>
      </c>
      <c r="K95" t="s">
        <v>2700</v>
      </c>
      <c r="M95" s="10">
        <v>7</v>
      </c>
      <c r="N95" s="10">
        <v>1</v>
      </c>
      <c r="O95" s="10">
        <v>4</v>
      </c>
      <c r="P95" t="s">
        <v>130</v>
      </c>
      <c r="Q95" t="s">
        <v>130</v>
      </c>
    </row>
    <row r="96" spans="1:17" x14ac:dyDescent="0.25">
      <c r="A96" s="9">
        <v>8</v>
      </c>
      <c r="B96" t="s">
        <v>160</v>
      </c>
      <c r="C96" t="s">
        <v>52</v>
      </c>
      <c r="D96" t="s">
        <v>22</v>
      </c>
      <c r="E96" t="s">
        <v>23</v>
      </c>
      <c r="F96" t="s">
        <v>23</v>
      </c>
      <c r="G96" s="11">
        <v>202</v>
      </c>
      <c r="H96" t="s">
        <v>131</v>
      </c>
      <c r="I96">
        <v>8</v>
      </c>
      <c r="J96" s="11">
        <f>VLOOKUP(H96,seg_car_opera!$A$2:$C$105,3,0)</f>
        <v>98</v>
      </c>
      <c r="K96" t="s">
        <v>2700</v>
      </c>
      <c r="M96" s="10">
        <v>7</v>
      </c>
      <c r="N96" s="10">
        <v>1</v>
      </c>
      <c r="O96" s="10">
        <v>4</v>
      </c>
      <c r="P96" t="s">
        <v>131</v>
      </c>
      <c r="Q96" t="s">
        <v>131</v>
      </c>
    </row>
    <row r="97" spans="1:17" x14ac:dyDescent="0.25">
      <c r="A97" s="9">
        <v>8</v>
      </c>
      <c r="B97" t="s">
        <v>158</v>
      </c>
      <c r="C97" t="s">
        <v>52</v>
      </c>
      <c r="D97" t="s">
        <v>22</v>
      </c>
      <c r="E97" t="s">
        <v>23</v>
      </c>
      <c r="F97" t="s">
        <v>23</v>
      </c>
      <c r="G97" s="11">
        <v>205</v>
      </c>
      <c r="H97" t="s">
        <v>134</v>
      </c>
      <c r="I97">
        <v>8</v>
      </c>
      <c r="J97" s="11">
        <f>VLOOKUP(H97,seg_car_opera!$A$2:$C$105,3,0)</f>
        <v>99</v>
      </c>
      <c r="K97" t="s">
        <v>2700</v>
      </c>
      <c r="M97" s="10">
        <v>9</v>
      </c>
      <c r="N97" s="10">
        <v>1</v>
      </c>
      <c r="O97" s="10">
        <v>4</v>
      </c>
      <c r="P97" t="s">
        <v>134</v>
      </c>
      <c r="Q97" t="s">
        <v>134</v>
      </c>
    </row>
    <row r="98" spans="1:17" x14ac:dyDescent="0.25">
      <c r="A98" s="9">
        <v>4</v>
      </c>
      <c r="B98" t="s">
        <v>30</v>
      </c>
      <c r="C98" t="s">
        <v>30</v>
      </c>
      <c r="D98" t="s">
        <v>22</v>
      </c>
      <c r="E98" t="s">
        <v>23</v>
      </c>
      <c r="F98" t="s">
        <v>23</v>
      </c>
      <c r="G98" s="11">
        <v>5</v>
      </c>
      <c r="H98" t="s">
        <v>31</v>
      </c>
      <c r="I98">
        <v>4</v>
      </c>
      <c r="J98" s="11">
        <f>VLOOKUP(H98,seg_car_opera!$A$2:$C$105,3,0)</f>
        <v>100</v>
      </c>
      <c r="K98" t="s">
        <v>2700</v>
      </c>
      <c r="M98" s="10">
        <v>13</v>
      </c>
      <c r="N98" s="10">
        <v>1</v>
      </c>
      <c r="O98" s="10">
        <v>4</v>
      </c>
      <c r="P98" t="s">
        <v>31</v>
      </c>
      <c r="Q98" t="s">
        <v>31</v>
      </c>
    </row>
    <row r="99" spans="1:17" x14ac:dyDescent="0.25">
      <c r="A99" s="9">
        <v>4</v>
      </c>
      <c r="B99" t="s">
        <v>30</v>
      </c>
      <c r="C99" t="s">
        <v>30</v>
      </c>
      <c r="D99" t="s">
        <v>22</v>
      </c>
      <c r="E99" t="s">
        <v>23</v>
      </c>
      <c r="F99" t="s">
        <v>23</v>
      </c>
      <c r="G99" s="11">
        <v>6</v>
      </c>
      <c r="H99" t="s">
        <v>32</v>
      </c>
      <c r="I99">
        <v>4</v>
      </c>
      <c r="J99" s="11">
        <f>VLOOKUP(H99,seg_car_opera!$A$2:$C$105,3,0)</f>
        <v>101</v>
      </c>
      <c r="K99" t="s">
        <v>2700</v>
      </c>
      <c r="M99" s="10">
        <v>13</v>
      </c>
      <c r="N99" s="10">
        <v>1</v>
      </c>
      <c r="O99" s="10">
        <v>4</v>
      </c>
      <c r="P99" t="s">
        <v>32</v>
      </c>
      <c r="Q99" t="s">
        <v>32</v>
      </c>
    </row>
    <row r="100" spans="1:17" x14ac:dyDescent="0.25">
      <c r="A100" s="9">
        <v>4</v>
      </c>
      <c r="B100" t="s">
        <v>30</v>
      </c>
      <c r="C100" t="s">
        <v>30</v>
      </c>
      <c r="D100" t="s">
        <v>22</v>
      </c>
      <c r="E100" t="s">
        <v>23</v>
      </c>
      <c r="F100" t="s">
        <v>23</v>
      </c>
      <c r="G100" s="11">
        <v>7</v>
      </c>
      <c r="H100" t="s">
        <v>33</v>
      </c>
      <c r="I100">
        <v>4</v>
      </c>
      <c r="J100" s="11">
        <f>VLOOKUP(H100,seg_car_opera!$A$2:$C$105,3,0)</f>
        <v>102</v>
      </c>
      <c r="K100" t="s">
        <v>2700</v>
      </c>
      <c r="M100" s="10">
        <v>13</v>
      </c>
      <c r="N100" s="10">
        <v>1</v>
      </c>
      <c r="O100" s="10">
        <v>4</v>
      </c>
      <c r="P100" t="s">
        <v>33</v>
      </c>
      <c r="Q100" t="s">
        <v>33</v>
      </c>
    </row>
    <row r="101" spans="1:17" x14ac:dyDescent="0.25">
      <c r="A101" s="9">
        <v>4</v>
      </c>
      <c r="B101" t="s">
        <v>30</v>
      </c>
      <c r="C101" t="s">
        <v>30</v>
      </c>
      <c r="D101" t="s">
        <v>22</v>
      </c>
      <c r="E101" t="s">
        <v>23</v>
      </c>
      <c r="F101" t="s">
        <v>23</v>
      </c>
      <c r="G101" s="11">
        <v>159</v>
      </c>
      <c r="H101" t="s">
        <v>115</v>
      </c>
      <c r="I101">
        <v>4</v>
      </c>
      <c r="J101" s="11">
        <f>VLOOKUP(H101,seg_car_opera!$A$2:$C$105,3,0)</f>
        <v>103</v>
      </c>
      <c r="K101" t="s">
        <v>2700</v>
      </c>
      <c r="M101" s="10">
        <v>13</v>
      </c>
      <c r="N101" s="10">
        <v>1</v>
      </c>
      <c r="O101" s="10">
        <v>4</v>
      </c>
      <c r="P101" t="s">
        <v>115</v>
      </c>
      <c r="Q101" t="s">
        <v>115</v>
      </c>
    </row>
    <row r="102" spans="1:17" x14ac:dyDescent="0.25">
      <c r="A102" s="9">
        <v>4</v>
      </c>
      <c r="B102" t="s">
        <v>30</v>
      </c>
      <c r="C102" t="s">
        <v>30</v>
      </c>
      <c r="D102" t="s">
        <v>22</v>
      </c>
      <c r="E102" t="s">
        <v>23</v>
      </c>
      <c r="F102" t="s">
        <v>23</v>
      </c>
      <c r="G102" s="11">
        <v>203</v>
      </c>
      <c r="H102" t="s">
        <v>132</v>
      </c>
      <c r="I102">
        <v>4</v>
      </c>
      <c r="J102" s="11">
        <f>VLOOKUP(H102,seg_car_opera!$A$2:$C$105,3,0)</f>
        <v>104</v>
      </c>
      <c r="K102" t="s">
        <v>2700</v>
      </c>
      <c r="M102" s="10">
        <v>13</v>
      </c>
      <c r="N102" s="10">
        <v>1</v>
      </c>
      <c r="O102" s="10">
        <v>4</v>
      </c>
      <c r="P102" t="s">
        <v>132</v>
      </c>
      <c r="Q102" t="s">
        <v>132</v>
      </c>
    </row>
  </sheetData>
  <sortState ref="A2:I204">
    <sortCondition ref="C2:C204"/>
  </sortState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2" sqref="C12"/>
    </sheetView>
  </sheetViews>
  <sheetFormatPr baseColWidth="10" defaultRowHeight="15" x14ac:dyDescent="0.25"/>
  <cols>
    <col min="1" max="1" width="38.85546875" customWidth="1"/>
    <col min="2" max="2" width="15.42578125" bestFit="1" customWidth="1"/>
    <col min="3" max="3" width="21.5703125" bestFit="1" customWidth="1"/>
    <col min="4" max="4" width="39.42578125" bestFit="1" customWidth="1"/>
  </cols>
  <sheetData>
    <row r="1" spans="1:4" x14ac:dyDescent="0.25">
      <c r="A1" t="s">
        <v>163</v>
      </c>
      <c r="B1" t="s">
        <v>162</v>
      </c>
      <c r="C1" t="s">
        <v>164</v>
      </c>
      <c r="D1" t="s">
        <v>165</v>
      </c>
    </row>
    <row r="2" spans="1:4" x14ac:dyDescent="0.25">
      <c r="A2" t="s">
        <v>27</v>
      </c>
      <c r="B2">
        <v>1</v>
      </c>
      <c r="C2" t="s">
        <v>27</v>
      </c>
      <c r="D2" t="s">
        <v>166</v>
      </c>
    </row>
    <row r="3" spans="1:4" x14ac:dyDescent="0.25">
      <c r="A3" t="s">
        <v>43</v>
      </c>
      <c r="B3">
        <v>2</v>
      </c>
      <c r="C3" t="s">
        <v>43</v>
      </c>
      <c r="D3" t="s">
        <v>167</v>
      </c>
    </row>
    <row r="4" spans="1:4" x14ac:dyDescent="0.25">
      <c r="A4" t="s">
        <v>38</v>
      </c>
      <c r="B4">
        <v>3</v>
      </c>
      <c r="C4" t="s">
        <v>38</v>
      </c>
      <c r="D4" t="s">
        <v>168</v>
      </c>
    </row>
    <row r="5" spans="1:4" x14ac:dyDescent="0.25">
      <c r="A5" t="s">
        <v>25</v>
      </c>
      <c r="B5">
        <v>4</v>
      </c>
      <c r="C5" t="s">
        <v>25</v>
      </c>
      <c r="D5" t="s">
        <v>169</v>
      </c>
    </row>
    <row r="6" spans="1:4" x14ac:dyDescent="0.25">
      <c r="A6" t="s">
        <v>157</v>
      </c>
      <c r="B6">
        <v>5</v>
      </c>
      <c r="C6" t="s">
        <v>157</v>
      </c>
      <c r="D6" t="s">
        <v>170</v>
      </c>
    </row>
    <row r="7" spans="1:4" x14ac:dyDescent="0.25">
      <c r="A7" t="s">
        <v>159</v>
      </c>
      <c r="B7">
        <v>6</v>
      </c>
      <c r="C7" t="s">
        <v>159</v>
      </c>
      <c r="D7" t="s">
        <v>171</v>
      </c>
    </row>
    <row r="8" spans="1:4" x14ac:dyDescent="0.25">
      <c r="A8" t="s">
        <v>160</v>
      </c>
      <c r="B8">
        <v>7</v>
      </c>
      <c r="C8" t="s">
        <v>160</v>
      </c>
      <c r="D8" s="3" t="s">
        <v>172</v>
      </c>
    </row>
    <row r="9" spans="1:4" x14ac:dyDescent="0.25">
      <c r="A9" t="s">
        <v>21</v>
      </c>
      <c r="B9">
        <v>8</v>
      </c>
      <c r="C9" t="s">
        <v>21</v>
      </c>
      <c r="D9" t="s">
        <v>173</v>
      </c>
    </row>
    <row r="10" spans="1:4" x14ac:dyDescent="0.25">
      <c r="A10" t="s">
        <v>158</v>
      </c>
      <c r="B10">
        <v>9</v>
      </c>
      <c r="C10" t="s">
        <v>158</v>
      </c>
      <c r="D10" t="s">
        <v>174</v>
      </c>
    </row>
    <row r="11" spans="1:4" x14ac:dyDescent="0.25">
      <c r="A11" t="s">
        <v>161</v>
      </c>
      <c r="B11">
        <v>10</v>
      </c>
      <c r="C11" t="s">
        <v>161</v>
      </c>
      <c r="D11" t="s">
        <v>175</v>
      </c>
    </row>
    <row r="12" spans="1:4" x14ac:dyDescent="0.25">
      <c r="A12" t="s">
        <v>34</v>
      </c>
      <c r="B12">
        <v>11</v>
      </c>
      <c r="C12" t="s">
        <v>34</v>
      </c>
      <c r="D12" t="s">
        <v>176</v>
      </c>
    </row>
    <row r="13" spans="1:4" x14ac:dyDescent="0.25">
      <c r="A13" t="s">
        <v>52</v>
      </c>
      <c r="B13">
        <v>12</v>
      </c>
      <c r="C13" t="s">
        <v>52</v>
      </c>
      <c r="D13" t="s">
        <v>177</v>
      </c>
    </row>
    <row r="14" spans="1:4" x14ac:dyDescent="0.25">
      <c r="A14" t="s">
        <v>30</v>
      </c>
      <c r="B14">
        <v>13</v>
      </c>
      <c r="C14" t="s">
        <v>30</v>
      </c>
      <c r="D14" s="2" t="s">
        <v>178</v>
      </c>
    </row>
  </sheetData>
  <sortState ref="C2:C101">
    <sortCondition ref="C2:C10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6"/>
  <sheetViews>
    <sheetView workbookViewId="0">
      <selection activeCell="E7" sqref="E7"/>
    </sheetView>
  </sheetViews>
  <sheetFormatPr baseColWidth="10" defaultRowHeight="15" x14ac:dyDescent="0.25"/>
  <cols>
    <col min="1" max="1" width="17.85546875" bestFit="1" customWidth="1"/>
  </cols>
  <sheetData>
    <row r="2" spans="1:6" x14ac:dyDescent="0.25">
      <c r="A2" t="s">
        <v>3184</v>
      </c>
      <c r="B2" t="s">
        <v>3185</v>
      </c>
      <c r="C2" t="s">
        <v>164</v>
      </c>
      <c r="D2" t="s">
        <v>3186</v>
      </c>
      <c r="E2" t="s">
        <v>3187</v>
      </c>
      <c r="F2" t="s">
        <v>3188</v>
      </c>
    </row>
    <row r="3" spans="1:6" x14ac:dyDescent="0.25">
      <c r="A3">
        <v>1</v>
      </c>
      <c r="B3" t="s">
        <v>3189</v>
      </c>
      <c r="C3" t="s">
        <v>3189</v>
      </c>
      <c r="D3">
        <v>4</v>
      </c>
      <c r="E3">
        <v>1</v>
      </c>
      <c r="F3">
        <v>8</v>
      </c>
    </row>
    <row r="4" spans="1:6" x14ac:dyDescent="0.25">
      <c r="A4">
        <v>2</v>
      </c>
      <c r="B4" t="s">
        <v>3190</v>
      </c>
      <c r="C4" t="s">
        <v>3190</v>
      </c>
      <c r="D4">
        <v>1</v>
      </c>
      <c r="E4">
        <v>1</v>
      </c>
      <c r="F4">
        <v>14</v>
      </c>
    </row>
    <row r="5" spans="1:6" x14ac:dyDescent="0.25">
      <c r="A5">
        <v>3</v>
      </c>
      <c r="B5" t="s">
        <v>3191</v>
      </c>
      <c r="C5" t="s">
        <v>3191</v>
      </c>
      <c r="D5">
        <v>2</v>
      </c>
      <c r="E5">
        <v>1</v>
      </c>
      <c r="F5">
        <v>15</v>
      </c>
    </row>
    <row r="6" spans="1:6" x14ac:dyDescent="0.25">
      <c r="A6">
        <v>4</v>
      </c>
      <c r="B6" t="s">
        <v>3192</v>
      </c>
      <c r="C6" t="s">
        <v>3192</v>
      </c>
      <c r="D6">
        <v>3</v>
      </c>
      <c r="E6">
        <v>1</v>
      </c>
      <c r="F6">
        <v>16</v>
      </c>
    </row>
    <row r="7" spans="1:6" x14ac:dyDescent="0.25">
      <c r="B7" t="s">
        <v>59</v>
      </c>
      <c r="C7" t="s">
        <v>59</v>
      </c>
      <c r="D7">
        <v>4</v>
      </c>
      <c r="E7">
        <v>1</v>
      </c>
    </row>
    <row r="8" spans="1:6" x14ac:dyDescent="0.25">
      <c r="B8" t="s">
        <v>60</v>
      </c>
      <c r="C8" t="s">
        <v>60</v>
      </c>
      <c r="D8">
        <v>4</v>
      </c>
      <c r="E8">
        <v>1</v>
      </c>
    </row>
    <row r="9" spans="1:6" x14ac:dyDescent="0.25">
      <c r="B9" t="s">
        <v>61</v>
      </c>
      <c r="C9" t="s">
        <v>61</v>
      </c>
      <c r="D9">
        <v>4</v>
      </c>
      <c r="E9">
        <v>1</v>
      </c>
    </row>
    <row r="10" spans="1:6" x14ac:dyDescent="0.25">
      <c r="B10" t="s">
        <v>28</v>
      </c>
      <c r="C10" t="s">
        <v>28</v>
      </c>
      <c r="D10">
        <v>4</v>
      </c>
      <c r="E10">
        <v>1</v>
      </c>
    </row>
    <row r="11" spans="1:6" x14ac:dyDescent="0.25">
      <c r="B11" t="s">
        <v>29</v>
      </c>
      <c r="C11" t="s">
        <v>29</v>
      </c>
      <c r="D11">
        <v>4</v>
      </c>
      <c r="E11">
        <v>1</v>
      </c>
    </row>
    <row r="12" spans="1:6" x14ac:dyDescent="0.25">
      <c r="B12" t="s">
        <v>107</v>
      </c>
      <c r="C12" t="s">
        <v>107</v>
      </c>
      <c r="D12">
        <v>4</v>
      </c>
      <c r="E12">
        <v>1</v>
      </c>
    </row>
    <row r="13" spans="1:6" x14ac:dyDescent="0.25">
      <c r="B13" t="s">
        <v>108</v>
      </c>
      <c r="C13" t="s">
        <v>108</v>
      </c>
      <c r="D13">
        <v>4</v>
      </c>
      <c r="E13">
        <v>1</v>
      </c>
    </row>
    <row r="14" spans="1:6" x14ac:dyDescent="0.25">
      <c r="B14" t="s">
        <v>116</v>
      </c>
      <c r="C14" t="s">
        <v>116</v>
      </c>
      <c r="D14">
        <v>4</v>
      </c>
      <c r="E14">
        <v>1</v>
      </c>
    </row>
    <row r="15" spans="1:6" x14ac:dyDescent="0.25">
      <c r="B15" t="s">
        <v>117</v>
      </c>
      <c r="C15" t="s">
        <v>117</v>
      </c>
      <c r="D15">
        <v>4</v>
      </c>
      <c r="E15">
        <v>1</v>
      </c>
    </row>
    <row r="16" spans="1:6" x14ac:dyDescent="0.25">
      <c r="B16" t="s">
        <v>118</v>
      </c>
      <c r="C16" t="s">
        <v>118</v>
      </c>
      <c r="D16">
        <v>4</v>
      </c>
      <c r="E16">
        <v>1</v>
      </c>
    </row>
    <row r="17" spans="2:5" x14ac:dyDescent="0.25">
      <c r="B17" t="s">
        <v>123</v>
      </c>
      <c r="C17" t="s">
        <v>123</v>
      </c>
      <c r="D17">
        <v>4</v>
      </c>
      <c r="E17">
        <v>1</v>
      </c>
    </row>
    <row r="18" spans="2:5" x14ac:dyDescent="0.25">
      <c r="B18" t="s">
        <v>44</v>
      </c>
      <c r="C18" t="s">
        <v>44</v>
      </c>
      <c r="D18">
        <v>4</v>
      </c>
      <c r="E18">
        <v>1</v>
      </c>
    </row>
    <row r="19" spans="2:5" x14ac:dyDescent="0.25">
      <c r="B19" t="s">
        <v>45</v>
      </c>
      <c r="C19" t="s">
        <v>45</v>
      </c>
      <c r="D19">
        <v>4</v>
      </c>
      <c r="E19">
        <v>1</v>
      </c>
    </row>
    <row r="20" spans="2:5" x14ac:dyDescent="0.25">
      <c r="B20" t="s">
        <v>46</v>
      </c>
      <c r="C20" t="s">
        <v>46</v>
      </c>
      <c r="D20">
        <v>4</v>
      </c>
      <c r="E20">
        <v>1</v>
      </c>
    </row>
    <row r="21" spans="2:5" x14ac:dyDescent="0.25">
      <c r="B21" t="s">
        <v>47</v>
      </c>
      <c r="C21" t="s">
        <v>47</v>
      </c>
      <c r="D21">
        <v>4</v>
      </c>
      <c r="E21">
        <v>1</v>
      </c>
    </row>
    <row r="22" spans="2:5" x14ac:dyDescent="0.25">
      <c r="B22" t="s">
        <v>48</v>
      </c>
      <c r="C22" t="s">
        <v>48</v>
      </c>
      <c r="D22">
        <v>4</v>
      </c>
      <c r="E22">
        <v>1</v>
      </c>
    </row>
    <row r="23" spans="2:5" x14ac:dyDescent="0.25">
      <c r="B23" t="s">
        <v>49</v>
      </c>
      <c r="C23" t="s">
        <v>49</v>
      </c>
      <c r="D23">
        <v>4</v>
      </c>
      <c r="E23">
        <v>1</v>
      </c>
    </row>
    <row r="24" spans="2:5" x14ac:dyDescent="0.25">
      <c r="B24" t="s">
        <v>50</v>
      </c>
      <c r="C24" t="s">
        <v>50</v>
      </c>
      <c r="D24">
        <v>4</v>
      </c>
      <c r="E24">
        <v>1</v>
      </c>
    </row>
    <row r="25" spans="2:5" x14ac:dyDescent="0.25">
      <c r="B25" t="s">
        <v>51</v>
      </c>
      <c r="C25" t="s">
        <v>51</v>
      </c>
      <c r="D25">
        <v>4</v>
      </c>
      <c r="E25">
        <v>1</v>
      </c>
    </row>
    <row r="26" spans="2:5" x14ac:dyDescent="0.25">
      <c r="B26" t="s">
        <v>104</v>
      </c>
      <c r="C26" t="s">
        <v>104</v>
      </c>
      <c r="D26">
        <v>4</v>
      </c>
      <c r="E26">
        <v>1</v>
      </c>
    </row>
    <row r="27" spans="2:5" x14ac:dyDescent="0.25">
      <c r="B27" t="s">
        <v>105</v>
      </c>
      <c r="C27" t="s">
        <v>105</v>
      </c>
      <c r="D27">
        <v>4</v>
      </c>
      <c r="E27">
        <v>1</v>
      </c>
    </row>
    <row r="28" spans="2:5" x14ac:dyDescent="0.25">
      <c r="B28" t="s">
        <v>106</v>
      </c>
      <c r="C28" t="s">
        <v>106</v>
      </c>
      <c r="D28">
        <v>4</v>
      </c>
      <c r="E28">
        <v>1</v>
      </c>
    </row>
    <row r="29" spans="2:5" x14ac:dyDescent="0.25">
      <c r="B29" t="s">
        <v>109</v>
      </c>
      <c r="C29" t="s">
        <v>109</v>
      </c>
      <c r="D29">
        <v>4</v>
      </c>
      <c r="E29">
        <v>1</v>
      </c>
    </row>
    <row r="30" spans="2:5" x14ac:dyDescent="0.25">
      <c r="B30" t="s">
        <v>127</v>
      </c>
      <c r="C30" t="s">
        <v>127</v>
      </c>
      <c r="D30">
        <v>4</v>
      </c>
      <c r="E30">
        <v>1</v>
      </c>
    </row>
    <row r="31" spans="2:5" x14ac:dyDescent="0.25">
      <c r="B31" t="s">
        <v>128</v>
      </c>
      <c r="C31" t="s">
        <v>128</v>
      </c>
      <c r="D31">
        <v>4</v>
      </c>
      <c r="E31">
        <v>1</v>
      </c>
    </row>
    <row r="32" spans="2:5" x14ac:dyDescent="0.25">
      <c r="B32" t="s">
        <v>39</v>
      </c>
      <c r="C32" t="s">
        <v>39</v>
      </c>
      <c r="D32">
        <v>4</v>
      </c>
      <c r="E32">
        <v>1</v>
      </c>
    </row>
    <row r="33" spans="2:5" x14ac:dyDescent="0.25">
      <c r="B33" t="s">
        <v>40</v>
      </c>
      <c r="C33" t="s">
        <v>40</v>
      </c>
      <c r="D33">
        <v>4</v>
      </c>
      <c r="E33">
        <v>1</v>
      </c>
    </row>
    <row r="34" spans="2:5" x14ac:dyDescent="0.25">
      <c r="B34" t="s">
        <v>41</v>
      </c>
      <c r="C34" t="s">
        <v>41</v>
      </c>
      <c r="D34">
        <v>4</v>
      </c>
      <c r="E34">
        <v>1</v>
      </c>
    </row>
    <row r="35" spans="2:5" x14ac:dyDescent="0.25">
      <c r="B35" t="s">
        <v>42</v>
      </c>
      <c r="C35" t="s">
        <v>42</v>
      </c>
      <c r="D35">
        <v>4</v>
      </c>
      <c r="E35">
        <v>1</v>
      </c>
    </row>
    <row r="36" spans="2:5" x14ac:dyDescent="0.25">
      <c r="B36" t="s">
        <v>101</v>
      </c>
      <c r="C36" t="s">
        <v>101</v>
      </c>
      <c r="D36">
        <v>4</v>
      </c>
      <c r="E36">
        <v>1</v>
      </c>
    </row>
    <row r="37" spans="2:5" x14ac:dyDescent="0.25">
      <c r="B37" t="s">
        <v>111</v>
      </c>
      <c r="C37" t="s">
        <v>111</v>
      </c>
      <c r="D37">
        <v>4</v>
      </c>
      <c r="E37">
        <v>1</v>
      </c>
    </row>
    <row r="38" spans="2:5" x14ac:dyDescent="0.25">
      <c r="B38" t="s">
        <v>135</v>
      </c>
      <c r="C38" t="s">
        <v>135</v>
      </c>
      <c r="D38">
        <v>4</v>
      </c>
      <c r="E38">
        <v>1</v>
      </c>
    </row>
    <row r="39" spans="2:5" x14ac:dyDescent="0.25">
      <c r="B39" t="s">
        <v>136</v>
      </c>
      <c r="C39" t="s">
        <v>136</v>
      </c>
      <c r="D39">
        <v>4</v>
      </c>
      <c r="E39">
        <v>1</v>
      </c>
    </row>
    <row r="40" spans="2:5" x14ac:dyDescent="0.25">
      <c r="B40" t="s">
        <v>26</v>
      </c>
      <c r="C40" t="s">
        <v>26</v>
      </c>
      <c r="D40">
        <v>4</v>
      </c>
      <c r="E40">
        <v>1</v>
      </c>
    </row>
    <row r="41" spans="2:5" x14ac:dyDescent="0.25">
      <c r="B41" t="s">
        <v>110</v>
      </c>
      <c r="C41" t="s">
        <v>110</v>
      </c>
      <c r="D41">
        <v>4</v>
      </c>
      <c r="E41">
        <v>1</v>
      </c>
    </row>
    <row r="42" spans="2:5" x14ac:dyDescent="0.25">
      <c r="B42" t="s">
        <v>77</v>
      </c>
      <c r="C42" t="s">
        <v>77</v>
      </c>
      <c r="D42">
        <v>4</v>
      </c>
      <c r="E42">
        <v>1</v>
      </c>
    </row>
    <row r="43" spans="2:5" x14ac:dyDescent="0.25">
      <c r="B43" t="s">
        <v>78</v>
      </c>
      <c r="C43" t="s">
        <v>78</v>
      </c>
      <c r="D43">
        <v>4</v>
      </c>
      <c r="E43">
        <v>1</v>
      </c>
    </row>
    <row r="44" spans="2:5" x14ac:dyDescent="0.25">
      <c r="B44" t="s">
        <v>79</v>
      </c>
      <c r="C44" t="s">
        <v>79</v>
      </c>
      <c r="D44">
        <v>4</v>
      </c>
      <c r="E44">
        <v>1</v>
      </c>
    </row>
    <row r="45" spans="2:5" x14ac:dyDescent="0.25">
      <c r="B45" t="s">
        <v>80</v>
      </c>
      <c r="C45" t="s">
        <v>80</v>
      </c>
      <c r="D45">
        <v>4</v>
      </c>
      <c r="E45">
        <v>1</v>
      </c>
    </row>
    <row r="46" spans="2:5" x14ac:dyDescent="0.25">
      <c r="B46" t="s">
        <v>81</v>
      </c>
      <c r="C46" t="s">
        <v>81</v>
      </c>
      <c r="D46">
        <v>4</v>
      </c>
      <c r="E46">
        <v>1</v>
      </c>
    </row>
    <row r="47" spans="2:5" x14ac:dyDescent="0.25">
      <c r="B47" t="s">
        <v>82</v>
      </c>
      <c r="C47" t="s">
        <v>82</v>
      </c>
      <c r="D47">
        <v>4</v>
      </c>
      <c r="E47">
        <v>1</v>
      </c>
    </row>
    <row r="48" spans="2:5" x14ac:dyDescent="0.25">
      <c r="B48" t="s">
        <v>83</v>
      </c>
      <c r="C48" t="s">
        <v>83</v>
      </c>
      <c r="D48">
        <v>4</v>
      </c>
      <c r="E48">
        <v>1</v>
      </c>
    </row>
    <row r="49" spans="2:5" x14ac:dyDescent="0.25">
      <c r="B49" t="s">
        <v>65</v>
      </c>
      <c r="C49" t="s">
        <v>65</v>
      </c>
      <c r="D49">
        <v>4</v>
      </c>
      <c r="E49">
        <v>1</v>
      </c>
    </row>
    <row r="50" spans="2:5" x14ac:dyDescent="0.25">
      <c r="B50" t="s">
        <v>112</v>
      </c>
      <c r="C50" t="s">
        <v>112</v>
      </c>
      <c r="D50">
        <v>4</v>
      </c>
      <c r="E50">
        <v>1</v>
      </c>
    </row>
    <row r="51" spans="2:5" x14ac:dyDescent="0.25">
      <c r="B51" t="s">
        <v>68</v>
      </c>
      <c r="C51" t="s">
        <v>68</v>
      </c>
      <c r="D51">
        <v>4</v>
      </c>
      <c r="E51">
        <v>1</v>
      </c>
    </row>
    <row r="52" spans="2:5" x14ac:dyDescent="0.25">
      <c r="B52" t="s">
        <v>69</v>
      </c>
      <c r="C52" t="s">
        <v>69</v>
      </c>
      <c r="D52">
        <v>4</v>
      </c>
      <c r="E52">
        <v>1</v>
      </c>
    </row>
    <row r="53" spans="2:5" x14ac:dyDescent="0.25">
      <c r="B53" t="s">
        <v>70</v>
      </c>
      <c r="C53" t="s">
        <v>70</v>
      </c>
      <c r="D53">
        <v>4</v>
      </c>
      <c r="E53">
        <v>1</v>
      </c>
    </row>
    <row r="54" spans="2:5" x14ac:dyDescent="0.25">
      <c r="B54" t="s">
        <v>71</v>
      </c>
      <c r="C54" t="s">
        <v>71</v>
      </c>
      <c r="D54">
        <v>4</v>
      </c>
      <c r="E54">
        <v>1</v>
      </c>
    </row>
    <row r="55" spans="2:5" x14ac:dyDescent="0.25">
      <c r="B55" t="s">
        <v>72</v>
      </c>
      <c r="C55" t="s">
        <v>72</v>
      </c>
      <c r="D55">
        <v>4</v>
      </c>
      <c r="E55">
        <v>1</v>
      </c>
    </row>
    <row r="56" spans="2:5" x14ac:dyDescent="0.25">
      <c r="B56" t="s">
        <v>73</v>
      </c>
      <c r="C56" t="s">
        <v>73</v>
      </c>
      <c r="D56">
        <v>4</v>
      </c>
      <c r="E56">
        <v>1</v>
      </c>
    </row>
    <row r="57" spans="2:5" x14ac:dyDescent="0.25">
      <c r="B57" t="s">
        <v>74</v>
      </c>
      <c r="C57" t="s">
        <v>74</v>
      </c>
      <c r="D57">
        <v>4</v>
      </c>
      <c r="E57">
        <v>1</v>
      </c>
    </row>
    <row r="58" spans="2:5" x14ac:dyDescent="0.25">
      <c r="B58" t="s">
        <v>75</v>
      </c>
      <c r="C58" t="s">
        <v>75</v>
      </c>
      <c r="D58">
        <v>4</v>
      </c>
      <c r="E58">
        <v>1</v>
      </c>
    </row>
    <row r="59" spans="2:5" x14ac:dyDescent="0.25">
      <c r="B59" t="s">
        <v>85</v>
      </c>
      <c r="C59" t="s">
        <v>85</v>
      </c>
      <c r="D59">
        <v>4</v>
      </c>
      <c r="E59">
        <v>1</v>
      </c>
    </row>
    <row r="60" spans="2:5" x14ac:dyDescent="0.25">
      <c r="B60" t="s">
        <v>86</v>
      </c>
      <c r="C60" t="s">
        <v>86</v>
      </c>
      <c r="D60">
        <v>4</v>
      </c>
      <c r="E60">
        <v>1</v>
      </c>
    </row>
    <row r="61" spans="2:5" x14ac:dyDescent="0.25">
      <c r="B61" t="s">
        <v>87</v>
      </c>
      <c r="C61" t="s">
        <v>87</v>
      </c>
      <c r="D61">
        <v>4</v>
      </c>
      <c r="E61">
        <v>1</v>
      </c>
    </row>
    <row r="62" spans="2:5" x14ac:dyDescent="0.25">
      <c r="B62" t="s">
        <v>88</v>
      </c>
      <c r="C62" t="s">
        <v>88</v>
      </c>
      <c r="D62">
        <v>4</v>
      </c>
      <c r="E62">
        <v>1</v>
      </c>
    </row>
    <row r="63" spans="2:5" x14ac:dyDescent="0.25">
      <c r="B63" t="s">
        <v>89</v>
      </c>
      <c r="C63" t="s">
        <v>89</v>
      </c>
      <c r="D63">
        <v>4</v>
      </c>
      <c r="E63">
        <v>1</v>
      </c>
    </row>
    <row r="64" spans="2:5" x14ac:dyDescent="0.25">
      <c r="B64" t="s">
        <v>90</v>
      </c>
      <c r="C64" t="s">
        <v>90</v>
      </c>
      <c r="D64">
        <v>4</v>
      </c>
      <c r="E64">
        <v>1</v>
      </c>
    </row>
    <row r="65" spans="2:5" x14ac:dyDescent="0.25">
      <c r="B65" t="s">
        <v>91</v>
      </c>
      <c r="C65" t="s">
        <v>91</v>
      </c>
      <c r="D65">
        <v>4</v>
      </c>
      <c r="E65">
        <v>1</v>
      </c>
    </row>
    <row r="66" spans="2:5" x14ac:dyDescent="0.25">
      <c r="B66" t="s">
        <v>92</v>
      </c>
      <c r="C66" t="s">
        <v>92</v>
      </c>
      <c r="D66">
        <v>4</v>
      </c>
      <c r="E66">
        <v>1</v>
      </c>
    </row>
    <row r="67" spans="2:5" x14ac:dyDescent="0.25">
      <c r="B67" t="s">
        <v>93</v>
      </c>
      <c r="C67" t="s">
        <v>93</v>
      </c>
      <c r="D67">
        <v>4</v>
      </c>
      <c r="E67">
        <v>1</v>
      </c>
    </row>
    <row r="68" spans="2:5" x14ac:dyDescent="0.25">
      <c r="B68" t="s">
        <v>94</v>
      </c>
      <c r="C68" t="s">
        <v>94</v>
      </c>
      <c r="D68">
        <v>4</v>
      </c>
      <c r="E68">
        <v>1</v>
      </c>
    </row>
    <row r="69" spans="2:5" x14ac:dyDescent="0.25">
      <c r="B69" t="s">
        <v>95</v>
      </c>
      <c r="C69" t="s">
        <v>95</v>
      </c>
      <c r="D69">
        <v>4</v>
      </c>
      <c r="E69">
        <v>1</v>
      </c>
    </row>
    <row r="70" spans="2:5" x14ac:dyDescent="0.25">
      <c r="B70" t="s">
        <v>114</v>
      </c>
      <c r="C70" t="s">
        <v>114</v>
      </c>
      <c r="D70">
        <v>4</v>
      </c>
      <c r="E70">
        <v>1</v>
      </c>
    </row>
    <row r="71" spans="2:5" x14ac:dyDescent="0.25">
      <c r="B71" t="s">
        <v>97</v>
      </c>
      <c r="C71" t="s">
        <v>97</v>
      </c>
      <c r="D71">
        <v>4</v>
      </c>
      <c r="E71">
        <v>1</v>
      </c>
    </row>
    <row r="72" spans="2:5" x14ac:dyDescent="0.25">
      <c r="B72" t="s">
        <v>98</v>
      </c>
      <c r="C72" t="s">
        <v>98</v>
      </c>
      <c r="D72">
        <v>4</v>
      </c>
      <c r="E72">
        <v>1</v>
      </c>
    </row>
    <row r="73" spans="2:5" x14ac:dyDescent="0.25">
      <c r="B73" t="s">
        <v>99</v>
      </c>
      <c r="C73" t="s">
        <v>99</v>
      </c>
      <c r="D73">
        <v>4</v>
      </c>
      <c r="E73">
        <v>1</v>
      </c>
    </row>
    <row r="74" spans="2:5" x14ac:dyDescent="0.25">
      <c r="B74" t="s">
        <v>100</v>
      </c>
      <c r="C74" t="s">
        <v>100</v>
      </c>
      <c r="D74">
        <v>4</v>
      </c>
      <c r="E74">
        <v>1</v>
      </c>
    </row>
    <row r="75" spans="2:5" x14ac:dyDescent="0.25">
      <c r="B75" t="s">
        <v>24</v>
      </c>
      <c r="C75" t="s">
        <v>24</v>
      </c>
      <c r="D75">
        <v>4</v>
      </c>
      <c r="E75">
        <v>1</v>
      </c>
    </row>
    <row r="76" spans="2:5" x14ac:dyDescent="0.25">
      <c r="B76" t="s">
        <v>63</v>
      </c>
      <c r="C76" t="s">
        <v>63</v>
      </c>
      <c r="D76">
        <v>4</v>
      </c>
      <c r="E76">
        <v>1</v>
      </c>
    </row>
    <row r="77" spans="2:5" x14ac:dyDescent="0.25">
      <c r="B77" t="s">
        <v>64</v>
      </c>
      <c r="C77" t="s">
        <v>64</v>
      </c>
      <c r="D77">
        <v>4</v>
      </c>
      <c r="E77">
        <v>1</v>
      </c>
    </row>
    <row r="78" spans="2:5" x14ac:dyDescent="0.25">
      <c r="B78" t="s">
        <v>65</v>
      </c>
      <c r="C78" t="s">
        <v>65</v>
      </c>
      <c r="D78">
        <v>4</v>
      </c>
      <c r="E78">
        <v>1</v>
      </c>
    </row>
    <row r="79" spans="2:5" x14ac:dyDescent="0.25">
      <c r="B79" t="s">
        <v>35</v>
      </c>
      <c r="C79" t="s">
        <v>35</v>
      </c>
      <c r="D79">
        <v>4</v>
      </c>
      <c r="E79">
        <v>1</v>
      </c>
    </row>
    <row r="80" spans="2:5" x14ac:dyDescent="0.25">
      <c r="B80" t="s">
        <v>36</v>
      </c>
      <c r="C80" t="s">
        <v>36</v>
      </c>
      <c r="D80">
        <v>4</v>
      </c>
      <c r="E80">
        <v>1</v>
      </c>
    </row>
    <row r="81" spans="2:5" x14ac:dyDescent="0.25">
      <c r="B81" t="s">
        <v>37</v>
      </c>
      <c r="C81" t="s">
        <v>37</v>
      </c>
      <c r="D81">
        <v>4</v>
      </c>
      <c r="E81">
        <v>1</v>
      </c>
    </row>
    <row r="82" spans="2:5" x14ac:dyDescent="0.25">
      <c r="B82" t="s">
        <v>120</v>
      </c>
      <c r="C82" t="s">
        <v>120</v>
      </c>
      <c r="D82">
        <v>4</v>
      </c>
      <c r="E82">
        <v>1</v>
      </c>
    </row>
    <row r="83" spans="2:5" x14ac:dyDescent="0.25">
      <c r="B83" t="s">
        <v>121</v>
      </c>
      <c r="C83" t="s">
        <v>121</v>
      </c>
      <c r="D83">
        <v>4</v>
      </c>
      <c r="E83">
        <v>1</v>
      </c>
    </row>
    <row r="84" spans="2:5" x14ac:dyDescent="0.25">
      <c r="B84" t="s">
        <v>122</v>
      </c>
      <c r="C84" t="s">
        <v>122</v>
      </c>
      <c r="D84">
        <v>4</v>
      </c>
      <c r="E84">
        <v>1</v>
      </c>
    </row>
    <row r="85" spans="2:5" x14ac:dyDescent="0.25">
      <c r="B85" t="s">
        <v>124</v>
      </c>
      <c r="C85" t="s">
        <v>124</v>
      </c>
      <c r="D85">
        <v>4</v>
      </c>
      <c r="E85">
        <v>1</v>
      </c>
    </row>
    <row r="86" spans="2:5" x14ac:dyDescent="0.25">
      <c r="B86" t="s">
        <v>125</v>
      </c>
      <c r="C86" t="s">
        <v>125</v>
      </c>
      <c r="D86">
        <v>4</v>
      </c>
      <c r="E86">
        <v>1</v>
      </c>
    </row>
    <row r="87" spans="2:5" x14ac:dyDescent="0.25">
      <c r="B87" t="s">
        <v>126</v>
      </c>
      <c r="C87" t="s">
        <v>126</v>
      </c>
      <c r="D87">
        <v>4</v>
      </c>
      <c r="E87">
        <v>1</v>
      </c>
    </row>
    <row r="88" spans="2:5" x14ac:dyDescent="0.25">
      <c r="B88" t="s">
        <v>133</v>
      </c>
      <c r="C88" t="s">
        <v>133</v>
      </c>
      <c r="D88">
        <v>4</v>
      </c>
      <c r="E88">
        <v>1</v>
      </c>
    </row>
    <row r="89" spans="2:5" x14ac:dyDescent="0.25">
      <c r="B89" t="s">
        <v>53</v>
      </c>
      <c r="C89" t="s">
        <v>53</v>
      </c>
      <c r="D89">
        <v>4</v>
      </c>
      <c r="E89">
        <v>1</v>
      </c>
    </row>
    <row r="90" spans="2:5" x14ac:dyDescent="0.25">
      <c r="B90" t="s">
        <v>54</v>
      </c>
      <c r="C90" t="s">
        <v>54</v>
      </c>
      <c r="D90">
        <v>4</v>
      </c>
      <c r="E90">
        <v>1</v>
      </c>
    </row>
    <row r="91" spans="2:5" x14ac:dyDescent="0.25">
      <c r="B91" t="s">
        <v>55</v>
      </c>
      <c r="C91" t="s">
        <v>55</v>
      </c>
      <c r="D91">
        <v>4</v>
      </c>
      <c r="E91">
        <v>1</v>
      </c>
    </row>
    <row r="92" spans="2:5" x14ac:dyDescent="0.25">
      <c r="B92" t="s">
        <v>56</v>
      </c>
      <c r="C92" t="s">
        <v>56</v>
      </c>
      <c r="D92">
        <v>4</v>
      </c>
      <c r="E92">
        <v>1</v>
      </c>
    </row>
    <row r="93" spans="2:5" x14ac:dyDescent="0.25">
      <c r="B93" t="s">
        <v>57</v>
      </c>
      <c r="C93" t="s">
        <v>57</v>
      </c>
      <c r="D93">
        <v>4</v>
      </c>
      <c r="E93">
        <v>1</v>
      </c>
    </row>
    <row r="94" spans="2:5" x14ac:dyDescent="0.25">
      <c r="B94" t="s">
        <v>102</v>
      </c>
      <c r="C94" t="s">
        <v>102</v>
      </c>
      <c r="D94">
        <v>4</v>
      </c>
      <c r="E94">
        <v>1</v>
      </c>
    </row>
    <row r="95" spans="2:5" x14ac:dyDescent="0.25">
      <c r="B95" t="s">
        <v>103</v>
      </c>
      <c r="C95" t="s">
        <v>103</v>
      </c>
      <c r="D95">
        <v>4</v>
      </c>
      <c r="E95">
        <v>1</v>
      </c>
    </row>
    <row r="96" spans="2:5" x14ac:dyDescent="0.25">
      <c r="B96" t="s">
        <v>113</v>
      </c>
      <c r="C96" t="s">
        <v>113</v>
      </c>
      <c r="D96">
        <v>4</v>
      </c>
      <c r="E96">
        <v>1</v>
      </c>
    </row>
    <row r="97" spans="2:5" x14ac:dyDescent="0.25">
      <c r="B97" t="s">
        <v>119</v>
      </c>
      <c r="C97" t="s">
        <v>119</v>
      </c>
      <c r="D97">
        <v>4</v>
      </c>
      <c r="E97">
        <v>1</v>
      </c>
    </row>
    <row r="98" spans="2:5" x14ac:dyDescent="0.25">
      <c r="B98" t="s">
        <v>129</v>
      </c>
      <c r="C98" t="s">
        <v>129</v>
      </c>
      <c r="D98">
        <v>4</v>
      </c>
      <c r="E98">
        <v>1</v>
      </c>
    </row>
    <row r="99" spans="2:5" x14ac:dyDescent="0.25">
      <c r="B99" t="s">
        <v>130</v>
      </c>
      <c r="C99" t="s">
        <v>130</v>
      </c>
      <c r="D99">
        <v>4</v>
      </c>
      <c r="E99">
        <v>1</v>
      </c>
    </row>
    <row r="100" spans="2:5" x14ac:dyDescent="0.25">
      <c r="B100" t="s">
        <v>131</v>
      </c>
      <c r="C100" t="s">
        <v>131</v>
      </c>
      <c r="D100">
        <v>4</v>
      </c>
      <c r="E100">
        <v>1</v>
      </c>
    </row>
    <row r="101" spans="2:5" x14ac:dyDescent="0.25">
      <c r="B101" t="s">
        <v>134</v>
      </c>
      <c r="C101" t="s">
        <v>134</v>
      </c>
      <c r="D101">
        <v>4</v>
      </c>
      <c r="E101">
        <v>1</v>
      </c>
    </row>
    <row r="102" spans="2:5" x14ac:dyDescent="0.25">
      <c r="B102" t="s">
        <v>31</v>
      </c>
      <c r="C102" t="s">
        <v>31</v>
      </c>
      <c r="D102">
        <v>4</v>
      </c>
      <c r="E102">
        <v>1</v>
      </c>
    </row>
    <row r="103" spans="2:5" x14ac:dyDescent="0.25">
      <c r="B103" t="s">
        <v>32</v>
      </c>
      <c r="C103" t="s">
        <v>32</v>
      </c>
      <c r="D103">
        <v>4</v>
      </c>
      <c r="E103">
        <v>1</v>
      </c>
    </row>
    <row r="104" spans="2:5" x14ac:dyDescent="0.25">
      <c r="B104" t="s">
        <v>33</v>
      </c>
      <c r="C104" t="s">
        <v>33</v>
      </c>
      <c r="D104">
        <v>4</v>
      </c>
      <c r="E104">
        <v>1</v>
      </c>
    </row>
    <row r="105" spans="2:5" x14ac:dyDescent="0.25">
      <c r="B105" t="s">
        <v>115</v>
      </c>
      <c r="C105" t="s">
        <v>115</v>
      </c>
      <c r="D105">
        <v>4</v>
      </c>
      <c r="E105">
        <v>1</v>
      </c>
    </row>
    <row r="106" spans="2:5" x14ac:dyDescent="0.25">
      <c r="B106" t="s">
        <v>132</v>
      </c>
      <c r="C106" t="s">
        <v>132</v>
      </c>
      <c r="D106">
        <v>4</v>
      </c>
      <c r="E10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74" workbookViewId="0">
      <selection activeCell="E97" sqref="E97"/>
    </sheetView>
  </sheetViews>
  <sheetFormatPr baseColWidth="10" defaultRowHeight="15" x14ac:dyDescent="0.25"/>
  <cols>
    <col min="1" max="1" width="56.42578125" bestFit="1" customWidth="1"/>
  </cols>
  <sheetData>
    <row r="1" spans="1:6" x14ac:dyDescent="0.25">
      <c r="A1" t="s">
        <v>3185</v>
      </c>
      <c r="B1" t="s">
        <v>164</v>
      </c>
      <c r="C1" t="s">
        <v>3184</v>
      </c>
      <c r="D1" t="s">
        <v>3186</v>
      </c>
      <c r="E1" t="s">
        <v>3187</v>
      </c>
      <c r="F1" t="s">
        <v>3188</v>
      </c>
    </row>
    <row r="2" spans="1:6" x14ac:dyDescent="0.25">
      <c r="A2" t="s">
        <v>3189</v>
      </c>
      <c r="B2" t="s">
        <v>3189</v>
      </c>
      <c r="C2">
        <v>1</v>
      </c>
      <c r="D2">
        <v>4</v>
      </c>
      <c r="E2">
        <v>1</v>
      </c>
      <c r="F2">
        <v>8</v>
      </c>
    </row>
    <row r="3" spans="1:6" x14ac:dyDescent="0.25">
      <c r="A3" t="s">
        <v>3190</v>
      </c>
      <c r="B3" t="s">
        <v>3190</v>
      </c>
      <c r="C3">
        <v>2</v>
      </c>
      <c r="D3">
        <v>1</v>
      </c>
      <c r="E3">
        <v>1</v>
      </c>
      <c r="F3">
        <v>14</v>
      </c>
    </row>
    <row r="4" spans="1:6" x14ac:dyDescent="0.25">
      <c r="A4" t="s">
        <v>3191</v>
      </c>
      <c r="B4" t="s">
        <v>3191</v>
      </c>
      <c r="C4">
        <v>3</v>
      </c>
      <c r="D4">
        <v>2</v>
      </c>
      <c r="E4">
        <v>1</v>
      </c>
      <c r="F4">
        <v>15</v>
      </c>
    </row>
    <row r="5" spans="1:6" x14ac:dyDescent="0.25">
      <c r="A5" t="s">
        <v>3192</v>
      </c>
      <c r="B5" t="s">
        <v>3192</v>
      </c>
      <c r="C5">
        <v>4</v>
      </c>
      <c r="D5">
        <v>3</v>
      </c>
      <c r="E5">
        <v>1</v>
      </c>
      <c r="F5">
        <v>16</v>
      </c>
    </row>
    <row r="6" spans="1:6" x14ac:dyDescent="0.25">
      <c r="A6" t="s">
        <v>59</v>
      </c>
      <c r="B6" t="s">
        <v>59</v>
      </c>
      <c r="C6">
        <v>5</v>
      </c>
      <c r="D6">
        <v>4</v>
      </c>
      <c r="E6">
        <v>1</v>
      </c>
      <c r="F6">
        <v>12</v>
      </c>
    </row>
    <row r="7" spans="1:6" x14ac:dyDescent="0.25">
      <c r="A7" t="s">
        <v>60</v>
      </c>
      <c r="B7" t="s">
        <v>60</v>
      </c>
      <c r="C7">
        <v>6</v>
      </c>
      <c r="D7">
        <v>4</v>
      </c>
      <c r="E7">
        <v>1</v>
      </c>
      <c r="F7">
        <v>9</v>
      </c>
    </row>
    <row r="8" spans="1:6" x14ac:dyDescent="0.25">
      <c r="A8" t="s">
        <v>61</v>
      </c>
      <c r="B8" t="s">
        <v>61</v>
      </c>
      <c r="C8">
        <v>7</v>
      </c>
      <c r="D8">
        <v>4</v>
      </c>
      <c r="E8">
        <v>1</v>
      </c>
      <c r="F8">
        <v>12</v>
      </c>
    </row>
    <row r="9" spans="1:6" x14ac:dyDescent="0.25">
      <c r="A9" t="s">
        <v>28</v>
      </c>
      <c r="B9" t="s">
        <v>28</v>
      </c>
      <c r="C9">
        <v>8</v>
      </c>
      <c r="D9">
        <v>4</v>
      </c>
      <c r="E9">
        <v>1</v>
      </c>
      <c r="F9">
        <v>1</v>
      </c>
    </row>
    <row r="10" spans="1:6" x14ac:dyDescent="0.25">
      <c r="A10" t="s">
        <v>29</v>
      </c>
      <c r="B10" t="s">
        <v>29</v>
      </c>
      <c r="C10">
        <v>9</v>
      </c>
      <c r="D10">
        <v>4</v>
      </c>
      <c r="E10">
        <v>1</v>
      </c>
      <c r="F10">
        <v>1</v>
      </c>
    </row>
    <row r="11" spans="1:6" x14ac:dyDescent="0.25">
      <c r="A11" t="s">
        <v>107</v>
      </c>
      <c r="B11" t="s">
        <v>107</v>
      </c>
      <c r="C11">
        <v>10</v>
      </c>
      <c r="D11">
        <v>4</v>
      </c>
      <c r="E11">
        <v>1</v>
      </c>
      <c r="F11">
        <v>1</v>
      </c>
    </row>
    <row r="12" spans="1:6" x14ac:dyDescent="0.25">
      <c r="A12" t="s">
        <v>108</v>
      </c>
      <c r="B12" t="s">
        <v>108</v>
      </c>
      <c r="C12">
        <v>11</v>
      </c>
      <c r="D12">
        <v>4</v>
      </c>
      <c r="E12">
        <v>1</v>
      </c>
      <c r="F12">
        <v>1</v>
      </c>
    </row>
    <row r="13" spans="1:6" x14ac:dyDescent="0.25">
      <c r="A13" t="s">
        <v>116</v>
      </c>
      <c r="B13" t="s">
        <v>116</v>
      </c>
      <c r="C13">
        <v>12</v>
      </c>
      <c r="D13">
        <v>4</v>
      </c>
      <c r="E13">
        <v>1</v>
      </c>
      <c r="F13">
        <v>1</v>
      </c>
    </row>
    <row r="14" spans="1:6" x14ac:dyDescent="0.25">
      <c r="A14" t="s">
        <v>117</v>
      </c>
      <c r="B14" t="s">
        <v>117</v>
      </c>
      <c r="C14">
        <v>13</v>
      </c>
      <c r="D14">
        <v>4</v>
      </c>
      <c r="E14">
        <v>1</v>
      </c>
      <c r="F14">
        <v>1</v>
      </c>
    </row>
    <row r="15" spans="1:6" x14ac:dyDescent="0.25">
      <c r="A15" t="s">
        <v>118</v>
      </c>
      <c r="B15" t="s">
        <v>118</v>
      </c>
      <c r="C15">
        <v>14</v>
      </c>
      <c r="D15">
        <v>4</v>
      </c>
      <c r="E15">
        <v>1</v>
      </c>
      <c r="F15">
        <v>1</v>
      </c>
    </row>
    <row r="16" spans="1:6" x14ac:dyDescent="0.25">
      <c r="A16" t="s">
        <v>123</v>
      </c>
      <c r="B16" t="s">
        <v>123</v>
      </c>
      <c r="C16">
        <v>15</v>
      </c>
      <c r="D16">
        <v>4</v>
      </c>
      <c r="E16">
        <v>1</v>
      </c>
      <c r="F16">
        <v>1</v>
      </c>
    </row>
    <row r="17" spans="1:6" x14ac:dyDescent="0.25">
      <c r="A17" t="s">
        <v>44</v>
      </c>
      <c r="B17" t="s">
        <v>44</v>
      </c>
      <c r="C17">
        <v>16</v>
      </c>
      <c r="D17">
        <v>4</v>
      </c>
      <c r="E17">
        <v>1</v>
      </c>
      <c r="F17">
        <v>2</v>
      </c>
    </row>
    <row r="18" spans="1:6" x14ac:dyDescent="0.25">
      <c r="A18" t="s">
        <v>45</v>
      </c>
      <c r="B18" t="s">
        <v>45</v>
      </c>
      <c r="C18">
        <v>17</v>
      </c>
      <c r="D18">
        <v>4</v>
      </c>
      <c r="E18">
        <v>1</v>
      </c>
      <c r="F18">
        <v>2</v>
      </c>
    </row>
    <row r="19" spans="1:6" x14ac:dyDescent="0.25">
      <c r="A19" t="s">
        <v>46</v>
      </c>
      <c r="B19" t="s">
        <v>46</v>
      </c>
      <c r="C19">
        <v>18</v>
      </c>
      <c r="D19">
        <v>4</v>
      </c>
      <c r="E19">
        <v>1</v>
      </c>
      <c r="F19">
        <v>2</v>
      </c>
    </row>
    <row r="20" spans="1:6" x14ac:dyDescent="0.25">
      <c r="A20" t="s">
        <v>47</v>
      </c>
      <c r="B20" t="s">
        <v>47</v>
      </c>
      <c r="C20">
        <v>19</v>
      </c>
      <c r="D20">
        <v>4</v>
      </c>
      <c r="E20">
        <v>1</v>
      </c>
      <c r="F20">
        <v>2</v>
      </c>
    </row>
    <row r="21" spans="1:6" x14ac:dyDescent="0.25">
      <c r="A21" t="s">
        <v>48</v>
      </c>
      <c r="B21" t="s">
        <v>48</v>
      </c>
      <c r="C21">
        <v>20</v>
      </c>
      <c r="D21">
        <v>4</v>
      </c>
      <c r="E21">
        <v>1</v>
      </c>
      <c r="F21">
        <v>2</v>
      </c>
    </row>
    <row r="22" spans="1:6" x14ac:dyDescent="0.25">
      <c r="A22" t="s">
        <v>49</v>
      </c>
      <c r="B22" t="s">
        <v>49</v>
      </c>
      <c r="C22">
        <v>21</v>
      </c>
      <c r="D22">
        <v>4</v>
      </c>
      <c r="E22">
        <v>1</v>
      </c>
      <c r="F22">
        <v>2</v>
      </c>
    </row>
    <row r="23" spans="1:6" x14ac:dyDescent="0.25">
      <c r="A23" t="s">
        <v>50</v>
      </c>
      <c r="B23" t="s">
        <v>50</v>
      </c>
      <c r="C23">
        <v>22</v>
      </c>
      <c r="D23">
        <v>4</v>
      </c>
      <c r="E23">
        <v>1</v>
      </c>
      <c r="F23">
        <v>2</v>
      </c>
    </row>
    <row r="24" spans="1:6" x14ac:dyDescent="0.25">
      <c r="A24" t="s">
        <v>51</v>
      </c>
      <c r="B24" t="s">
        <v>51</v>
      </c>
      <c r="C24">
        <v>23</v>
      </c>
      <c r="D24">
        <v>4</v>
      </c>
      <c r="E24">
        <v>1</v>
      </c>
      <c r="F24">
        <v>2</v>
      </c>
    </row>
    <row r="25" spans="1:6" x14ac:dyDescent="0.25">
      <c r="A25" t="s">
        <v>104</v>
      </c>
      <c r="B25" t="s">
        <v>104</v>
      </c>
      <c r="C25">
        <v>24</v>
      </c>
      <c r="D25">
        <v>4</v>
      </c>
      <c r="E25">
        <v>1</v>
      </c>
      <c r="F25">
        <v>2</v>
      </c>
    </row>
    <row r="26" spans="1:6" x14ac:dyDescent="0.25">
      <c r="A26" t="s">
        <v>105</v>
      </c>
      <c r="B26" t="s">
        <v>105</v>
      </c>
      <c r="C26">
        <v>25</v>
      </c>
      <c r="D26">
        <v>4</v>
      </c>
      <c r="E26">
        <v>1</v>
      </c>
      <c r="F26">
        <v>2</v>
      </c>
    </row>
    <row r="27" spans="1:6" x14ac:dyDescent="0.25">
      <c r="A27" t="s">
        <v>106</v>
      </c>
      <c r="B27" t="s">
        <v>106</v>
      </c>
      <c r="C27">
        <v>26</v>
      </c>
      <c r="D27">
        <v>4</v>
      </c>
      <c r="E27">
        <v>1</v>
      </c>
      <c r="F27">
        <v>2</v>
      </c>
    </row>
    <row r="28" spans="1:6" x14ac:dyDescent="0.25">
      <c r="A28" t="s">
        <v>109</v>
      </c>
      <c r="B28" t="s">
        <v>109</v>
      </c>
      <c r="C28">
        <v>27</v>
      </c>
      <c r="D28">
        <v>4</v>
      </c>
      <c r="E28">
        <v>1</v>
      </c>
      <c r="F28">
        <v>2</v>
      </c>
    </row>
    <row r="29" spans="1:6" x14ac:dyDescent="0.25">
      <c r="A29" t="s">
        <v>127</v>
      </c>
      <c r="B29" t="s">
        <v>127</v>
      </c>
      <c r="C29">
        <v>28</v>
      </c>
      <c r="D29">
        <v>4</v>
      </c>
      <c r="E29">
        <v>1</v>
      </c>
      <c r="F29">
        <v>2</v>
      </c>
    </row>
    <row r="30" spans="1:6" x14ac:dyDescent="0.25">
      <c r="A30" t="s">
        <v>128</v>
      </c>
      <c r="B30" t="s">
        <v>128</v>
      </c>
      <c r="C30">
        <v>29</v>
      </c>
      <c r="D30">
        <v>4</v>
      </c>
      <c r="E30">
        <v>1</v>
      </c>
      <c r="F30">
        <v>2</v>
      </c>
    </row>
    <row r="31" spans="1:6" x14ac:dyDescent="0.25">
      <c r="A31" t="s">
        <v>39</v>
      </c>
      <c r="B31" t="s">
        <v>39</v>
      </c>
      <c r="C31">
        <v>30</v>
      </c>
      <c r="D31">
        <v>4</v>
      </c>
      <c r="E31">
        <v>1</v>
      </c>
      <c r="F31">
        <v>3</v>
      </c>
    </row>
    <row r="32" spans="1:6" x14ac:dyDescent="0.25">
      <c r="A32" t="s">
        <v>40</v>
      </c>
      <c r="B32" t="s">
        <v>40</v>
      </c>
      <c r="C32">
        <v>31</v>
      </c>
      <c r="D32">
        <v>4</v>
      </c>
      <c r="E32">
        <v>1</v>
      </c>
      <c r="F32">
        <v>3</v>
      </c>
    </row>
    <row r="33" spans="1:6" x14ac:dyDescent="0.25">
      <c r="A33" t="s">
        <v>41</v>
      </c>
      <c r="B33" t="s">
        <v>41</v>
      </c>
      <c r="C33">
        <v>32</v>
      </c>
      <c r="D33">
        <v>4</v>
      </c>
      <c r="E33">
        <v>1</v>
      </c>
      <c r="F33">
        <v>3</v>
      </c>
    </row>
    <row r="34" spans="1:6" x14ac:dyDescent="0.25">
      <c r="A34" t="s">
        <v>42</v>
      </c>
      <c r="B34" t="s">
        <v>42</v>
      </c>
      <c r="C34">
        <v>33</v>
      </c>
      <c r="D34">
        <v>4</v>
      </c>
      <c r="E34">
        <v>1</v>
      </c>
      <c r="F34">
        <v>3</v>
      </c>
    </row>
    <row r="35" spans="1:6" x14ac:dyDescent="0.25">
      <c r="A35" t="s">
        <v>101</v>
      </c>
      <c r="B35" t="s">
        <v>101</v>
      </c>
      <c r="C35">
        <v>34</v>
      </c>
      <c r="D35">
        <v>4</v>
      </c>
      <c r="E35">
        <v>1</v>
      </c>
      <c r="F35">
        <v>3</v>
      </c>
    </row>
    <row r="36" spans="1:6" x14ac:dyDescent="0.25">
      <c r="A36" t="s">
        <v>111</v>
      </c>
      <c r="B36" t="s">
        <v>111</v>
      </c>
      <c r="C36">
        <v>35</v>
      </c>
      <c r="D36">
        <v>4</v>
      </c>
      <c r="E36">
        <v>1</v>
      </c>
      <c r="F36">
        <v>3</v>
      </c>
    </row>
    <row r="37" spans="1:6" x14ac:dyDescent="0.25">
      <c r="A37" t="s">
        <v>135</v>
      </c>
      <c r="B37" t="s">
        <v>135</v>
      </c>
      <c r="C37">
        <v>36</v>
      </c>
      <c r="D37">
        <v>4</v>
      </c>
      <c r="E37">
        <v>1</v>
      </c>
      <c r="F37">
        <v>3</v>
      </c>
    </row>
    <row r="38" spans="1:6" x14ac:dyDescent="0.25">
      <c r="A38" t="s">
        <v>136</v>
      </c>
      <c r="B38" t="s">
        <v>136</v>
      </c>
      <c r="C38">
        <v>37</v>
      </c>
      <c r="D38">
        <v>4</v>
      </c>
      <c r="E38">
        <v>1</v>
      </c>
      <c r="F38">
        <v>3</v>
      </c>
    </row>
    <row r="39" spans="1:6" x14ac:dyDescent="0.25">
      <c r="A39" t="s">
        <v>26</v>
      </c>
      <c r="B39" t="s">
        <v>26</v>
      </c>
      <c r="C39">
        <v>38</v>
      </c>
      <c r="D39">
        <v>4</v>
      </c>
      <c r="E39">
        <v>1</v>
      </c>
      <c r="F39">
        <v>4</v>
      </c>
    </row>
    <row r="40" spans="1:6" x14ac:dyDescent="0.25">
      <c r="A40" t="s">
        <v>110</v>
      </c>
      <c r="B40" t="s">
        <v>110</v>
      </c>
      <c r="C40">
        <v>39</v>
      </c>
      <c r="D40">
        <v>4</v>
      </c>
      <c r="E40">
        <v>1</v>
      </c>
      <c r="F40">
        <v>4</v>
      </c>
    </row>
    <row r="41" spans="1:6" x14ac:dyDescent="0.25">
      <c r="A41" t="s">
        <v>77</v>
      </c>
      <c r="B41" t="s">
        <v>77</v>
      </c>
      <c r="C41">
        <v>40</v>
      </c>
      <c r="D41">
        <v>4</v>
      </c>
      <c r="E41">
        <v>1</v>
      </c>
      <c r="F41">
        <v>5</v>
      </c>
    </row>
    <row r="42" spans="1:6" x14ac:dyDescent="0.25">
      <c r="A42" t="s">
        <v>78</v>
      </c>
      <c r="B42" t="s">
        <v>78</v>
      </c>
      <c r="C42">
        <v>41</v>
      </c>
      <c r="D42">
        <v>4</v>
      </c>
      <c r="E42">
        <v>1</v>
      </c>
      <c r="F42">
        <v>5</v>
      </c>
    </row>
    <row r="43" spans="1:6" x14ac:dyDescent="0.25">
      <c r="A43" t="s">
        <v>79</v>
      </c>
      <c r="B43" t="s">
        <v>79</v>
      </c>
      <c r="C43">
        <v>42</v>
      </c>
      <c r="D43">
        <v>4</v>
      </c>
      <c r="E43">
        <v>1</v>
      </c>
      <c r="F43">
        <v>5</v>
      </c>
    </row>
    <row r="44" spans="1:6" x14ac:dyDescent="0.25">
      <c r="A44" t="s">
        <v>80</v>
      </c>
      <c r="B44" t="s">
        <v>80</v>
      </c>
      <c r="C44">
        <v>43</v>
      </c>
      <c r="D44">
        <v>4</v>
      </c>
      <c r="E44">
        <v>1</v>
      </c>
      <c r="F44">
        <v>5</v>
      </c>
    </row>
    <row r="45" spans="1:6" x14ac:dyDescent="0.25">
      <c r="A45" t="s">
        <v>81</v>
      </c>
      <c r="B45" t="s">
        <v>81</v>
      </c>
      <c r="C45">
        <v>44</v>
      </c>
      <c r="D45">
        <v>4</v>
      </c>
      <c r="E45">
        <v>1</v>
      </c>
      <c r="F45">
        <v>5</v>
      </c>
    </row>
    <row r="46" spans="1:6" x14ac:dyDescent="0.25">
      <c r="A46" t="s">
        <v>82</v>
      </c>
      <c r="B46" t="s">
        <v>82</v>
      </c>
      <c r="C46">
        <v>45</v>
      </c>
      <c r="D46">
        <v>4</v>
      </c>
      <c r="E46">
        <v>1</v>
      </c>
      <c r="F46">
        <v>5</v>
      </c>
    </row>
    <row r="47" spans="1:6" x14ac:dyDescent="0.25">
      <c r="A47" t="s">
        <v>83</v>
      </c>
      <c r="B47" t="s">
        <v>83</v>
      </c>
      <c r="C47">
        <v>46</v>
      </c>
      <c r="D47">
        <v>4</v>
      </c>
      <c r="E47">
        <v>1</v>
      </c>
      <c r="F47">
        <v>5</v>
      </c>
    </row>
    <row r="48" spans="1:6" x14ac:dyDescent="0.25">
      <c r="A48" t="s">
        <v>65</v>
      </c>
      <c r="B48" t="s">
        <v>65</v>
      </c>
      <c r="C48">
        <v>47</v>
      </c>
      <c r="D48">
        <v>4</v>
      </c>
      <c r="E48">
        <v>1</v>
      </c>
      <c r="F48">
        <v>5</v>
      </c>
    </row>
    <row r="49" spans="1:6" x14ac:dyDescent="0.25">
      <c r="A49" t="s">
        <v>112</v>
      </c>
      <c r="B49" t="s">
        <v>112</v>
      </c>
      <c r="C49">
        <v>48</v>
      </c>
      <c r="D49">
        <v>4</v>
      </c>
      <c r="E49">
        <v>1</v>
      </c>
      <c r="F49">
        <v>5</v>
      </c>
    </row>
    <row r="50" spans="1:6" x14ac:dyDescent="0.25">
      <c r="A50" t="s">
        <v>68</v>
      </c>
      <c r="B50" t="s">
        <v>68</v>
      </c>
      <c r="C50">
        <v>49</v>
      </c>
      <c r="D50">
        <v>4</v>
      </c>
      <c r="E50">
        <v>1</v>
      </c>
      <c r="F50">
        <v>8</v>
      </c>
    </row>
    <row r="51" spans="1:6" x14ac:dyDescent="0.25">
      <c r="A51" t="s">
        <v>69</v>
      </c>
      <c r="B51" t="s">
        <v>69</v>
      </c>
      <c r="C51">
        <v>50</v>
      </c>
      <c r="D51">
        <v>4</v>
      </c>
      <c r="E51">
        <v>1</v>
      </c>
      <c r="F51">
        <v>8</v>
      </c>
    </row>
    <row r="52" spans="1:6" x14ac:dyDescent="0.25">
      <c r="A52" t="s">
        <v>70</v>
      </c>
      <c r="B52" t="s">
        <v>70</v>
      </c>
      <c r="C52">
        <v>51</v>
      </c>
      <c r="D52">
        <v>4</v>
      </c>
      <c r="E52">
        <v>1</v>
      </c>
      <c r="F52">
        <v>8</v>
      </c>
    </row>
    <row r="53" spans="1:6" x14ac:dyDescent="0.25">
      <c r="A53" t="s">
        <v>71</v>
      </c>
      <c r="B53" t="s">
        <v>71</v>
      </c>
      <c r="C53">
        <v>52</v>
      </c>
      <c r="D53">
        <v>4</v>
      </c>
      <c r="E53">
        <v>1</v>
      </c>
      <c r="F53">
        <v>8</v>
      </c>
    </row>
    <row r="54" spans="1:6" x14ac:dyDescent="0.25">
      <c r="A54" t="s">
        <v>72</v>
      </c>
      <c r="B54" t="s">
        <v>72</v>
      </c>
      <c r="C54">
        <v>53</v>
      </c>
      <c r="D54">
        <v>4</v>
      </c>
      <c r="E54">
        <v>1</v>
      </c>
      <c r="F54">
        <v>8</v>
      </c>
    </row>
    <row r="55" spans="1:6" x14ac:dyDescent="0.25">
      <c r="A55" t="s">
        <v>73</v>
      </c>
      <c r="B55" t="s">
        <v>73</v>
      </c>
      <c r="C55">
        <v>54</v>
      </c>
      <c r="D55">
        <v>4</v>
      </c>
      <c r="E55">
        <v>1</v>
      </c>
      <c r="F55">
        <v>8</v>
      </c>
    </row>
    <row r="56" spans="1:6" x14ac:dyDescent="0.25">
      <c r="A56" t="s">
        <v>74</v>
      </c>
      <c r="B56" t="s">
        <v>74</v>
      </c>
      <c r="C56">
        <v>55</v>
      </c>
      <c r="D56">
        <v>4</v>
      </c>
      <c r="E56">
        <v>1</v>
      </c>
      <c r="F56">
        <v>8</v>
      </c>
    </row>
    <row r="57" spans="1:6" x14ac:dyDescent="0.25">
      <c r="A57" t="s">
        <v>75</v>
      </c>
      <c r="B57" t="s">
        <v>75</v>
      </c>
      <c r="C57">
        <v>56</v>
      </c>
      <c r="D57">
        <v>4</v>
      </c>
      <c r="E57">
        <v>1</v>
      </c>
      <c r="F57">
        <v>8</v>
      </c>
    </row>
    <row r="58" spans="1:6" x14ac:dyDescent="0.25">
      <c r="A58" t="s">
        <v>85</v>
      </c>
      <c r="B58" t="s">
        <v>85</v>
      </c>
      <c r="C58">
        <v>57</v>
      </c>
      <c r="D58">
        <v>4</v>
      </c>
      <c r="E58">
        <v>1</v>
      </c>
      <c r="F58">
        <v>10</v>
      </c>
    </row>
    <row r="59" spans="1:6" x14ac:dyDescent="0.25">
      <c r="A59" t="s">
        <v>86</v>
      </c>
      <c r="B59" t="s">
        <v>86</v>
      </c>
      <c r="C59">
        <v>58</v>
      </c>
      <c r="D59">
        <v>4</v>
      </c>
      <c r="E59">
        <v>1</v>
      </c>
      <c r="F59">
        <v>6</v>
      </c>
    </row>
    <row r="60" spans="1:6" x14ac:dyDescent="0.25">
      <c r="A60" t="s">
        <v>87</v>
      </c>
      <c r="B60" t="s">
        <v>87</v>
      </c>
      <c r="C60">
        <v>59</v>
      </c>
      <c r="D60">
        <v>4</v>
      </c>
      <c r="E60">
        <v>1</v>
      </c>
      <c r="F60">
        <v>9</v>
      </c>
    </row>
    <row r="61" spans="1:6" x14ac:dyDescent="0.25">
      <c r="A61" t="s">
        <v>88</v>
      </c>
      <c r="B61" t="s">
        <v>88</v>
      </c>
      <c r="C61">
        <v>60</v>
      </c>
      <c r="D61">
        <v>4</v>
      </c>
      <c r="E61">
        <v>1</v>
      </c>
      <c r="F61">
        <v>10</v>
      </c>
    </row>
    <row r="62" spans="1:6" x14ac:dyDescent="0.25">
      <c r="A62" t="s">
        <v>89</v>
      </c>
      <c r="B62" t="s">
        <v>89</v>
      </c>
      <c r="C62">
        <v>61</v>
      </c>
      <c r="D62">
        <v>4</v>
      </c>
      <c r="E62">
        <v>1</v>
      </c>
      <c r="F62">
        <v>10</v>
      </c>
    </row>
    <row r="63" spans="1:6" x14ac:dyDescent="0.25">
      <c r="A63" t="s">
        <v>90</v>
      </c>
      <c r="B63" t="s">
        <v>90</v>
      </c>
      <c r="C63">
        <v>62</v>
      </c>
      <c r="D63">
        <v>4</v>
      </c>
      <c r="E63">
        <v>1</v>
      </c>
      <c r="F63">
        <v>10</v>
      </c>
    </row>
    <row r="64" spans="1:6" x14ac:dyDescent="0.25">
      <c r="A64" t="s">
        <v>91</v>
      </c>
      <c r="B64" t="s">
        <v>91</v>
      </c>
      <c r="C64">
        <v>63</v>
      </c>
      <c r="D64">
        <v>4</v>
      </c>
      <c r="E64">
        <v>1</v>
      </c>
      <c r="F64">
        <v>10</v>
      </c>
    </row>
    <row r="65" spans="1:6" x14ac:dyDescent="0.25">
      <c r="A65" t="s">
        <v>92</v>
      </c>
      <c r="B65" t="s">
        <v>92</v>
      </c>
      <c r="C65">
        <v>64</v>
      </c>
      <c r="D65">
        <v>4</v>
      </c>
      <c r="E65">
        <v>1</v>
      </c>
      <c r="F65">
        <v>10</v>
      </c>
    </row>
    <row r="66" spans="1:6" x14ac:dyDescent="0.25">
      <c r="A66" t="s">
        <v>93</v>
      </c>
      <c r="B66" t="s">
        <v>93</v>
      </c>
      <c r="C66">
        <v>65</v>
      </c>
      <c r="D66">
        <v>4</v>
      </c>
      <c r="E66">
        <v>1</v>
      </c>
      <c r="F66">
        <v>10</v>
      </c>
    </row>
    <row r="67" spans="1:6" x14ac:dyDescent="0.25">
      <c r="A67" t="s">
        <v>94</v>
      </c>
      <c r="B67" t="s">
        <v>94</v>
      </c>
      <c r="C67">
        <v>66</v>
      </c>
      <c r="D67">
        <v>4</v>
      </c>
      <c r="E67">
        <v>1</v>
      </c>
      <c r="F67">
        <v>10</v>
      </c>
    </row>
    <row r="68" spans="1:6" x14ac:dyDescent="0.25">
      <c r="A68" t="s">
        <v>95</v>
      </c>
      <c r="B68" t="s">
        <v>95</v>
      </c>
      <c r="C68">
        <v>67</v>
      </c>
      <c r="D68">
        <v>4</v>
      </c>
      <c r="E68">
        <v>1</v>
      </c>
      <c r="F68">
        <v>10</v>
      </c>
    </row>
    <row r="69" spans="1:6" x14ac:dyDescent="0.25">
      <c r="A69" t="s">
        <v>114</v>
      </c>
      <c r="B69" t="s">
        <v>114</v>
      </c>
      <c r="C69">
        <v>68</v>
      </c>
      <c r="D69">
        <v>4</v>
      </c>
      <c r="E69">
        <v>1</v>
      </c>
      <c r="F69">
        <v>10</v>
      </c>
    </row>
    <row r="70" spans="1:6" x14ac:dyDescent="0.25">
      <c r="A70" t="s">
        <v>97</v>
      </c>
      <c r="B70" t="s">
        <v>97</v>
      </c>
      <c r="C70">
        <v>69</v>
      </c>
      <c r="D70">
        <v>4</v>
      </c>
      <c r="E70">
        <v>1</v>
      </c>
      <c r="F70">
        <v>12</v>
      </c>
    </row>
    <row r="71" spans="1:6" x14ac:dyDescent="0.25">
      <c r="A71" t="s">
        <v>98</v>
      </c>
      <c r="B71" t="s">
        <v>98</v>
      </c>
      <c r="C71">
        <v>70</v>
      </c>
      <c r="D71">
        <v>4</v>
      </c>
      <c r="E71">
        <v>1</v>
      </c>
      <c r="F71">
        <v>12</v>
      </c>
    </row>
    <row r="72" spans="1:6" x14ac:dyDescent="0.25">
      <c r="A72" t="s">
        <v>99</v>
      </c>
      <c r="B72" t="s">
        <v>99</v>
      </c>
      <c r="C72">
        <v>71</v>
      </c>
      <c r="D72">
        <v>4</v>
      </c>
      <c r="E72">
        <v>1</v>
      </c>
      <c r="F72">
        <v>12</v>
      </c>
    </row>
    <row r="73" spans="1:6" x14ac:dyDescent="0.25">
      <c r="A73" t="s">
        <v>100</v>
      </c>
      <c r="B73" t="s">
        <v>100</v>
      </c>
      <c r="C73">
        <v>72</v>
      </c>
      <c r="D73">
        <v>4</v>
      </c>
      <c r="E73">
        <v>1</v>
      </c>
      <c r="F73">
        <v>12</v>
      </c>
    </row>
    <row r="74" spans="1:6" x14ac:dyDescent="0.25">
      <c r="A74" t="s">
        <v>24</v>
      </c>
      <c r="B74" t="s">
        <v>24</v>
      </c>
      <c r="C74">
        <v>73</v>
      </c>
      <c r="D74">
        <v>4</v>
      </c>
      <c r="E74">
        <v>1</v>
      </c>
      <c r="F74">
        <v>8</v>
      </c>
    </row>
    <row r="75" spans="1:6" x14ac:dyDescent="0.25">
      <c r="A75" t="s">
        <v>63</v>
      </c>
      <c r="B75" t="s">
        <v>63</v>
      </c>
      <c r="C75">
        <v>74</v>
      </c>
      <c r="D75">
        <v>4</v>
      </c>
      <c r="E75">
        <v>1</v>
      </c>
      <c r="F75">
        <v>12</v>
      </c>
    </row>
    <row r="76" spans="1:6" x14ac:dyDescent="0.25">
      <c r="A76" t="s">
        <v>64</v>
      </c>
      <c r="B76" t="s">
        <v>64</v>
      </c>
      <c r="C76">
        <v>75</v>
      </c>
      <c r="D76">
        <v>4</v>
      </c>
      <c r="E76">
        <v>1</v>
      </c>
      <c r="F76">
        <v>12</v>
      </c>
    </row>
    <row r="77" spans="1:6" x14ac:dyDescent="0.25">
      <c r="A77" t="s">
        <v>65</v>
      </c>
      <c r="B77" t="s">
        <v>65</v>
      </c>
      <c r="C77">
        <v>76</v>
      </c>
      <c r="D77">
        <v>4</v>
      </c>
      <c r="E77">
        <v>1</v>
      </c>
      <c r="F77">
        <v>12</v>
      </c>
    </row>
    <row r="78" spans="1:6" x14ac:dyDescent="0.25">
      <c r="A78" t="s">
        <v>35</v>
      </c>
      <c r="B78" t="s">
        <v>35</v>
      </c>
      <c r="C78">
        <v>77</v>
      </c>
      <c r="D78">
        <v>4</v>
      </c>
      <c r="E78">
        <v>1</v>
      </c>
      <c r="F78">
        <v>11</v>
      </c>
    </row>
    <row r="79" spans="1:6" x14ac:dyDescent="0.25">
      <c r="A79" t="s">
        <v>36</v>
      </c>
      <c r="B79" t="s">
        <v>36</v>
      </c>
      <c r="C79">
        <v>78</v>
      </c>
      <c r="D79">
        <v>4</v>
      </c>
      <c r="E79">
        <v>1</v>
      </c>
      <c r="F79">
        <v>11</v>
      </c>
    </row>
    <row r="80" spans="1:6" x14ac:dyDescent="0.25">
      <c r="A80" t="s">
        <v>37</v>
      </c>
      <c r="B80" t="s">
        <v>37</v>
      </c>
      <c r="C80">
        <v>79</v>
      </c>
      <c r="D80">
        <v>4</v>
      </c>
      <c r="E80">
        <v>1</v>
      </c>
      <c r="F80">
        <v>11</v>
      </c>
    </row>
    <row r="81" spans="1:6" x14ac:dyDescent="0.25">
      <c r="A81" t="s">
        <v>120</v>
      </c>
      <c r="B81" t="s">
        <v>120</v>
      </c>
      <c r="C81">
        <v>80</v>
      </c>
      <c r="D81">
        <v>4</v>
      </c>
      <c r="E81">
        <v>1</v>
      </c>
      <c r="F81">
        <v>11</v>
      </c>
    </row>
    <row r="82" spans="1:6" x14ac:dyDescent="0.25">
      <c r="A82" t="s">
        <v>121</v>
      </c>
      <c r="B82" t="s">
        <v>121</v>
      </c>
      <c r="C82">
        <v>81</v>
      </c>
      <c r="D82">
        <v>4</v>
      </c>
      <c r="E82">
        <v>1</v>
      </c>
      <c r="F82">
        <v>11</v>
      </c>
    </row>
    <row r="83" spans="1:6" x14ac:dyDescent="0.25">
      <c r="A83" t="s">
        <v>122</v>
      </c>
      <c r="B83" t="s">
        <v>122</v>
      </c>
      <c r="C83">
        <v>82</v>
      </c>
      <c r="D83">
        <v>4</v>
      </c>
      <c r="E83">
        <v>1</v>
      </c>
      <c r="F83">
        <v>11</v>
      </c>
    </row>
    <row r="84" spans="1:6" x14ac:dyDescent="0.25">
      <c r="A84" t="s">
        <v>124</v>
      </c>
      <c r="B84" t="s">
        <v>124</v>
      </c>
      <c r="C84">
        <v>83</v>
      </c>
      <c r="D84">
        <v>4</v>
      </c>
      <c r="E84">
        <v>1</v>
      </c>
      <c r="F84">
        <v>11</v>
      </c>
    </row>
    <row r="85" spans="1:6" x14ac:dyDescent="0.25">
      <c r="A85" t="s">
        <v>125</v>
      </c>
      <c r="B85" t="s">
        <v>125</v>
      </c>
      <c r="C85">
        <v>84</v>
      </c>
      <c r="D85">
        <v>4</v>
      </c>
      <c r="E85">
        <v>1</v>
      </c>
      <c r="F85">
        <v>11</v>
      </c>
    </row>
    <row r="86" spans="1:6" x14ac:dyDescent="0.25">
      <c r="A86" t="s">
        <v>126</v>
      </c>
      <c r="B86" t="s">
        <v>126</v>
      </c>
      <c r="C86">
        <v>85</v>
      </c>
      <c r="D86">
        <v>4</v>
      </c>
      <c r="E86">
        <v>1</v>
      </c>
      <c r="F86">
        <v>11</v>
      </c>
    </row>
    <row r="87" spans="1:6" x14ac:dyDescent="0.25">
      <c r="A87" t="s">
        <v>133</v>
      </c>
      <c r="B87" t="s">
        <v>133</v>
      </c>
      <c r="C87">
        <v>86</v>
      </c>
      <c r="D87">
        <v>4</v>
      </c>
      <c r="E87">
        <v>1</v>
      </c>
      <c r="F87">
        <v>11</v>
      </c>
    </row>
    <row r="88" spans="1:6" x14ac:dyDescent="0.25">
      <c r="A88" t="s">
        <v>53</v>
      </c>
      <c r="B88" t="s">
        <v>53</v>
      </c>
      <c r="C88">
        <v>87</v>
      </c>
      <c r="D88">
        <v>4</v>
      </c>
      <c r="E88">
        <v>1</v>
      </c>
      <c r="F88">
        <v>12</v>
      </c>
    </row>
    <row r="89" spans="1:6" x14ac:dyDescent="0.25">
      <c r="A89" t="s">
        <v>54</v>
      </c>
      <c r="B89" t="s">
        <v>54</v>
      </c>
      <c r="C89">
        <v>88</v>
      </c>
      <c r="D89">
        <v>4</v>
      </c>
      <c r="E89">
        <v>1</v>
      </c>
      <c r="F89">
        <v>8</v>
      </c>
    </row>
    <row r="90" spans="1:6" x14ac:dyDescent="0.25">
      <c r="A90" t="s">
        <v>55</v>
      </c>
      <c r="B90" t="s">
        <v>55</v>
      </c>
      <c r="C90">
        <v>89</v>
      </c>
      <c r="D90">
        <v>4</v>
      </c>
      <c r="E90">
        <v>1</v>
      </c>
      <c r="F90">
        <v>12</v>
      </c>
    </row>
    <row r="91" spans="1:6" x14ac:dyDescent="0.25">
      <c r="A91" t="s">
        <v>56</v>
      </c>
      <c r="B91" t="s">
        <v>56</v>
      </c>
      <c r="C91">
        <v>90</v>
      </c>
      <c r="D91">
        <v>4</v>
      </c>
      <c r="E91">
        <v>1</v>
      </c>
      <c r="F91">
        <v>9</v>
      </c>
    </row>
    <row r="92" spans="1:6" x14ac:dyDescent="0.25">
      <c r="A92" t="s">
        <v>57</v>
      </c>
      <c r="B92" t="s">
        <v>57</v>
      </c>
      <c r="C92">
        <v>91</v>
      </c>
      <c r="D92">
        <v>4</v>
      </c>
      <c r="E92">
        <v>1</v>
      </c>
      <c r="F92">
        <v>6</v>
      </c>
    </row>
    <row r="93" spans="1:6" x14ac:dyDescent="0.25">
      <c r="A93" t="s">
        <v>103</v>
      </c>
      <c r="B93" t="s">
        <v>103</v>
      </c>
      <c r="C93">
        <v>93</v>
      </c>
      <c r="D93">
        <v>4</v>
      </c>
      <c r="E93">
        <v>1</v>
      </c>
      <c r="F93">
        <v>3</v>
      </c>
    </row>
    <row r="94" spans="1:6" x14ac:dyDescent="0.25">
      <c r="A94" t="s">
        <v>113</v>
      </c>
      <c r="B94" t="s">
        <v>113</v>
      </c>
      <c r="C94">
        <v>94</v>
      </c>
      <c r="D94">
        <v>4</v>
      </c>
      <c r="E94">
        <v>1</v>
      </c>
      <c r="F94">
        <v>9</v>
      </c>
    </row>
    <row r="95" spans="1:6" x14ac:dyDescent="0.25">
      <c r="A95" t="s">
        <v>119</v>
      </c>
      <c r="B95" t="s">
        <v>119</v>
      </c>
      <c r="C95">
        <v>95</v>
      </c>
      <c r="D95">
        <v>4</v>
      </c>
      <c r="E95">
        <v>1</v>
      </c>
      <c r="F95">
        <v>9</v>
      </c>
    </row>
    <row r="96" spans="1:6" x14ac:dyDescent="0.25">
      <c r="A96" t="s">
        <v>129</v>
      </c>
      <c r="B96" t="s">
        <v>129</v>
      </c>
      <c r="C96">
        <v>96</v>
      </c>
      <c r="D96">
        <v>4</v>
      </c>
      <c r="E96">
        <v>1</v>
      </c>
      <c r="F96">
        <v>8</v>
      </c>
    </row>
    <row r="97" spans="1:6" x14ac:dyDescent="0.25">
      <c r="A97" t="s">
        <v>130</v>
      </c>
      <c r="B97" t="s">
        <v>130</v>
      </c>
      <c r="C97">
        <v>97</v>
      </c>
      <c r="D97">
        <v>4</v>
      </c>
      <c r="E97">
        <v>1</v>
      </c>
      <c r="F97">
        <v>7</v>
      </c>
    </row>
    <row r="98" spans="1:6" x14ac:dyDescent="0.25">
      <c r="A98" t="s">
        <v>131</v>
      </c>
      <c r="B98" t="s">
        <v>131</v>
      </c>
      <c r="C98">
        <v>98</v>
      </c>
      <c r="D98">
        <v>4</v>
      </c>
      <c r="E98">
        <v>1</v>
      </c>
      <c r="F98">
        <v>7</v>
      </c>
    </row>
    <row r="99" spans="1:6" x14ac:dyDescent="0.25">
      <c r="A99" t="s">
        <v>134</v>
      </c>
      <c r="B99" t="s">
        <v>134</v>
      </c>
      <c r="C99">
        <v>99</v>
      </c>
      <c r="D99">
        <v>4</v>
      </c>
      <c r="E99">
        <v>1</v>
      </c>
      <c r="F99">
        <v>9</v>
      </c>
    </row>
    <row r="100" spans="1:6" x14ac:dyDescent="0.25">
      <c r="A100" t="s">
        <v>31</v>
      </c>
      <c r="B100" t="s">
        <v>31</v>
      </c>
      <c r="C100">
        <v>100</v>
      </c>
      <c r="D100">
        <v>4</v>
      </c>
      <c r="E100">
        <v>1</v>
      </c>
      <c r="F100">
        <v>13</v>
      </c>
    </row>
    <row r="101" spans="1:6" x14ac:dyDescent="0.25">
      <c r="A101" t="s">
        <v>32</v>
      </c>
      <c r="B101" t="s">
        <v>32</v>
      </c>
      <c r="C101">
        <v>101</v>
      </c>
      <c r="D101">
        <v>4</v>
      </c>
      <c r="E101">
        <v>1</v>
      </c>
      <c r="F101">
        <v>13</v>
      </c>
    </row>
    <row r="102" spans="1:6" x14ac:dyDescent="0.25">
      <c r="A102" t="s">
        <v>33</v>
      </c>
      <c r="B102" t="s">
        <v>33</v>
      </c>
      <c r="C102">
        <v>102</v>
      </c>
      <c r="D102">
        <v>4</v>
      </c>
      <c r="E102">
        <v>1</v>
      </c>
      <c r="F102">
        <v>13</v>
      </c>
    </row>
    <row r="103" spans="1:6" x14ac:dyDescent="0.25">
      <c r="A103" t="s">
        <v>115</v>
      </c>
      <c r="B103" t="s">
        <v>115</v>
      </c>
      <c r="C103">
        <v>103</v>
      </c>
      <c r="D103">
        <v>4</v>
      </c>
      <c r="E103">
        <v>1</v>
      </c>
      <c r="F103">
        <v>13</v>
      </c>
    </row>
    <row r="104" spans="1:6" x14ac:dyDescent="0.25">
      <c r="A104" t="s">
        <v>132</v>
      </c>
      <c r="B104" t="s">
        <v>132</v>
      </c>
      <c r="C104">
        <v>104</v>
      </c>
      <c r="D104">
        <v>4</v>
      </c>
      <c r="E104">
        <v>1</v>
      </c>
      <c r="F104">
        <v>13</v>
      </c>
    </row>
    <row r="105" spans="1:6" x14ac:dyDescent="0.25">
      <c r="A105" t="s">
        <v>102</v>
      </c>
      <c r="B105" t="s">
        <v>3194</v>
      </c>
      <c r="C105">
        <v>105</v>
      </c>
      <c r="D105">
        <v>4</v>
      </c>
      <c r="E105">
        <v>1</v>
      </c>
      <c r="F105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56"/>
  <sheetViews>
    <sheetView topLeftCell="H1" workbookViewId="0">
      <pane ySplit="3" topLeftCell="A4" activePane="bottomLeft" state="frozen"/>
      <selection pane="bottomLeft" activeCell="R4" sqref="R4"/>
    </sheetView>
  </sheetViews>
  <sheetFormatPr baseColWidth="10" defaultRowHeight="15" x14ac:dyDescent="0.25"/>
  <cols>
    <col min="1" max="1" width="15.7109375" bestFit="1" customWidth="1"/>
    <col min="7" max="7" width="122" customWidth="1"/>
    <col min="9" max="9" width="15.7109375" bestFit="1" customWidth="1"/>
    <col min="12" max="12" width="40.140625" customWidth="1"/>
    <col min="13" max="13" width="21.7109375" style="5" customWidth="1"/>
    <col min="14" max="14" width="11.42578125" style="5"/>
    <col min="15" max="15" width="13.42578125" style="5" bestFit="1" customWidth="1"/>
    <col min="16" max="20" width="11.42578125" style="5"/>
    <col min="21" max="21" width="122" style="5" customWidth="1"/>
    <col min="22" max="22" width="11.85546875" bestFit="1" customWidth="1"/>
  </cols>
  <sheetData>
    <row r="2" spans="1:21" x14ac:dyDescent="0.25">
      <c r="M2" s="5" t="s">
        <v>3312</v>
      </c>
    </row>
    <row r="3" spans="1:21" x14ac:dyDescent="0.25">
      <c r="A3" t="s">
        <v>2690</v>
      </c>
      <c r="B3" t="s">
        <v>20</v>
      </c>
      <c r="C3" t="s">
        <v>2691</v>
      </c>
      <c r="D3" t="s">
        <v>180</v>
      </c>
      <c r="E3" t="s">
        <v>2692</v>
      </c>
      <c r="F3" t="s">
        <v>2693</v>
      </c>
      <c r="G3" t="s">
        <v>2694</v>
      </c>
      <c r="H3" t="s">
        <v>2695</v>
      </c>
      <c r="I3" t="s">
        <v>2696</v>
      </c>
      <c r="J3" t="s">
        <v>2697</v>
      </c>
      <c r="K3" t="s">
        <v>2698</v>
      </c>
      <c r="M3" s="5" t="s">
        <v>3306</v>
      </c>
      <c r="N3" s="5" t="s">
        <v>3307</v>
      </c>
      <c r="O3" s="5" t="s">
        <v>180</v>
      </c>
      <c r="P3" s="5" t="s">
        <v>2692</v>
      </c>
      <c r="Q3" s="5" t="s">
        <v>3305</v>
      </c>
      <c r="R3" s="5" t="s">
        <v>3308</v>
      </c>
      <c r="S3" s="5" t="s">
        <v>3309</v>
      </c>
      <c r="T3" s="5" t="s">
        <v>3310</v>
      </c>
      <c r="U3" s="5" t="s">
        <v>3311</v>
      </c>
    </row>
    <row r="4" spans="1:21" x14ac:dyDescent="0.25">
      <c r="A4" s="6">
        <v>41276</v>
      </c>
      <c r="B4">
        <v>1</v>
      </c>
      <c r="C4">
        <v>1</v>
      </c>
      <c r="D4">
        <v>15</v>
      </c>
      <c r="E4">
        <v>1.1000000000000001</v>
      </c>
      <c r="F4">
        <v>1</v>
      </c>
      <c r="G4" t="s">
        <v>2699</v>
      </c>
      <c r="H4">
        <v>37</v>
      </c>
      <c r="I4" s="6">
        <v>41304.4375</v>
      </c>
      <c r="J4" t="s">
        <v>23</v>
      </c>
      <c r="K4" t="s">
        <v>2700</v>
      </c>
      <c r="L4" t="str">
        <f>VLOOKUP(B4,data_operaciones!$G$3:$K$102,2,0)</f>
        <v xml:space="preserve">PERFORAR </v>
      </c>
      <c r="M4" s="5">
        <f>VLOOKUP(B4,data_operaciones!$G$3:$K$102,4,0)</f>
        <v>73</v>
      </c>
      <c r="N4" s="5">
        <v>1</v>
      </c>
      <c r="O4" s="5">
        <v>15</v>
      </c>
      <c r="P4" s="5">
        <v>1.1000000000000001</v>
      </c>
      <c r="Q4" s="5">
        <v>1</v>
      </c>
      <c r="R4" s="5" t="str">
        <f>VLOOKUP(B4,data_operaciones!$G$3:$K$102,5,0)</f>
        <v>N</v>
      </c>
      <c r="S4" s="5">
        <v>1</v>
      </c>
      <c r="T4" s="5">
        <v>1</v>
      </c>
      <c r="U4" s="5" t="s">
        <v>2699</v>
      </c>
    </row>
    <row r="5" spans="1:21" x14ac:dyDescent="0.25">
      <c r="A5" s="6">
        <v>41276</v>
      </c>
      <c r="B5">
        <v>44</v>
      </c>
      <c r="C5">
        <v>5</v>
      </c>
      <c r="D5">
        <v>15</v>
      </c>
      <c r="E5">
        <v>1.1000000000000001</v>
      </c>
      <c r="F5">
        <v>2</v>
      </c>
      <c r="G5" t="s">
        <v>2676</v>
      </c>
      <c r="H5">
        <v>37</v>
      </c>
      <c r="I5" s="6">
        <v>41572.481249999997</v>
      </c>
      <c r="J5" t="s">
        <v>23</v>
      </c>
      <c r="K5" t="s">
        <v>22</v>
      </c>
      <c r="L5" t="str">
        <f>VLOOKUP(B5,data_operaciones!$G$3:$K$102,2,0)</f>
        <v>REPARA TOP DRIVE</v>
      </c>
      <c r="M5" s="5">
        <f>VLOOKUP(B5,data_operaciones!$G$3:$K$102,4,0)</f>
        <v>42</v>
      </c>
      <c r="N5" s="5">
        <v>5</v>
      </c>
      <c r="O5" s="5">
        <v>15</v>
      </c>
      <c r="P5" s="5">
        <v>1.1000000000000001</v>
      </c>
      <c r="Q5" s="5">
        <v>2</v>
      </c>
      <c r="R5" s="5" t="str">
        <f>VLOOKUP(B5,data_operaciones!$G$3:$K$102,5,0)</f>
        <v>P</v>
      </c>
      <c r="S5" s="5">
        <v>1</v>
      </c>
      <c r="T5" s="5">
        <v>1</v>
      </c>
      <c r="U5" s="5" t="s">
        <v>2676</v>
      </c>
    </row>
    <row r="6" spans="1:21" x14ac:dyDescent="0.25">
      <c r="A6" s="6">
        <v>41277</v>
      </c>
      <c r="B6">
        <v>44</v>
      </c>
      <c r="C6">
        <v>18</v>
      </c>
      <c r="D6">
        <v>15</v>
      </c>
      <c r="E6">
        <v>1.1000000000000001</v>
      </c>
      <c r="F6">
        <v>1</v>
      </c>
      <c r="G6" t="s">
        <v>2676</v>
      </c>
      <c r="H6">
        <v>37</v>
      </c>
      <c r="I6" s="6">
        <v>41572.481249999997</v>
      </c>
      <c r="J6" t="s">
        <v>23</v>
      </c>
      <c r="K6" t="s">
        <v>22</v>
      </c>
      <c r="L6" t="str">
        <f>VLOOKUP(B6,data_operaciones!$G$3:$K$102,2,0)</f>
        <v>REPARA TOP DRIVE</v>
      </c>
      <c r="M6" s="5">
        <f>VLOOKUP(B6,data_operaciones!$G$3:$K$102,4,0)</f>
        <v>42</v>
      </c>
      <c r="N6" s="5">
        <v>18</v>
      </c>
      <c r="O6" s="5">
        <v>15</v>
      </c>
      <c r="P6" s="5">
        <v>1.1000000000000001</v>
      </c>
      <c r="Q6" s="5">
        <v>3</v>
      </c>
      <c r="R6" s="5" t="str">
        <f>VLOOKUP(B6,data_operaciones!$G$3:$K$102,5,0)</f>
        <v>P</v>
      </c>
      <c r="S6" s="5">
        <v>1</v>
      </c>
      <c r="T6" s="5">
        <v>1</v>
      </c>
      <c r="U6" s="5" t="s">
        <v>2676</v>
      </c>
    </row>
    <row r="7" spans="1:21" x14ac:dyDescent="0.25">
      <c r="A7" s="6">
        <v>41277</v>
      </c>
      <c r="B7">
        <v>32</v>
      </c>
      <c r="C7">
        <v>0.5</v>
      </c>
      <c r="D7">
        <v>15</v>
      </c>
      <c r="E7">
        <v>1.1000000000000001</v>
      </c>
      <c r="F7">
        <v>2</v>
      </c>
      <c r="G7" t="s">
        <v>2701</v>
      </c>
      <c r="H7">
        <v>37</v>
      </c>
      <c r="I7" s="6">
        <v>41304.443055555559</v>
      </c>
      <c r="J7" t="s">
        <v>23</v>
      </c>
      <c r="K7" t="s">
        <v>2700</v>
      </c>
      <c r="L7" t="str">
        <f>VLOOKUP(B7,data_operaciones!$G$3:$K$102,2,0)</f>
        <v>SIMULACROS Y PLATICA DE SEGURIDAD</v>
      </c>
      <c r="M7" s="5">
        <f>VLOOKUP(B7,data_operaciones!$G$3:$K$102,4,0)</f>
        <v>75</v>
      </c>
      <c r="N7" s="5">
        <v>0.5</v>
      </c>
      <c r="O7" s="5">
        <v>15</v>
      </c>
      <c r="P7" s="5">
        <v>1.1000000000000001</v>
      </c>
      <c r="Q7" s="5">
        <v>4</v>
      </c>
      <c r="R7" s="5" t="str">
        <f>VLOOKUP(B7,data_operaciones!$G$3:$K$102,5,0)</f>
        <v>N</v>
      </c>
      <c r="S7" s="5">
        <v>1</v>
      </c>
      <c r="T7" s="5">
        <v>1</v>
      </c>
      <c r="U7" s="5" t="s">
        <v>2701</v>
      </c>
    </row>
    <row r="8" spans="1:21" x14ac:dyDescent="0.25">
      <c r="A8" s="6">
        <v>41277</v>
      </c>
      <c r="B8">
        <v>44</v>
      </c>
      <c r="C8">
        <v>5.5</v>
      </c>
      <c r="D8">
        <v>15</v>
      </c>
      <c r="E8">
        <v>1.1000000000000001</v>
      </c>
      <c r="F8">
        <v>3</v>
      </c>
      <c r="G8" t="s">
        <v>2676</v>
      </c>
      <c r="H8">
        <v>37</v>
      </c>
      <c r="I8" s="6">
        <v>41572.481944444444</v>
      </c>
      <c r="J8" t="s">
        <v>23</v>
      </c>
      <c r="K8" t="s">
        <v>22</v>
      </c>
      <c r="L8" t="str">
        <f>VLOOKUP(B8,data_operaciones!$G$3:$K$102,2,0)</f>
        <v>REPARA TOP DRIVE</v>
      </c>
      <c r="M8" s="5">
        <f>VLOOKUP(B8,data_operaciones!$G$3:$K$102,4,0)</f>
        <v>42</v>
      </c>
      <c r="N8" s="5">
        <v>5.5</v>
      </c>
      <c r="O8" s="5">
        <v>15</v>
      </c>
      <c r="P8" s="5">
        <v>1.1000000000000001</v>
      </c>
      <c r="Q8" s="5">
        <v>5</v>
      </c>
      <c r="R8" s="5" t="str">
        <f>VLOOKUP(B8,data_operaciones!$G$3:$K$102,5,0)</f>
        <v>P</v>
      </c>
      <c r="S8" s="5">
        <v>1</v>
      </c>
      <c r="T8" s="5">
        <v>1</v>
      </c>
      <c r="U8" s="5" t="s">
        <v>2676</v>
      </c>
    </row>
    <row r="9" spans="1:21" x14ac:dyDescent="0.25">
      <c r="A9" s="6">
        <v>41278</v>
      </c>
      <c r="B9">
        <v>44</v>
      </c>
      <c r="C9">
        <v>14</v>
      </c>
      <c r="D9">
        <v>15</v>
      </c>
      <c r="E9">
        <v>1.1000000000000001</v>
      </c>
      <c r="F9">
        <v>1</v>
      </c>
      <c r="G9" t="s">
        <v>2676</v>
      </c>
      <c r="H9">
        <v>37</v>
      </c>
      <c r="I9" s="6">
        <v>41572.482638888891</v>
      </c>
      <c r="J9" t="s">
        <v>23</v>
      </c>
      <c r="K9" t="s">
        <v>22</v>
      </c>
      <c r="L9" t="str">
        <f>VLOOKUP(B9,data_operaciones!$G$3:$K$102,2,0)</f>
        <v>REPARA TOP DRIVE</v>
      </c>
      <c r="M9" s="5">
        <f>VLOOKUP(B9,data_operaciones!$G$3:$K$102,4,0)</f>
        <v>42</v>
      </c>
      <c r="N9" s="5">
        <v>14</v>
      </c>
      <c r="O9" s="5">
        <v>15</v>
      </c>
      <c r="P9" s="5">
        <v>1.1000000000000001</v>
      </c>
      <c r="Q9" s="5">
        <v>6</v>
      </c>
      <c r="R9" s="5" t="str">
        <f>VLOOKUP(B9,data_operaciones!$G$3:$K$102,5,0)</f>
        <v>P</v>
      </c>
      <c r="S9" s="5">
        <v>1</v>
      </c>
      <c r="T9" s="5">
        <v>1</v>
      </c>
      <c r="U9" s="5" t="s">
        <v>2676</v>
      </c>
    </row>
    <row r="10" spans="1:21" x14ac:dyDescent="0.25">
      <c r="A10" s="6">
        <v>41278</v>
      </c>
      <c r="B10">
        <v>47</v>
      </c>
      <c r="C10">
        <v>2</v>
      </c>
      <c r="D10">
        <v>15</v>
      </c>
      <c r="E10">
        <v>1.1000000000000001</v>
      </c>
      <c r="F10">
        <v>2</v>
      </c>
      <c r="G10" t="s">
        <v>2676</v>
      </c>
      <c r="H10">
        <v>37</v>
      </c>
      <c r="I10" s="6">
        <v>41572.482638888891</v>
      </c>
      <c r="J10" t="s">
        <v>23</v>
      </c>
      <c r="K10" t="s">
        <v>22</v>
      </c>
      <c r="L10" t="str">
        <f>VLOOKUP(B10,data_operaciones!$G$3:$K$102,2,0)</f>
        <v>REPARA SISTEMA HIDRAULICO</v>
      </c>
      <c r="M10" s="5">
        <f>VLOOKUP(B10,data_operaciones!$G$3:$K$102,4,0)</f>
        <v>45</v>
      </c>
      <c r="N10" s="5">
        <v>2</v>
      </c>
      <c r="O10" s="5">
        <v>15</v>
      </c>
      <c r="P10" s="5">
        <v>1.1000000000000001</v>
      </c>
      <c r="Q10" s="5">
        <v>7</v>
      </c>
      <c r="R10" s="5" t="str">
        <f>VLOOKUP(B10,data_operaciones!$G$3:$K$102,5,0)</f>
        <v>P</v>
      </c>
      <c r="S10" s="5">
        <v>1</v>
      </c>
      <c r="T10" s="5">
        <v>1</v>
      </c>
      <c r="U10" s="5" t="s">
        <v>2676</v>
      </c>
    </row>
    <row r="11" spans="1:21" ht="45" x14ac:dyDescent="0.25">
      <c r="A11" s="6">
        <v>41278</v>
      </c>
      <c r="B11">
        <v>1</v>
      </c>
      <c r="C11">
        <v>5.5</v>
      </c>
      <c r="D11">
        <v>20</v>
      </c>
      <c r="E11">
        <v>1.1000000000000001</v>
      </c>
      <c r="F11">
        <v>3</v>
      </c>
      <c r="G11" s="12" t="s">
        <v>3196</v>
      </c>
      <c r="H11">
        <v>37</v>
      </c>
      <c r="I11" s="6">
        <v>41304.444444444445</v>
      </c>
      <c r="J11" t="s">
        <v>23</v>
      </c>
      <c r="K11" t="s">
        <v>2700</v>
      </c>
      <c r="L11" t="str">
        <f>VLOOKUP(B11,data_operaciones!$G$3:$K$102,2,0)</f>
        <v xml:space="preserve">PERFORAR </v>
      </c>
      <c r="M11" s="5">
        <f>VLOOKUP(B11,data_operaciones!$G$3:$K$102,4,0)</f>
        <v>73</v>
      </c>
      <c r="N11" s="5">
        <v>5.5</v>
      </c>
      <c r="O11" s="5">
        <v>20</v>
      </c>
      <c r="P11" s="5">
        <v>1.1000000000000001</v>
      </c>
      <c r="Q11" s="5">
        <v>8</v>
      </c>
      <c r="R11" s="5" t="str">
        <f>VLOOKUP(B11,data_operaciones!$G$3:$K$102,5,0)</f>
        <v>N</v>
      </c>
      <c r="S11" s="5">
        <v>1</v>
      </c>
      <c r="T11" s="5">
        <v>1</v>
      </c>
      <c r="U11" s="13" t="s">
        <v>3313</v>
      </c>
    </row>
    <row r="12" spans="1:21" x14ac:dyDescent="0.25">
      <c r="A12" s="6">
        <v>41278</v>
      </c>
      <c r="B12">
        <v>44</v>
      </c>
      <c r="C12">
        <v>2.5</v>
      </c>
      <c r="D12">
        <v>20</v>
      </c>
      <c r="E12">
        <v>1.1000000000000001</v>
      </c>
      <c r="F12">
        <v>4</v>
      </c>
      <c r="G12" t="s">
        <v>2676</v>
      </c>
      <c r="H12">
        <v>37</v>
      </c>
      <c r="I12" s="6">
        <v>41572.48333333333</v>
      </c>
      <c r="J12" t="s">
        <v>23</v>
      </c>
      <c r="K12" t="s">
        <v>22</v>
      </c>
      <c r="L12" t="str">
        <f>VLOOKUP(B12,data_operaciones!$G$3:$K$102,2,0)</f>
        <v>REPARA TOP DRIVE</v>
      </c>
      <c r="M12" s="5">
        <f>VLOOKUP(B12,data_operaciones!$G$3:$K$102,4,0)</f>
        <v>42</v>
      </c>
      <c r="N12" s="5">
        <v>2.5</v>
      </c>
      <c r="O12" s="5">
        <v>20</v>
      </c>
      <c r="P12" s="5">
        <v>1.1000000000000001</v>
      </c>
      <c r="Q12" s="5">
        <v>9</v>
      </c>
      <c r="R12" s="5" t="str">
        <f>VLOOKUP(B12,data_operaciones!$G$3:$K$102,5,0)</f>
        <v>P</v>
      </c>
      <c r="S12" s="5">
        <v>1</v>
      </c>
      <c r="T12" s="5">
        <v>1</v>
      </c>
      <c r="U12" s="5" t="s">
        <v>2676</v>
      </c>
    </row>
    <row r="13" spans="1:21" x14ac:dyDescent="0.25">
      <c r="A13" s="6">
        <v>41279</v>
      </c>
      <c r="B13">
        <v>47</v>
      </c>
      <c r="C13">
        <v>0.5</v>
      </c>
      <c r="D13">
        <v>20</v>
      </c>
      <c r="E13">
        <v>1.1000000000000001</v>
      </c>
      <c r="F13">
        <v>1</v>
      </c>
      <c r="G13" t="s">
        <v>2676</v>
      </c>
      <c r="H13">
        <v>37</v>
      </c>
      <c r="I13" s="6">
        <v>41572.48333333333</v>
      </c>
      <c r="J13" t="s">
        <v>23</v>
      </c>
      <c r="K13" t="s">
        <v>22</v>
      </c>
      <c r="L13" t="str">
        <f>VLOOKUP(B13,data_operaciones!$G$3:$K$102,2,0)</f>
        <v>REPARA SISTEMA HIDRAULICO</v>
      </c>
      <c r="M13" s="5">
        <f>VLOOKUP(B13,data_operaciones!$G$3:$K$102,4,0)</f>
        <v>45</v>
      </c>
      <c r="N13" s="5">
        <v>0.5</v>
      </c>
      <c r="O13" s="5">
        <v>20</v>
      </c>
      <c r="P13" s="5">
        <v>1.1000000000000001</v>
      </c>
      <c r="Q13" s="5">
        <v>10</v>
      </c>
      <c r="R13" s="5" t="str">
        <f>VLOOKUP(B13,data_operaciones!$G$3:$K$102,5,0)</f>
        <v>P</v>
      </c>
      <c r="S13" s="5">
        <v>1</v>
      </c>
      <c r="T13" s="5">
        <v>1</v>
      </c>
      <c r="U13" s="5" t="s">
        <v>2676</v>
      </c>
    </row>
    <row r="14" spans="1:21" ht="45" x14ac:dyDescent="0.25">
      <c r="A14" s="6">
        <v>41279</v>
      </c>
      <c r="B14">
        <v>1</v>
      </c>
      <c r="C14">
        <v>3.5</v>
      </c>
      <c r="D14">
        <v>44</v>
      </c>
      <c r="E14">
        <v>1.1200000000000001</v>
      </c>
      <c r="F14">
        <v>2</v>
      </c>
      <c r="G14" s="12" t="s">
        <v>3197</v>
      </c>
      <c r="H14">
        <v>37</v>
      </c>
      <c r="I14" s="6">
        <v>41304.474305555559</v>
      </c>
      <c r="J14" t="s">
        <v>23</v>
      </c>
      <c r="K14" t="s">
        <v>2700</v>
      </c>
      <c r="L14" t="str">
        <f>VLOOKUP(B14,data_operaciones!$G$3:$K$102,2,0)</f>
        <v xml:space="preserve">PERFORAR </v>
      </c>
      <c r="M14" s="5">
        <f>VLOOKUP(B14,data_operaciones!$G$3:$K$102,4,0)</f>
        <v>73</v>
      </c>
      <c r="N14" s="5">
        <v>3.5</v>
      </c>
      <c r="O14" s="5">
        <v>44</v>
      </c>
      <c r="P14" s="5">
        <v>1.1200000000000001</v>
      </c>
      <c r="Q14" s="5">
        <v>11</v>
      </c>
      <c r="R14" s="5" t="str">
        <f>VLOOKUP(B14,data_operaciones!$G$3:$K$102,5,0)</f>
        <v>N</v>
      </c>
      <c r="S14" s="5">
        <v>1</v>
      </c>
      <c r="T14" s="5">
        <v>1</v>
      </c>
      <c r="U14" s="13" t="s">
        <v>3314</v>
      </c>
    </row>
    <row r="15" spans="1:21" x14ac:dyDescent="0.25">
      <c r="A15" s="6">
        <v>41279</v>
      </c>
      <c r="B15">
        <v>1</v>
      </c>
      <c r="C15">
        <v>5</v>
      </c>
      <c r="D15">
        <v>110</v>
      </c>
      <c r="E15">
        <v>1.1599999999999999</v>
      </c>
      <c r="F15">
        <v>3</v>
      </c>
      <c r="G15" t="s">
        <v>2702</v>
      </c>
      <c r="H15">
        <v>50</v>
      </c>
      <c r="I15" s="6">
        <v>41304.474999999999</v>
      </c>
      <c r="J15" t="s">
        <v>23</v>
      </c>
      <c r="K15" t="s">
        <v>2700</v>
      </c>
      <c r="L15" t="str">
        <f>VLOOKUP(B15,data_operaciones!$G$3:$K$102,2,0)</f>
        <v xml:space="preserve">PERFORAR </v>
      </c>
      <c r="M15" s="5">
        <f>VLOOKUP(B15,data_operaciones!$G$3:$K$102,4,0)</f>
        <v>73</v>
      </c>
      <c r="N15" s="5">
        <v>5</v>
      </c>
      <c r="O15" s="5">
        <v>110</v>
      </c>
      <c r="P15" s="5">
        <v>1.1599999999999999</v>
      </c>
      <c r="Q15" s="5">
        <v>12</v>
      </c>
      <c r="R15" s="5" t="str">
        <f>VLOOKUP(B15,data_operaciones!$G$3:$K$102,5,0)</f>
        <v>N</v>
      </c>
      <c r="S15" s="5">
        <v>1</v>
      </c>
      <c r="T15" s="5">
        <v>1</v>
      </c>
      <c r="U15" s="5" t="s">
        <v>2702</v>
      </c>
    </row>
    <row r="16" spans="1:21" x14ac:dyDescent="0.25">
      <c r="A16" s="6">
        <v>41279</v>
      </c>
      <c r="B16">
        <v>2</v>
      </c>
      <c r="C16">
        <v>1.5</v>
      </c>
      <c r="D16">
        <v>110</v>
      </c>
      <c r="E16">
        <v>1.1599999999999999</v>
      </c>
      <c r="F16">
        <v>4</v>
      </c>
      <c r="G16" t="s">
        <v>2703</v>
      </c>
      <c r="H16">
        <v>50</v>
      </c>
      <c r="I16" s="6">
        <v>41304.476388888892</v>
      </c>
      <c r="J16" t="s">
        <v>23</v>
      </c>
      <c r="K16" t="s">
        <v>2700</v>
      </c>
      <c r="L16" t="str">
        <f>VLOOKUP(B16,data_operaciones!$G$3:$K$102,2,0)</f>
        <v>CIRCULAR</v>
      </c>
      <c r="M16" s="5">
        <f>VLOOKUP(B16,data_operaciones!$G$3:$K$102,4,0)</f>
        <v>38</v>
      </c>
      <c r="N16" s="5">
        <v>1.5</v>
      </c>
      <c r="O16" s="5">
        <v>110</v>
      </c>
      <c r="P16" s="5">
        <v>1.1599999999999999</v>
      </c>
      <c r="Q16" s="5">
        <v>13</v>
      </c>
      <c r="R16" s="5" t="str">
        <f>VLOOKUP(B16,data_operaciones!$G$3:$K$102,5,0)</f>
        <v>N</v>
      </c>
      <c r="S16" s="5">
        <v>1</v>
      </c>
      <c r="T16" s="5">
        <v>1</v>
      </c>
      <c r="U16" s="5" t="s">
        <v>2703</v>
      </c>
    </row>
    <row r="17" spans="1:21" x14ac:dyDescent="0.25">
      <c r="A17" s="6">
        <v>41279</v>
      </c>
      <c r="B17">
        <v>6</v>
      </c>
      <c r="C17">
        <v>2.5</v>
      </c>
      <c r="D17">
        <v>110</v>
      </c>
      <c r="E17">
        <v>1.1599999999999999</v>
      </c>
      <c r="F17">
        <v>5</v>
      </c>
      <c r="G17" t="s">
        <v>2704</v>
      </c>
      <c r="L17" t="str">
        <f>VLOOKUP(B17,data_operaciones!$G$3:$K$102,2,0)</f>
        <v>SACAR BHA A SUPERFICIE</v>
      </c>
      <c r="M17" s="5">
        <f>VLOOKUP(B17,data_operaciones!$G$3:$K$102,4,0)</f>
        <v>101</v>
      </c>
      <c r="N17" s="5">
        <v>2.5</v>
      </c>
      <c r="O17" s="5">
        <v>110</v>
      </c>
      <c r="P17" s="5">
        <v>1.1599999999999999</v>
      </c>
      <c r="Q17" s="5">
        <v>14</v>
      </c>
      <c r="R17" s="5" t="str">
        <f>VLOOKUP(B17,data_operaciones!$G$3:$K$102,5,0)</f>
        <v>N</v>
      </c>
      <c r="S17" s="5">
        <v>1</v>
      </c>
      <c r="T17" s="5">
        <v>1</v>
      </c>
      <c r="U17" s="5" t="s">
        <v>2704</v>
      </c>
    </row>
    <row r="18" spans="1:21" ht="30" x14ac:dyDescent="0.25">
      <c r="A18" s="6">
        <v>41279</v>
      </c>
      <c r="B18">
        <v>5</v>
      </c>
      <c r="C18">
        <v>1</v>
      </c>
      <c r="D18">
        <v>110</v>
      </c>
      <c r="E18">
        <v>1.1599999999999999</v>
      </c>
      <c r="F18">
        <v>6</v>
      </c>
      <c r="G18" s="12" t="s">
        <v>3198</v>
      </c>
      <c r="H18">
        <v>50</v>
      </c>
      <c r="I18" s="6">
        <v>41304.48333333333</v>
      </c>
      <c r="J18" t="s">
        <v>23</v>
      </c>
      <c r="K18" t="s">
        <v>2700</v>
      </c>
      <c r="L18" t="str">
        <f>VLOOKUP(B18,data_operaciones!$G$3:$K$102,2,0)</f>
        <v>BAJAR BHA A FONDO</v>
      </c>
      <c r="M18" s="5">
        <f>VLOOKUP(B18,data_operaciones!$G$3:$K$102,4,0)</f>
        <v>100</v>
      </c>
      <c r="N18" s="5">
        <v>1</v>
      </c>
      <c r="O18" s="5">
        <v>110</v>
      </c>
      <c r="P18" s="5">
        <v>1.1599999999999999</v>
      </c>
      <c r="Q18" s="5">
        <v>15</v>
      </c>
      <c r="R18" s="5" t="str">
        <f>VLOOKUP(B18,data_operaciones!$G$3:$K$102,5,0)</f>
        <v>N</v>
      </c>
      <c r="S18" s="5">
        <v>1</v>
      </c>
      <c r="T18" s="5">
        <v>1</v>
      </c>
      <c r="U18" s="13" t="s">
        <v>3315</v>
      </c>
    </row>
    <row r="19" spans="1:21" ht="30" x14ac:dyDescent="0.25">
      <c r="A19" s="6">
        <v>41279</v>
      </c>
      <c r="B19">
        <v>2</v>
      </c>
      <c r="C19">
        <v>1</v>
      </c>
      <c r="D19">
        <v>110</v>
      </c>
      <c r="E19">
        <v>1.1599999999999999</v>
      </c>
      <c r="F19">
        <v>7</v>
      </c>
      <c r="G19" s="12" t="s">
        <v>3199</v>
      </c>
      <c r="H19">
        <v>50</v>
      </c>
      <c r="I19" s="6">
        <v>41304.484027777777</v>
      </c>
      <c r="J19" t="s">
        <v>23</v>
      </c>
      <c r="K19" t="s">
        <v>2700</v>
      </c>
      <c r="L19" t="str">
        <f>VLOOKUP(B19,data_operaciones!$G$3:$K$102,2,0)</f>
        <v>CIRCULAR</v>
      </c>
      <c r="M19" s="5">
        <f>VLOOKUP(B19,data_operaciones!$G$3:$K$102,4,0)</f>
        <v>38</v>
      </c>
      <c r="N19" s="5">
        <v>1</v>
      </c>
      <c r="O19" s="5">
        <v>110</v>
      </c>
      <c r="P19" s="5">
        <v>1.1599999999999999</v>
      </c>
      <c r="Q19" s="5">
        <v>16</v>
      </c>
      <c r="R19" s="5" t="str">
        <f>VLOOKUP(B19,data_operaciones!$G$3:$K$102,5,0)</f>
        <v>N</v>
      </c>
      <c r="S19" s="5">
        <v>1</v>
      </c>
      <c r="T19" s="5">
        <v>1</v>
      </c>
      <c r="U19" s="13" t="s">
        <v>3316</v>
      </c>
    </row>
    <row r="20" spans="1:21" ht="30" x14ac:dyDescent="0.25">
      <c r="A20" s="6">
        <v>41279</v>
      </c>
      <c r="B20">
        <v>6</v>
      </c>
      <c r="C20">
        <v>2</v>
      </c>
      <c r="D20">
        <v>110</v>
      </c>
      <c r="E20">
        <v>1.1599999999999999</v>
      </c>
      <c r="F20">
        <v>8</v>
      </c>
      <c r="G20" s="12" t="s">
        <v>3200</v>
      </c>
      <c r="H20">
        <v>50</v>
      </c>
      <c r="I20" s="6">
        <v>41304.484722222223</v>
      </c>
      <c r="J20" t="s">
        <v>23</v>
      </c>
      <c r="K20" t="s">
        <v>2700</v>
      </c>
      <c r="L20" t="str">
        <f>VLOOKUP(B20,data_operaciones!$G$3:$K$102,2,0)</f>
        <v>SACAR BHA A SUPERFICIE</v>
      </c>
      <c r="M20" s="5">
        <f>VLOOKUP(B20,data_operaciones!$G$3:$K$102,4,0)</f>
        <v>101</v>
      </c>
      <c r="N20" s="5">
        <v>2</v>
      </c>
      <c r="O20" s="5">
        <v>110</v>
      </c>
      <c r="P20" s="5">
        <v>1.1599999999999999</v>
      </c>
      <c r="Q20" s="5">
        <v>17</v>
      </c>
      <c r="R20" s="5" t="str">
        <f>VLOOKUP(B20,data_operaciones!$G$3:$K$102,5,0)</f>
        <v>N</v>
      </c>
      <c r="S20" s="5">
        <v>1</v>
      </c>
      <c r="T20" s="5">
        <v>1</v>
      </c>
      <c r="U20" s="13" t="s">
        <v>3317</v>
      </c>
    </row>
    <row r="21" spans="1:21" x14ac:dyDescent="0.25">
      <c r="A21" s="6">
        <v>41279</v>
      </c>
      <c r="B21">
        <v>23</v>
      </c>
      <c r="C21">
        <v>0.5</v>
      </c>
      <c r="D21">
        <v>110</v>
      </c>
      <c r="E21">
        <v>1.1599999999999999</v>
      </c>
      <c r="F21">
        <v>9</v>
      </c>
      <c r="G21" t="s">
        <v>2705</v>
      </c>
      <c r="H21">
        <v>50</v>
      </c>
      <c r="I21" s="6">
        <v>41304.484722222223</v>
      </c>
      <c r="J21" t="s">
        <v>23</v>
      </c>
      <c r="K21" t="s">
        <v>2700</v>
      </c>
      <c r="L21" t="str">
        <f>VLOOKUP(B21,data_operaciones!$G$3:$K$102,2,0)</f>
        <v>LIMPIEZA SUPERFICIAL</v>
      </c>
      <c r="M21" s="5">
        <f>VLOOKUP(B21,data_operaciones!$G$3:$K$102,4,0)</f>
        <v>87</v>
      </c>
      <c r="N21" s="5">
        <v>0.5</v>
      </c>
      <c r="O21" s="5">
        <v>110</v>
      </c>
      <c r="P21" s="5">
        <v>1.1599999999999999</v>
      </c>
      <c r="Q21" s="5">
        <v>18</v>
      </c>
      <c r="R21" s="5" t="str">
        <f>VLOOKUP(B21,data_operaciones!$G$3:$K$102,5,0)</f>
        <v>N</v>
      </c>
      <c r="S21" s="5">
        <v>1</v>
      </c>
      <c r="T21" s="5">
        <v>1</v>
      </c>
      <c r="U21" s="5" t="s">
        <v>2705</v>
      </c>
    </row>
    <row r="22" spans="1:21" x14ac:dyDescent="0.25">
      <c r="A22" s="6">
        <v>41279</v>
      </c>
      <c r="B22">
        <v>23</v>
      </c>
      <c r="C22">
        <v>0.5</v>
      </c>
      <c r="D22">
        <v>110</v>
      </c>
      <c r="E22">
        <v>1.1599999999999999</v>
      </c>
      <c r="F22">
        <v>10</v>
      </c>
      <c r="G22" t="s">
        <v>2706</v>
      </c>
      <c r="H22">
        <v>50</v>
      </c>
      <c r="I22" s="6">
        <v>41304.486805555556</v>
      </c>
      <c r="J22" t="s">
        <v>23</v>
      </c>
      <c r="K22" t="s">
        <v>2700</v>
      </c>
      <c r="L22" t="str">
        <f>VLOOKUP(B22,data_operaciones!$G$3:$K$102,2,0)</f>
        <v>LIMPIEZA SUPERFICIAL</v>
      </c>
      <c r="M22" s="5">
        <f>VLOOKUP(B22,data_operaciones!$G$3:$K$102,4,0)</f>
        <v>87</v>
      </c>
      <c r="N22" s="5">
        <v>0.5</v>
      </c>
      <c r="O22" s="5">
        <v>110</v>
      </c>
      <c r="P22" s="5">
        <v>1.1599999999999999</v>
      </c>
      <c r="Q22" s="5">
        <v>19</v>
      </c>
      <c r="R22" s="5" t="str">
        <f>VLOOKUP(B22,data_operaciones!$G$3:$K$102,5,0)</f>
        <v>N</v>
      </c>
      <c r="S22" s="5">
        <v>1</v>
      </c>
      <c r="T22" s="5">
        <v>1</v>
      </c>
      <c r="U22" s="5" t="s">
        <v>2706</v>
      </c>
    </row>
    <row r="23" spans="1:21" x14ac:dyDescent="0.25">
      <c r="A23" s="6">
        <v>41279</v>
      </c>
      <c r="B23">
        <v>32</v>
      </c>
      <c r="C23">
        <v>0.5</v>
      </c>
      <c r="D23">
        <v>110</v>
      </c>
      <c r="E23">
        <v>1.1599999999999999</v>
      </c>
      <c r="F23">
        <v>11</v>
      </c>
      <c r="G23" t="s">
        <v>2707</v>
      </c>
      <c r="H23">
        <v>50</v>
      </c>
      <c r="I23" s="6">
        <v>41304.487500000003</v>
      </c>
      <c r="J23" t="s">
        <v>23</v>
      </c>
      <c r="K23" t="s">
        <v>2700</v>
      </c>
      <c r="L23" t="str">
        <f>VLOOKUP(B23,data_operaciones!$G$3:$K$102,2,0)</f>
        <v>SIMULACROS Y PLATICA DE SEGURIDAD</v>
      </c>
      <c r="M23" s="5">
        <f>VLOOKUP(B23,data_operaciones!$G$3:$K$102,4,0)</f>
        <v>75</v>
      </c>
      <c r="N23" s="5">
        <v>0.5</v>
      </c>
      <c r="O23" s="5">
        <v>110</v>
      </c>
      <c r="P23" s="5">
        <v>1.1599999999999999</v>
      </c>
      <c r="Q23" s="5">
        <v>20</v>
      </c>
      <c r="R23" s="5" t="str">
        <f>VLOOKUP(B23,data_operaciones!$G$3:$K$102,5,0)</f>
        <v>N</v>
      </c>
      <c r="S23" s="5">
        <v>1</v>
      </c>
      <c r="T23" s="5">
        <v>1</v>
      </c>
      <c r="U23" s="5" t="s">
        <v>2707</v>
      </c>
    </row>
    <row r="24" spans="1:21" x14ac:dyDescent="0.25">
      <c r="A24" s="6">
        <v>41279</v>
      </c>
      <c r="B24">
        <v>8</v>
      </c>
      <c r="C24">
        <v>0.5</v>
      </c>
      <c r="D24">
        <v>110</v>
      </c>
      <c r="E24">
        <v>1.1599999999999999</v>
      </c>
      <c r="F24">
        <v>12</v>
      </c>
      <c r="G24" t="s">
        <v>2708</v>
      </c>
      <c r="H24">
        <v>50</v>
      </c>
      <c r="I24" s="6">
        <v>41304.488194444442</v>
      </c>
      <c r="J24" t="s">
        <v>23</v>
      </c>
      <c r="K24" t="s">
        <v>2700</v>
      </c>
      <c r="L24" t="str">
        <f>VLOOKUP(B24,data_operaciones!$G$3:$K$102,2,0)</f>
        <v>INSTALAR EQUIPO PARA BAJAR TR</v>
      </c>
      <c r="M24" s="5">
        <f>VLOOKUP(B24,data_operaciones!$G$3:$K$102,4,0)</f>
        <v>77</v>
      </c>
      <c r="N24" s="5">
        <v>0.5</v>
      </c>
      <c r="O24" s="5">
        <v>110</v>
      </c>
      <c r="P24" s="5">
        <v>1.1599999999999999</v>
      </c>
      <c r="Q24" s="5">
        <v>21</v>
      </c>
      <c r="R24" s="5" t="str">
        <f>VLOOKUP(B24,data_operaciones!$G$3:$K$102,5,0)</f>
        <v>N</v>
      </c>
      <c r="S24" s="5">
        <v>1</v>
      </c>
      <c r="T24" s="5">
        <v>1</v>
      </c>
      <c r="U24" s="5" t="s">
        <v>2708</v>
      </c>
    </row>
    <row r="25" spans="1:21" x14ac:dyDescent="0.25">
      <c r="A25" s="6">
        <v>41279</v>
      </c>
      <c r="B25">
        <v>9</v>
      </c>
      <c r="C25">
        <v>5</v>
      </c>
      <c r="D25">
        <v>110</v>
      </c>
      <c r="E25">
        <v>1.1599999999999999</v>
      </c>
      <c r="F25">
        <v>13</v>
      </c>
      <c r="G25" t="s">
        <v>2709</v>
      </c>
      <c r="H25">
        <v>50</v>
      </c>
      <c r="I25" s="6">
        <v>41304.488194444442</v>
      </c>
      <c r="J25" t="s">
        <v>23</v>
      </c>
      <c r="K25" t="s">
        <v>2700</v>
      </c>
      <c r="L25" t="str">
        <f>VLOOKUP(B25,data_operaciones!$G$3:$K$102,2,0)</f>
        <v>BAJAR TR</v>
      </c>
      <c r="M25" s="5">
        <f>VLOOKUP(B25,data_operaciones!$G$3:$K$102,4,0)</f>
        <v>78</v>
      </c>
      <c r="N25" s="5">
        <v>5</v>
      </c>
      <c r="O25" s="5">
        <v>110</v>
      </c>
      <c r="P25" s="5">
        <v>1.1599999999999999</v>
      </c>
      <c r="Q25" s="5">
        <v>22</v>
      </c>
      <c r="R25" s="5" t="str">
        <f>VLOOKUP(B25,data_operaciones!$G$3:$K$102,5,0)</f>
        <v>N</v>
      </c>
      <c r="S25" s="5">
        <v>1</v>
      </c>
      <c r="T25" s="5">
        <v>1</v>
      </c>
      <c r="U25" s="5" t="s">
        <v>3318</v>
      </c>
    </row>
    <row r="26" spans="1:21" x14ac:dyDescent="0.25">
      <c r="A26" s="6">
        <v>41280</v>
      </c>
      <c r="B26">
        <v>10</v>
      </c>
      <c r="C26">
        <v>0.5</v>
      </c>
      <c r="D26">
        <v>110</v>
      </c>
      <c r="E26">
        <v>1.1599999999999999</v>
      </c>
      <c r="F26">
        <v>1</v>
      </c>
      <c r="G26" t="s">
        <v>2710</v>
      </c>
      <c r="H26">
        <v>50</v>
      </c>
      <c r="I26" s="6">
        <v>41304.488888888889</v>
      </c>
      <c r="J26" t="s">
        <v>23</v>
      </c>
      <c r="K26" t="s">
        <v>2700</v>
      </c>
      <c r="L26" t="str">
        <f>VLOOKUP(B26,data_operaciones!$G$3:$K$102,2,0)</f>
        <v>DESMANTELAR EQUIPO PARA BAJAR TR</v>
      </c>
      <c r="M26" s="5">
        <f>VLOOKUP(B26,data_operaciones!$G$3:$K$102,4,0)</f>
        <v>79</v>
      </c>
      <c r="N26" s="5">
        <v>0.5</v>
      </c>
      <c r="O26" s="5">
        <v>110</v>
      </c>
      <c r="P26" s="5">
        <v>1.1599999999999999</v>
      </c>
      <c r="Q26" s="5">
        <v>23</v>
      </c>
      <c r="R26" s="5" t="str">
        <f>VLOOKUP(B26,data_operaciones!$G$3:$K$102,5,0)</f>
        <v>N</v>
      </c>
      <c r="S26" s="5">
        <v>1</v>
      </c>
      <c r="T26" s="5">
        <v>1</v>
      </c>
      <c r="U26" s="5" t="s">
        <v>2710</v>
      </c>
    </row>
    <row r="27" spans="1:21" x14ac:dyDescent="0.25">
      <c r="A27" s="6">
        <v>41280</v>
      </c>
      <c r="B27">
        <v>2</v>
      </c>
      <c r="C27">
        <v>0.5</v>
      </c>
      <c r="D27">
        <v>110</v>
      </c>
      <c r="E27">
        <v>1.1599999999999999</v>
      </c>
      <c r="F27">
        <v>2</v>
      </c>
      <c r="G27" t="s">
        <v>2711</v>
      </c>
      <c r="L27" t="str">
        <f>VLOOKUP(B27,data_operaciones!$G$3:$K$102,2,0)</f>
        <v>CIRCULAR</v>
      </c>
      <c r="M27" s="5">
        <f>VLOOKUP(B27,data_operaciones!$G$3:$K$102,4,0)</f>
        <v>38</v>
      </c>
      <c r="N27" s="5">
        <v>0.5</v>
      </c>
      <c r="O27" s="5">
        <v>110</v>
      </c>
      <c r="P27" s="5">
        <v>1.1599999999999999</v>
      </c>
      <c r="Q27" s="5">
        <v>24</v>
      </c>
      <c r="R27" s="5" t="str">
        <f>VLOOKUP(B27,data_operaciones!$G$3:$K$102,5,0)</f>
        <v>N</v>
      </c>
      <c r="S27" s="5">
        <v>1</v>
      </c>
      <c r="T27" s="5">
        <v>1</v>
      </c>
      <c r="U27" s="5" t="s">
        <v>2711</v>
      </c>
    </row>
    <row r="28" spans="1:21" x14ac:dyDescent="0.25">
      <c r="A28" s="6">
        <v>41280</v>
      </c>
      <c r="B28">
        <v>32</v>
      </c>
      <c r="C28">
        <v>0.5</v>
      </c>
      <c r="D28">
        <v>110</v>
      </c>
      <c r="E28">
        <v>1.1599999999999999</v>
      </c>
      <c r="F28">
        <v>3</v>
      </c>
      <c r="G28" t="s">
        <v>2712</v>
      </c>
      <c r="H28">
        <v>50</v>
      </c>
      <c r="I28" s="6">
        <v>41304.489583333336</v>
      </c>
      <c r="J28" t="s">
        <v>23</v>
      </c>
      <c r="K28" t="s">
        <v>2700</v>
      </c>
      <c r="L28" t="str">
        <f>VLOOKUP(B28,data_operaciones!$G$3:$K$102,2,0)</f>
        <v>SIMULACROS Y PLATICA DE SEGURIDAD</v>
      </c>
      <c r="M28" s="5">
        <f>VLOOKUP(B28,data_operaciones!$G$3:$K$102,4,0)</f>
        <v>75</v>
      </c>
      <c r="N28" s="5">
        <v>0.5</v>
      </c>
      <c r="O28" s="5">
        <v>110</v>
      </c>
      <c r="P28" s="5">
        <v>1.1599999999999999</v>
      </c>
      <c r="Q28" s="5">
        <v>25</v>
      </c>
      <c r="R28" s="5" t="str">
        <f>VLOOKUP(B28,data_operaciones!$G$3:$K$102,5,0)</f>
        <v>N</v>
      </c>
      <c r="S28" s="5">
        <v>1</v>
      </c>
      <c r="T28" s="5">
        <v>1</v>
      </c>
      <c r="U28" s="5" t="s">
        <v>2712</v>
      </c>
    </row>
    <row r="29" spans="1:21" x14ac:dyDescent="0.25">
      <c r="A29" s="6">
        <v>41280</v>
      </c>
      <c r="B29">
        <v>11</v>
      </c>
      <c r="C29">
        <v>0.5</v>
      </c>
      <c r="D29">
        <v>110</v>
      </c>
      <c r="E29">
        <v>1.1599999999999999</v>
      </c>
      <c r="F29">
        <v>4</v>
      </c>
      <c r="G29" t="s">
        <v>2713</v>
      </c>
      <c r="H29">
        <v>50</v>
      </c>
      <c r="I29" s="6">
        <v>41304.489583333336</v>
      </c>
      <c r="J29" t="s">
        <v>23</v>
      </c>
      <c r="K29" t="s">
        <v>2700</v>
      </c>
      <c r="L29" t="str">
        <f>VLOOKUP(B29,data_operaciones!$G$3:$K$102,2,0)</f>
        <v>INST UNIDADES DE CEMENTACION</v>
      </c>
      <c r="M29" s="5">
        <f>VLOOKUP(B29,data_operaciones!$G$3:$K$102,4,0)</f>
        <v>30</v>
      </c>
      <c r="N29" s="5">
        <v>0.5</v>
      </c>
      <c r="O29" s="5">
        <v>110</v>
      </c>
      <c r="P29" s="5">
        <v>1.1599999999999999</v>
      </c>
      <c r="Q29" s="5">
        <v>26</v>
      </c>
      <c r="R29" s="5" t="str">
        <f>VLOOKUP(B29,data_operaciones!$G$3:$K$102,5,0)</f>
        <v>N</v>
      </c>
      <c r="S29" s="5">
        <v>1</v>
      </c>
      <c r="T29" s="5">
        <v>1</v>
      </c>
      <c r="U29" s="5" t="s">
        <v>2713</v>
      </c>
    </row>
    <row r="30" spans="1:21" x14ac:dyDescent="0.25">
      <c r="A30" s="6">
        <v>41280</v>
      </c>
      <c r="B30">
        <v>13</v>
      </c>
      <c r="C30">
        <v>1.5</v>
      </c>
      <c r="D30">
        <v>110</v>
      </c>
      <c r="E30">
        <v>1.1599999999999999</v>
      </c>
      <c r="F30">
        <v>5</v>
      </c>
      <c r="G30" t="s">
        <v>2714</v>
      </c>
      <c r="H30">
        <v>50</v>
      </c>
      <c r="I30" s="6">
        <v>41304.490277777775</v>
      </c>
      <c r="J30" t="s">
        <v>23</v>
      </c>
      <c r="K30" t="s">
        <v>2700</v>
      </c>
      <c r="L30" t="str">
        <f>VLOOKUP(B30,data_operaciones!$G$3:$K$102,2,0)</f>
        <v>CEMENTAR TR</v>
      </c>
      <c r="M30" s="5">
        <f>VLOOKUP(B30,data_operaciones!$G$3:$K$102,4,0)</f>
        <v>32</v>
      </c>
      <c r="N30" s="5">
        <v>1.5</v>
      </c>
      <c r="O30" s="5">
        <v>110</v>
      </c>
      <c r="P30" s="5">
        <v>1.1599999999999999</v>
      </c>
      <c r="Q30" s="5">
        <v>27</v>
      </c>
      <c r="R30" s="5" t="str">
        <f>VLOOKUP(B30,data_operaciones!$G$3:$K$102,5,0)</f>
        <v>N</v>
      </c>
      <c r="S30" s="5">
        <v>1</v>
      </c>
      <c r="T30" s="5">
        <v>1</v>
      </c>
      <c r="U30" s="5" t="s">
        <v>2714</v>
      </c>
    </row>
    <row r="31" spans="1:21" x14ac:dyDescent="0.25">
      <c r="A31" s="6">
        <v>41280</v>
      </c>
      <c r="B31">
        <v>14</v>
      </c>
      <c r="C31">
        <v>0.5</v>
      </c>
      <c r="D31">
        <v>110</v>
      </c>
      <c r="E31">
        <v>1.1599999999999999</v>
      </c>
      <c r="F31">
        <v>6</v>
      </c>
      <c r="G31" t="s">
        <v>2715</v>
      </c>
      <c r="H31">
        <v>50</v>
      </c>
      <c r="I31" s="6">
        <v>41304.491666666669</v>
      </c>
      <c r="J31" t="s">
        <v>23</v>
      </c>
      <c r="K31" t="s">
        <v>2700</v>
      </c>
      <c r="L31" t="str">
        <f>VLOOKUP(B31,data_operaciones!$G$3:$K$102,2,0)</f>
        <v>DESMANTELAR EQUIPO DE CEMENTACIONES</v>
      </c>
      <c r="M31" s="5">
        <f>VLOOKUP(B31,data_operaciones!$G$3:$K$102,4,0)</f>
        <v>33</v>
      </c>
      <c r="N31" s="5">
        <v>0.5</v>
      </c>
      <c r="O31" s="5">
        <v>110</v>
      </c>
      <c r="P31" s="5">
        <v>1.1599999999999999</v>
      </c>
      <c r="Q31" s="5">
        <v>28</v>
      </c>
      <c r="R31" s="5" t="str">
        <f>VLOOKUP(B31,data_operaciones!$G$3:$K$102,5,0)</f>
        <v>N</v>
      </c>
      <c r="S31" s="5">
        <v>1</v>
      </c>
      <c r="T31" s="5">
        <v>1</v>
      </c>
      <c r="U31" s="5" t="s">
        <v>2715</v>
      </c>
    </row>
    <row r="32" spans="1:21" ht="30" x14ac:dyDescent="0.25">
      <c r="A32" s="6">
        <v>41280</v>
      </c>
      <c r="B32">
        <v>15</v>
      </c>
      <c r="C32">
        <v>1.5</v>
      </c>
      <c r="D32">
        <v>110</v>
      </c>
      <c r="E32">
        <v>1.1599999999999999</v>
      </c>
      <c r="F32">
        <v>7</v>
      </c>
      <c r="G32" s="12" t="s">
        <v>3201</v>
      </c>
      <c r="H32">
        <v>50</v>
      </c>
      <c r="I32" s="6">
        <v>41304.492361111108</v>
      </c>
      <c r="J32" t="s">
        <v>23</v>
      </c>
      <c r="K32" t="s">
        <v>2700</v>
      </c>
      <c r="L32" t="str">
        <f>VLOOKUP(B32,data_operaciones!$G$3:$K$102,2,0)</f>
        <v>CORTA TR / INSTALAR CABEZAL</v>
      </c>
      <c r="M32" s="5">
        <f>VLOOKUP(B32,data_operaciones!$G$3:$K$102,4,0)</f>
        <v>16</v>
      </c>
      <c r="N32" s="5">
        <v>1.5</v>
      </c>
      <c r="O32" s="5">
        <v>110</v>
      </c>
      <c r="P32" s="5">
        <v>1.1599999999999999</v>
      </c>
      <c r="Q32" s="5">
        <v>29</v>
      </c>
      <c r="R32" s="5" t="str">
        <f>VLOOKUP(B32,data_operaciones!$G$3:$K$102,5,0)</f>
        <v>N</v>
      </c>
      <c r="S32" s="5">
        <v>1</v>
      </c>
      <c r="T32" s="5">
        <v>1</v>
      </c>
      <c r="U32" s="13" t="s">
        <v>3319</v>
      </c>
    </row>
    <row r="33" spans="1:21" x14ac:dyDescent="0.25">
      <c r="A33" s="6">
        <v>41280</v>
      </c>
      <c r="B33">
        <v>32</v>
      </c>
      <c r="C33">
        <v>0.5</v>
      </c>
      <c r="D33">
        <v>110</v>
      </c>
      <c r="E33">
        <v>1.1599999999999999</v>
      </c>
      <c r="F33">
        <v>8</v>
      </c>
      <c r="G33" t="s">
        <v>2716</v>
      </c>
      <c r="L33" t="str">
        <f>VLOOKUP(B33,data_operaciones!$G$3:$K$102,2,0)</f>
        <v>SIMULACROS Y PLATICA DE SEGURIDAD</v>
      </c>
      <c r="M33" s="5">
        <f>VLOOKUP(B33,data_operaciones!$G$3:$K$102,4,0)</f>
        <v>75</v>
      </c>
      <c r="N33" s="5">
        <v>0.5</v>
      </c>
      <c r="O33" s="5">
        <v>110</v>
      </c>
      <c r="P33" s="5">
        <v>1.1599999999999999</v>
      </c>
      <c r="Q33" s="5">
        <v>30</v>
      </c>
      <c r="R33" s="5" t="str">
        <f>VLOOKUP(B33,data_operaciones!$G$3:$K$102,5,0)</f>
        <v>N</v>
      </c>
      <c r="S33" s="5">
        <v>1</v>
      </c>
      <c r="T33" s="5">
        <v>1</v>
      </c>
      <c r="U33" s="5" t="s">
        <v>2716</v>
      </c>
    </row>
    <row r="34" spans="1:21" ht="45" x14ac:dyDescent="0.25">
      <c r="A34" s="6">
        <v>41280</v>
      </c>
      <c r="B34">
        <v>16</v>
      </c>
      <c r="C34">
        <v>5</v>
      </c>
      <c r="D34">
        <v>110</v>
      </c>
      <c r="E34">
        <v>1.1599999999999999</v>
      </c>
      <c r="F34">
        <v>9</v>
      </c>
      <c r="G34" s="12" t="s">
        <v>3202</v>
      </c>
      <c r="H34">
        <v>50</v>
      </c>
      <c r="I34" s="6">
        <v>41304.492361111108</v>
      </c>
      <c r="J34" t="s">
        <v>23</v>
      </c>
      <c r="K34" t="s">
        <v>2700</v>
      </c>
      <c r="L34" t="str">
        <f>VLOOKUP(B34,data_operaciones!$G$3:$K$102,2,0)</f>
        <v>INSTALAR  BOP y CSC</v>
      </c>
      <c r="M34" s="5">
        <f>VLOOKUP(B34,data_operaciones!$G$3:$K$102,4,0)</f>
        <v>17</v>
      </c>
      <c r="N34" s="5">
        <v>5</v>
      </c>
      <c r="O34" s="5">
        <v>110</v>
      </c>
      <c r="P34" s="5">
        <v>1.1599999999999999</v>
      </c>
      <c r="Q34" s="5">
        <v>31</v>
      </c>
      <c r="R34" s="5" t="str">
        <f>VLOOKUP(B34,data_operaciones!$G$3:$K$102,5,0)</f>
        <v>N</v>
      </c>
      <c r="S34" s="5">
        <v>1</v>
      </c>
      <c r="T34" s="5">
        <v>1</v>
      </c>
      <c r="U34" s="13" t="s">
        <v>3320</v>
      </c>
    </row>
    <row r="35" spans="1:21" ht="45" x14ac:dyDescent="0.25">
      <c r="A35" s="6">
        <v>41280</v>
      </c>
      <c r="B35">
        <v>16</v>
      </c>
      <c r="C35">
        <v>3</v>
      </c>
      <c r="D35">
        <v>110</v>
      </c>
      <c r="E35">
        <v>1.1599999999999999</v>
      </c>
      <c r="F35">
        <v>10</v>
      </c>
      <c r="G35" s="12" t="s">
        <v>3203</v>
      </c>
      <c r="H35">
        <v>50</v>
      </c>
      <c r="I35" s="6">
        <v>41304.493055555555</v>
      </c>
      <c r="J35" t="s">
        <v>23</v>
      </c>
      <c r="K35" t="s">
        <v>2700</v>
      </c>
      <c r="L35" t="str">
        <f>VLOOKUP(B35,data_operaciones!$G$3:$K$102,2,0)</f>
        <v>INSTALAR  BOP y CSC</v>
      </c>
      <c r="M35" s="5">
        <f>VLOOKUP(B35,data_operaciones!$G$3:$K$102,4,0)</f>
        <v>17</v>
      </c>
      <c r="N35" s="5">
        <v>3</v>
      </c>
      <c r="O35" s="5">
        <v>110</v>
      </c>
      <c r="P35" s="5">
        <v>1.1599999999999999</v>
      </c>
      <c r="Q35" s="5">
        <v>32</v>
      </c>
      <c r="R35" s="5" t="str">
        <f>VLOOKUP(B35,data_operaciones!$G$3:$K$102,5,0)</f>
        <v>N</v>
      </c>
      <c r="S35" s="5">
        <v>1</v>
      </c>
      <c r="T35" s="5">
        <v>1</v>
      </c>
      <c r="U35" s="13" t="s">
        <v>3321</v>
      </c>
    </row>
    <row r="36" spans="1:21" x14ac:dyDescent="0.25">
      <c r="A36" s="6">
        <v>41280</v>
      </c>
      <c r="B36">
        <v>16</v>
      </c>
      <c r="C36">
        <v>7</v>
      </c>
      <c r="D36">
        <v>110</v>
      </c>
      <c r="E36">
        <v>1.1599999999999999</v>
      </c>
      <c r="F36">
        <v>11</v>
      </c>
      <c r="G36" t="s">
        <v>2676</v>
      </c>
      <c r="H36">
        <v>50</v>
      </c>
      <c r="I36" s="6">
        <v>41304.493055555555</v>
      </c>
      <c r="J36" t="s">
        <v>23</v>
      </c>
      <c r="K36" t="s">
        <v>2700</v>
      </c>
      <c r="L36" t="str">
        <f>VLOOKUP(B36,data_operaciones!$G$3:$K$102,2,0)</f>
        <v>INSTALAR  BOP y CSC</v>
      </c>
      <c r="M36" s="5">
        <f>VLOOKUP(B36,data_operaciones!$G$3:$K$102,4,0)</f>
        <v>17</v>
      </c>
      <c r="N36" s="5">
        <v>7</v>
      </c>
      <c r="O36" s="5">
        <v>110</v>
      </c>
      <c r="P36" s="5">
        <v>1.1599999999999999</v>
      </c>
      <c r="Q36" s="5">
        <v>33</v>
      </c>
      <c r="R36" s="5" t="str">
        <f>VLOOKUP(B36,data_operaciones!$G$3:$K$102,5,0)</f>
        <v>N</v>
      </c>
      <c r="S36" s="5">
        <v>1</v>
      </c>
      <c r="T36" s="5">
        <v>1</v>
      </c>
      <c r="U36" s="5" t="s">
        <v>2676</v>
      </c>
    </row>
    <row r="37" spans="1:21" ht="45" x14ac:dyDescent="0.25">
      <c r="A37" s="6">
        <v>41280</v>
      </c>
      <c r="B37">
        <v>32</v>
      </c>
      <c r="C37">
        <v>0.5</v>
      </c>
      <c r="D37">
        <v>110</v>
      </c>
      <c r="E37">
        <v>1.1599999999999999</v>
      </c>
      <c r="F37">
        <v>12</v>
      </c>
      <c r="G37" s="12" t="s">
        <v>3204</v>
      </c>
      <c r="H37">
        <v>50</v>
      </c>
      <c r="I37" s="6">
        <v>41304.493750000001</v>
      </c>
      <c r="J37" t="s">
        <v>23</v>
      </c>
      <c r="K37" t="s">
        <v>2700</v>
      </c>
      <c r="L37" t="str">
        <f>VLOOKUP(B37,data_operaciones!$G$3:$K$102,2,0)</f>
        <v>SIMULACROS Y PLATICA DE SEGURIDAD</v>
      </c>
      <c r="M37" s="5">
        <f>VLOOKUP(B37,data_operaciones!$G$3:$K$102,4,0)</f>
        <v>75</v>
      </c>
      <c r="N37" s="5">
        <v>0.5</v>
      </c>
      <c r="O37" s="5">
        <v>110</v>
      </c>
      <c r="P37" s="5">
        <v>1.1599999999999999</v>
      </c>
      <c r="Q37" s="5">
        <v>34</v>
      </c>
      <c r="R37" s="5" t="str">
        <f>VLOOKUP(B37,data_operaciones!$G$3:$K$102,5,0)</f>
        <v>N</v>
      </c>
      <c r="S37" s="5">
        <v>1</v>
      </c>
      <c r="T37" s="5">
        <v>1</v>
      </c>
      <c r="U37" s="13" t="s">
        <v>3322</v>
      </c>
    </row>
    <row r="38" spans="1:21" ht="30" x14ac:dyDescent="0.25">
      <c r="A38" s="6">
        <v>41280</v>
      </c>
      <c r="B38">
        <v>19</v>
      </c>
      <c r="C38">
        <v>2.5</v>
      </c>
      <c r="D38">
        <v>110</v>
      </c>
      <c r="E38">
        <v>1.1599999999999999</v>
      </c>
      <c r="F38">
        <v>13</v>
      </c>
      <c r="G38" s="12" t="s">
        <v>3205</v>
      </c>
      <c r="H38">
        <v>50</v>
      </c>
      <c r="I38" s="6">
        <v>41304.493750000001</v>
      </c>
      <c r="J38" t="s">
        <v>23</v>
      </c>
      <c r="K38" t="s">
        <v>2700</v>
      </c>
      <c r="L38" t="str">
        <f>VLOOKUP(B38,data_operaciones!$G$3:$K$102,2,0)</f>
        <v>CAMBIAR Y PROBAR RAMS</v>
      </c>
      <c r="M38" s="5">
        <f>VLOOKUP(B38,data_operaciones!$G$3:$K$102,4,0)</f>
        <v>20</v>
      </c>
      <c r="N38" s="5">
        <v>2.5</v>
      </c>
      <c r="O38" s="5">
        <v>110</v>
      </c>
      <c r="P38" s="5">
        <v>1.1599999999999999</v>
      </c>
      <c r="Q38" s="5">
        <v>35</v>
      </c>
      <c r="R38" s="5" t="str">
        <f>VLOOKUP(B38,data_operaciones!$G$3:$K$102,5,0)</f>
        <v>N</v>
      </c>
      <c r="S38" s="5">
        <v>1</v>
      </c>
      <c r="T38" s="5">
        <v>1</v>
      </c>
      <c r="U38" s="13" t="s">
        <v>3323</v>
      </c>
    </row>
    <row r="39" spans="1:21" x14ac:dyDescent="0.25">
      <c r="A39" s="6">
        <v>41281</v>
      </c>
      <c r="B39">
        <v>48</v>
      </c>
      <c r="C39">
        <v>3.5</v>
      </c>
      <c r="D39">
        <v>110</v>
      </c>
      <c r="E39">
        <v>1.1599999999999999</v>
      </c>
      <c r="F39">
        <v>1</v>
      </c>
      <c r="G39" t="s">
        <v>2717</v>
      </c>
      <c r="H39">
        <v>50</v>
      </c>
      <c r="I39" s="6">
        <v>41304.494444444441</v>
      </c>
      <c r="J39" t="s">
        <v>23</v>
      </c>
      <c r="K39" t="s">
        <v>23</v>
      </c>
      <c r="L39" t="str">
        <f>VLOOKUP(B39,data_operaciones!$G$3:$K$102,2,0)</f>
        <v>BOP Y CSC</v>
      </c>
      <c r="M39" s="5">
        <f>VLOOKUP(B39,data_operaciones!$G$3:$K$102,4,0)</f>
        <v>46</v>
      </c>
      <c r="N39" s="5">
        <v>3.5</v>
      </c>
      <c r="O39" s="5">
        <v>110</v>
      </c>
      <c r="P39" s="5">
        <v>1.1599999999999999</v>
      </c>
      <c r="Q39" s="5">
        <v>36</v>
      </c>
      <c r="R39" s="5" t="str">
        <f>VLOOKUP(B39,data_operaciones!$G$3:$K$102,5,0)</f>
        <v>P</v>
      </c>
      <c r="S39" s="5">
        <v>1</v>
      </c>
      <c r="T39" s="5">
        <v>1</v>
      </c>
      <c r="U39" s="5" t="s">
        <v>2717</v>
      </c>
    </row>
    <row r="40" spans="1:21" x14ac:dyDescent="0.25">
      <c r="A40" s="6">
        <v>41281</v>
      </c>
      <c r="B40">
        <v>16</v>
      </c>
      <c r="C40">
        <v>0.5</v>
      </c>
      <c r="D40">
        <v>110</v>
      </c>
      <c r="E40">
        <v>1.1599999999999999</v>
      </c>
      <c r="F40">
        <v>2</v>
      </c>
      <c r="G40" t="s">
        <v>2718</v>
      </c>
      <c r="H40">
        <v>50</v>
      </c>
      <c r="I40" s="6">
        <v>41304.495138888888</v>
      </c>
      <c r="J40" t="s">
        <v>23</v>
      </c>
      <c r="K40" t="s">
        <v>2700</v>
      </c>
      <c r="L40" t="str">
        <f>VLOOKUP(B40,data_operaciones!$G$3:$K$102,2,0)</f>
        <v>INSTALAR  BOP y CSC</v>
      </c>
      <c r="M40" s="5">
        <f>VLOOKUP(B40,data_operaciones!$G$3:$K$102,4,0)</f>
        <v>17</v>
      </c>
      <c r="N40" s="5">
        <v>0.5</v>
      </c>
      <c r="O40" s="5">
        <v>110</v>
      </c>
      <c r="P40" s="5">
        <v>1.1599999999999999</v>
      </c>
      <c r="Q40" s="5">
        <v>37</v>
      </c>
      <c r="R40" s="5" t="str">
        <f>VLOOKUP(B40,data_operaciones!$G$3:$K$102,5,0)</f>
        <v>N</v>
      </c>
      <c r="S40" s="5">
        <v>1</v>
      </c>
      <c r="T40" s="5">
        <v>1</v>
      </c>
      <c r="U40" s="5" t="s">
        <v>2718</v>
      </c>
    </row>
    <row r="41" spans="1:21" ht="45" x14ac:dyDescent="0.25">
      <c r="A41" s="6">
        <v>41281</v>
      </c>
      <c r="B41">
        <v>17</v>
      </c>
      <c r="C41">
        <v>2.5</v>
      </c>
      <c r="D41">
        <v>110</v>
      </c>
      <c r="E41">
        <v>1.1599999999999999</v>
      </c>
      <c r="F41">
        <v>3</v>
      </c>
      <c r="G41" s="12" t="s">
        <v>3206</v>
      </c>
      <c r="H41">
        <v>50</v>
      </c>
      <c r="I41" s="6">
        <v>41304.495138888888</v>
      </c>
      <c r="J41" t="s">
        <v>23</v>
      </c>
      <c r="K41" t="s">
        <v>2700</v>
      </c>
      <c r="L41" t="str">
        <f>VLOOKUP(B41,data_operaciones!$G$3:$K$102,2,0)</f>
        <v>PROBAR BOP y CSC</v>
      </c>
      <c r="M41" s="5">
        <f>VLOOKUP(B41,data_operaciones!$G$3:$K$102,4,0)</f>
        <v>18</v>
      </c>
      <c r="N41" s="5">
        <v>2.5</v>
      </c>
      <c r="O41" s="5">
        <v>110</v>
      </c>
      <c r="P41" s="5">
        <v>1.1599999999999999</v>
      </c>
      <c r="Q41" s="5">
        <v>38</v>
      </c>
      <c r="R41" s="5" t="str">
        <f>VLOOKUP(B41,data_operaciones!$G$3:$K$102,5,0)</f>
        <v>N</v>
      </c>
      <c r="S41" s="5">
        <v>1</v>
      </c>
      <c r="T41" s="5">
        <v>1</v>
      </c>
      <c r="U41" s="13" t="s">
        <v>3324</v>
      </c>
    </row>
    <row r="42" spans="1:21" ht="45" x14ac:dyDescent="0.25">
      <c r="A42" s="6">
        <v>41281</v>
      </c>
      <c r="B42">
        <v>17</v>
      </c>
      <c r="C42">
        <v>0.5</v>
      </c>
      <c r="D42">
        <v>110</v>
      </c>
      <c r="E42">
        <v>1.1599999999999999</v>
      </c>
      <c r="F42">
        <v>4</v>
      </c>
      <c r="G42" s="12" t="s">
        <v>3207</v>
      </c>
      <c r="H42">
        <v>50</v>
      </c>
      <c r="I42" s="6">
        <v>41304.495833333334</v>
      </c>
      <c r="J42" t="s">
        <v>23</v>
      </c>
      <c r="K42" t="s">
        <v>2700</v>
      </c>
      <c r="L42" t="str">
        <f>VLOOKUP(B42,data_operaciones!$G$3:$K$102,2,0)</f>
        <v>PROBAR BOP y CSC</v>
      </c>
      <c r="M42" s="5">
        <f>VLOOKUP(B42,data_operaciones!$G$3:$K$102,4,0)</f>
        <v>18</v>
      </c>
      <c r="N42" s="5">
        <v>0.5</v>
      </c>
      <c r="O42" s="5">
        <v>110</v>
      </c>
      <c r="P42" s="5">
        <v>1.1599999999999999</v>
      </c>
      <c r="Q42" s="5">
        <v>39</v>
      </c>
      <c r="R42" s="5" t="str">
        <f>VLOOKUP(B42,data_operaciones!$G$3:$K$102,5,0)</f>
        <v>N</v>
      </c>
      <c r="S42" s="5">
        <v>1</v>
      </c>
      <c r="T42" s="5">
        <v>1</v>
      </c>
      <c r="U42" s="13" t="s">
        <v>3325</v>
      </c>
    </row>
    <row r="43" spans="1:21" x14ac:dyDescent="0.25">
      <c r="A43" s="6">
        <v>41281</v>
      </c>
      <c r="B43">
        <v>18</v>
      </c>
      <c r="C43">
        <v>0.5</v>
      </c>
      <c r="D43">
        <v>110</v>
      </c>
      <c r="E43">
        <v>1.1599999999999999</v>
      </c>
      <c r="F43">
        <v>5</v>
      </c>
      <c r="G43" t="s">
        <v>2719</v>
      </c>
      <c r="H43">
        <v>50</v>
      </c>
      <c r="I43" s="6">
        <v>41304.495833333334</v>
      </c>
      <c r="J43" t="s">
        <v>23</v>
      </c>
      <c r="K43" t="s">
        <v>2700</v>
      </c>
      <c r="L43" t="str">
        <f>VLOOKUP(B43,data_operaciones!$G$3:$K$102,2,0)</f>
        <v xml:space="preserve">INSTALAR/RECUPERAR BUJE DE DESGASTE </v>
      </c>
      <c r="M43" s="5">
        <f>VLOOKUP(B43,data_operaciones!$G$3:$K$102,4,0)</f>
        <v>19</v>
      </c>
      <c r="N43" s="5">
        <v>0.5</v>
      </c>
      <c r="O43" s="5">
        <v>110</v>
      </c>
      <c r="P43" s="5">
        <v>1.1599999999999999</v>
      </c>
      <c r="Q43" s="5">
        <v>40</v>
      </c>
      <c r="R43" s="5" t="str">
        <f>VLOOKUP(B43,data_operaciones!$G$3:$K$102,5,0)</f>
        <v>N</v>
      </c>
      <c r="S43" s="5">
        <v>1</v>
      </c>
      <c r="T43" s="5">
        <v>1</v>
      </c>
      <c r="U43" s="5" t="s">
        <v>2719</v>
      </c>
    </row>
    <row r="44" spans="1:21" x14ac:dyDescent="0.25">
      <c r="A44" s="6">
        <v>41281</v>
      </c>
      <c r="B44">
        <v>32</v>
      </c>
      <c r="C44">
        <v>0.5</v>
      </c>
      <c r="D44">
        <v>110</v>
      </c>
      <c r="E44">
        <v>1.1599999999999999</v>
      </c>
      <c r="F44">
        <v>6</v>
      </c>
      <c r="G44" t="s">
        <v>2720</v>
      </c>
      <c r="L44" t="str">
        <f>VLOOKUP(B44,data_operaciones!$G$3:$K$102,2,0)</f>
        <v>SIMULACROS Y PLATICA DE SEGURIDAD</v>
      </c>
      <c r="M44" s="5">
        <f>VLOOKUP(B44,data_operaciones!$G$3:$K$102,4,0)</f>
        <v>75</v>
      </c>
      <c r="N44" s="5">
        <v>0.5</v>
      </c>
      <c r="O44" s="5">
        <v>110</v>
      </c>
      <c r="P44" s="5">
        <v>1.1599999999999999</v>
      </c>
      <c r="Q44" s="5">
        <v>41</v>
      </c>
      <c r="R44" s="5" t="str">
        <f>VLOOKUP(B44,data_operaciones!$G$3:$K$102,5,0)</f>
        <v>N</v>
      </c>
      <c r="S44" s="5">
        <v>1</v>
      </c>
      <c r="T44" s="5">
        <v>1</v>
      </c>
      <c r="U44" s="5" t="s">
        <v>2720</v>
      </c>
    </row>
    <row r="45" spans="1:21" ht="30" x14ac:dyDescent="0.25">
      <c r="A45" s="6">
        <v>41281</v>
      </c>
      <c r="B45">
        <v>3</v>
      </c>
      <c r="C45">
        <v>1.5</v>
      </c>
      <c r="D45">
        <v>110</v>
      </c>
      <c r="E45">
        <v>1.1599999999999999</v>
      </c>
      <c r="F45">
        <v>7</v>
      </c>
      <c r="G45" s="12" t="s">
        <v>3208</v>
      </c>
      <c r="H45">
        <v>50</v>
      </c>
      <c r="I45" s="6">
        <v>41304.496527777781</v>
      </c>
      <c r="J45" t="s">
        <v>23</v>
      </c>
      <c r="K45" t="s">
        <v>2700</v>
      </c>
      <c r="L45" t="str">
        <f>VLOOKUP(B45,data_operaciones!$G$3:$K$102,2,0)</f>
        <v>ARMAR BHA</v>
      </c>
      <c r="M45" s="5">
        <f>VLOOKUP(B45,data_operaciones!$G$3:$K$102,4,0)</f>
        <v>8</v>
      </c>
      <c r="N45" s="5">
        <v>1.5</v>
      </c>
      <c r="O45" s="5">
        <v>110</v>
      </c>
      <c r="P45" s="5">
        <v>1.1599999999999999</v>
      </c>
      <c r="Q45" s="5">
        <v>42</v>
      </c>
      <c r="R45" s="5" t="str">
        <f>VLOOKUP(B45,data_operaciones!$G$3:$K$102,5,0)</f>
        <v>N</v>
      </c>
      <c r="S45" s="5">
        <v>1</v>
      </c>
      <c r="T45" s="5">
        <v>1</v>
      </c>
      <c r="U45" s="13" t="s">
        <v>3326</v>
      </c>
    </row>
    <row r="46" spans="1:21" x14ac:dyDescent="0.25">
      <c r="A46" s="6">
        <v>41281</v>
      </c>
      <c r="B46">
        <v>5</v>
      </c>
      <c r="C46">
        <v>1.5</v>
      </c>
      <c r="D46">
        <v>110</v>
      </c>
      <c r="E46">
        <v>1.1599999999999999</v>
      </c>
      <c r="F46">
        <v>8</v>
      </c>
      <c r="G46" t="s">
        <v>2721</v>
      </c>
      <c r="L46" t="str">
        <f>VLOOKUP(B46,data_operaciones!$G$3:$K$102,2,0)</f>
        <v>BAJAR BHA A FONDO</v>
      </c>
      <c r="M46" s="5">
        <f>VLOOKUP(B46,data_operaciones!$G$3:$K$102,4,0)</f>
        <v>100</v>
      </c>
      <c r="N46" s="5">
        <v>1.5</v>
      </c>
      <c r="O46" s="5">
        <v>110</v>
      </c>
      <c r="P46" s="5">
        <v>1.1599999999999999</v>
      </c>
      <c r="Q46" s="5">
        <v>43</v>
      </c>
      <c r="R46" s="5" t="str">
        <f>VLOOKUP(B46,data_operaciones!$G$3:$K$102,5,0)</f>
        <v>N</v>
      </c>
      <c r="S46" s="5">
        <v>1</v>
      </c>
      <c r="T46" s="5">
        <v>1</v>
      </c>
      <c r="U46" s="5" t="s">
        <v>2721</v>
      </c>
    </row>
    <row r="47" spans="1:21" x14ac:dyDescent="0.25">
      <c r="A47" s="6">
        <v>41281</v>
      </c>
      <c r="B47">
        <v>5</v>
      </c>
      <c r="C47">
        <v>2</v>
      </c>
      <c r="D47">
        <v>110</v>
      </c>
      <c r="E47">
        <v>1.1599999999999999</v>
      </c>
      <c r="F47">
        <v>9</v>
      </c>
      <c r="G47" t="s">
        <v>2676</v>
      </c>
      <c r="H47">
        <v>37</v>
      </c>
      <c r="I47" s="6">
        <v>41572.486111111109</v>
      </c>
      <c r="J47" t="s">
        <v>23</v>
      </c>
      <c r="K47" t="s">
        <v>2700</v>
      </c>
      <c r="L47" t="str">
        <f>VLOOKUP(B47,data_operaciones!$G$3:$K$102,2,0)</f>
        <v>BAJAR BHA A FONDO</v>
      </c>
      <c r="M47" s="5">
        <f>VLOOKUP(B47,data_operaciones!$G$3:$K$102,4,0)</f>
        <v>100</v>
      </c>
      <c r="N47" s="5">
        <v>2</v>
      </c>
      <c r="O47" s="5">
        <v>110</v>
      </c>
      <c r="P47" s="5">
        <v>1.1599999999999999</v>
      </c>
      <c r="Q47" s="5">
        <v>44</v>
      </c>
      <c r="R47" s="5" t="str">
        <f>VLOOKUP(B47,data_operaciones!$G$3:$K$102,5,0)</f>
        <v>N</v>
      </c>
      <c r="S47" s="5">
        <v>1</v>
      </c>
      <c r="T47" s="5">
        <v>1</v>
      </c>
      <c r="U47" s="5" t="s">
        <v>2676</v>
      </c>
    </row>
    <row r="48" spans="1:21" x14ac:dyDescent="0.25">
      <c r="A48" s="6">
        <v>41281</v>
      </c>
      <c r="B48">
        <v>46</v>
      </c>
      <c r="C48">
        <v>3</v>
      </c>
      <c r="D48">
        <v>110</v>
      </c>
      <c r="E48">
        <v>1.1599999999999999</v>
      </c>
      <c r="F48">
        <v>10</v>
      </c>
      <c r="G48" t="s">
        <v>2676</v>
      </c>
      <c r="H48">
        <v>37</v>
      </c>
      <c r="I48" s="6">
        <v>41572.484722222223</v>
      </c>
      <c r="J48" t="s">
        <v>23</v>
      </c>
      <c r="K48" t="s">
        <v>22</v>
      </c>
      <c r="L48" t="str">
        <f>VLOOKUP(B48,data_operaciones!$G$3:$K$102,2,0)</f>
        <v>REPARA SISTEMA MECANICO</v>
      </c>
      <c r="M48" s="5">
        <f>VLOOKUP(B48,data_operaciones!$G$3:$K$102,4,0)</f>
        <v>44</v>
      </c>
      <c r="N48" s="5">
        <v>3</v>
      </c>
      <c r="O48" s="5">
        <v>110</v>
      </c>
      <c r="P48" s="5">
        <v>1.1599999999999999</v>
      </c>
      <c r="Q48" s="5">
        <v>45</v>
      </c>
      <c r="R48" s="5" t="str">
        <f>VLOOKUP(B48,data_operaciones!$G$3:$K$102,5,0)</f>
        <v>P</v>
      </c>
      <c r="S48" s="5">
        <v>1</v>
      </c>
      <c r="T48" s="5">
        <v>1</v>
      </c>
      <c r="U48" s="5" t="s">
        <v>2676</v>
      </c>
    </row>
    <row r="49" spans="1:21" x14ac:dyDescent="0.25">
      <c r="A49" s="6">
        <v>41281</v>
      </c>
      <c r="B49">
        <v>33</v>
      </c>
      <c r="C49">
        <v>0.5</v>
      </c>
      <c r="D49">
        <v>110</v>
      </c>
      <c r="E49">
        <v>1.1599999999999999</v>
      </c>
      <c r="F49">
        <v>11</v>
      </c>
      <c r="G49" t="s">
        <v>2722</v>
      </c>
      <c r="H49">
        <v>50</v>
      </c>
      <c r="I49" s="6">
        <v>41304.49722222222</v>
      </c>
      <c r="J49" t="s">
        <v>23</v>
      </c>
      <c r="K49" t="s">
        <v>2700</v>
      </c>
      <c r="L49" t="str">
        <f>VLOOKUP(B49,data_operaciones!$G$3:$K$102,2,0)</f>
        <v>OTROS</v>
      </c>
      <c r="M49" s="5">
        <f>VLOOKUP(B49,data_operaciones!$G$3:$K$102,4,0)</f>
        <v>47</v>
      </c>
      <c r="N49" s="5">
        <v>0.5</v>
      </c>
      <c r="O49" s="5">
        <v>110</v>
      </c>
      <c r="P49" s="5">
        <v>1.1599999999999999</v>
      </c>
      <c r="Q49" s="5">
        <v>46</v>
      </c>
      <c r="R49" s="5" t="str">
        <f>VLOOKUP(B49,data_operaciones!$G$3:$K$102,5,0)</f>
        <v>N</v>
      </c>
      <c r="S49" s="5">
        <v>1</v>
      </c>
      <c r="T49" s="5">
        <v>1</v>
      </c>
      <c r="U49" s="5" t="s">
        <v>2722</v>
      </c>
    </row>
    <row r="50" spans="1:21" x14ac:dyDescent="0.25">
      <c r="A50" s="6">
        <v>41281</v>
      </c>
      <c r="B50">
        <v>33</v>
      </c>
      <c r="C50">
        <v>0.5</v>
      </c>
      <c r="D50">
        <v>110</v>
      </c>
      <c r="E50">
        <v>1.1599999999999999</v>
      </c>
      <c r="F50">
        <v>12</v>
      </c>
      <c r="G50" t="s">
        <v>2723</v>
      </c>
      <c r="H50">
        <v>50</v>
      </c>
      <c r="I50" s="6">
        <v>41304.497916666667</v>
      </c>
      <c r="J50" t="s">
        <v>23</v>
      </c>
      <c r="K50" t="s">
        <v>2700</v>
      </c>
      <c r="L50" t="str">
        <f>VLOOKUP(B50,data_operaciones!$G$3:$K$102,2,0)</f>
        <v>OTROS</v>
      </c>
      <c r="M50" s="5">
        <f>VLOOKUP(B50,data_operaciones!$G$3:$K$102,4,0)</f>
        <v>47</v>
      </c>
      <c r="N50" s="5">
        <v>0.5</v>
      </c>
      <c r="O50" s="5">
        <v>110</v>
      </c>
      <c r="P50" s="5">
        <v>1.1599999999999999</v>
      </c>
      <c r="Q50" s="5">
        <v>47</v>
      </c>
      <c r="R50" s="5" t="str">
        <f>VLOOKUP(B50,data_operaciones!$G$3:$K$102,5,0)</f>
        <v>N</v>
      </c>
      <c r="S50" s="5">
        <v>1</v>
      </c>
      <c r="T50" s="5">
        <v>1</v>
      </c>
      <c r="U50" s="5" t="s">
        <v>2723</v>
      </c>
    </row>
    <row r="51" spans="1:21" x14ac:dyDescent="0.25">
      <c r="A51" s="6">
        <v>41281</v>
      </c>
      <c r="B51">
        <v>5</v>
      </c>
      <c r="C51">
        <v>1.5</v>
      </c>
      <c r="D51">
        <v>110</v>
      </c>
      <c r="E51">
        <v>1.1599999999999999</v>
      </c>
      <c r="F51">
        <v>13</v>
      </c>
      <c r="G51" t="s">
        <v>2724</v>
      </c>
      <c r="L51" t="str">
        <f>VLOOKUP(B51,data_operaciones!$G$3:$K$102,2,0)</f>
        <v>BAJAR BHA A FONDO</v>
      </c>
      <c r="M51" s="5">
        <f>VLOOKUP(B51,data_operaciones!$G$3:$K$102,4,0)</f>
        <v>100</v>
      </c>
      <c r="N51" s="5">
        <v>1.5</v>
      </c>
      <c r="O51" s="5">
        <v>110</v>
      </c>
      <c r="P51" s="5">
        <v>1.1599999999999999</v>
      </c>
      <c r="Q51" s="5">
        <v>48</v>
      </c>
      <c r="R51" s="5" t="str">
        <f>VLOOKUP(B51,data_operaciones!$G$3:$K$102,5,0)</f>
        <v>N</v>
      </c>
      <c r="S51" s="5">
        <v>1</v>
      </c>
      <c r="T51" s="5">
        <v>1</v>
      </c>
      <c r="U51" s="5" t="s">
        <v>2724</v>
      </c>
    </row>
    <row r="52" spans="1:21" ht="30" x14ac:dyDescent="0.25">
      <c r="A52" s="6">
        <v>41281</v>
      </c>
      <c r="B52">
        <v>25</v>
      </c>
      <c r="C52">
        <v>0.5</v>
      </c>
      <c r="D52">
        <v>110</v>
      </c>
      <c r="E52">
        <v>1.1599999999999999</v>
      </c>
      <c r="F52">
        <v>14</v>
      </c>
      <c r="G52" s="12" t="s">
        <v>3209</v>
      </c>
      <c r="H52">
        <v>50</v>
      </c>
      <c r="I52" s="6">
        <v>41304.498611111114</v>
      </c>
      <c r="J52" t="s">
        <v>23</v>
      </c>
      <c r="K52" t="s">
        <v>2700</v>
      </c>
      <c r="L52" t="str">
        <f>VLOOKUP(B52,data_operaciones!$G$3:$K$102,2,0)</f>
        <v>REALIZAR PRUEBA DE INTEGRIDAD/GOTEO A LA FORMACIÓN</v>
      </c>
      <c r="M52" s="5">
        <f>VLOOKUP(B52,data_operaciones!$G$3:$K$102,4,0)</f>
        <v>89</v>
      </c>
      <c r="N52" s="5">
        <v>0.5</v>
      </c>
      <c r="O52" s="5">
        <v>110</v>
      </c>
      <c r="P52" s="5">
        <v>1.1599999999999999</v>
      </c>
      <c r="Q52" s="5">
        <v>49</v>
      </c>
      <c r="R52" s="5" t="str">
        <f>VLOOKUP(B52,data_operaciones!$G$3:$K$102,5,0)</f>
        <v>N</v>
      </c>
      <c r="S52" s="5">
        <v>1</v>
      </c>
      <c r="T52" s="5">
        <v>1</v>
      </c>
      <c r="U52" s="13" t="s">
        <v>3327</v>
      </c>
    </row>
    <row r="53" spans="1:21" x14ac:dyDescent="0.25">
      <c r="A53" s="6">
        <v>41281</v>
      </c>
      <c r="B53">
        <v>24</v>
      </c>
      <c r="C53">
        <v>0.5</v>
      </c>
      <c r="D53">
        <v>110</v>
      </c>
      <c r="E53">
        <v>1.1599999999999999</v>
      </c>
      <c r="F53">
        <v>15</v>
      </c>
      <c r="G53" t="s">
        <v>2725</v>
      </c>
      <c r="H53">
        <v>50</v>
      </c>
      <c r="I53" s="6">
        <v>41304.499305555553</v>
      </c>
      <c r="J53" t="s">
        <v>23</v>
      </c>
      <c r="K53" t="s">
        <v>2700</v>
      </c>
      <c r="L53" t="str">
        <f>VLOOKUP(B53,data_operaciones!$G$3:$K$102,2,0)</f>
        <v>PERFORAR ACCESORIOS / CEMENTO</v>
      </c>
      <c r="M53" s="5">
        <f>VLOOKUP(B53,data_operaciones!$G$3:$K$102,4,0)</f>
        <v>88</v>
      </c>
      <c r="N53" s="5">
        <v>0.5</v>
      </c>
      <c r="O53" s="5">
        <v>110</v>
      </c>
      <c r="P53" s="5">
        <v>1.1599999999999999</v>
      </c>
      <c r="Q53" s="5">
        <v>50</v>
      </c>
      <c r="R53" s="5" t="str">
        <f>VLOOKUP(B53,data_operaciones!$G$3:$K$102,5,0)</f>
        <v>N</v>
      </c>
      <c r="S53" s="5">
        <v>1</v>
      </c>
      <c r="T53" s="5">
        <v>1</v>
      </c>
      <c r="U53" s="5" t="s">
        <v>2725</v>
      </c>
    </row>
    <row r="54" spans="1:21" ht="30" x14ac:dyDescent="0.25">
      <c r="A54" s="6">
        <v>41281</v>
      </c>
      <c r="B54">
        <v>1</v>
      </c>
      <c r="C54">
        <v>0.5</v>
      </c>
      <c r="D54">
        <v>115</v>
      </c>
      <c r="E54">
        <v>1.2</v>
      </c>
      <c r="F54">
        <v>16</v>
      </c>
      <c r="G54" s="12" t="s">
        <v>3210</v>
      </c>
      <c r="H54">
        <v>50</v>
      </c>
      <c r="I54" s="6">
        <v>41304.5</v>
      </c>
      <c r="J54" t="s">
        <v>23</v>
      </c>
      <c r="K54" t="s">
        <v>2700</v>
      </c>
      <c r="L54" t="str">
        <f>VLOOKUP(B54,data_operaciones!$G$3:$K$102,2,0)</f>
        <v xml:space="preserve">PERFORAR </v>
      </c>
      <c r="M54" s="5">
        <f>VLOOKUP(B54,data_operaciones!$G$3:$K$102,4,0)</f>
        <v>73</v>
      </c>
      <c r="N54" s="5">
        <v>0.5</v>
      </c>
      <c r="O54" s="5">
        <v>115</v>
      </c>
      <c r="P54" s="5">
        <v>1.2</v>
      </c>
      <c r="Q54" s="5">
        <v>51</v>
      </c>
      <c r="R54" s="5" t="str">
        <f>VLOOKUP(B54,data_operaciones!$G$3:$K$102,5,0)</f>
        <v>N</v>
      </c>
      <c r="S54" s="5">
        <v>1</v>
      </c>
      <c r="T54" s="5">
        <v>1</v>
      </c>
      <c r="U54" s="13" t="s">
        <v>3328</v>
      </c>
    </row>
    <row r="55" spans="1:21" ht="30" x14ac:dyDescent="0.25">
      <c r="A55" s="6">
        <v>41281</v>
      </c>
      <c r="B55">
        <v>25</v>
      </c>
      <c r="C55">
        <v>0.5</v>
      </c>
      <c r="D55">
        <v>115</v>
      </c>
      <c r="E55">
        <v>1.2</v>
      </c>
      <c r="F55">
        <v>17</v>
      </c>
      <c r="G55" s="12" t="s">
        <v>3211</v>
      </c>
      <c r="H55">
        <v>50</v>
      </c>
      <c r="I55" s="6">
        <v>41304.5</v>
      </c>
      <c r="J55" t="s">
        <v>23</v>
      </c>
      <c r="K55" t="s">
        <v>2700</v>
      </c>
      <c r="L55" t="str">
        <f>VLOOKUP(B55,data_operaciones!$G$3:$K$102,2,0)</f>
        <v>REALIZAR PRUEBA DE INTEGRIDAD/GOTEO A LA FORMACIÓN</v>
      </c>
      <c r="M55" s="5">
        <f>VLOOKUP(B55,data_operaciones!$G$3:$K$102,4,0)</f>
        <v>89</v>
      </c>
      <c r="N55" s="5">
        <v>0.5</v>
      </c>
      <c r="O55" s="5">
        <v>115</v>
      </c>
      <c r="P55" s="5">
        <v>1.2</v>
      </c>
      <c r="Q55" s="5">
        <v>52</v>
      </c>
      <c r="R55" s="5" t="str">
        <f>VLOOKUP(B55,data_operaciones!$G$3:$K$102,5,0)</f>
        <v>N</v>
      </c>
      <c r="S55" s="5">
        <v>1</v>
      </c>
      <c r="T55" s="5">
        <v>1</v>
      </c>
      <c r="U55" s="13" t="s">
        <v>3329</v>
      </c>
    </row>
    <row r="56" spans="1:21" x14ac:dyDescent="0.25">
      <c r="A56" s="6">
        <v>41281</v>
      </c>
      <c r="B56">
        <v>1</v>
      </c>
      <c r="C56">
        <v>3.5</v>
      </c>
      <c r="D56">
        <v>250</v>
      </c>
      <c r="E56">
        <v>1.32</v>
      </c>
      <c r="F56">
        <v>18</v>
      </c>
      <c r="G56" t="s">
        <v>2726</v>
      </c>
      <c r="H56">
        <v>45</v>
      </c>
      <c r="I56" s="6">
        <v>41304.501388888886</v>
      </c>
      <c r="J56" t="s">
        <v>23</v>
      </c>
      <c r="K56" t="s">
        <v>2700</v>
      </c>
      <c r="L56" t="str">
        <f>VLOOKUP(B56,data_operaciones!$G$3:$K$102,2,0)</f>
        <v xml:space="preserve">PERFORAR </v>
      </c>
      <c r="M56" s="5">
        <f>VLOOKUP(B56,data_operaciones!$G$3:$K$102,4,0)</f>
        <v>73</v>
      </c>
      <c r="N56" s="5">
        <v>3.5</v>
      </c>
      <c r="O56" s="5">
        <v>250</v>
      </c>
      <c r="P56" s="5">
        <v>1.32</v>
      </c>
      <c r="Q56" s="5">
        <v>53</v>
      </c>
      <c r="R56" s="5" t="str">
        <f>VLOOKUP(B56,data_operaciones!$G$3:$K$102,5,0)</f>
        <v>N</v>
      </c>
      <c r="S56" s="5">
        <v>1</v>
      </c>
      <c r="T56" s="5">
        <v>1</v>
      </c>
      <c r="U56" s="5" t="s">
        <v>2726</v>
      </c>
    </row>
    <row r="57" spans="1:21" ht="30" x14ac:dyDescent="0.25">
      <c r="A57" s="6">
        <v>41282</v>
      </c>
      <c r="B57">
        <v>1</v>
      </c>
      <c r="C57">
        <v>4</v>
      </c>
      <c r="D57">
        <v>342</v>
      </c>
      <c r="E57">
        <v>1.45</v>
      </c>
      <c r="F57">
        <v>1</v>
      </c>
      <c r="G57" s="12" t="s">
        <v>3212</v>
      </c>
      <c r="H57">
        <v>45</v>
      </c>
      <c r="I57" s="6">
        <v>41304.502083333333</v>
      </c>
      <c r="J57" t="s">
        <v>23</v>
      </c>
      <c r="K57" t="s">
        <v>2700</v>
      </c>
      <c r="L57" t="str">
        <f>VLOOKUP(B57,data_operaciones!$G$3:$K$102,2,0)</f>
        <v xml:space="preserve">PERFORAR </v>
      </c>
      <c r="M57" s="5">
        <f>VLOOKUP(B57,data_operaciones!$G$3:$K$102,4,0)</f>
        <v>73</v>
      </c>
      <c r="N57" s="5">
        <v>4</v>
      </c>
      <c r="O57" s="5">
        <v>342</v>
      </c>
      <c r="P57" s="5">
        <v>1.45</v>
      </c>
      <c r="Q57" s="5">
        <v>54</v>
      </c>
      <c r="R57" s="5" t="str">
        <f>VLOOKUP(B57,data_operaciones!$G$3:$K$102,5,0)</f>
        <v>N</v>
      </c>
      <c r="S57" s="5">
        <v>1</v>
      </c>
      <c r="T57" s="5">
        <v>1</v>
      </c>
      <c r="U57" s="13" t="s">
        <v>3330</v>
      </c>
    </row>
    <row r="58" spans="1:21" ht="45" x14ac:dyDescent="0.25">
      <c r="A58" s="6">
        <v>41282</v>
      </c>
      <c r="B58">
        <v>1</v>
      </c>
      <c r="C58">
        <v>4</v>
      </c>
      <c r="D58">
        <v>420</v>
      </c>
      <c r="E58">
        <v>1.5</v>
      </c>
      <c r="F58">
        <v>2</v>
      </c>
      <c r="G58" s="12" t="s">
        <v>3213</v>
      </c>
      <c r="H58">
        <v>45</v>
      </c>
      <c r="I58" s="6">
        <v>41304.50277777778</v>
      </c>
      <c r="J58" t="s">
        <v>23</v>
      </c>
      <c r="K58" t="s">
        <v>2700</v>
      </c>
      <c r="L58" t="str">
        <f>VLOOKUP(B58,data_operaciones!$G$3:$K$102,2,0)</f>
        <v xml:space="preserve">PERFORAR </v>
      </c>
      <c r="M58" s="5">
        <f>VLOOKUP(B58,data_operaciones!$G$3:$K$102,4,0)</f>
        <v>73</v>
      </c>
      <c r="N58" s="5">
        <v>4</v>
      </c>
      <c r="O58" s="5">
        <v>420</v>
      </c>
      <c r="P58" s="5">
        <v>1.5</v>
      </c>
      <c r="Q58" s="5">
        <v>55</v>
      </c>
      <c r="R58" s="5" t="str">
        <f>VLOOKUP(B58,data_operaciones!$G$3:$K$102,5,0)</f>
        <v>N</v>
      </c>
      <c r="S58" s="5">
        <v>1</v>
      </c>
      <c r="T58" s="5">
        <v>1</v>
      </c>
      <c r="U58" s="13" t="s">
        <v>3331</v>
      </c>
    </row>
    <row r="59" spans="1:21" x14ac:dyDescent="0.25">
      <c r="A59" s="6">
        <v>41282</v>
      </c>
      <c r="B59">
        <v>32</v>
      </c>
      <c r="C59">
        <v>0.5</v>
      </c>
      <c r="D59">
        <v>420</v>
      </c>
      <c r="E59">
        <v>1.5</v>
      </c>
      <c r="F59">
        <v>3</v>
      </c>
      <c r="G59" t="s">
        <v>2727</v>
      </c>
      <c r="L59" t="str">
        <f>VLOOKUP(B59,data_operaciones!$G$3:$K$102,2,0)</f>
        <v>SIMULACROS Y PLATICA DE SEGURIDAD</v>
      </c>
      <c r="M59" s="5">
        <f>VLOOKUP(B59,data_operaciones!$G$3:$K$102,4,0)</f>
        <v>75</v>
      </c>
      <c r="N59" s="5">
        <v>0.5</v>
      </c>
      <c r="O59" s="5">
        <v>420</v>
      </c>
      <c r="P59" s="5">
        <v>1.5</v>
      </c>
      <c r="Q59" s="5">
        <v>56</v>
      </c>
      <c r="R59" s="5" t="str">
        <f>VLOOKUP(B59,data_operaciones!$G$3:$K$102,5,0)</f>
        <v>N</v>
      </c>
      <c r="S59" s="5">
        <v>1</v>
      </c>
      <c r="T59" s="5">
        <v>1</v>
      </c>
      <c r="U59" s="5" t="s">
        <v>2727</v>
      </c>
    </row>
    <row r="60" spans="1:21" ht="45" x14ac:dyDescent="0.25">
      <c r="A60" s="6">
        <v>41282</v>
      </c>
      <c r="B60">
        <v>1</v>
      </c>
      <c r="C60">
        <v>4</v>
      </c>
      <c r="D60">
        <v>511</v>
      </c>
      <c r="E60">
        <v>1.53</v>
      </c>
      <c r="F60">
        <v>4</v>
      </c>
      <c r="G60" s="12" t="s">
        <v>3214</v>
      </c>
      <c r="H60">
        <v>45</v>
      </c>
      <c r="I60" s="6">
        <v>41304.503472222219</v>
      </c>
      <c r="J60" t="s">
        <v>23</v>
      </c>
      <c r="K60" t="s">
        <v>2700</v>
      </c>
      <c r="L60" t="str">
        <f>VLOOKUP(B60,data_operaciones!$G$3:$K$102,2,0)</f>
        <v xml:space="preserve">PERFORAR </v>
      </c>
      <c r="M60" s="5">
        <f>VLOOKUP(B60,data_operaciones!$G$3:$K$102,4,0)</f>
        <v>73</v>
      </c>
      <c r="N60" s="5">
        <v>4</v>
      </c>
      <c r="O60" s="5">
        <v>511</v>
      </c>
      <c r="P60" s="5">
        <v>1.53</v>
      </c>
      <c r="Q60" s="5">
        <v>57</v>
      </c>
      <c r="R60" s="5" t="str">
        <f>VLOOKUP(B60,data_operaciones!$G$3:$K$102,5,0)</f>
        <v>N</v>
      </c>
      <c r="S60" s="5">
        <v>1</v>
      </c>
      <c r="T60" s="5">
        <v>1</v>
      </c>
      <c r="U60" s="13" t="s">
        <v>3332</v>
      </c>
    </row>
    <row r="61" spans="1:21" ht="30" x14ac:dyDescent="0.25">
      <c r="A61" s="6">
        <v>41282</v>
      </c>
      <c r="B61">
        <v>2</v>
      </c>
      <c r="C61">
        <v>1</v>
      </c>
      <c r="D61">
        <v>511</v>
      </c>
      <c r="E61">
        <v>1.53</v>
      </c>
      <c r="F61">
        <v>5</v>
      </c>
      <c r="G61" s="12" t="s">
        <v>3215</v>
      </c>
      <c r="H61">
        <v>45</v>
      </c>
      <c r="I61" s="6">
        <v>41304.503472222219</v>
      </c>
      <c r="J61" t="s">
        <v>23</v>
      </c>
      <c r="K61" t="s">
        <v>2700</v>
      </c>
      <c r="L61" t="str">
        <f>VLOOKUP(B61,data_operaciones!$G$3:$K$102,2,0)</f>
        <v>CIRCULAR</v>
      </c>
      <c r="M61" s="5">
        <f>VLOOKUP(B61,data_operaciones!$G$3:$K$102,4,0)</f>
        <v>38</v>
      </c>
      <c r="N61" s="5">
        <v>1</v>
      </c>
      <c r="O61" s="5">
        <v>511</v>
      </c>
      <c r="P61" s="5">
        <v>1.53</v>
      </c>
      <c r="Q61" s="5">
        <v>58</v>
      </c>
      <c r="R61" s="5" t="str">
        <f>VLOOKUP(B61,data_operaciones!$G$3:$K$102,5,0)</f>
        <v>N</v>
      </c>
      <c r="S61" s="5">
        <v>1</v>
      </c>
      <c r="T61" s="5">
        <v>1</v>
      </c>
      <c r="U61" s="13" t="s">
        <v>3333</v>
      </c>
    </row>
    <row r="62" spans="1:21" ht="45" x14ac:dyDescent="0.25">
      <c r="A62" s="6">
        <v>41282</v>
      </c>
      <c r="B62">
        <v>6</v>
      </c>
      <c r="C62">
        <v>0.5</v>
      </c>
      <c r="D62">
        <v>511</v>
      </c>
      <c r="E62">
        <v>1.53</v>
      </c>
      <c r="F62">
        <v>6</v>
      </c>
      <c r="G62" s="12" t="s">
        <v>3216</v>
      </c>
      <c r="H62">
        <v>45</v>
      </c>
      <c r="I62" s="6">
        <v>41304.504861111112</v>
      </c>
      <c r="J62" t="s">
        <v>23</v>
      </c>
      <c r="K62" t="s">
        <v>2700</v>
      </c>
      <c r="L62" t="str">
        <f>VLOOKUP(B62,data_operaciones!$G$3:$K$102,2,0)</f>
        <v>SACAR BHA A SUPERFICIE</v>
      </c>
      <c r="M62" s="5">
        <f>VLOOKUP(B62,data_operaciones!$G$3:$K$102,4,0)</f>
        <v>101</v>
      </c>
      <c r="N62" s="5">
        <v>0.5</v>
      </c>
      <c r="O62" s="5">
        <v>511</v>
      </c>
      <c r="P62" s="5">
        <v>1.53</v>
      </c>
      <c r="Q62" s="5">
        <v>59</v>
      </c>
      <c r="R62" s="5" t="str">
        <f>VLOOKUP(B62,data_operaciones!$G$3:$K$102,5,0)</f>
        <v>N</v>
      </c>
      <c r="S62" s="5">
        <v>1</v>
      </c>
      <c r="T62" s="5">
        <v>1</v>
      </c>
      <c r="U62" s="13" t="s">
        <v>3334</v>
      </c>
    </row>
    <row r="63" spans="1:21" ht="45" x14ac:dyDescent="0.25">
      <c r="A63" s="6">
        <v>41282</v>
      </c>
      <c r="B63">
        <v>6</v>
      </c>
      <c r="C63">
        <v>3.5</v>
      </c>
      <c r="D63">
        <v>511</v>
      </c>
      <c r="E63">
        <v>1.53</v>
      </c>
      <c r="F63">
        <v>7</v>
      </c>
      <c r="G63" s="12" t="s">
        <v>3217</v>
      </c>
      <c r="H63">
        <v>45</v>
      </c>
      <c r="I63" s="6">
        <v>41304.504861111112</v>
      </c>
      <c r="J63" t="s">
        <v>23</v>
      </c>
      <c r="K63" t="s">
        <v>2700</v>
      </c>
      <c r="L63" t="str">
        <f>VLOOKUP(B63,data_operaciones!$G$3:$K$102,2,0)</f>
        <v>SACAR BHA A SUPERFICIE</v>
      </c>
      <c r="M63" s="5">
        <f>VLOOKUP(B63,data_operaciones!$G$3:$K$102,4,0)</f>
        <v>101</v>
      </c>
      <c r="N63" s="5">
        <v>3.5</v>
      </c>
      <c r="O63" s="5">
        <v>511</v>
      </c>
      <c r="P63" s="5">
        <v>1.53</v>
      </c>
      <c r="Q63" s="5">
        <v>60</v>
      </c>
      <c r="R63" s="5" t="str">
        <f>VLOOKUP(B63,data_operaciones!$G$3:$K$102,5,0)</f>
        <v>N</v>
      </c>
      <c r="S63" s="5">
        <v>1</v>
      </c>
      <c r="T63" s="5">
        <v>1</v>
      </c>
      <c r="U63" s="13" t="s">
        <v>3335</v>
      </c>
    </row>
    <row r="64" spans="1:21" ht="30" x14ac:dyDescent="0.25">
      <c r="A64" s="6">
        <v>41282</v>
      </c>
      <c r="B64">
        <v>6</v>
      </c>
      <c r="C64">
        <v>1</v>
      </c>
      <c r="D64">
        <v>511</v>
      </c>
      <c r="E64">
        <v>1.53</v>
      </c>
      <c r="F64">
        <v>8</v>
      </c>
      <c r="G64" s="12" t="s">
        <v>3218</v>
      </c>
      <c r="H64">
        <v>45</v>
      </c>
      <c r="I64" s="6">
        <v>41304.504861111112</v>
      </c>
      <c r="J64" t="s">
        <v>23</v>
      </c>
      <c r="K64" t="s">
        <v>2700</v>
      </c>
      <c r="L64" t="str">
        <f>VLOOKUP(B64,data_operaciones!$G$3:$K$102,2,0)</f>
        <v>SACAR BHA A SUPERFICIE</v>
      </c>
      <c r="M64" s="5">
        <f>VLOOKUP(B64,data_operaciones!$G$3:$K$102,4,0)</f>
        <v>101</v>
      </c>
      <c r="N64" s="5">
        <v>1</v>
      </c>
      <c r="O64" s="5">
        <v>511</v>
      </c>
      <c r="P64" s="5">
        <v>1.53</v>
      </c>
      <c r="Q64" s="5">
        <v>61</v>
      </c>
      <c r="R64" s="5" t="str">
        <f>VLOOKUP(B64,data_operaciones!$G$3:$K$102,5,0)</f>
        <v>N</v>
      </c>
      <c r="S64" s="5">
        <v>1</v>
      </c>
      <c r="T64" s="5">
        <v>1</v>
      </c>
      <c r="U64" s="13" t="s">
        <v>3336</v>
      </c>
    </row>
    <row r="65" spans="1:21" ht="45" x14ac:dyDescent="0.25">
      <c r="A65" s="6">
        <v>41282</v>
      </c>
      <c r="B65">
        <v>5</v>
      </c>
      <c r="C65">
        <v>3</v>
      </c>
      <c r="D65">
        <v>511</v>
      </c>
      <c r="E65">
        <v>1.53</v>
      </c>
      <c r="F65">
        <v>9</v>
      </c>
      <c r="G65" s="12" t="s">
        <v>3219</v>
      </c>
      <c r="H65">
        <v>45</v>
      </c>
      <c r="I65" s="6">
        <v>41304.506944444445</v>
      </c>
      <c r="J65" t="s">
        <v>23</v>
      </c>
      <c r="K65" t="s">
        <v>2700</v>
      </c>
      <c r="L65" t="str">
        <f>VLOOKUP(B65,data_operaciones!$G$3:$K$102,2,0)</f>
        <v>BAJAR BHA A FONDO</v>
      </c>
      <c r="M65" s="5">
        <f>VLOOKUP(B65,data_operaciones!$G$3:$K$102,4,0)</f>
        <v>100</v>
      </c>
      <c r="N65" s="5">
        <v>3</v>
      </c>
      <c r="O65" s="5">
        <v>511</v>
      </c>
      <c r="P65" s="5">
        <v>1.53</v>
      </c>
      <c r="Q65" s="5">
        <v>62</v>
      </c>
      <c r="R65" s="5" t="str">
        <f>VLOOKUP(B65,data_operaciones!$G$3:$K$102,5,0)</f>
        <v>N</v>
      </c>
      <c r="S65" s="5">
        <v>1</v>
      </c>
      <c r="T65" s="5">
        <v>1</v>
      </c>
      <c r="U65" s="13" t="s">
        <v>3337</v>
      </c>
    </row>
    <row r="66" spans="1:21" ht="45" x14ac:dyDescent="0.25">
      <c r="A66" s="6">
        <v>41282</v>
      </c>
      <c r="B66">
        <v>5</v>
      </c>
      <c r="C66">
        <v>1</v>
      </c>
      <c r="D66">
        <v>511</v>
      </c>
      <c r="E66">
        <v>1.53</v>
      </c>
      <c r="F66">
        <v>10</v>
      </c>
      <c r="G66" s="12" t="s">
        <v>3220</v>
      </c>
      <c r="H66">
        <v>45</v>
      </c>
      <c r="I66" s="6">
        <v>41304.505555555559</v>
      </c>
      <c r="J66" t="s">
        <v>23</v>
      </c>
      <c r="K66" t="s">
        <v>2700</v>
      </c>
      <c r="L66" t="str">
        <f>VLOOKUP(B66,data_operaciones!$G$3:$K$102,2,0)</f>
        <v>BAJAR BHA A FONDO</v>
      </c>
      <c r="M66" s="5">
        <f>VLOOKUP(B66,data_operaciones!$G$3:$K$102,4,0)</f>
        <v>100</v>
      </c>
      <c r="N66" s="5">
        <v>1</v>
      </c>
      <c r="O66" s="5">
        <v>511</v>
      </c>
      <c r="P66" s="5">
        <v>1.53</v>
      </c>
      <c r="Q66" s="5">
        <v>63</v>
      </c>
      <c r="R66" s="5" t="str">
        <f>VLOOKUP(B66,data_operaciones!$G$3:$K$102,5,0)</f>
        <v>N</v>
      </c>
      <c r="S66" s="5">
        <v>1</v>
      </c>
      <c r="T66" s="5">
        <v>1</v>
      </c>
      <c r="U66" s="13" t="s">
        <v>3338</v>
      </c>
    </row>
    <row r="67" spans="1:21" ht="30" x14ac:dyDescent="0.25">
      <c r="A67" s="6">
        <v>41282</v>
      </c>
      <c r="B67">
        <v>6</v>
      </c>
      <c r="C67">
        <v>1.5</v>
      </c>
      <c r="D67">
        <v>511</v>
      </c>
      <c r="E67">
        <v>1.53</v>
      </c>
      <c r="F67">
        <v>11</v>
      </c>
      <c r="G67" s="12" t="s">
        <v>3221</v>
      </c>
      <c r="H67">
        <v>45</v>
      </c>
      <c r="I67" s="6">
        <v>41304.506249999999</v>
      </c>
      <c r="J67" t="s">
        <v>23</v>
      </c>
      <c r="K67" t="s">
        <v>2700</v>
      </c>
      <c r="L67" t="str">
        <f>VLOOKUP(B67,data_operaciones!$G$3:$K$102,2,0)</f>
        <v>SACAR BHA A SUPERFICIE</v>
      </c>
      <c r="M67" s="5">
        <f>VLOOKUP(B67,data_operaciones!$G$3:$K$102,4,0)</f>
        <v>101</v>
      </c>
      <c r="N67" s="5">
        <v>1.5</v>
      </c>
      <c r="O67" s="5">
        <v>511</v>
      </c>
      <c r="P67" s="5">
        <v>1.53</v>
      </c>
      <c r="Q67" s="5">
        <v>64</v>
      </c>
      <c r="R67" s="5" t="str">
        <f>VLOOKUP(B67,data_operaciones!$G$3:$K$102,5,0)</f>
        <v>N</v>
      </c>
      <c r="S67" s="5">
        <v>1</v>
      </c>
      <c r="T67" s="5">
        <v>1</v>
      </c>
      <c r="U67" s="13" t="s">
        <v>3339</v>
      </c>
    </row>
    <row r="68" spans="1:21" ht="45" x14ac:dyDescent="0.25">
      <c r="A68" s="6">
        <v>41283</v>
      </c>
      <c r="B68">
        <v>6</v>
      </c>
      <c r="C68">
        <v>3</v>
      </c>
      <c r="D68">
        <v>511</v>
      </c>
      <c r="E68">
        <v>1.53</v>
      </c>
      <c r="F68">
        <v>1</v>
      </c>
      <c r="G68" s="12" t="s">
        <v>3222</v>
      </c>
      <c r="H68">
        <v>45</v>
      </c>
      <c r="I68" s="6">
        <v>41304.508333333331</v>
      </c>
      <c r="J68" t="s">
        <v>23</v>
      </c>
      <c r="K68" t="s">
        <v>2700</v>
      </c>
      <c r="L68" t="str">
        <f>VLOOKUP(B68,data_operaciones!$G$3:$K$102,2,0)</f>
        <v>SACAR BHA A SUPERFICIE</v>
      </c>
      <c r="M68" s="5">
        <f>VLOOKUP(B68,data_operaciones!$G$3:$K$102,4,0)</f>
        <v>101</v>
      </c>
      <c r="N68" s="5">
        <v>3</v>
      </c>
      <c r="O68" s="5">
        <v>511</v>
      </c>
      <c r="P68" s="5">
        <v>1.53</v>
      </c>
      <c r="Q68" s="5">
        <v>65</v>
      </c>
      <c r="R68" s="5" t="str">
        <f>VLOOKUP(B68,data_operaciones!$G$3:$K$102,5,0)</f>
        <v>N</v>
      </c>
      <c r="S68" s="5">
        <v>1</v>
      </c>
      <c r="T68" s="5">
        <v>1</v>
      </c>
      <c r="U68" s="13" t="s">
        <v>3340</v>
      </c>
    </row>
    <row r="69" spans="1:21" x14ac:dyDescent="0.25">
      <c r="A69" s="6">
        <v>41283</v>
      </c>
      <c r="B69">
        <v>32</v>
      </c>
      <c r="C69">
        <v>0.5</v>
      </c>
      <c r="D69">
        <v>511</v>
      </c>
      <c r="E69">
        <v>1.53</v>
      </c>
      <c r="F69">
        <v>2</v>
      </c>
      <c r="G69" t="s">
        <v>2728</v>
      </c>
      <c r="H69">
        <v>45</v>
      </c>
      <c r="I69" s="6">
        <v>41304.508333333331</v>
      </c>
      <c r="J69" t="s">
        <v>23</v>
      </c>
      <c r="K69" t="s">
        <v>2700</v>
      </c>
      <c r="L69" t="str">
        <f>VLOOKUP(B69,data_operaciones!$G$3:$K$102,2,0)</f>
        <v>SIMULACROS Y PLATICA DE SEGURIDAD</v>
      </c>
      <c r="M69" s="5">
        <f>VLOOKUP(B69,data_operaciones!$G$3:$K$102,4,0)</f>
        <v>75</v>
      </c>
      <c r="N69" s="5">
        <v>0.5</v>
      </c>
      <c r="O69" s="5">
        <v>511</v>
      </c>
      <c r="P69" s="5">
        <v>1.53</v>
      </c>
      <c r="Q69" s="5">
        <v>66</v>
      </c>
      <c r="R69" s="5" t="str">
        <f>VLOOKUP(B69,data_operaciones!$G$3:$K$102,5,0)</f>
        <v>N</v>
      </c>
      <c r="S69" s="5">
        <v>1</v>
      </c>
      <c r="T69" s="5">
        <v>1</v>
      </c>
      <c r="U69" s="5" t="s">
        <v>2728</v>
      </c>
    </row>
    <row r="70" spans="1:21" x14ac:dyDescent="0.25">
      <c r="A70" s="6">
        <v>41283</v>
      </c>
      <c r="B70">
        <v>26</v>
      </c>
      <c r="C70">
        <v>0.5</v>
      </c>
      <c r="D70">
        <v>511</v>
      </c>
      <c r="E70">
        <v>1.53</v>
      </c>
      <c r="F70">
        <v>3</v>
      </c>
      <c r="G70" t="s">
        <v>2729</v>
      </c>
      <c r="H70">
        <v>45</v>
      </c>
      <c r="I70" s="6">
        <v>41304.509027777778</v>
      </c>
      <c r="J70" t="s">
        <v>23</v>
      </c>
      <c r="K70" t="s">
        <v>2700</v>
      </c>
      <c r="L70" t="str">
        <f>VLOOKUP(B70,data_operaciones!$G$3:$K$102,2,0)</f>
        <v xml:space="preserve">TOMAR REGISTROS ELECTRICOS </v>
      </c>
      <c r="M70" s="5">
        <f>VLOOKUP(B70,data_operaciones!$G$3:$K$102,4,0)</f>
        <v>90</v>
      </c>
      <c r="N70" s="5">
        <v>0.5</v>
      </c>
      <c r="O70" s="5">
        <v>511</v>
      </c>
      <c r="P70" s="5">
        <v>1.53</v>
      </c>
      <c r="Q70" s="5">
        <v>67</v>
      </c>
      <c r="R70" s="5" t="str">
        <f>VLOOKUP(B70,data_operaciones!$G$3:$K$102,5,0)</f>
        <v>N</v>
      </c>
      <c r="S70" s="5">
        <v>1</v>
      </c>
      <c r="T70" s="5">
        <v>1</v>
      </c>
      <c r="U70" s="5" t="s">
        <v>2729</v>
      </c>
    </row>
    <row r="71" spans="1:21" x14ac:dyDescent="0.25">
      <c r="A71" s="6">
        <v>41283</v>
      </c>
      <c r="B71">
        <v>26</v>
      </c>
      <c r="C71">
        <v>2</v>
      </c>
      <c r="D71">
        <v>511</v>
      </c>
      <c r="E71">
        <v>1.53</v>
      </c>
      <c r="F71">
        <v>4</v>
      </c>
      <c r="G71" t="s">
        <v>2730</v>
      </c>
      <c r="H71">
        <v>45</v>
      </c>
      <c r="I71" s="6">
        <v>41304.509027777778</v>
      </c>
      <c r="J71" t="s">
        <v>23</v>
      </c>
      <c r="K71" t="s">
        <v>2700</v>
      </c>
      <c r="L71" t="str">
        <f>VLOOKUP(B71,data_operaciones!$G$3:$K$102,2,0)</f>
        <v xml:space="preserve">TOMAR REGISTROS ELECTRICOS </v>
      </c>
      <c r="M71" s="5">
        <f>VLOOKUP(B71,data_operaciones!$G$3:$K$102,4,0)</f>
        <v>90</v>
      </c>
      <c r="N71" s="5">
        <v>2</v>
      </c>
      <c r="O71" s="5">
        <v>511</v>
      </c>
      <c r="P71" s="5">
        <v>1.53</v>
      </c>
      <c r="Q71" s="5">
        <v>68</v>
      </c>
      <c r="R71" s="5" t="str">
        <f>VLOOKUP(B71,data_operaciones!$G$3:$K$102,5,0)</f>
        <v>N</v>
      </c>
      <c r="S71" s="5">
        <v>1</v>
      </c>
      <c r="T71" s="5">
        <v>1</v>
      </c>
      <c r="U71" s="5" t="s">
        <v>2730</v>
      </c>
    </row>
    <row r="72" spans="1:21" x14ac:dyDescent="0.25">
      <c r="A72" s="6">
        <v>41283</v>
      </c>
      <c r="B72">
        <v>26</v>
      </c>
      <c r="C72">
        <v>0.5</v>
      </c>
      <c r="D72">
        <v>511</v>
      </c>
      <c r="E72">
        <v>1.53</v>
      </c>
      <c r="F72">
        <v>5</v>
      </c>
      <c r="G72" t="s">
        <v>2731</v>
      </c>
      <c r="H72">
        <v>45</v>
      </c>
      <c r="I72" s="6">
        <v>41304.509027777778</v>
      </c>
      <c r="J72" t="s">
        <v>23</v>
      </c>
      <c r="K72" t="s">
        <v>2700</v>
      </c>
      <c r="L72" t="str">
        <f>VLOOKUP(B72,data_operaciones!$G$3:$K$102,2,0)</f>
        <v xml:space="preserve">TOMAR REGISTROS ELECTRICOS </v>
      </c>
      <c r="M72" s="5">
        <f>VLOOKUP(B72,data_operaciones!$G$3:$K$102,4,0)</f>
        <v>90</v>
      </c>
      <c r="N72" s="5">
        <v>0.5</v>
      </c>
      <c r="O72" s="5">
        <v>511</v>
      </c>
      <c r="P72" s="5">
        <v>1.53</v>
      </c>
      <c r="Q72" s="5">
        <v>69</v>
      </c>
      <c r="R72" s="5" t="str">
        <f>VLOOKUP(B72,data_operaciones!$G$3:$K$102,5,0)</f>
        <v>N</v>
      </c>
      <c r="S72" s="5">
        <v>1</v>
      </c>
      <c r="T72" s="5">
        <v>1</v>
      </c>
      <c r="U72" s="5" t="s">
        <v>2731</v>
      </c>
    </row>
    <row r="73" spans="1:21" x14ac:dyDescent="0.25">
      <c r="A73" s="6">
        <v>41283</v>
      </c>
      <c r="B73">
        <v>18</v>
      </c>
      <c r="C73">
        <v>0.5</v>
      </c>
      <c r="D73">
        <v>511</v>
      </c>
      <c r="E73">
        <v>1.53</v>
      </c>
      <c r="F73">
        <v>6</v>
      </c>
      <c r="G73" t="s">
        <v>2732</v>
      </c>
      <c r="H73">
        <v>45</v>
      </c>
      <c r="I73" s="6">
        <v>41304.509722222225</v>
      </c>
      <c r="J73" t="s">
        <v>23</v>
      </c>
      <c r="K73" t="s">
        <v>2700</v>
      </c>
      <c r="L73" t="str">
        <f>VLOOKUP(B73,data_operaciones!$G$3:$K$102,2,0)</f>
        <v xml:space="preserve">INSTALAR/RECUPERAR BUJE DE DESGASTE </v>
      </c>
      <c r="M73" s="5">
        <f>VLOOKUP(B73,data_operaciones!$G$3:$K$102,4,0)</f>
        <v>19</v>
      </c>
      <c r="N73" s="5">
        <v>0.5</v>
      </c>
      <c r="O73" s="5">
        <v>511</v>
      </c>
      <c r="P73" s="5">
        <v>1.53</v>
      </c>
      <c r="Q73" s="5">
        <v>70</v>
      </c>
      <c r="R73" s="5" t="str">
        <f>VLOOKUP(B73,data_operaciones!$G$3:$K$102,5,0)</f>
        <v>N</v>
      </c>
      <c r="S73" s="5">
        <v>1</v>
      </c>
      <c r="T73" s="5">
        <v>1</v>
      </c>
      <c r="U73" s="5" t="s">
        <v>2732</v>
      </c>
    </row>
    <row r="74" spans="1:21" x14ac:dyDescent="0.25">
      <c r="A74" s="6">
        <v>41283</v>
      </c>
      <c r="B74">
        <v>32</v>
      </c>
      <c r="C74">
        <v>0.5</v>
      </c>
      <c r="D74">
        <v>511</v>
      </c>
      <c r="E74">
        <v>1.53</v>
      </c>
      <c r="F74">
        <v>7</v>
      </c>
      <c r="G74" t="s">
        <v>2733</v>
      </c>
      <c r="H74">
        <v>45</v>
      </c>
      <c r="I74" s="6">
        <v>41304.509722222225</v>
      </c>
      <c r="J74" t="s">
        <v>23</v>
      </c>
      <c r="K74" t="s">
        <v>2700</v>
      </c>
      <c r="L74" t="str">
        <f>VLOOKUP(B74,data_operaciones!$G$3:$K$102,2,0)</f>
        <v>SIMULACROS Y PLATICA DE SEGURIDAD</v>
      </c>
      <c r="M74" s="5">
        <f>VLOOKUP(B74,data_operaciones!$G$3:$K$102,4,0)</f>
        <v>75</v>
      </c>
      <c r="N74" s="5">
        <v>0.5</v>
      </c>
      <c r="O74" s="5">
        <v>511</v>
      </c>
      <c r="P74" s="5">
        <v>1.53</v>
      </c>
      <c r="Q74" s="5">
        <v>71</v>
      </c>
      <c r="R74" s="5" t="str">
        <f>VLOOKUP(B74,data_operaciones!$G$3:$K$102,5,0)</f>
        <v>N</v>
      </c>
      <c r="S74" s="5">
        <v>1</v>
      </c>
      <c r="T74" s="5">
        <v>1</v>
      </c>
      <c r="U74" s="5" t="s">
        <v>2733</v>
      </c>
    </row>
    <row r="75" spans="1:21" x14ac:dyDescent="0.25">
      <c r="A75" s="6">
        <v>41283</v>
      </c>
      <c r="B75">
        <v>8</v>
      </c>
      <c r="C75">
        <v>0.5</v>
      </c>
      <c r="D75">
        <v>511</v>
      </c>
      <c r="E75">
        <v>1.53</v>
      </c>
      <c r="F75">
        <v>8</v>
      </c>
      <c r="G75" t="s">
        <v>2734</v>
      </c>
      <c r="H75">
        <v>45</v>
      </c>
      <c r="I75" s="6">
        <v>41304.509722222225</v>
      </c>
      <c r="J75" t="s">
        <v>23</v>
      </c>
      <c r="K75" t="s">
        <v>2700</v>
      </c>
      <c r="L75" t="str">
        <f>VLOOKUP(B75,data_operaciones!$G$3:$K$102,2,0)</f>
        <v>INSTALAR EQUIPO PARA BAJAR TR</v>
      </c>
      <c r="M75" s="5">
        <f>VLOOKUP(B75,data_operaciones!$G$3:$K$102,4,0)</f>
        <v>77</v>
      </c>
      <c r="N75" s="5">
        <v>0.5</v>
      </c>
      <c r="O75" s="5">
        <v>511</v>
      </c>
      <c r="P75" s="5">
        <v>1.53</v>
      </c>
      <c r="Q75" s="5">
        <v>72</v>
      </c>
      <c r="R75" s="5" t="str">
        <f>VLOOKUP(B75,data_operaciones!$G$3:$K$102,5,0)</f>
        <v>N</v>
      </c>
      <c r="S75" s="5">
        <v>1</v>
      </c>
      <c r="T75" s="5">
        <v>1</v>
      </c>
      <c r="U75" s="5" t="s">
        <v>2734</v>
      </c>
    </row>
    <row r="76" spans="1:21" ht="45" x14ac:dyDescent="0.25">
      <c r="A76" s="6">
        <v>41283</v>
      </c>
      <c r="B76">
        <v>9</v>
      </c>
      <c r="C76">
        <v>4.5</v>
      </c>
      <c r="D76">
        <v>511</v>
      </c>
      <c r="E76">
        <v>1.53</v>
      </c>
      <c r="F76">
        <v>9</v>
      </c>
      <c r="G76" s="12" t="s">
        <v>3223</v>
      </c>
      <c r="H76">
        <v>45</v>
      </c>
      <c r="I76" s="6">
        <v>41304.511805555558</v>
      </c>
      <c r="J76" t="s">
        <v>23</v>
      </c>
      <c r="K76" t="s">
        <v>2700</v>
      </c>
      <c r="L76" t="str">
        <f>VLOOKUP(B76,data_operaciones!$G$3:$K$102,2,0)</f>
        <v>BAJAR TR</v>
      </c>
      <c r="M76" s="5">
        <f>VLOOKUP(B76,data_operaciones!$G$3:$K$102,4,0)</f>
        <v>78</v>
      </c>
      <c r="N76" s="5">
        <v>4.5</v>
      </c>
      <c r="O76" s="5">
        <v>511</v>
      </c>
      <c r="P76" s="5">
        <v>1.53</v>
      </c>
      <c r="Q76" s="5">
        <v>73</v>
      </c>
      <c r="R76" s="5" t="str">
        <f>VLOOKUP(B76,data_operaciones!$G$3:$K$102,5,0)</f>
        <v>N</v>
      </c>
      <c r="S76" s="5">
        <v>1</v>
      </c>
      <c r="T76" s="5">
        <v>1</v>
      </c>
      <c r="U76" s="13" t="s">
        <v>3341</v>
      </c>
    </row>
    <row r="77" spans="1:21" x14ac:dyDescent="0.25">
      <c r="A77" s="6">
        <v>41283</v>
      </c>
      <c r="B77">
        <v>10</v>
      </c>
      <c r="C77">
        <v>0.5</v>
      </c>
      <c r="D77">
        <v>511</v>
      </c>
      <c r="E77">
        <v>1.53</v>
      </c>
      <c r="F77">
        <v>10</v>
      </c>
      <c r="G77" t="s">
        <v>2735</v>
      </c>
      <c r="H77">
        <v>45</v>
      </c>
      <c r="I77" s="6">
        <v>41304.511805555558</v>
      </c>
      <c r="J77" t="s">
        <v>23</v>
      </c>
      <c r="K77" t="s">
        <v>2700</v>
      </c>
      <c r="L77" t="str">
        <f>VLOOKUP(B77,data_operaciones!$G$3:$K$102,2,0)</f>
        <v>DESMANTELAR EQUIPO PARA BAJAR TR</v>
      </c>
      <c r="M77" s="5">
        <f>VLOOKUP(B77,data_operaciones!$G$3:$K$102,4,0)</f>
        <v>79</v>
      </c>
      <c r="N77" s="5">
        <v>0.5</v>
      </c>
      <c r="O77" s="5">
        <v>511</v>
      </c>
      <c r="P77" s="5">
        <v>1.53</v>
      </c>
      <c r="Q77" s="5">
        <v>74</v>
      </c>
      <c r="R77" s="5" t="str">
        <f>VLOOKUP(B77,data_operaciones!$G$3:$K$102,5,0)</f>
        <v>N</v>
      </c>
      <c r="S77" s="5">
        <v>1</v>
      </c>
      <c r="T77" s="5">
        <v>1</v>
      </c>
      <c r="U77" s="5" t="s">
        <v>2735</v>
      </c>
    </row>
    <row r="78" spans="1:21" x14ac:dyDescent="0.25">
      <c r="A78" s="6">
        <v>41283</v>
      </c>
      <c r="B78">
        <v>2</v>
      </c>
      <c r="C78">
        <v>0.5</v>
      </c>
      <c r="D78">
        <v>511</v>
      </c>
      <c r="E78">
        <v>1.53</v>
      </c>
      <c r="F78">
        <v>11</v>
      </c>
      <c r="G78" t="s">
        <v>2736</v>
      </c>
      <c r="L78" t="str">
        <f>VLOOKUP(B78,data_operaciones!$G$3:$K$102,2,0)</f>
        <v>CIRCULAR</v>
      </c>
      <c r="M78" s="5">
        <f>VLOOKUP(B78,data_operaciones!$G$3:$K$102,4,0)</f>
        <v>38</v>
      </c>
      <c r="N78" s="5">
        <v>0.5</v>
      </c>
      <c r="O78" s="5">
        <v>511</v>
      </c>
      <c r="P78" s="5">
        <v>1.53</v>
      </c>
      <c r="Q78" s="5">
        <v>75</v>
      </c>
      <c r="R78" s="5" t="str">
        <f>VLOOKUP(B78,data_operaciones!$G$3:$K$102,5,0)</f>
        <v>N</v>
      </c>
      <c r="S78" s="5">
        <v>1</v>
      </c>
      <c r="T78" s="5">
        <v>1</v>
      </c>
      <c r="U78" s="5" t="s">
        <v>2736</v>
      </c>
    </row>
    <row r="79" spans="1:21" x14ac:dyDescent="0.25">
      <c r="A79" s="6">
        <v>41283</v>
      </c>
      <c r="B79">
        <v>32</v>
      </c>
      <c r="C79">
        <v>0.5</v>
      </c>
      <c r="D79">
        <v>511</v>
      </c>
      <c r="E79">
        <v>1.53</v>
      </c>
      <c r="F79">
        <v>12</v>
      </c>
      <c r="G79" t="s">
        <v>2737</v>
      </c>
      <c r="H79">
        <v>45</v>
      </c>
      <c r="I79" s="6">
        <v>41304.512499999997</v>
      </c>
      <c r="J79" t="s">
        <v>23</v>
      </c>
      <c r="K79" t="s">
        <v>2700</v>
      </c>
      <c r="L79" t="str">
        <f>VLOOKUP(B79,data_operaciones!$G$3:$K$102,2,0)</f>
        <v>SIMULACROS Y PLATICA DE SEGURIDAD</v>
      </c>
      <c r="M79" s="5">
        <f>VLOOKUP(B79,data_operaciones!$G$3:$K$102,4,0)</f>
        <v>75</v>
      </c>
      <c r="N79" s="5">
        <v>0.5</v>
      </c>
      <c r="O79" s="5">
        <v>511</v>
      </c>
      <c r="P79" s="5">
        <v>1.53</v>
      </c>
      <c r="Q79" s="5">
        <v>76</v>
      </c>
      <c r="R79" s="5" t="str">
        <f>VLOOKUP(B79,data_operaciones!$G$3:$K$102,5,0)</f>
        <v>N</v>
      </c>
      <c r="S79" s="5">
        <v>1</v>
      </c>
      <c r="T79" s="5">
        <v>1</v>
      </c>
      <c r="U79" s="5" t="s">
        <v>2737</v>
      </c>
    </row>
    <row r="80" spans="1:21" x14ac:dyDescent="0.25">
      <c r="A80" s="6">
        <v>41283</v>
      </c>
      <c r="B80">
        <v>11</v>
      </c>
      <c r="C80">
        <v>0.5</v>
      </c>
      <c r="D80">
        <v>511</v>
      </c>
      <c r="E80">
        <v>1.53</v>
      </c>
      <c r="F80">
        <v>13</v>
      </c>
      <c r="G80" t="s">
        <v>2738</v>
      </c>
      <c r="H80">
        <v>45</v>
      </c>
      <c r="I80" s="6">
        <v>41304.512499999997</v>
      </c>
      <c r="J80" t="s">
        <v>23</v>
      </c>
      <c r="K80" t="s">
        <v>2700</v>
      </c>
      <c r="L80" t="str">
        <f>VLOOKUP(B80,data_operaciones!$G$3:$K$102,2,0)</f>
        <v>INST UNIDADES DE CEMENTACION</v>
      </c>
      <c r="M80" s="5">
        <f>VLOOKUP(B80,data_operaciones!$G$3:$K$102,4,0)</f>
        <v>30</v>
      </c>
      <c r="N80" s="5">
        <v>0.5</v>
      </c>
      <c r="O80" s="5">
        <v>511</v>
      </c>
      <c r="P80" s="5">
        <v>1.53</v>
      </c>
      <c r="Q80" s="5">
        <v>77</v>
      </c>
      <c r="R80" s="5" t="str">
        <f>VLOOKUP(B80,data_operaciones!$G$3:$K$102,5,0)</f>
        <v>N</v>
      </c>
      <c r="S80" s="5">
        <v>1</v>
      </c>
      <c r="T80" s="5">
        <v>1</v>
      </c>
      <c r="U80" s="5" t="s">
        <v>2738</v>
      </c>
    </row>
    <row r="81" spans="1:21" x14ac:dyDescent="0.25">
      <c r="A81" s="6">
        <v>41283</v>
      </c>
      <c r="B81">
        <v>13</v>
      </c>
      <c r="C81">
        <v>1.5</v>
      </c>
      <c r="D81">
        <v>511</v>
      </c>
      <c r="E81">
        <v>1.53</v>
      </c>
      <c r="F81">
        <v>14</v>
      </c>
      <c r="G81" t="s">
        <v>2739</v>
      </c>
      <c r="H81">
        <v>45</v>
      </c>
      <c r="I81" s="6">
        <v>41304.513194444444</v>
      </c>
      <c r="J81" t="s">
        <v>23</v>
      </c>
      <c r="K81" t="s">
        <v>2700</v>
      </c>
      <c r="L81" t="str">
        <f>VLOOKUP(B81,data_operaciones!$G$3:$K$102,2,0)</f>
        <v>CEMENTAR TR</v>
      </c>
      <c r="M81" s="5">
        <f>VLOOKUP(B81,data_operaciones!$G$3:$K$102,4,0)</f>
        <v>32</v>
      </c>
      <c r="N81" s="5">
        <v>1.5</v>
      </c>
      <c r="O81" s="5">
        <v>511</v>
      </c>
      <c r="P81" s="5">
        <v>1.53</v>
      </c>
      <c r="Q81" s="5">
        <v>78</v>
      </c>
      <c r="R81" s="5" t="str">
        <f>VLOOKUP(B81,data_operaciones!$G$3:$K$102,5,0)</f>
        <v>N</v>
      </c>
      <c r="S81" s="5">
        <v>1</v>
      </c>
      <c r="T81" s="5">
        <v>1</v>
      </c>
      <c r="U81" s="5" t="s">
        <v>2739</v>
      </c>
    </row>
    <row r="82" spans="1:21" x14ac:dyDescent="0.25">
      <c r="A82" s="6">
        <v>41283</v>
      </c>
      <c r="B82">
        <v>14</v>
      </c>
      <c r="C82">
        <v>0.5</v>
      </c>
      <c r="D82">
        <v>511</v>
      </c>
      <c r="E82">
        <v>1.31</v>
      </c>
      <c r="F82">
        <v>15</v>
      </c>
      <c r="G82" t="s">
        <v>2740</v>
      </c>
      <c r="H82">
        <v>50</v>
      </c>
      <c r="I82" s="6">
        <v>41304.515972222223</v>
      </c>
      <c r="J82" t="s">
        <v>23</v>
      </c>
      <c r="K82" t="s">
        <v>2700</v>
      </c>
      <c r="L82" t="str">
        <f>VLOOKUP(B82,data_operaciones!$G$3:$K$102,2,0)</f>
        <v>DESMANTELAR EQUIPO DE CEMENTACIONES</v>
      </c>
      <c r="M82" s="5">
        <f>VLOOKUP(B82,data_operaciones!$G$3:$K$102,4,0)</f>
        <v>33</v>
      </c>
      <c r="N82" s="5">
        <v>0.5</v>
      </c>
      <c r="O82" s="5">
        <v>511</v>
      </c>
      <c r="P82" s="5">
        <v>1.31</v>
      </c>
      <c r="Q82" s="5">
        <v>79</v>
      </c>
      <c r="R82" s="5" t="str">
        <f>VLOOKUP(B82,data_operaciones!$G$3:$K$102,5,0)</f>
        <v>N</v>
      </c>
      <c r="S82" s="5">
        <v>1</v>
      </c>
      <c r="T82" s="5">
        <v>1</v>
      </c>
      <c r="U82" s="5" t="s">
        <v>2740</v>
      </c>
    </row>
    <row r="83" spans="1:21" ht="30" x14ac:dyDescent="0.25">
      <c r="A83" s="6">
        <v>41283</v>
      </c>
      <c r="B83">
        <v>20</v>
      </c>
      <c r="C83">
        <v>1</v>
      </c>
      <c r="D83">
        <v>511</v>
      </c>
      <c r="E83">
        <v>1.31</v>
      </c>
      <c r="F83">
        <v>16</v>
      </c>
      <c r="G83" s="12" t="s">
        <v>3224</v>
      </c>
      <c r="H83">
        <v>50</v>
      </c>
      <c r="I83" s="6">
        <v>41304.51666666667</v>
      </c>
      <c r="J83" t="s">
        <v>23</v>
      </c>
      <c r="K83" t="s">
        <v>2700</v>
      </c>
      <c r="L83" t="str">
        <f>VLOOKUP(B83,data_operaciones!$G$3:$K$102,2,0)</f>
        <v>INSTALAR Y PROBAR PACK OFF</v>
      </c>
      <c r="M83" s="5">
        <f>VLOOKUP(B83,data_operaciones!$G$3:$K$102,4,0)</f>
        <v>21</v>
      </c>
      <c r="N83" s="5">
        <v>1</v>
      </c>
      <c r="O83" s="5">
        <v>511</v>
      </c>
      <c r="P83" s="5">
        <v>1.31</v>
      </c>
      <c r="Q83" s="5">
        <v>80</v>
      </c>
      <c r="R83" s="5" t="str">
        <f>VLOOKUP(B83,data_operaciones!$G$3:$K$102,5,0)</f>
        <v>N</v>
      </c>
      <c r="S83" s="5">
        <v>1</v>
      </c>
      <c r="T83" s="5">
        <v>1</v>
      </c>
      <c r="U83" s="13" t="s">
        <v>3342</v>
      </c>
    </row>
    <row r="84" spans="1:21" x14ac:dyDescent="0.25">
      <c r="A84" s="6">
        <v>41283</v>
      </c>
      <c r="B84">
        <v>18</v>
      </c>
      <c r="C84">
        <v>0.5</v>
      </c>
      <c r="D84">
        <v>511</v>
      </c>
      <c r="E84">
        <v>1.31</v>
      </c>
      <c r="F84">
        <v>17</v>
      </c>
      <c r="G84" t="s">
        <v>2741</v>
      </c>
      <c r="H84">
        <v>50</v>
      </c>
      <c r="I84" s="6">
        <v>41304.517361111109</v>
      </c>
      <c r="J84" t="s">
        <v>23</v>
      </c>
      <c r="K84" t="s">
        <v>2700</v>
      </c>
      <c r="L84" t="str">
        <f>VLOOKUP(B84,data_operaciones!$G$3:$K$102,2,0)</f>
        <v xml:space="preserve">INSTALAR/RECUPERAR BUJE DE DESGASTE </v>
      </c>
      <c r="M84" s="5">
        <f>VLOOKUP(B84,data_operaciones!$G$3:$K$102,4,0)</f>
        <v>19</v>
      </c>
      <c r="N84" s="5">
        <v>0.5</v>
      </c>
      <c r="O84" s="5">
        <v>511</v>
      </c>
      <c r="P84" s="5">
        <v>1.31</v>
      </c>
      <c r="Q84" s="5">
        <v>81</v>
      </c>
      <c r="R84" s="5" t="str">
        <f>VLOOKUP(B84,data_operaciones!$G$3:$K$102,5,0)</f>
        <v>N</v>
      </c>
      <c r="S84" s="5">
        <v>1</v>
      </c>
      <c r="T84" s="5">
        <v>1</v>
      </c>
      <c r="U84" s="5" t="s">
        <v>2741</v>
      </c>
    </row>
    <row r="85" spans="1:21" x14ac:dyDescent="0.25">
      <c r="A85" s="6">
        <v>41283</v>
      </c>
      <c r="B85">
        <v>32</v>
      </c>
      <c r="C85">
        <v>0.5</v>
      </c>
      <c r="D85">
        <v>511</v>
      </c>
      <c r="E85">
        <v>1.31</v>
      </c>
      <c r="F85">
        <v>18</v>
      </c>
      <c r="G85" t="s">
        <v>2742</v>
      </c>
      <c r="L85" t="str">
        <f>VLOOKUP(B85,data_operaciones!$G$3:$K$102,2,0)</f>
        <v>SIMULACROS Y PLATICA DE SEGURIDAD</v>
      </c>
      <c r="M85" s="5">
        <f>VLOOKUP(B85,data_operaciones!$G$3:$K$102,4,0)</f>
        <v>75</v>
      </c>
      <c r="N85" s="5">
        <v>0.5</v>
      </c>
      <c r="O85" s="5">
        <v>511</v>
      </c>
      <c r="P85" s="5">
        <v>1.31</v>
      </c>
      <c r="Q85" s="5">
        <v>82</v>
      </c>
      <c r="R85" s="5" t="str">
        <f>VLOOKUP(B85,data_operaciones!$G$3:$K$102,5,0)</f>
        <v>N</v>
      </c>
      <c r="S85" s="5">
        <v>1</v>
      </c>
      <c r="T85" s="5">
        <v>1</v>
      </c>
      <c r="U85" s="5" t="s">
        <v>2742</v>
      </c>
    </row>
    <row r="86" spans="1:21" x14ac:dyDescent="0.25">
      <c r="A86" s="6">
        <v>41283</v>
      </c>
      <c r="B86">
        <v>47</v>
      </c>
      <c r="C86">
        <v>1.5</v>
      </c>
      <c r="D86">
        <v>511</v>
      </c>
      <c r="E86">
        <v>1.31</v>
      </c>
      <c r="F86">
        <v>19</v>
      </c>
      <c r="G86" t="s">
        <v>2676</v>
      </c>
      <c r="H86">
        <v>37</v>
      </c>
      <c r="I86" s="6">
        <v>41572.488888888889</v>
      </c>
      <c r="J86" t="s">
        <v>23</v>
      </c>
      <c r="K86" t="s">
        <v>22</v>
      </c>
      <c r="L86" t="str">
        <f>VLOOKUP(B86,data_operaciones!$G$3:$K$102,2,0)</f>
        <v>REPARA SISTEMA HIDRAULICO</v>
      </c>
      <c r="M86" s="5">
        <f>VLOOKUP(B86,data_operaciones!$G$3:$K$102,4,0)</f>
        <v>45</v>
      </c>
      <c r="N86" s="5">
        <v>1.5</v>
      </c>
      <c r="O86" s="5">
        <v>511</v>
      </c>
      <c r="P86" s="5">
        <v>1.31</v>
      </c>
      <c r="Q86" s="5">
        <v>83</v>
      </c>
      <c r="R86" s="5" t="str">
        <f>VLOOKUP(B86,data_operaciones!$G$3:$K$102,5,0)</f>
        <v>P</v>
      </c>
      <c r="S86" s="5">
        <v>1</v>
      </c>
      <c r="T86" s="5">
        <v>1</v>
      </c>
      <c r="U86" s="5" t="s">
        <v>2676</v>
      </c>
    </row>
    <row r="87" spans="1:21" x14ac:dyDescent="0.25">
      <c r="A87" s="6">
        <v>41283</v>
      </c>
      <c r="B87">
        <v>3</v>
      </c>
      <c r="C87">
        <v>2</v>
      </c>
      <c r="D87">
        <v>511</v>
      </c>
      <c r="E87">
        <v>1.31</v>
      </c>
      <c r="F87">
        <v>20</v>
      </c>
      <c r="G87" t="s">
        <v>2743</v>
      </c>
      <c r="L87" t="str">
        <f>VLOOKUP(B87,data_operaciones!$G$3:$K$102,2,0)</f>
        <v>ARMAR BHA</v>
      </c>
      <c r="M87" s="5">
        <f>VLOOKUP(B87,data_operaciones!$G$3:$K$102,4,0)</f>
        <v>8</v>
      </c>
      <c r="N87" s="5">
        <v>2</v>
      </c>
      <c r="O87" s="5">
        <v>511</v>
      </c>
      <c r="P87" s="5">
        <v>1.31</v>
      </c>
      <c r="Q87" s="5">
        <v>84</v>
      </c>
      <c r="R87" s="5" t="str">
        <f>VLOOKUP(B87,data_operaciones!$G$3:$K$102,5,0)</f>
        <v>N</v>
      </c>
      <c r="S87" s="5">
        <v>1</v>
      </c>
      <c r="T87" s="5">
        <v>1</v>
      </c>
      <c r="U87" s="5" t="s">
        <v>2743</v>
      </c>
    </row>
    <row r="88" spans="1:21" ht="45" x14ac:dyDescent="0.25">
      <c r="A88" s="6">
        <v>41283</v>
      </c>
      <c r="B88">
        <v>49</v>
      </c>
      <c r="C88">
        <v>2</v>
      </c>
      <c r="D88">
        <v>511</v>
      </c>
      <c r="E88">
        <v>1.31</v>
      </c>
      <c r="F88">
        <v>21</v>
      </c>
      <c r="G88" s="12" t="s">
        <v>3225</v>
      </c>
      <c r="H88">
        <v>37</v>
      </c>
      <c r="I88" s="6">
        <v>41572.489583333336</v>
      </c>
      <c r="J88" t="s">
        <v>23</v>
      </c>
      <c r="K88" t="s">
        <v>22</v>
      </c>
      <c r="L88" t="str">
        <f>VLOOKUP(B88,data_operaciones!$G$3:$K$102,2,0)</f>
        <v>OTROS</v>
      </c>
      <c r="M88" s="5">
        <f>VLOOKUP(B88,data_operaciones!$G$3:$K$102,4,0)</f>
        <v>47</v>
      </c>
      <c r="N88" s="5">
        <v>2</v>
      </c>
      <c r="O88" s="5">
        <v>511</v>
      </c>
      <c r="P88" s="5">
        <v>1.31</v>
      </c>
      <c r="Q88" s="5">
        <v>85</v>
      </c>
      <c r="R88" s="5" t="str">
        <f>VLOOKUP(B88,data_operaciones!$G$3:$K$102,5,0)</f>
        <v>P</v>
      </c>
      <c r="S88" s="5">
        <v>1</v>
      </c>
      <c r="T88" s="5">
        <v>1</v>
      </c>
      <c r="U88" s="13" t="s">
        <v>3343</v>
      </c>
    </row>
    <row r="89" spans="1:21" x14ac:dyDescent="0.25">
      <c r="A89" s="6">
        <v>41284</v>
      </c>
      <c r="B89">
        <v>31</v>
      </c>
      <c r="C89">
        <v>1</v>
      </c>
      <c r="D89">
        <v>511</v>
      </c>
      <c r="E89">
        <v>1.31</v>
      </c>
      <c r="F89">
        <v>1</v>
      </c>
      <c r="G89" t="s">
        <v>2744</v>
      </c>
      <c r="H89">
        <v>50</v>
      </c>
      <c r="I89" s="6">
        <v>41304.519444444442</v>
      </c>
      <c r="J89" t="s">
        <v>23</v>
      </c>
      <c r="K89" t="s">
        <v>2700</v>
      </c>
      <c r="L89" t="str">
        <f>VLOOKUP(B89,data_operaciones!$G$3:$K$102,2,0)</f>
        <v>DESLIZA Y CORTA CABLE</v>
      </c>
      <c r="M89" s="5">
        <f>VLOOKUP(B89,data_operaciones!$G$3:$K$102,4,0)</f>
        <v>74</v>
      </c>
      <c r="N89" s="5">
        <v>1</v>
      </c>
      <c r="O89" s="5">
        <v>511</v>
      </c>
      <c r="P89" s="5">
        <v>1.31</v>
      </c>
      <c r="Q89" s="5">
        <v>86</v>
      </c>
      <c r="R89" s="5" t="str">
        <f>VLOOKUP(B89,data_operaciones!$G$3:$K$102,5,0)</f>
        <v>N</v>
      </c>
      <c r="S89" s="5">
        <v>1</v>
      </c>
      <c r="T89" s="5">
        <v>1</v>
      </c>
      <c r="U89" s="5" t="s">
        <v>2744</v>
      </c>
    </row>
    <row r="90" spans="1:21" ht="30" x14ac:dyDescent="0.25">
      <c r="A90" s="6">
        <v>41284</v>
      </c>
      <c r="B90">
        <v>5</v>
      </c>
      <c r="C90">
        <v>2</v>
      </c>
      <c r="D90">
        <v>511</v>
      </c>
      <c r="E90">
        <v>1.31</v>
      </c>
      <c r="F90">
        <v>2</v>
      </c>
      <c r="G90" s="12" t="s">
        <v>3226</v>
      </c>
      <c r="H90">
        <v>50</v>
      </c>
      <c r="I90" s="6">
        <v>41304.522916666669</v>
      </c>
      <c r="J90" t="s">
        <v>23</v>
      </c>
      <c r="K90" t="s">
        <v>2700</v>
      </c>
      <c r="L90" t="str">
        <f>VLOOKUP(B90,data_operaciones!$G$3:$K$102,2,0)</f>
        <v>BAJAR BHA A FONDO</v>
      </c>
      <c r="M90" s="5">
        <f>VLOOKUP(B90,data_operaciones!$G$3:$K$102,4,0)</f>
        <v>100</v>
      </c>
      <c r="N90" s="5">
        <v>2</v>
      </c>
      <c r="O90" s="5">
        <v>511</v>
      </c>
      <c r="P90" s="5">
        <v>1.31</v>
      </c>
      <c r="Q90" s="5">
        <v>87</v>
      </c>
      <c r="R90" s="5" t="str">
        <f>VLOOKUP(B90,data_operaciones!$G$3:$K$102,5,0)</f>
        <v>N</v>
      </c>
      <c r="S90" s="5">
        <v>1</v>
      </c>
      <c r="T90" s="5">
        <v>1</v>
      </c>
      <c r="U90" s="13" t="s">
        <v>3344</v>
      </c>
    </row>
    <row r="91" spans="1:21" x14ac:dyDescent="0.25">
      <c r="A91" s="6">
        <v>41284</v>
      </c>
      <c r="B91">
        <v>51</v>
      </c>
      <c r="C91">
        <v>13</v>
      </c>
      <c r="D91">
        <v>511</v>
      </c>
      <c r="E91">
        <v>1.31</v>
      </c>
      <c r="F91">
        <v>3</v>
      </c>
      <c r="G91" t="s">
        <v>2676</v>
      </c>
      <c r="H91">
        <v>37</v>
      </c>
      <c r="I91" s="6">
        <v>41572.490277777775</v>
      </c>
      <c r="J91" t="s">
        <v>23</v>
      </c>
      <c r="K91" t="s">
        <v>22</v>
      </c>
      <c r="L91" t="str">
        <f>VLOOKUP(B91,data_operaciones!$G$3:$K$102,2,0)</f>
        <v xml:space="preserve">DIRECCIONAL </v>
      </c>
      <c r="M91" s="5">
        <f>VLOOKUP(B91,data_operaciones!$G$3:$K$102,4,0)</f>
        <v>58</v>
      </c>
      <c r="N91" s="5">
        <v>13</v>
      </c>
      <c r="O91" s="5">
        <v>511</v>
      </c>
      <c r="P91" s="5">
        <v>1.31</v>
      </c>
      <c r="Q91" s="5">
        <v>88</v>
      </c>
      <c r="R91" s="5" t="str">
        <f>VLOOKUP(B91,data_operaciones!$G$3:$K$102,5,0)</f>
        <v>P</v>
      </c>
      <c r="S91" s="5">
        <v>1</v>
      </c>
      <c r="T91" s="5">
        <v>1</v>
      </c>
      <c r="U91" s="5" t="s">
        <v>2676</v>
      </c>
    </row>
    <row r="92" spans="1:21" x14ac:dyDescent="0.25">
      <c r="A92" s="6">
        <v>41284</v>
      </c>
      <c r="B92">
        <v>33</v>
      </c>
      <c r="C92">
        <v>0.5</v>
      </c>
      <c r="D92">
        <v>511</v>
      </c>
      <c r="E92">
        <v>1.31</v>
      </c>
      <c r="F92">
        <v>4</v>
      </c>
      <c r="G92" t="s">
        <v>2745</v>
      </c>
      <c r="H92">
        <v>50</v>
      </c>
      <c r="I92" s="6">
        <v>41304.525694444441</v>
      </c>
      <c r="J92" t="s">
        <v>23</v>
      </c>
      <c r="K92" t="s">
        <v>2700</v>
      </c>
      <c r="L92" t="str">
        <f>VLOOKUP(B92,data_operaciones!$G$3:$K$102,2,0)</f>
        <v>OTROS</v>
      </c>
      <c r="M92" s="5">
        <f>VLOOKUP(B92,data_operaciones!$G$3:$K$102,4,0)</f>
        <v>47</v>
      </c>
      <c r="N92" s="5">
        <v>0.5</v>
      </c>
      <c r="O92" s="5">
        <v>511</v>
      </c>
      <c r="P92" s="5">
        <v>1.31</v>
      </c>
      <c r="Q92" s="5">
        <v>89</v>
      </c>
      <c r="R92" s="5" t="str">
        <f>VLOOKUP(B92,data_operaciones!$G$3:$K$102,5,0)</f>
        <v>N</v>
      </c>
      <c r="S92" s="5">
        <v>1</v>
      </c>
      <c r="T92" s="5">
        <v>1</v>
      </c>
      <c r="U92" s="5" t="s">
        <v>2745</v>
      </c>
    </row>
    <row r="93" spans="1:21" x14ac:dyDescent="0.25">
      <c r="A93" s="6">
        <v>41284</v>
      </c>
      <c r="B93">
        <v>5</v>
      </c>
      <c r="C93">
        <v>0.5</v>
      </c>
      <c r="D93">
        <v>511</v>
      </c>
      <c r="E93">
        <v>1.31</v>
      </c>
      <c r="F93">
        <v>5</v>
      </c>
      <c r="G93" t="s">
        <v>2746</v>
      </c>
      <c r="L93" t="str">
        <f>VLOOKUP(B93,data_operaciones!$G$3:$K$102,2,0)</f>
        <v>BAJAR BHA A FONDO</v>
      </c>
      <c r="M93" s="5">
        <f>VLOOKUP(B93,data_operaciones!$G$3:$K$102,4,0)</f>
        <v>100</v>
      </c>
      <c r="N93" s="5">
        <v>0.5</v>
      </c>
      <c r="O93" s="5">
        <v>511</v>
      </c>
      <c r="P93" s="5">
        <v>1.31</v>
      </c>
      <c r="Q93" s="5">
        <v>90</v>
      </c>
      <c r="R93" s="5" t="str">
        <f>VLOOKUP(B93,data_operaciones!$G$3:$K$102,5,0)</f>
        <v>N</v>
      </c>
      <c r="S93" s="5">
        <v>1</v>
      </c>
      <c r="T93" s="5">
        <v>1</v>
      </c>
      <c r="U93" s="5" t="s">
        <v>2746</v>
      </c>
    </row>
    <row r="94" spans="1:21" x14ac:dyDescent="0.25">
      <c r="A94" s="6">
        <v>41284</v>
      </c>
      <c r="B94">
        <v>24</v>
      </c>
      <c r="C94">
        <v>1</v>
      </c>
      <c r="D94">
        <v>511</v>
      </c>
      <c r="E94">
        <v>1.31</v>
      </c>
      <c r="F94">
        <v>6</v>
      </c>
      <c r="G94" t="s">
        <v>2747</v>
      </c>
      <c r="H94">
        <v>50</v>
      </c>
      <c r="I94" s="6">
        <v>41304.526388888888</v>
      </c>
      <c r="J94" t="s">
        <v>23</v>
      </c>
      <c r="K94" t="s">
        <v>2700</v>
      </c>
      <c r="L94" t="str">
        <f>VLOOKUP(B94,data_operaciones!$G$3:$K$102,2,0)</f>
        <v>PERFORAR ACCESORIOS / CEMENTO</v>
      </c>
      <c r="M94" s="5">
        <f>VLOOKUP(B94,data_operaciones!$G$3:$K$102,4,0)</f>
        <v>88</v>
      </c>
      <c r="N94" s="5">
        <v>1</v>
      </c>
      <c r="O94" s="5">
        <v>511</v>
      </c>
      <c r="P94" s="5">
        <v>1.31</v>
      </c>
      <c r="Q94" s="5">
        <v>91</v>
      </c>
      <c r="R94" s="5" t="str">
        <f>VLOOKUP(B94,data_operaciones!$G$3:$K$102,5,0)</f>
        <v>N</v>
      </c>
      <c r="S94" s="5">
        <v>1</v>
      </c>
      <c r="T94" s="5">
        <v>1</v>
      </c>
      <c r="U94" s="5" t="s">
        <v>2747</v>
      </c>
    </row>
    <row r="95" spans="1:21" x14ac:dyDescent="0.25">
      <c r="A95" s="6">
        <v>41284</v>
      </c>
      <c r="B95">
        <v>2</v>
      </c>
      <c r="C95">
        <v>0.5</v>
      </c>
      <c r="D95">
        <v>511</v>
      </c>
      <c r="E95">
        <v>1.31</v>
      </c>
      <c r="F95">
        <v>7</v>
      </c>
      <c r="G95" t="s">
        <v>2748</v>
      </c>
      <c r="H95">
        <v>50</v>
      </c>
      <c r="I95" s="6">
        <v>41304.527083333334</v>
      </c>
      <c r="J95" t="s">
        <v>23</v>
      </c>
      <c r="K95" t="s">
        <v>2700</v>
      </c>
      <c r="L95" t="str">
        <f>VLOOKUP(B95,data_operaciones!$G$3:$K$102,2,0)</f>
        <v>CIRCULAR</v>
      </c>
      <c r="M95" s="5">
        <f>VLOOKUP(B95,data_operaciones!$G$3:$K$102,4,0)</f>
        <v>38</v>
      </c>
      <c r="N95" s="5">
        <v>0.5</v>
      </c>
      <c r="O95" s="5">
        <v>511</v>
      </c>
      <c r="P95" s="5">
        <v>1.31</v>
      </c>
      <c r="Q95" s="5">
        <v>92</v>
      </c>
      <c r="R95" s="5" t="str">
        <f>VLOOKUP(B95,data_operaciones!$G$3:$K$102,5,0)</f>
        <v>N</v>
      </c>
      <c r="S95" s="5">
        <v>1</v>
      </c>
      <c r="T95" s="5">
        <v>1</v>
      </c>
      <c r="U95" s="5" t="s">
        <v>2748</v>
      </c>
    </row>
    <row r="96" spans="1:21" ht="30" x14ac:dyDescent="0.25">
      <c r="A96" s="6">
        <v>41284</v>
      </c>
      <c r="B96">
        <v>25</v>
      </c>
      <c r="C96">
        <v>0.5</v>
      </c>
      <c r="D96">
        <v>511</v>
      </c>
      <c r="E96">
        <v>1.31</v>
      </c>
      <c r="F96">
        <v>8</v>
      </c>
      <c r="G96" s="12" t="s">
        <v>3227</v>
      </c>
      <c r="H96">
        <v>50</v>
      </c>
      <c r="I96" s="6">
        <v>41304.527083333334</v>
      </c>
      <c r="J96" t="s">
        <v>23</v>
      </c>
      <c r="K96" t="s">
        <v>2700</v>
      </c>
      <c r="L96" t="str">
        <f>VLOOKUP(B96,data_operaciones!$G$3:$K$102,2,0)</f>
        <v>REALIZAR PRUEBA DE INTEGRIDAD/GOTEO A LA FORMACIÓN</v>
      </c>
      <c r="M96" s="5">
        <f>VLOOKUP(B96,data_operaciones!$G$3:$K$102,4,0)</f>
        <v>89</v>
      </c>
      <c r="N96" s="5">
        <v>0.5</v>
      </c>
      <c r="O96" s="5">
        <v>511</v>
      </c>
      <c r="P96" s="5">
        <v>1.31</v>
      </c>
      <c r="Q96" s="5">
        <v>93</v>
      </c>
      <c r="R96" s="5" t="str">
        <f>VLOOKUP(B96,data_operaciones!$G$3:$K$102,5,0)</f>
        <v>N</v>
      </c>
      <c r="S96" s="5">
        <v>1</v>
      </c>
      <c r="T96" s="5">
        <v>1</v>
      </c>
      <c r="U96" s="13" t="s">
        <v>3345</v>
      </c>
    </row>
    <row r="97" spans="1:21" ht="30" x14ac:dyDescent="0.25">
      <c r="A97" s="6">
        <v>41284</v>
      </c>
      <c r="B97">
        <v>24</v>
      </c>
      <c r="C97">
        <v>1.5</v>
      </c>
      <c r="D97">
        <v>511</v>
      </c>
      <c r="E97">
        <v>1.31</v>
      </c>
      <c r="F97">
        <v>9</v>
      </c>
      <c r="G97" s="12" t="s">
        <v>3228</v>
      </c>
      <c r="H97">
        <v>50</v>
      </c>
      <c r="I97" s="6">
        <v>41304.527083333334</v>
      </c>
      <c r="J97" t="s">
        <v>23</v>
      </c>
      <c r="K97" t="s">
        <v>2700</v>
      </c>
      <c r="L97" t="str">
        <f>VLOOKUP(B97,data_operaciones!$G$3:$K$102,2,0)</f>
        <v>PERFORAR ACCESORIOS / CEMENTO</v>
      </c>
      <c r="M97" s="5">
        <f>VLOOKUP(B97,data_operaciones!$G$3:$K$102,4,0)</f>
        <v>88</v>
      </c>
      <c r="N97" s="5">
        <v>1.5</v>
      </c>
      <c r="O97" s="5">
        <v>511</v>
      </c>
      <c r="P97" s="5">
        <v>1.31</v>
      </c>
      <c r="Q97" s="5">
        <v>94</v>
      </c>
      <c r="R97" s="5" t="str">
        <f>VLOOKUP(B97,data_operaciones!$G$3:$K$102,5,0)</f>
        <v>N</v>
      </c>
      <c r="S97" s="5">
        <v>1</v>
      </c>
      <c r="T97" s="5">
        <v>1</v>
      </c>
      <c r="U97" s="13" t="s">
        <v>3346</v>
      </c>
    </row>
    <row r="98" spans="1:21" ht="30" x14ac:dyDescent="0.25">
      <c r="A98" s="6">
        <v>41284</v>
      </c>
      <c r="B98">
        <v>1</v>
      </c>
      <c r="C98">
        <v>0.5</v>
      </c>
      <c r="D98">
        <v>516</v>
      </c>
      <c r="E98">
        <v>1.31</v>
      </c>
      <c r="F98">
        <v>10</v>
      </c>
      <c r="G98" s="12" t="s">
        <v>3229</v>
      </c>
      <c r="H98">
        <v>50</v>
      </c>
      <c r="I98" s="6">
        <v>41304.527777777781</v>
      </c>
      <c r="J98" t="s">
        <v>23</v>
      </c>
      <c r="K98" t="s">
        <v>2700</v>
      </c>
      <c r="L98" t="str">
        <f>VLOOKUP(B98,data_operaciones!$G$3:$K$102,2,0)</f>
        <v xml:space="preserve">PERFORAR </v>
      </c>
      <c r="M98" s="5">
        <f>VLOOKUP(B98,data_operaciones!$G$3:$K$102,4,0)</f>
        <v>73</v>
      </c>
      <c r="N98" s="5">
        <v>0.5</v>
      </c>
      <c r="O98" s="5">
        <v>516</v>
      </c>
      <c r="P98" s="5">
        <v>1.31</v>
      </c>
      <c r="Q98" s="5">
        <v>95</v>
      </c>
      <c r="R98" s="5" t="str">
        <f>VLOOKUP(B98,data_operaciones!$G$3:$K$102,5,0)</f>
        <v>N</v>
      </c>
      <c r="S98" s="5">
        <v>1</v>
      </c>
      <c r="T98" s="5">
        <v>1</v>
      </c>
      <c r="U98" s="13" t="s">
        <v>3347</v>
      </c>
    </row>
    <row r="99" spans="1:21" x14ac:dyDescent="0.25">
      <c r="A99" s="6">
        <v>41284</v>
      </c>
      <c r="B99">
        <v>2</v>
      </c>
      <c r="C99">
        <v>0.5</v>
      </c>
      <c r="D99">
        <v>516</v>
      </c>
      <c r="E99">
        <v>1.31</v>
      </c>
      <c r="F99">
        <v>11</v>
      </c>
      <c r="G99" t="s">
        <v>2749</v>
      </c>
      <c r="H99">
        <v>50</v>
      </c>
      <c r="I99" s="6">
        <v>41304.52847222222</v>
      </c>
      <c r="J99" t="s">
        <v>23</v>
      </c>
      <c r="K99" t="s">
        <v>2700</v>
      </c>
      <c r="L99" t="str">
        <f>VLOOKUP(B99,data_operaciones!$G$3:$K$102,2,0)</f>
        <v>CIRCULAR</v>
      </c>
      <c r="M99" s="5">
        <f>VLOOKUP(B99,data_operaciones!$G$3:$K$102,4,0)</f>
        <v>38</v>
      </c>
      <c r="N99" s="5">
        <v>0.5</v>
      </c>
      <c r="O99" s="5">
        <v>516</v>
      </c>
      <c r="P99" s="5">
        <v>1.31</v>
      </c>
      <c r="Q99" s="5">
        <v>96</v>
      </c>
      <c r="R99" s="5" t="str">
        <f>VLOOKUP(B99,data_operaciones!$G$3:$K$102,5,0)</f>
        <v>N</v>
      </c>
      <c r="S99" s="5">
        <v>1</v>
      </c>
      <c r="T99" s="5">
        <v>1</v>
      </c>
      <c r="U99" s="5" t="s">
        <v>2749</v>
      </c>
    </row>
    <row r="100" spans="1:21" ht="30" x14ac:dyDescent="0.25">
      <c r="A100" s="6">
        <v>41284</v>
      </c>
      <c r="B100">
        <v>25</v>
      </c>
      <c r="C100">
        <v>0.5</v>
      </c>
      <c r="D100">
        <v>516</v>
      </c>
      <c r="E100">
        <v>1.31</v>
      </c>
      <c r="F100">
        <v>12</v>
      </c>
      <c r="G100" s="12" t="s">
        <v>3230</v>
      </c>
      <c r="H100">
        <v>50</v>
      </c>
      <c r="I100" s="6">
        <v>41304.529166666667</v>
      </c>
      <c r="J100" t="s">
        <v>23</v>
      </c>
      <c r="K100" t="s">
        <v>2700</v>
      </c>
      <c r="L100" t="str">
        <f>VLOOKUP(B100,data_operaciones!$G$3:$K$102,2,0)</f>
        <v>REALIZAR PRUEBA DE INTEGRIDAD/GOTEO A LA FORMACIÓN</v>
      </c>
      <c r="M100" s="5">
        <f>VLOOKUP(B100,data_operaciones!$G$3:$K$102,4,0)</f>
        <v>89</v>
      </c>
      <c r="N100" s="5">
        <v>0.5</v>
      </c>
      <c r="O100" s="5">
        <v>516</v>
      </c>
      <c r="P100" s="5">
        <v>1.31</v>
      </c>
      <c r="Q100" s="5">
        <v>97</v>
      </c>
      <c r="R100" s="5" t="str">
        <f>VLOOKUP(B100,data_operaciones!$G$3:$K$102,5,0)</f>
        <v>N</v>
      </c>
      <c r="S100" s="5">
        <v>1</v>
      </c>
      <c r="T100" s="5">
        <v>1</v>
      </c>
      <c r="U100" s="13" t="s">
        <v>3348</v>
      </c>
    </row>
    <row r="101" spans="1:21" ht="45" x14ac:dyDescent="0.25">
      <c r="A101" s="6">
        <v>41284</v>
      </c>
      <c r="B101">
        <v>1</v>
      </c>
      <c r="C101">
        <v>2</v>
      </c>
      <c r="D101">
        <v>586</v>
      </c>
      <c r="E101">
        <v>1.31</v>
      </c>
      <c r="F101">
        <v>13</v>
      </c>
      <c r="G101" s="12" t="s">
        <v>3231</v>
      </c>
      <c r="H101">
        <v>50</v>
      </c>
      <c r="I101" s="6">
        <v>41304.529166666667</v>
      </c>
      <c r="J101" t="s">
        <v>23</v>
      </c>
      <c r="K101" t="s">
        <v>2700</v>
      </c>
      <c r="L101" t="str">
        <f>VLOOKUP(B101,data_operaciones!$G$3:$K$102,2,0)</f>
        <v xml:space="preserve">PERFORAR </v>
      </c>
      <c r="M101" s="5">
        <f>VLOOKUP(B101,data_operaciones!$G$3:$K$102,4,0)</f>
        <v>73</v>
      </c>
      <c r="N101" s="5">
        <v>2</v>
      </c>
      <c r="O101" s="5">
        <v>586</v>
      </c>
      <c r="P101" s="5">
        <v>1.31</v>
      </c>
      <c r="Q101" s="5">
        <v>98</v>
      </c>
      <c r="R101" s="5" t="str">
        <f>VLOOKUP(B101,data_operaciones!$G$3:$K$102,5,0)</f>
        <v>N</v>
      </c>
      <c r="S101" s="5">
        <v>1</v>
      </c>
      <c r="T101" s="5">
        <v>1</v>
      </c>
      <c r="U101" s="13" t="s">
        <v>3349</v>
      </c>
    </row>
    <row r="102" spans="1:21" ht="30" x14ac:dyDescent="0.25">
      <c r="A102" s="6">
        <v>41285</v>
      </c>
      <c r="B102">
        <v>1</v>
      </c>
      <c r="C102">
        <v>4</v>
      </c>
      <c r="D102">
        <v>700</v>
      </c>
      <c r="E102">
        <v>1.32</v>
      </c>
      <c r="F102">
        <v>1</v>
      </c>
      <c r="G102" s="12" t="s">
        <v>3232</v>
      </c>
      <c r="H102">
        <v>50</v>
      </c>
      <c r="I102" s="6">
        <v>41304.529861111114</v>
      </c>
      <c r="J102" t="s">
        <v>23</v>
      </c>
      <c r="K102" t="s">
        <v>2700</v>
      </c>
      <c r="L102" t="str">
        <f>VLOOKUP(B102,data_operaciones!$G$3:$K$102,2,0)</f>
        <v xml:space="preserve">PERFORAR </v>
      </c>
      <c r="M102" s="5">
        <f>VLOOKUP(B102,data_operaciones!$G$3:$K$102,4,0)</f>
        <v>73</v>
      </c>
      <c r="N102" s="5">
        <v>4</v>
      </c>
      <c r="O102" s="5">
        <v>700</v>
      </c>
      <c r="P102" s="5">
        <v>1.32</v>
      </c>
      <c r="Q102" s="5">
        <v>99</v>
      </c>
      <c r="R102" s="5" t="str">
        <f>VLOOKUP(B102,data_operaciones!$G$3:$K$102,5,0)</f>
        <v>N</v>
      </c>
      <c r="S102" s="5">
        <v>1</v>
      </c>
      <c r="T102" s="5">
        <v>1</v>
      </c>
      <c r="U102" s="13" t="s">
        <v>3350</v>
      </c>
    </row>
    <row r="103" spans="1:21" ht="30" x14ac:dyDescent="0.25">
      <c r="A103" s="6">
        <v>41285</v>
      </c>
      <c r="B103">
        <v>1</v>
      </c>
      <c r="C103">
        <v>5</v>
      </c>
      <c r="D103">
        <v>812</v>
      </c>
      <c r="E103">
        <v>1.32</v>
      </c>
      <c r="F103">
        <v>2</v>
      </c>
      <c r="G103" s="12" t="s">
        <v>3233</v>
      </c>
      <c r="H103">
        <v>50</v>
      </c>
      <c r="I103" s="6">
        <v>41304.530555555553</v>
      </c>
      <c r="J103" t="s">
        <v>23</v>
      </c>
      <c r="K103" t="s">
        <v>2700</v>
      </c>
      <c r="L103" t="str">
        <f>VLOOKUP(B103,data_operaciones!$G$3:$K$102,2,0)</f>
        <v xml:space="preserve">PERFORAR </v>
      </c>
      <c r="M103" s="5">
        <f>VLOOKUP(B103,data_operaciones!$G$3:$K$102,4,0)</f>
        <v>73</v>
      </c>
      <c r="N103" s="5">
        <v>5</v>
      </c>
      <c r="O103" s="5">
        <v>812</v>
      </c>
      <c r="P103" s="5">
        <v>1.32</v>
      </c>
      <c r="Q103" s="5">
        <v>100</v>
      </c>
      <c r="R103" s="5" t="str">
        <f>VLOOKUP(B103,data_operaciones!$G$3:$K$102,5,0)</f>
        <v>N</v>
      </c>
      <c r="S103" s="5">
        <v>1</v>
      </c>
      <c r="T103" s="5">
        <v>1</v>
      </c>
      <c r="U103" s="13" t="s">
        <v>3351</v>
      </c>
    </row>
    <row r="104" spans="1:21" x14ac:dyDescent="0.25">
      <c r="A104" s="6">
        <v>41285</v>
      </c>
      <c r="B104">
        <v>42</v>
      </c>
      <c r="C104">
        <v>1.5</v>
      </c>
      <c r="D104">
        <v>812</v>
      </c>
      <c r="E104">
        <v>1.32</v>
      </c>
      <c r="F104">
        <v>3</v>
      </c>
      <c r="G104" t="s">
        <v>2676</v>
      </c>
      <c r="H104">
        <v>37</v>
      </c>
      <c r="I104" s="6">
        <v>41572.490972222222</v>
      </c>
      <c r="J104" t="s">
        <v>23</v>
      </c>
      <c r="K104" t="s">
        <v>22</v>
      </c>
      <c r="L104" t="str">
        <f>VLOOKUP(B104,data_operaciones!$G$3:$K$102,2,0)</f>
        <v>REPARA BOMBAS</v>
      </c>
      <c r="M104" s="5">
        <f>VLOOKUP(B104,data_operaciones!$G$3:$K$102,4,0)</f>
        <v>40</v>
      </c>
      <c r="N104" s="5">
        <v>1.5</v>
      </c>
      <c r="O104" s="5">
        <v>812</v>
      </c>
      <c r="P104" s="5">
        <v>1.32</v>
      </c>
      <c r="Q104" s="5">
        <v>101</v>
      </c>
      <c r="R104" s="5" t="str">
        <f>VLOOKUP(B104,data_operaciones!$G$3:$K$102,5,0)</f>
        <v>P</v>
      </c>
      <c r="S104" s="5">
        <v>1</v>
      </c>
      <c r="T104" s="5">
        <v>1</v>
      </c>
      <c r="U104" s="5" t="s">
        <v>2676</v>
      </c>
    </row>
    <row r="105" spans="1:21" ht="30" x14ac:dyDescent="0.25">
      <c r="A105" s="6">
        <v>41285</v>
      </c>
      <c r="B105">
        <v>1</v>
      </c>
      <c r="C105">
        <v>3.5</v>
      </c>
      <c r="D105">
        <v>891</v>
      </c>
      <c r="E105">
        <v>1.36</v>
      </c>
      <c r="F105">
        <v>4</v>
      </c>
      <c r="G105" s="12" t="s">
        <v>3234</v>
      </c>
      <c r="H105">
        <v>50</v>
      </c>
      <c r="I105" s="6">
        <v>41304.53125</v>
      </c>
      <c r="J105" t="s">
        <v>23</v>
      </c>
      <c r="K105" t="s">
        <v>2700</v>
      </c>
      <c r="L105" t="str">
        <f>VLOOKUP(B105,data_operaciones!$G$3:$K$102,2,0)</f>
        <v xml:space="preserve">PERFORAR </v>
      </c>
      <c r="M105" s="5">
        <f>VLOOKUP(B105,data_operaciones!$G$3:$K$102,4,0)</f>
        <v>73</v>
      </c>
      <c r="N105" s="5">
        <v>3.5</v>
      </c>
      <c r="O105" s="5">
        <v>891</v>
      </c>
      <c r="P105" s="5">
        <v>1.36</v>
      </c>
      <c r="Q105" s="5">
        <v>102</v>
      </c>
      <c r="R105" s="5" t="str">
        <f>VLOOKUP(B105,data_operaciones!$G$3:$K$102,5,0)</f>
        <v>N</v>
      </c>
      <c r="S105" s="5">
        <v>1</v>
      </c>
      <c r="T105" s="5">
        <v>1</v>
      </c>
      <c r="U105" s="13" t="s">
        <v>3352</v>
      </c>
    </row>
    <row r="106" spans="1:21" x14ac:dyDescent="0.25">
      <c r="A106" s="6">
        <v>41285</v>
      </c>
      <c r="B106">
        <v>1</v>
      </c>
      <c r="C106">
        <v>5.5</v>
      </c>
      <c r="D106">
        <v>1000</v>
      </c>
      <c r="E106">
        <v>1.36</v>
      </c>
      <c r="F106">
        <v>5</v>
      </c>
      <c r="G106" t="s">
        <v>2750</v>
      </c>
      <c r="H106">
        <v>50</v>
      </c>
      <c r="I106" s="6">
        <v>41304.531944444447</v>
      </c>
      <c r="J106" t="s">
        <v>23</v>
      </c>
      <c r="K106" t="s">
        <v>2700</v>
      </c>
      <c r="L106" t="str">
        <f>VLOOKUP(B106,data_operaciones!$G$3:$K$102,2,0)</f>
        <v xml:space="preserve">PERFORAR </v>
      </c>
      <c r="M106" s="5">
        <f>VLOOKUP(B106,data_operaciones!$G$3:$K$102,4,0)</f>
        <v>73</v>
      </c>
      <c r="N106" s="5">
        <v>5.5</v>
      </c>
      <c r="O106" s="5">
        <v>1000</v>
      </c>
      <c r="P106" s="5">
        <v>1.36</v>
      </c>
      <c r="Q106" s="5">
        <v>103</v>
      </c>
      <c r="R106" s="5" t="str">
        <f>VLOOKUP(B106,data_operaciones!$G$3:$K$102,5,0)</f>
        <v>N</v>
      </c>
      <c r="S106" s="5">
        <v>1</v>
      </c>
      <c r="T106" s="5">
        <v>1</v>
      </c>
      <c r="U106" s="5" t="s">
        <v>2750</v>
      </c>
    </row>
    <row r="107" spans="1:21" x14ac:dyDescent="0.25">
      <c r="A107" s="6">
        <v>41285</v>
      </c>
      <c r="B107">
        <v>32</v>
      </c>
      <c r="C107">
        <v>0.5</v>
      </c>
      <c r="D107">
        <v>1000</v>
      </c>
      <c r="E107">
        <v>1.36</v>
      </c>
      <c r="F107">
        <v>6</v>
      </c>
      <c r="G107" t="s">
        <v>2727</v>
      </c>
      <c r="L107" t="str">
        <f>VLOOKUP(B107,data_operaciones!$G$3:$K$102,2,0)</f>
        <v>SIMULACROS Y PLATICA DE SEGURIDAD</v>
      </c>
      <c r="M107" s="5">
        <f>VLOOKUP(B107,data_operaciones!$G$3:$K$102,4,0)</f>
        <v>75</v>
      </c>
      <c r="N107" s="5">
        <v>0.5</v>
      </c>
      <c r="O107" s="5">
        <v>1000</v>
      </c>
      <c r="P107" s="5">
        <v>1.36</v>
      </c>
      <c r="Q107" s="5">
        <v>104</v>
      </c>
      <c r="R107" s="5" t="str">
        <f>VLOOKUP(B107,data_operaciones!$G$3:$K$102,5,0)</f>
        <v>N</v>
      </c>
      <c r="S107" s="5">
        <v>1</v>
      </c>
      <c r="T107" s="5">
        <v>1</v>
      </c>
      <c r="U107" s="5" t="s">
        <v>2727</v>
      </c>
    </row>
    <row r="108" spans="1:21" ht="45" x14ac:dyDescent="0.25">
      <c r="A108" s="6">
        <v>41285</v>
      </c>
      <c r="B108">
        <v>1</v>
      </c>
      <c r="C108">
        <v>4</v>
      </c>
      <c r="D108">
        <v>1035</v>
      </c>
      <c r="E108">
        <v>1.36</v>
      </c>
      <c r="F108">
        <v>7</v>
      </c>
      <c r="G108" s="12" t="s">
        <v>3235</v>
      </c>
      <c r="H108">
        <v>65</v>
      </c>
      <c r="I108" s="6">
        <v>41304.532638888886</v>
      </c>
      <c r="J108" t="s">
        <v>23</v>
      </c>
      <c r="K108" t="s">
        <v>2700</v>
      </c>
      <c r="L108" t="str">
        <f>VLOOKUP(B108,data_operaciones!$G$3:$K$102,2,0)</f>
        <v xml:space="preserve">PERFORAR </v>
      </c>
      <c r="M108" s="5">
        <f>VLOOKUP(B108,data_operaciones!$G$3:$K$102,4,0)</f>
        <v>73</v>
      </c>
      <c r="N108" s="5">
        <v>4</v>
      </c>
      <c r="O108" s="5">
        <v>1035</v>
      </c>
      <c r="P108" s="5">
        <v>1.36</v>
      </c>
      <c r="Q108" s="5">
        <v>105</v>
      </c>
      <c r="R108" s="5" t="str">
        <f>VLOOKUP(B108,data_operaciones!$G$3:$K$102,5,0)</f>
        <v>N</v>
      </c>
      <c r="S108" s="5">
        <v>1</v>
      </c>
      <c r="T108" s="5">
        <v>1</v>
      </c>
      <c r="U108" s="13" t="s">
        <v>3353</v>
      </c>
    </row>
    <row r="109" spans="1:21" ht="45" x14ac:dyDescent="0.25">
      <c r="A109" s="6">
        <v>41286</v>
      </c>
      <c r="B109">
        <v>1</v>
      </c>
      <c r="C109">
        <v>4</v>
      </c>
      <c r="D109">
        <v>1063</v>
      </c>
      <c r="E109">
        <v>1.36</v>
      </c>
      <c r="F109">
        <v>1</v>
      </c>
      <c r="G109" s="12" t="s">
        <v>3236</v>
      </c>
      <c r="H109">
        <v>60</v>
      </c>
      <c r="I109" s="6">
        <v>41304.533333333333</v>
      </c>
      <c r="J109" t="s">
        <v>23</v>
      </c>
      <c r="K109" t="s">
        <v>2700</v>
      </c>
      <c r="L109" t="str">
        <f>VLOOKUP(B109,data_operaciones!$G$3:$K$102,2,0)</f>
        <v xml:space="preserve">PERFORAR </v>
      </c>
      <c r="M109" s="5">
        <f>VLOOKUP(B109,data_operaciones!$G$3:$K$102,4,0)</f>
        <v>73</v>
      </c>
      <c r="N109" s="5">
        <v>4</v>
      </c>
      <c r="O109" s="5">
        <v>1063</v>
      </c>
      <c r="P109" s="5">
        <v>1.36</v>
      </c>
      <c r="Q109" s="5">
        <v>106</v>
      </c>
      <c r="R109" s="5" t="str">
        <f>VLOOKUP(B109,data_operaciones!$G$3:$K$102,5,0)</f>
        <v>N</v>
      </c>
      <c r="S109" s="5">
        <v>1</v>
      </c>
      <c r="T109" s="5">
        <v>1</v>
      </c>
      <c r="U109" s="13" t="s">
        <v>3354</v>
      </c>
    </row>
    <row r="110" spans="1:21" ht="45" x14ac:dyDescent="0.25">
      <c r="A110" s="6">
        <v>41286</v>
      </c>
      <c r="B110">
        <v>1</v>
      </c>
      <c r="C110">
        <v>10</v>
      </c>
      <c r="D110">
        <v>1187</v>
      </c>
      <c r="E110">
        <v>1.36</v>
      </c>
      <c r="F110">
        <v>2</v>
      </c>
      <c r="G110" s="12" t="s">
        <v>3237</v>
      </c>
      <c r="H110">
        <v>60</v>
      </c>
      <c r="I110" s="6">
        <v>41304.533333333333</v>
      </c>
      <c r="J110" t="s">
        <v>23</v>
      </c>
      <c r="K110" t="s">
        <v>2700</v>
      </c>
      <c r="L110" t="str">
        <f>VLOOKUP(B110,data_operaciones!$G$3:$K$102,2,0)</f>
        <v xml:space="preserve">PERFORAR </v>
      </c>
      <c r="M110" s="5">
        <f>VLOOKUP(B110,data_operaciones!$G$3:$K$102,4,0)</f>
        <v>73</v>
      </c>
      <c r="N110" s="5">
        <v>10</v>
      </c>
      <c r="O110" s="5">
        <v>1187</v>
      </c>
      <c r="P110" s="5">
        <v>1.36</v>
      </c>
      <c r="Q110" s="5">
        <v>107</v>
      </c>
      <c r="R110" s="5" t="str">
        <f>VLOOKUP(B110,data_operaciones!$G$3:$K$102,5,0)</f>
        <v>N</v>
      </c>
      <c r="S110" s="5">
        <v>1</v>
      </c>
      <c r="T110" s="5">
        <v>1</v>
      </c>
      <c r="U110" s="13" t="s">
        <v>3355</v>
      </c>
    </row>
    <row r="111" spans="1:21" ht="45" x14ac:dyDescent="0.25">
      <c r="A111" s="6">
        <v>41286</v>
      </c>
      <c r="B111">
        <v>1</v>
      </c>
      <c r="C111">
        <v>10</v>
      </c>
      <c r="D111">
        <v>1315</v>
      </c>
      <c r="E111">
        <v>1.36</v>
      </c>
      <c r="F111">
        <v>3</v>
      </c>
      <c r="G111" s="12" t="s">
        <v>3238</v>
      </c>
      <c r="H111">
        <v>60</v>
      </c>
      <c r="I111" s="6">
        <v>41304.53402777778</v>
      </c>
      <c r="J111" t="s">
        <v>23</v>
      </c>
      <c r="K111" t="s">
        <v>2700</v>
      </c>
      <c r="L111" t="str">
        <f>VLOOKUP(B111,data_operaciones!$G$3:$K$102,2,0)</f>
        <v xml:space="preserve">PERFORAR </v>
      </c>
      <c r="M111" s="5">
        <f>VLOOKUP(B111,data_operaciones!$G$3:$K$102,4,0)</f>
        <v>73</v>
      </c>
      <c r="N111" s="5">
        <v>10</v>
      </c>
      <c r="O111" s="5">
        <v>1315</v>
      </c>
      <c r="P111" s="5">
        <v>1.36</v>
      </c>
      <c r="Q111" s="5">
        <v>108</v>
      </c>
      <c r="R111" s="5" t="str">
        <f>VLOOKUP(B111,data_operaciones!$G$3:$K$102,5,0)</f>
        <v>N</v>
      </c>
      <c r="S111" s="5">
        <v>1</v>
      </c>
      <c r="T111" s="5">
        <v>1</v>
      </c>
      <c r="U111" s="13" t="s">
        <v>3356</v>
      </c>
    </row>
    <row r="112" spans="1:21" ht="45" x14ac:dyDescent="0.25">
      <c r="A112" s="6">
        <v>41287</v>
      </c>
      <c r="B112">
        <v>1</v>
      </c>
      <c r="C112">
        <v>4</v>
      </c>
      <c r="D112">
        <v>1365</v>
      </c>
      <c r="E112">
        <v>1.37</v>
      </c>
      <c r="F112">
        <v>1</v>
      </c>
      <c r="G112" s="12" t="s">
        <v>3239</v>
      </c>
      <c r="H112">
        <v>64</v>
      </c>
      <c r="I112" s="6">
        <v>41305.377083333333</v>
      </c>
      <c r="J112" t="s">
        <v>23</v>
      </c>
      <c r="K112" t="s">
        <v>2700</v>
      </c>
      <c r="L112" t="str">
        <f>VLOOKUP(B112,data_operaciones!$G$3:$K$102,2,0)</f>
        <v xml:space="preserve">PERFORAR </v>
      </c>
      <c r="M112" s="5">
        <f>VLOOKUP(B112,data_operaciones!$G$3:$K$102,4,0)</f>
        <v>73</v>
      </c>
      <c r="N112" s="5">
        <v>4</v>
      </c>
      <c r="O112" s="5">
        <v>1365</v>
      </c>
      <c r="P112" s="5">
        <v>1.37</v>
      </c>
      <c r="Q112" s="5">
        <v>109</v>
      </c>
      <c r="R112" s="5" t="str">
        <f>VLOOKUP(B112,data_operaciones!$G$3:$K$102,5,0)</f>
        <v>N</v>
      </c>
      <c r="S112" s="5">
        <v>1</v>
      </c>
      <c r="T112" s="5">
        <v>1</v>
      </c>
      <c r="U112" s="13" t="s">
        <v>3357</v>
      </c>
    </row>
    <row r="113" spans="1:21" x14ac:dyDescent="0.25">
      <c r="A113" s="6">
        <v>41287</v>
      </c>
      <c r="B113">
        <v>42</v>
      </c>
      <c r="C113">
        <v>2.5</v>
      </c>
      <c r="D113">
        <v>1365</v>
      </c>
      <c r="E113">
        <v>1.37</v>
      </c>
      <c r="F113">
        <v>2</v>
      </c>
      <c r="G113" t="s">
        <v>2676</v>
      </c>
      <c r="H113">
        <v>64</v>
      </c>
      <c r="I113" s="6">
        <v>41572.494444444441</v>
      </c>
      <c r="J113" t="s">
        <v>23</v>
      </c>
      <c r="K113" t="s">
        <v>22</v>
      </c>
      <c r="L113" t="str">
        <f>VLOOKUP(B113,data_operaciones!$G$3:$K$102,2,0)</f>
        <v>REPARA BOMBAS</v>
      </c>
      <c r="M113" s="5">
        <f>VLOOKUP(B113,data_operaciones!$G$3:$K$102,4,0)</f>
        <v>40</v>
      </c>
      <c r="N113" s="5">
        <v>2.5</v>
      </c>
      <c r="O113" s="5">
        <v>1365</v>
      </c>
      <c r="P113" s="5">
        <v>1.37</v>
      </c>
      <c r="Q113" s="5">
        <v>110</v>
      </c>
      <c r="R113" s="5" t="str">
        <f>VLOOKUP(B113,data_operaciones!$G$3:$K$102,5,0)</f>
        <v>P</v>
      </c>
      <c r="S113" s="5">
        <v>1</v>
      </c>
      <c r="T113" s="5">
        <v>1</v>
      </c>
      <c r="U113" s="5" t="s">
        <v>2676</v>
      </c>
    </row>
    <row r="114" spans="1:21" ht="45" x14ac:dyDescent="0.25">
      <c r="A114" s="6">
        <v>41287</v>
      </c>
      <c r="B114">
        <v>1</v>
      </c>
      <c r="C114">
        <v>7.5</v>
      </c>
      <c r="D114">
        <v>1408</v>
      </c>
      <c r="E114">
        <v>1.37</v>
      </c>
      <c r="F114">
        <v>3</v>
      </c>
      <c r="G114" s="12" t="s">
        <v>3240</v>
      </c>
      <c r="H114">
        <v>64</v>
      </c>
      <c r="I114" s="6">
        <v>41305.382638888892</v>
      </c>
      <c r="J114" t="s">
        <v>23</v>
      </c>
      <c r="K114" t="s">
        <v>2700</v>
      </c>
      <c r="L114" t="str">
        <f>VLOOKUP(B114,data_operaciones!$G$3:$K$102,2,0)</f>
        <v xml:space="preserve">PERFORAR </v>
      </c>
      <c r="M114" s="5">
        <f>VLOOKUP(B114,data_operaciones!$G$3:$K$102,4,0)</f>
        <v>73</v>
      </c>
      <c r="N114" s="5">
        <v>7.5</v>
      </c>
      <c r="O114" s="5">
        <v>1408</v>
      </c>
      <c r="P114" s="5">
        <v>1.37</v>
      </c>
      <c r="Q114" s="5">
        <v>111</v>
      </c>
      <c r="R114" s="5" t="str">
        <f>VLOOKUP(B114,data_operaciones!$G$3:$K$102,5,0)</f>
        <v>N</v>
      </c>
      <c r="S114" s="5">
        <v>1</v>
      </c>
      <c r="T114" s="5">
        <v>1</v>
      </c>
      <c r="U114" s="13" t="s">
        <v>3358</v>
      </c>
    </row>
    <row r="115" spans="1:21" x14ac:dyDescent="0.25">
      <c r="A115" s="6">
        <v>41287</v>
      </c>
      <c r="B115">
        <v>1</v>
      </c>
      <c r="C115">
        <v>4.5</v>
      </c>
      <c r="D115">
        <v>1447</v>
      </c>
      <c r="E115">
        <v>1.37</v>
      </c>
      <c r="F115">
        <v>4</v>
      </c>
      <c r="G115" t="s">
        <v>2751</v>
      </c>
      <c r="H115">
        <v>64</v>
      </c>
      <c r="I115" s="6">
        <v>41305.383333333331</v>
      </c>
      <c r="J115" t="s">
        <v>23</v>
      </c>
      <c r="K115" t="s">
        <v>2700</v>
      </c>
      <c r="L115" t="str">
        <f>VLOOKUP(B115,data_operaciones!$G$3:$K$102,2,0)</f>
        <v xml:space="preserve">PERFORAR </v>
      </c>
      <c r="M115" s="5">
        <f>VLOOKUP(B115,data_operaciones!$G$3:$K$102,4,0)</f>
        <v>73</v>
      </c>
      <c r="N115" s="5">
        <v>4.5</v>
      </c>
      <c r="O115" s="5">
        <v>1447</v>
      </c>
      <c r="P115" s="5">
        <v>1.37</v>
      </c>
      <c r="Q115" s="5">
        <v>112</v>
      </c>
      <c r="R115" s="5" t="str">
        <f>VLOOKUP(B115,data_operaciones!$G$3:$K$102,5,0)</f>
        <v>N</v>
      </c>
      <c r="S115" s="5">
        <v>1</v>
      </c>
      <c r="T115" s="5">
        <v>1</v>
      </c>
      <c r="U115" s="5" t="s">
        <v>2751</v>
      </c>
    </row>
    <row r="116" spans="1:21" x14ac:dyDescent="0.25">
      <c r="A116" s="6">
        <v>41287</v>
      </c>
      <c r="B116">
        <v>32</v>
      </c>
      <c r="C116">
        <v>0.5</v>
      </c>
      <c r="D116">
        <v>1447</v>
      </c>
      <c r="E116">
        <v>1.37</v>
      </c>
      <c r="F116">
        <v>5</v>
      </c>
      <c r="G116" t="s">
        <v>2752</v>
      </c>
      <c r="H116">
        <v>64</v>
      </c>
      <c r="I116" s="6">
        <v>41305.385416666664</v>
      </c>
      <c r="J116" t="s">
        <v>23</v>
      </c>
      <c r="K116" t="s">
        <v>2700</v>
      </c>
      <c r="L116" t="str">
        <f>VLOOKUP(B116,data_operaciones!$G$3:$K$102,2,0)</f>
        <v>SIMULACROS Y PLATICA DE SEGURIDAD</v>
      </c>
      <c r="M116" s="5">
        <f>VLOOKUP(B116,data_operaciones!$G$3:$K$102,4,0)</f>
        <v>75</v>
      </c>
      <c r="N116" s="5">
        <v>0.5</v>
      </c>
      <c r="O116" s="5">
        <v>1447</v>
      </c>
      <c r="P116" s="5">
        <v>1.37</v>
      </c>
      <c r="Q116" s="5">
        <v>113</v>
      </c>
      <c r="R116" s="5" t="str">
        <f>VLOOKUP(B116,data_operaciones!$G$3:$K$102,5,0)</f>
        <v>N</v>
      </c>
      <c r="S116" s="5">
        <v>1</v>
      </c>
      <c r="T116" s="5">
        <v>1</v>
      </c>
      <c r="U116" s="5" t="s">
        <v>2752</v>
      </c>
    </row>
    <row r="117" spans="1:21" ht="45" x14ac:dyDescent="0.25">
      <c r="A117" s="6">
        <v>41287</v>
      </c>
      <c r="B117">
        <v>1</v>
      </c>
      <c r="C117">
        <v>5</v>
      </c>
      <c r="D117">
        <v>1481</v>
      </c>
      <c r="E117">
        <v>1.37</v>
      </c>
      <c r="F117">
        <v>6</v>
      </c>
      <c r="G117" s="12" t="s">
        <v>3241</v>
      </c>
      <c r="H117">
        <v>64</v>
      </c>
      <c r="I117" s="6">
        <v>41305.385416666664</v>
      </c>
      <c r="J117" t="s">
        <v>23</v>
      </c>
      <c r="K117" t="s">
        <v>2700</v>
      </c>
      <c r="L117" t="str">
        <f>VLOOKUP(B117,data_operaciones!$G$3:$K$102,2,0)</f>
        <v xml:space="preserve">PERFORAR </v>
      </c>
      <c r="M117" s="5">
        <f>VLOOKUP(B117,data_operaciones!$G$3:$K$102,4,0)</f>
        <v>73</v>
      </c>
      <c r="N117" s="5">
        <v>5</v>
      </c>
      <c r="O117" s="5">
        <v>1481</v>
      </c>
      <c r="P117" s="5">
        <v>1.37</v>
      </c>
      <c r="Q117" s="5">
        <v>114</v>
      </c>
      <c r="R117" s="5" t="str">
        <f>VLOOKUP(B117,data_operaciones!$G$3:$K$102,5,0)</f>
        <v>N</v>
      </c>
      <c r="S117" s="5">
        <v>1</v>
      </c>
      <c r="T117" s="5">
        <v>1</v>
      </c>
      <c r="U117" s="13" t="s">
        <v>3359</v>
      </c>
    </row>
    <row r="118" spans="1:21" x14ac:dyDescent="0.25">
      <c r="A118" s="6">
        <v>41288</v>
      </c>
      <c r="B118">
        <v>1</v>
      </c>
      <c r="C118">
        <v>4</v>
      </c>
      <c r="D118">
        <v>1507</v>
      </c>
      <c r="E118">
        <v>1.37</v>
      </c>
      <c r="F118">
        <v>1</v>
      </c>
      <c r="G118" t="s">
        <v>2753</v>
      </c>
      <c r="H118">
        <v>64</v>
      </c>
      <c r="I118" s="6">
        <v>41305.386111111111</v>
      </c>
      <c r="J118" t="s">
        <v>23</v>
      </c>
      <c r="K118" t="s">
        <v>2700</v>
      </c>
      <c r="L118" t="str">
        <f>VLOOKUP(B118,data_operaciones!$G$3:$K$102,2,0)</f>
        <v xml:space="preserve">PERFORAR </v>
      </c>
      <c r="M118" s="5">
        <f>VLOOKUP(B118,data_operaciones!$G$3:$K$102,4,0)</f>
        <v>73</v>
      </c>
      <c r="N118" s="5">
        <v>4</v>
      </c>
      <c r="O118" s="5">
        <v>1507</v>
      </c>
      <c r="P118" s="5">
        <v>1.37</v>
      </c>
      <c r="Q118" s="5">
        <v>115</v>
      </c>
      <c r="R118" s="5" t="str">
        <f>VLOOKUP(B118,data_operaciones!$G$3:$K$102,5,0)</f>
        <v>N</v>
      </c>
      <c r="S118" s="5">
        <v>1</v>
      </c>
      <c r="T118" s="5">
        <v>1</v>
      </c>
      <c r="U118" s="5" t="s">
        <v>2753</v>
      </c>
    </row>
    <row r="119" spans="1:21" x14ac:dyDescent="0.25">
      <c r="A119" s="6">
        <v>41288</v>
      </c>
      <c r="B119">
        <v>1</v>
      </c>
      <c r="C119">
        <v>8</v>
      </c>
      <c r="D119">
        <v>1567</v>
      </c>
      <c r="E119">
        <v>1.38</v>
      </c>
      <c r="F119">
        <v>2</v>
      </c>
      <c r="G119" t="s">
        <v>2754</v>
      </c>
      <c r="H119">
        <v>64</v>
      </c>
      <c r="I119" s="6">
        <v>41305.387499999997</v>
      </c>
      <c r="J119" t="s">
        <v>23</v>
      </c>
      <c r="K119" t="s">
        <v>2700</v>
      </c>
      <c r="L119" t="str">
        <f>VLOOKUP(B119,data_operaciones!$G$3:$K$102,2,0)</f>
        <v xml:space="preserve">PERFORAR </v>
      </c>
      <c r="M119" s="5">
        <f>VLOOKUP(B119,data_operaciones!$G$3:$K$102,4,0)</f>
        <v>73</v>
      </c>
      <c r="N119" s="5">
        <v>8</v>
      </c>
      <c r="O119" s="5">
        <v>1567</v>
      </c>
      <c r="P119" s="5">
        <v>1.38</v>
      </c>
      <c r="Q119" s="5">
        <v>116</v>
      </c>
      <c r="R119" s="5" t="str">
        <f>VLOOKUP(B119,data_operaciones!$G$3:$K$102,5,0)</f>
        <v>N</v>
      </c>
      <c r="S119" s="5">
        <v>1</v>
      </c>
      <c r="T119" s="5">
        <v>1</v>
      </c>
      <c r="U119" s="5" t="s">
        <v>2754</v>
      </c>
    </row>
    <row r="120" spans="1:21" x14ac:dyDescent="0.25">
      <c r="A120" s="6">
        <v>41288</v>
      </c>
      <c r="B120">
        <v>1</v>
      </c>
      <c r="C120">
        <v>1</v>
      </c>
      <c r="D120">
        <v>1567</v>
      </c>
      <c r="E120">
        <v>1.38</v>
      </c>
      <c r="F120">
        <v>3</v>
      </c>
      <c r="G120" t="s">
        <v>2755</v>
      </c>
      <c r="H120">
        <v>64</v>
      </c>
      <c r="I120" s="6">
        <v>41305.388194444444</v>
      </c>
      <c r="J120" t="s">
        <v>23</v>
      </c>
      <c r="K120" t="s">
        <v>2700</v>
      </c>
      <c r="L120" t="str">
        <f>VLOOKUP(B120,data_operaciones!$G$3:$K$102,2,0)</f>
        <v xml:space="preserve">PERFORAR </v>
      </c>
      <c r="M120" s="5">
        <f>VLOOKUP(B120,data_operaciones!$G$3:$K$102,4,0)</f>
        <v>73</v>
      </c>
      <c r="N120" s="5">
        <v>1</v>
      </c>
      <c r="O120" s="5">
        <v>1567</v>
      </c>
      <c r="P120" s="5">
        <v>1.38</v>
      </c>
      <c r="Q120" s="5">
        <v>117</v>
      </c>
      <c r="R120" s="5" t="str">
        <f>VLOOKUP(B120,data_operaciones!$G$3:$K$102,5,0)</f>
        <v>N</v>
      </c>
      <c r="S120" s="5">
        <v>1</v>
      </c>
      <c r="T120" s="5">
        <v>1</v>
      </c>
      <c r="U120" s="5" t="s">
        <v>2755</v>
      </c>
    </row>
    <row r="121" spans="1:21" ht="45" x14ac:dyDescent="0.25">
      <c r="A121" s="6">
        <v>41288</v>
      </c>
      <c r="B121">
        <v>1</v>
      </c>
      <c r="C121">
        <v>1</v>
      </c>
      <c r="D121">
        <v>1571</v>
      </c>
      <c r="E121">
        <v>1.38</v>
      </c>
      <c r="F121">
        <v>4</v>
      </c>
      <c r="G121" s="12" t="s">
        <v>3242</v>
      </c>
      <c r="H121">
        <v>64</v>
      </c>
      <c r="I121" s="6">
        <v>41305.388888888891</v>
      </c>
      <c r="J121" t="s">
        <v>23</v>
      </c>
      <c r="K121" t="s">
        <v>2700</v>
      </c>
      <c r="L121" t="str">
        <f>VLOOKUP(B121,data_operaciones!$G$3:$K$102,2,0)</f>
        <v xml:space="preserve">PERFORAR </v>
      </c>
      <c r="M121" s="5">
        <f>VLOOKUP(B121,data_operaciones!$G$3:$K$102,4,0)</f>
        <v>73</v>
      </c>
      <c r="N121" s="5">
        <v>1</v>
      </c>
      <c r="O121" s="5">
        <v>1571</v>
      </c>
      <c r="P121" s="5">
        <v>1.38</v>
      </c>
      <c r="Q121" s="5">
        <v>118</v>
      </c>
      <c r="R121" s="5" t="str">
        <f>VLOOKUP(B121,data_operaciones!$G$3:$K$102,5,0)</f>
        <v>N</v>
      </c>
      <c r="S121" s="5">
        <v>1</v>
      </c>
      <c r="T121" s="5">
        <v>1</v>
      </c>
      <c r="U121" s="13" t="s">
        <v>3360</v>
      </c>
    </row>
    <row r="122" spans="1:21" ht="45" x14ac:dyDescent="0.25">
      <c r="A122" s="6">
        <v>41288</v>
      </c>
      <c r="B122">
        <v>1</v>
      </c>
      <c r="C122">
        <v>10</v>
      </c>
      <c r="D122">
        <v>1630</v>
      </c>
      <c r="E122">
        <v>1.38</v>
      </c>
      <c r="F122">
        <v>5</v>
      </c>
      <c r="G122" s="12" t="s">
        <v>3243</v>
      </c>
      <c r="H122">
        <v>64</v>
      </c>
      <c r="I122" s="6">
        <v>41305.38958333333</v>
      </c>
      <c r="J122" t="s">
        <v>23</v>
      </c>
      <c r="K122" t="s">
        <v>2700</v>
      </c>
      <c r="L122" t="str">
        <f>VLOOKUP(B122,data_operaciones!$G$3:$K$102,2,0)</f>
        <v xml:space="preserve">PERFORAR </v>
      </c>
      <c r="M122" s="5">
        <f>VLOOKUP(B122,data_operaciones!$G$3:$K$102,4,0)</f>
        <v>73</v>
      </c>
      <c r="N122" s="5">
        <v>10</v>
      </c>
      <c r="O122" s="5">
        <v>1630</v>
      </c>
      <c r="P122" s="5">
        <v>1.38</v>
      </c>
      <c r="Q122" s="5">
        <v>119</v>
      </c>
      <c r="R122" s="5" t="str">
        <f>VLOOKUP(B122,data_operaciones!$G$3:$K$102,5,0)</f>
        <v>N</v>
      </c>
      <c r="S122" s="5">
        <v>1</v>
      </c>
      <c r="T122" s="5">
        <v>1</v>
      </c>
      <c r="U122" s="13" t="s">
        <v>3361</v>
      </c>
    </row>
    <row r="123" spans="1:21" ht="45" x14ac:dyDescent="0.25">
      <c r="A123" s="6">
        <v>41289</v>
      </c>
      <c r="B123">
        <v>1</v>
      </c>
      <c r="C123">
        <v>1.5</v>
      </c>
      <c r="D123">
        <v>1650</v>
      </c>
      <c r="E123">
        <v>1.38</v>
      </c>
      <c r="F123">
        <v>1</v>
      </c>
      <c r="G123" s="12" t="s">
        <v>3244</v>
      </c>
      <c r="H123">
        <v>64</v>
      </c>
      <c r="I123" s="6">
        <v>41305.393055555556</v>
      </c>
      <c r="J123" t="s">
        <v>23</v>
      </c>
      <c r="K123" t="s">
        <v>2700</v>
      </c>
      <c r="L123" t="str">
        <f>VLOOKUP(B123,data_operaciones!$G$3:$K$102,2,0)</f>
        <v xml:space="preserve">PERFORAR </v>
      </c>
      <c r="M123" s="5">
        <f>VLOOKUP(B123,data_operaciones!$G$3:$K$102,4,0)</f>
        <v>73</v>
      </c>
      <c r="N123" s="5">
        <v>1.5</v>
      </c>
      <c r="O123" s="5">
        <v>1650</v>
      </c>
      <c r="P123" s="5">
        <v>1.38</v>
      </c>
      <c r="Q123" s="5">
        <v>120</v>
      </c>
      <c r="R123" s="5" t="str">
        <f>VLOOKUP(B123,data_operaciones!$G$3:$K$102,5,0)</f>
        <v>N</v>
      </c>
      <c r="S123" s="5">
        <v>1</v>
      </c>
      <c r="T123" s="5">
        <v>1</v>
      </c>
      <c r="U123" s="13" t="s">
        <v>3362</v>
      </c>
    </row>
    <row r="124" spans="1:21" x14ac:dyDescent="0.25">
      <c r="A124" s="6">
        <v>41289</v>
      </c>
      <c r="B124">
        <v>47</v>
      </c>
      <c r="C124">
        <v>1</v>
      </c>
      <c r="D124">
        <v>1650</v>
      </c>
      <c r="E124">
        <v>1.38</v>
      </c>
      <c r="F124">
        <v>2</v>
      </c>
      <c r="G124" t="s">
        <v>2676</v>
      </c>
      <c r="H124">
        <v>64</v>
      </c>
      <c r="I124" s="6">
        <v>41572.497916666667</v>
      </c>
      <c r="J124" t="s">
        <v>23</v>
      </c>
      <c r="K124" t="s">
        <v>22</v>
      </c>
      <c r="L124" t="str">
        <f>VLOOKUP(B124,data_operaciones!$G$3:$K$102,2,0)</f>
        <v>REPARA SISTEMA HIDRAULICO</v>
      </c>
      <c r="M124" s="5">
        <f>VLOOKUP(B124,data_operaciones!$G$3:$K$102,4,0)</f>
        <v>45</v>
      </c>
      <c r="N124" s="5">
        <v>1</v>
      </c>
      <c r="O124" s="5">
        <v>1650</v>
      </c>
      <c r="P124" s="5">
        <v>1.38</v>
      </c>
      <c r="Q124" s="5">
        <v>121</v>
      </c>
      <c r="R124" s="5" t="str">
        <f>VLOOKUP(B124,data_operaciones!$G$3:$K$102,5,0)</f>
        <v>P</v>
      </c>
      <c r="S124" s="5">
        <v>1</v>
      </c>
      <c r="T124" s="5">
        <v>1</v>
      </c>
      <c r="U124" s="5" t="s">
        <v>2676</v>
      </c>
    </row>
    <row r="125" spans="1:21" ht="45" x14ac:dyDescent="0.25">
      <c r="A125" s="6">
        <v>41289</v>
      </c>
      <c r="B125">
        <v>1</v>
      </c>
      <c r="C125">
        <v>1.5</v>
      </c>
      <c r="D125">
        <v>1663</v>
      </c>
      <c r="E125">
        <v>1.38</v>
      </c>
      <c r="F125">
        <v>3</v>
      </c>
      <c r="G125" s="12" t="s">
        <v>3245</v>
      </c>
      <c r="H125">
        <v>64</v>
      </c>
      <c r="I125" s="6">
        <v>41305.394444444442</v>
      </c>
      <c r="J125" t="s">
        <v>23</v>
      </c>
      <c r="K125" t="s">
        <v>2700</v>
      </c>
      <c r="L125" t="str">
        <f>VLOOKUP(B125,data_operaciones!$G$3:$K$102,2,0)</f>
        <v xml:space="preserve">PERFORAR </v>
      </c>
      <c r="M125" s="5">
        <f>VLOOKUP(B125,data_operaciones!$G$3:$K$102,4,0)</f>
        <v>73</v>
      </c>
      <c r="N125" s="5">
        <v>1.5</v>
      </c>
      <c r="O125" s="5">
        <v>1663</v>
      </c>
      <c r="P125" s="5">
        <v>1.38</v>
      </c>
      <c r="Q125" s="5">
        <v>122</v>
      </c>
      <c r="R125" s="5" t="str">
        <f>VLOOKUP(B125,data_operaciones!$G$3:$K$102,5,0)</f>
        <v>N</v>
      </c>
      <c r="S125" s="5">
        <v>1</v>
      </c>
      <c r="T125" s="5">
        <v>1</v>
      </c>
      <c r="U125" s="13" t="s">
        <v>3363</v>
      </c>
    </row>
    <row r="126" spans="1:21" ht="45" x14ac:dyDescent="0.25">
      <c r="A126" s="6">
        <v>41289</v>
      </c>
      <c r="B126">
        <v>1</v>
      </c>
      <c r="C126">
        <v>1</v>
      </c>
      <c r="D126">
        <v>1665</v>
      </c>
      <c r="E126">
        <v>1.38</v>
      </c>
      <c r="F126">
        <v>4</v>
      </c>
      <c r="G126" s="12" t="s">
        <v>3246</v>
      </c>
      <c r="H126">
        <v>64</v>
      </c>
      <c r="I126" s="6">
        <v>41305.394444444442</v>
      </c>
      <c r="J126" t="s">
        <v>23</v>
      </c>
      <c r="K126" t="s">
        <v>2700</v>
      </c>
      <c r="L126" t="str">
        <f>VLOOKUP(B126,data_operaciones!$G$3:$K$102,2,0)</f>
        <v xml:space="preserve">PERFORAR </v>
      </c>
      <c r="M126" s="5">
        <f>VLOOKUP(B126,data_operaciones!$G$3:$K$102,4,0)</f>
        <v>73</v>
      </c>
      <c r="N126" s="5">
        <v>1</v>
      </c>
      <c r="O126" s="5">
        <v>1665</v>
      </c>
      <c r="P126" s="5">
        <v>1.38</v>
      </c>
      <c r="Q126" s="5">
        <v>123</v>
      </c>
      <c r="R126" s="5" t="str">
        <f>VLOOKUP(B126,data_operaciones!$G$3:$K$102,5,0)</f>
        <v>N</v>
      </c>
      <c r="S126" s="5">
        <v>1</v>
      </c>
      <c r="T126" s="5">
        <v>1</v>
      </c>
      <c r="U126" s="13" t="s">
        <v>3364</v>
      </c>
    </row>
    <row r="127" spans="1:21" ht="45" x14ac:dyDescent="0.25">
      <c r="A127" s="6">
        <v>41289</v>
      </c>
      <c r="B127">
        <v>47</v>
      </c>
      <c r="C127">
        <v>9.5</v>
      </c>
      <c r="D127">
        <v>1665</v>
      </c>
      <c r="E127">
        <v>1.38</v>
      </c>
      <c r="F127">
        <v>5</v>
      </c>
      <c r="G127" s="12" t="s">
        <v>3247</v>
      </c>
      <c r="H127">
        <v>64</v>
      </c>
      <c r="I127" s="6">
        <v>41572.498611111114</v>
      </c>
      <c r="J127" t="s">
        <v>23</v>
      </c>
      <c r="K127" t="s">
        <v>22</v>
      </c>
      <c r="L127" t="str">
        <f>VLOOKUP(B127,data_operaciones!$G$3:$K$102,2,0)</f>
        <v>REPARA SISTEMA HIDRAULICO</v>
      </c>
      <c r="M127" s="5">
        <f>VLOOKUP(B127,data_operaciones!$G$3:$K$102,4,0)</f>
        <v>45</v>
      </c>
      <c r="N127" s="5">
        <v>9.5</v>
      </c>
      <c r="O127" s="5">
        <v>1665</v>
      </c>
      <c r="P127" s="5">
        <v>1.38</v>
      </c>
      <c r="Q127" s="5">
        <v>124</v>
      </c>
      <c r="R127" s="5" t="str">
        <f>VLOOKUP(B127,data_operaciones!$G$3:$K$102,5,0)</f>
        <v>P</v>
      </c>
      <c r="S127" s="5">
        <v>1</v>
      </c>
      <c r="T127" s="5">
        <v>1</v>
      </c>
      <c r="U127" s="13" t="s">
        <v>3365</v>
      </c>
    </row>
    <row r="128" spans="1:21" x14ac:dyDescent="0.25">
      <c r="A128" s="6">
        <v>41289</v>
      </c>
      <c r="B128">
        <v>1</v>
      </c>
      <c r="C128">
        <v>9.5</v>
      </c>
      <c r="D128">
        <v>1722</v>
      </c>
      <c r="E128">
        <v>1.39</v>
      </c>
      <c r="F128">
        <v>6</v>
      </c>
      <c r="G128" t="s">
        <v>2757</v>
      </c>
      <c r="H128">
        <v>66</v>
      </c>
      <c r="I128" s="6">
        <v>41305.4</v>
      </c>
      <c r="J128" t="s">
        <v>23</v>
      </c>
      <c r="K128" t="s">
        <v>2700</v>
      </c>
      <c r="L128" t="str">
        <f>VLOOKUP(B128,data_operaciones!$G$3:$K$102,2,0)</f>
        <v xml:space="preserve">PERFORAR </v>
      </c>
      <c r="M128" s="5">
        <f>VLOOKUP(B128,data_operaciones!$G$3:$K$102,4,0)</f>
        <v>73</v>
      </c>
      <c r="N128" s="5">
        <v>9.5</v>
      </c>
      <c r="O128" s="5">
        <v>1722</v>
      </c>
      <c r="P128" s="5">
        <v>1.39</v>
      </c>
      <c r="Q128" s="5">
        <v>125</v>
      </c>
      <c r="R128" s="5" t="str">
        <f>VLOOKUP(B128,data_operaciones!$G$3:$K$102,5,0)</f>
        <v>N</v>
      </c>
      <c r="S128" s="5">
        <v>1</v>
      </c>
      <c r="T128" s="5">
        <v>1</v>
      </c>
      <c r="U128" s="5" t="s">
        <v>2757</v>
      </c>
    </row>
    <row r="129" spans="1:21" x14ac:dyDescent="0.25">
      <c r="A129" s="6">
        <v>41290</v>
      </c>
      <c r="B129">
        <v>1</v>
      </c>
      <c r="C129">
        <v>4</v>
      </c>
      <c r="D129">
        <v>1742</v>
      </c>
      <c r="E129">
        <v>1.39</v>
      </c>
      <c r="F129">
        <v>1</v>
      </c>
      <c r="G129" t="s">
        <v>2756</v>
      </c>
      <c r="H129">
        <v>66</v>
      </c>
      <c r="I129" s="6">
        <v>41305.398611111108</v>
      </c>
      <c r="J129" t="s">
        <v>23</v>
      </c>
      <c r="K129" t="s">
        <v>2700</v>
      </c>
      <c r="L129" t="str">
        <f>VLOOKUP(B129,data_operaciones!$G$3:$K$102,2,0)</f>
        <v xml:space="preserve">PERFORAR </v>
      </c>
      <c r="M129" s="5">
        <f>VLOOKUP(B129,data_operaciones!$G$3:$K$102,4,0)</f>
        <v>73</v>
      </c>
      <c r="N129" s="5">
        <v>4</v>
      </c>
      <c r="O129" s="5">
        <v>1742</v>
      </c>
      <c r="P129" s="5">
        <v>1.39</v>
      </c>
      <c r="Q129" s="5">
        <v>126</v>
      </c>
      <c r="R129" s="5" t="str">
        <f>VLOOKUP(B129,data_operaciones!$G$3:$K$102,5,0)</f>
        <v>N</v>
      </c>
      <c r="S129" s="5">
        <v>1</v>
      </c>
      <c r="T129" s="5">
        <v>1</v>
      </c>
      <c r="U129" s="5" t="s">
        <v>2756</v>
      </c>
    </row>
    <row r="130" spans="1:21" x14ac:dyDescent="0.25">
      <c r="A130" s="6">
        <v>41290</v>
      </c>
      <c r="B130">
        <v>1</v>
      </c>
      <c r="C130">
        <v>3.5</v>
      </c>
      <c r="D130">
        <v>1762</v>
      </c>
      <c r="E130">
        <v>1.39</v>
      </c>
      <c r="F130">
        <v>2</v>
      </c>
      <c r="G130" t="s">
        <v>2758</v>
      </c>
      <c r="H130">
        <v>66</v>
      </c>
      <c r="I130" s="6">
        <v>41305.4</v>
      </c>
      <c r="J130" t="s">
        <v>23</v>
      </c>
      <c r="K130" t="s">
        <v>2700</v>
      </c>
      <c r="L130" t="str">
        <f>VLOOKUP(B130,data_operaciones!$G$3:$K$102,2,0)</f>
        <v xml:space="preserve">PERFORAR </v>
      </c>
      <c r="M130" s="5">
        <f>VLOOKUP(B130,data_operaciones!$G$3:$K$102,4,0)</f>
        <v>73</v>
      </c>
      <c r="N130" s="5">
        <v>3.5</v>
      </c>
      <c r="O130" s="5">
        <v>1762</v>
      </c>
      <c r="P130" s="5">
        <v>1.39</v>
      </c>
      <c r="Q130" s="5">
        <v>127</v>
      </c>
      <c r="R130" s="5" t="str">
        <f>VLOOKUP(B130,data_operaciones!$G$3:$K$102,5,0)</f>
        <v>N</v>
      </c>
      <c r="S130" s="5">
        <v>1</v>
      </c>
      <c r="T130" s="5">
        <v>1</v>
      </c>
      <c r="U130" s="5" t="s">
        <v>2758</v>
      </c>
    </row>
    <row r="131" spans="1:21" x14ac:dyDescent="0.25">
      <c r="A131" s="6">
        <v>41290</v>
      </c>
      <c r="B131">
        <v>47</v>
      </c>
      <c r="C131">
        <v>1.5</v>
      </c>
      <c r="D131">
        <v>1762</v>
      </c>
      <c r="E131">
        <v>1.39</v>
      </c>
      <c r="F131">
        <v>3</v>
      </c>
      <c r="G131" t="s">
        <v>2676</v>
      </c>
      <c r="H131">
        <v>64</v>
      </c>
      <c r="I131" s="6">
        <v>41572.499305555553</v>
      </c>
      <c r="J131" t="s">
        <v>23</v>
      </c>
      <c r="K131" t="s">
        <v>22</v>
      </c>
      <c r="L131" t="str">
        <f>VLOOKUP(B131,data_operaciones!$G$3:$K$102,2,0)</f>
        <v>REPARA SISTEMA HIDRAULICO</v>
      </c>
      <c r="M131" s="5">
        <f>VLOOKUP(B131,data_operaciones!$G$3:$K$102,4,0)</f>
        <v>45</v>
      </c>
      <c r="N131" s="5">
        <v>1.5</v>
      </c>
      <c r="O131" s="5">
        <v>1762</v>
      </c>
      <c r="P131" s="5">
        <v>1.39</v>
      </c>
      <c r="Q131" s="5">
        <v>128</v>
      </c>
      <c r="R131" s="5" t="str">
        <f>VLOOKUP(B131,data_operaciones!$G$3:$K$102,5,0)</f>
        <v>P</v>
      </c>
      <c r="S131" s="5">
        <v>1</v>
      </c>
      <c r="T131" s="5">
        <v>1</v>
      </c>
      <c r="U131" s="5" t="s">
        <v>2676</v>
      </c>
    </row>
    <row r="132" spans="1:21" x14ac:dyDescent="0.25">
      <c r="A132" s="6">
        <v>41290</v>
      </c>
      <c r="B132">
        <v>1</v>
      </c>
      <c r="C132">
        <v>5</v>
      </c>
      <c r="D132">
        <v>1807</v>
      </c>
      <c r="E132">
        <v>1.4</v>
      </c>
      <c r="F132">
        <v>4</v>
      </c>
      <c r="G132" t="s">
        <v>2759</v>
      </c>
      <c r="H132">
        <v>66</v>
      </c>
      <c r="I132" s="6">
        <v>41305.402083333334</v>
      </c>
      <c r="J132" t="s">
        <v>23</v>
      </c>
      <c r="K132" t="s">
        <v>2700</v>
      </c>
      <c r="L132" t="str">
        <f>VLOOKUP(B132,data_operaciones!$G$3:$K$102,2,0)</f>
        <v xml:space="preserve">PERFORAR </v>
      </c>
      <c r="M132" s="5">
        <f>VLOOKUP(B132,data_operaciones!$G$3:$K$102,4,0)</f>
        <v>73</v>
      </c>
      <c r="N132" s="5">
        <v>5</v>
      </c>
      <c r="O132" s="5">
        <v>1807</v>
      </c>
      <c r="P132" s="5">
        <v>1.4</v>
      </c>
      <c r="Q132" s="5">
        <v>129</v>
      </c>
      <c r="R132" s="5" t="str">
        <f>VLOOKUP(B132,data_operaciones!$G$3:$K$102,5,0)</f>
        <v>N</v>
      </c>
      <c r="S132" s="5">
        <v>1</v>
      </c>
      <c r="T132" s="5">
        <v>1</v>
      </c>
      <c r="U132" s="5" t="s">
        <v>2759</v>
      </c>
    </row>
    <row r="133" spans="1:21" x14ac:dyDescent="0.25">
      <c r="A133" s="6">
        <v>41290</v>
      </c>
      <c r="B133">
        <v>2</v>
      </c>
      <c r="C133">
        <v>2.5</v>
      </c>
      <c r="D133">
        <v>1807</v>
      </c>
      <c r="E133">
        <v>1.4</v>
      </c>
      <c r="F133">
        <v>5</v>
      </c>
      <c r="G133" t="s">
        <v>2760</v>
      </c>
      <c r="H133">
        <v>66</v>
      </c>
      <c r="I133" s="6">
        <v>41305.402777777781</v>
      </c>
      <c r="J133" t="s">
        <v>23</v>
      </c>
      <c r="K133" t="s">
        <v>2700</v>
      </c>
      <c r="L133" t="str">
        <f>VLOOKUP(B133,data_operaciones!$G$3:$K$102,2,0)</f>
        <v>CIRCULAR</v>
      </c>
      <c r="M133" s="5">
        <f>VLOOKUP(B133,data_operaciones!$G$3:$K$102,4,0)</f>
        <v>38</v>
      </c>
      <c r="N133" s="5">
        <v>2.5</v>
      </c>
      <c r="O133" s="5">
        <v>1807</v>
      </c>
      <c r="P133" s="5">
        <v>1.4</v>
      </c>
      <c r="Q133" s="5">
        <v>130</v>
      </c>
      <c r="R133" s="5" t="str">
        <f>VLOOKUP(B133,data_operaciones!$G$3:$K$102,5,0)</f>
        <v>N</v>
      </c>
      <c r="S133" s="5">
        <v>1</v>
      </c>
      <c r="T133" s="5">
        <v>1</v>
      </c>
      <c r="U133" s="5" t="s">
        <v>2760</v>
      </c>
    </row>
    <row r="134" spans="1:21" x14ac:dyDescent="0.25">
      <c r="A134" s="6">
        <v>41290</v>
      </c>
      <c r="B134">
        <v>7</v>
      </c>
      <c r="C134">
        <v>1</v>
      </c>
      <c r="D134">
        <v>1807</v>
      </c>
      <c r="E134">
        <v>1.4</v>
      </c>
      <c r="F134">
        <v>6</v>
      </c>
      <c r="G134" t="s">
        <v>2762</v>
      </c>
      <c r="H134">
        <v>66</v>
      </c>
      <c r="I134" s="6">
        <v>41305.40625</v>
      </c>
      <c r="J134" t="s">
        <v>23</v>
      </c>
      <c r="K134" t="s">
        <v>2700</v>
      </c>
      <c r="L134" t="str">
        <f>VLOOKUP(B134,data_operaciones!$G$3:$K$102,2,0)</f>
        <v>VIAJE CORTO</v>
      </c>
      <c r="M134" s="5">
        <f>VLOOKUP(B134,data_operaciones!$G$3:$K$102,4,0)</f>
        <v>102</v>
      </c>
      <c r="N134" s="5">
        <v>1</v>
      </c>
      <c r="O134" s="5">
        <v>1807</v>
      </c>
      <c r="P134" s="5">
        <v>1.4</v>
      </c>
      <c r="Q134" s="5">
        <v>131</v>
      </c>
      <c r="R134" s="5" t="str">
        <f>VLOOKUP(B134,data_operaciones!$G$3:$K$102,5,0)</f>
        <v>N</v>
      </c>
      <c r="S134" s="5">
        <v>1</v>
      </c>
      <c r="T134" s="5">
        <v>1</v>
      </c>
      <c r="U134" s="5" t="s">
        <v>2762</v>
      </c>
    </row>
    <row r="135" spans="1:21" x14ac:dyDescent="0.25">
      <c r="A135" s="6">
        <v>41290</v>
      </c>
      <c r="B135">
        <v>7</v>
      </c>
      <c r="C135">
        <v>5.5</v>
      </c>
      <c r="D135">
        <v>1807</v>
      </c>
      <c r="E135">
        <v>1.4</v>
      </c>
      <c r="F135">
        <v>7</v>
      </c>
      <c r="G135" t="s">
        <v>2761</v>
      </c>
      <c r="H135">
        <v>66</v>
      </c>
      <c r="I135" s="6">
        <v>41305.404861111114</v>
      </c>
      <c r="J135" t="s">
        <v>23</v>
      </c>
      <c r="K135" t="s">
        <v>2700</v>
      </c>
      <c r="L135" t="str">
        <f>VLOOKUP(B135,data_operaciones!$G$3:$K$102,2,0)</f>
        <v>VIAJE CORTO</v>
      </c>
      <c r="M135" s="5">
        <f>VLOOKUP(B135,data_operaciones!$G$3:$K$102,4,0)</f>
        <v>102</v>
      </c>
      <c r="N135" s="5">
        <v>5.5</v>
      </c>
      <c r="O135" s="5">
        <v>1807</v>
      </c>
      <c r="P135" s="5">
        <v>1.4</v>
      </c>
      <c r="Q135" s="5">
        <v>132</v>
      </c>
      <c r="R135" s="5" t="str">
        <f>VLOOKUP(B135,data_operaciones!$G$3:$K$102,5,0)</f>
        <v>N</v>
      </c>
      <c r="S135" s="5">
        <v>1</v>
      </c>
      <c r="T135" s="5">
        <v>1</v>
      </c>
      <c r="U135" s="5" t="s">
        <v>2761</v>
      </c>
    </row>
    <row r="136" spans="1:21" ht="45" x14ac:dyDescent="0.25">
      <c r="A136" s="6">
        <v>41290</v>
      </c>
      <c r="B136">
        <v>7</v>
      </c>
      <c r="C136">
        <v>1</v>
      </c>
      <c r="D136">
        <v>1807</v>
      </c>
      <c r="E136">
        <v>1.4</v>
      </c>
      <c r="F136">
        <v>8</v>
      </c>
      <c r="G136" s="12" t="s">
        <v>3248</v>
      </c>
      <c r="H136">
        <v>66</v>
      </c>
      <c r="I136" s="6">
        <v>41305.404861111114</v>
      </c>
      <c r="J136" t="s">
        <v>23</v>
      </c>
      <c r="K136" t="s">
        <v>2700</v>
      </c>
      <c r="L136" t="str">
        <f>VLOOKUP(B136,data_operaciones!$G$3:$K$102,2,0)</f>
        <v>VIAJE CORTO</v>
      </c>
      <c r="M136" s="5">
        <f>VLOOKUP(B136,data_operaciones!$G$3:$K$102,4,0)</f>
        <v>102</v>
      </c>
      <c r="N136" s="5">
        <v>1</v>
      </c>
      <c r="O136" s="5">
        <v>1807</v>
      </c>
      <c r="P136" s="5">
        <v>1.4</v>
      </c>
      <c r="Q136" s="5">
        <v>133</v>
      </c>
      <c r="R136" s="5" t="str">
        <f>VLOOKUP(B136,data_operaciones!$G$3:$K$102,5,0)</f>
        <v>N</v>
      </c>
      <c r="S136" s="5">
        <v>1</v>
      </c>
      <c r="T136" s="5">
        <v>1</v>
      </c>
      <c r="U136" s="13" t="s">
        <v>3366</v>
      </c>
    </row>
    <row r="137" spans="1:21" x14ac:dyDescent="0.25">
      <c r="A137" s="6">
        <v>41291</v>
      </c>
      <c r="B137">
        <v>7</v>
      </c>
      <c r="C137">
        <v>1.5</v>
      </c>
      <c r="D137">
        <v>1807</v>
      </c>
      <c r="E137">
        <v>1.4</v>
      </c>
      <c r="F137">
        <v>1</v>
      </c>
      <c r="G137" t="s">
        <v>2763</v>
      </c>
      <c r="H137">
        <v>70</v>
      </c>
      <c r="I137" s="6">
        <v>41305.406944444447</v>
      </c>
      <c r="J137" t="s">
        <v>23</v>
      </c>
      <c r="K137" t="s">
        <v>2700</v>
      </c>
      <c r="L137" t="str">
        <f>VLOOKUP(B137,data_operaciones!$G$3:$K$102,2,0)</f>
        <v>VIAJE CORTO</v>
      </c>
      <c r="M137" s="5">
        <f>VLOOKUP(B137,data_operaciones!$G$3:$K$102,4,0)</f>
        <v>102</v>
      </c>
      <c r="N137" s="5">
        <v>1.5</v>
      </c>
      <c r="O137" s="5">
        <v>1807</v>
      </c>
      <c r="P137" s="5">
        <v>1.4</v>
      </c>
      <c r="Q137" s="5">
        <v>134</v>
      </c>
      <c r="R137" s="5" t="str">
        <f>VLOOKUP(B137,data_operaciones!$G$3:$K$102,5,0)</f>
        <v>N</v>
      </c>
      <c r="S137" s="5">
        <v>1</v>
      </c>
      <c r="T137" s="5">
        <v>1</v>
      </c>
      <c r="U137" s="5" t="s">
        <v>2763</v>
      </c>
    </row>
    <row r="138" spans="1:21" x14ac:dyDescent="0.25">
      <c r="A138" s="6">
        <v>41291</v>
      </c>
      <c r="B138">
        <v>7</v>
      </c>
      <c r="C138">
        <v>1.5</v>
      </c>
      <c r="D138">
        <v>1807</v>
      </c>
      <c r="E138">
        <v>1.4</v>
      </c>
      <c r="F138">
        <v>2</v>
      </c>
      <c r="G138" t="s">
        <v>2764</v>
      </c>
      <c r="H138">
        <v>70</v>
      </c>
      <c r="I138" s="6">
        <v>41305.407638888886</v>
      </c>
      <c r="J138" t="s">
        <v>23</v>
      </c>
      <c r="K138" t="s">
        <v>2700</v>
      </c>
      <c r="L138" t="str">
        <f>VLOOKUP(B138,data_operaciones!$G$3:$K$102,2,0)</f>
        <v>VIAJE CORTO</v>
      </c>
      <c r="M138" s="5">
        <f>VLOOKUP(B138,data_operaciones!$G$3:$K$102,4,0)</f>
        <v>102</v>
      </c>
      <c r="N138" s="5">
        <v>1.5</v>
      </c>
      <c r="O138" s="5">
        <v>1807</v>
      </c>
      <c r="P138" s="5">
        <v>1.4</v>
      </c>
      <c r="Q138" s="5">
        <v>135</v>
      </c>
      <c r="R138" s="5" t="str">
        <f>VLOOKUP(B138,data_operaciones!$G$3:$K$102,5,0)</f>
        <v>N</v>
      </c>
      <c r="S138" s="5">
        <v>1</v>
      </c>
      <c r="T138" s="5">
        <v>1</v>
      </c>
      <c r="U138" s="5" t="s">
        <v>2764</v>
      </c>
    </row>
    <row r="139" spans="1:21" x14ac:dyDescent="0.25">
      <c r="A139" s="6">
        <v>41291</v>
      </c>
      <c r="B139">
        <v>7</v>
      </c>
      <c r="C139">
        <v>1</v>
      </c>
      <c r="D139">
        <v>1807</v>
      </c>
      <c r="E139">
        <v>1.4</v>
      </c>
      <c r="F139">
        <v>3</v>
      </c>
      <c r="G139" t="s">
        <v>2765</v>
      </c>
      <c r="H139">
        <v>70</v>
      </c>
      <c r="I139" s="6">
        <v>41305.408333333333</v>
      </c>
      <c r="J139" t="s">
        <v>23</v>
      </c>
      <c r="K139" t="s">
        <v>2700</v>
      </c>
      <c r="L139" t="str">
        <f>VLOOKUP(B139,data_operaciones!$G$3:$K$102,2,0)</f>
        <v>VIAJE CORTO</v>
      </c>
      <c r="M139" s="5">
        <f>VLOOKUP(B139,data_operaciones!$G$3:$K$102,4,0)</f>
        <v>102</v>
      </c>
      <c r="N139" s="5">
        <v>1</v>
      </c>
      <c r="O139" s="5">
        <v>1807</v>
      </c>
      <c r="P139" s="5">
        <v>1.4</v>
      </c>
      <c r="Q139" s="5">
        <v>136</v>
      </c>
      <c r="R139" s="5" t="str">
        <f>VLOOKUP(B139,data_operaciones!$G$3:$K$102,5,0)</f>
        <v>N</v>
      </c>
      <c r="S139" s="5">
        <v>1</v>
      </c>
      <c r="T139" s="5">
        <v>1</v>
      </c>
      <c r="U139" s="5" t="s">
        <v>2765</v>
      </c>
    </row>
    <row r="140" spans="1:21" x14ac:dyDescent="0.25">
      <c r="A140" s="6">
        <v>41291</v>
      </c>
      <c r="B140">
        <v>7</v>
      </c>
      <c r="C140">
        <v>1.5</v>
      </c>
      <c r="D140">
        <v>1807</v>
      </c>
      <c r="E140">
        <v>1.4</v>
      </c>
      <c r="F140">
        <v>4</v>
      </c>
      <c r="G140" t="s">
        <v>2766</v>
      </c>
      <c r="H140">
        <v>70</v>
      </c>
      <c r="I140" s="6">
        <v>41305.409722222219</v>
      </c>
      <c r="J140" t="s">
        <v>23</v>
      </c>
      <c r="K140" t="s">
        <v>2700</v>
      </c>
      <c r="L140" t="str">
        <f>VLOOKUP(B140,data_operaciones!$G$3:$K$102,2,0)</f>
        <v>VIAJE CORTO</v>
      </c>
      <c r="M140" s="5">
        <f>VLOOKUP(B140,data_operaciones!$G$3:$K$102,4,0)</f>
        <v>102</v>
      </c>
      <c r="N140" s="5">
        <v>1.5</v>
      </c>
      <c r="O140" s="5">
        <v>1807</v>
      </c>
      <c r="P140" s="5">
        <v>1.4</v>
      </c>
      <c r="Q140" s="5">
        <v>137</v>
      </c>
      <c r="R140" s="5" t="str">
        <f>VLOOKUP(B140,data_operaciones!$G$3:$K$102,5,0)</f>
        <v>N</v>
      </c>
      <c r="S140" s="5">
        <v>1</v>
      </c>
      <c r="T140" s="5">
        <v>1</v>
      </c>
      <c r="U140" s="5" t="s">
        <v>2766</v>
      </c>
    </row>
    <row r="141" spans="1:21" x14ac:dyDescent="0.25">
      <c r="A141" s="6">
        <v>41291</v>
      </c>
      <c r="B141">
        <v>5</v>
      </c>
      <c r="C141">
        <v>1</v>
      </c>
      <c r="D141">
        <v>1807</v>
      </c>
      <c r="E141">
        <v>1.4</v>
      </c>
      <c r="F141">
        <v>5</v>
      </c>
      <c r="G141" t="s">
        <v>2767</v>
      </c>
      <c r="H141">
        <v>70</v>
      </c>
      <c r="I141" s="6">
        <v>41305.442361111112</v>
      </c>
      <c r="J141" t="s">
        <v>23</v>
      </c>
      <c r="K141" t="s">
        <v>2700</v>
      </c>
      <c r="L141" t="str">
        <f>VLOOKUP(B141,data_operaciones!$G$3:$K$102,2,0)</f>
        <v>BAJAR BHA A FONDO</v>
      </c>
      <c r="M141" s="5">
        <f>VLOOKUP(B141,data_operaciones!$G$3:$K$102,4,0)</f>
        <v>100</v>
      </c>
      <c r="N141" s="5">
        <v>1</v>
      </c>
      <c r="O141" s="5">
        <v>1807</v>
      </c>
      <c r="P141" s="5">
        <v>1.4</v>
      </c>
      <c r="Q141" s="5">
        <v>138</v>
      </c>
      <c r="R141" s="5" t="str">
        <f>VLOOKUP(B141,data_operaciones!$G$3:$K$102,5,0)</f>
        <v>N</v>
      </c>
      <c r="S141" s="5">
        <v>1</v>
      </c>
      <c r="T141" s="5">
        <v>1</v>
      </c>
      <c r="U141" s="5" t="s">
        <v>2767</v>
      </c>
    </row>
    <row r="142" spans="1:21" x14ac:dyDescent="0.25">
      <c r="A142" s="6">
        <v>41291</v>
      </c>
      <c r="B142">
        <v>5</v>
      </c>
      <c r="C142">
        <v>2</v>
      </c>
      <c r="D142">
        <v>1807</v>
      </c>
      <c r="E142">
        <v>1.4</v>
      </c>
      <c r="F142">
        <v>6</v>
      </c>
      <c r="G142" t="s">
        <v>2768</v>
      </c>
      <c r="H142">
        <v>70</v>
      </c>
      <c r="I142" s="6">
        <v>41305.443055555559</v>
      </c>
      <c r="J142" t="s">
        <v>23</v>
      </c>
      <c r="K142" t="s">
        <v>2700</v>
      </c>
      <c r="L142" t="str">
        <f>VLOOKUP(B142,data_operaciones!$G$3:$K$102,2,0)</f>
        <v>BAJAR BHA A FONDO</v>
      </c>
      <c r="M142" s="5">
        <f>VLOOKUP(B142,data_operaciones!$G$3:$K$102,4,0)</f>
        <v>100</v>
      </c>
      <c r="N142" s="5">
        <v>2</v>
      </c>
      <c r="O142" s="5">
        <v>1807</v>
      </c>
      <c r="P142" s="5">
        <v>1.4</v>
      </c>
      <c r="Q142" s="5">
        <v>139</v>
      </c>
      <c r="R142" s="5" t="str">
        <f>VLOOKUP(B142,data_operaciones!$G$3:$K$102,5,0)</f>
        <v>N</v>
      </c>
      <c r="S142" s="5">
        <v>1</v>
      </c>
      <c r="T142" s="5">
        <v>1</v>
      </c>
      <c r="U142" s="5" t="s">
        <v>2768</v>
      </c>
    </row>
    <row r="143" spans="1:21" x14ac:dyDescent="0.25">
      <c r="A143" s="6">
        <v>41291</v>
      </c>
      <c r="B143">
        <v>2</v>
      </c>
      <c r="C143">
        <v>2</v>
      </c>
      <c r="D143">
        <v>1807</v>
      </c>
      <c r="E143">
        <v>1.4</v>
      </c>
      <c r="F143">
        <v>7</v>
      </c>
      <c r="G143" t="s">
        <v>2769</v>
      </c>
      <c r="H143">
        <v>70</v>
      </c>
      <c r="I143" s="6">
        <v>41305.443749999999</v>
      </c>
      <c r="J143" t="s">
        <v>23</v>
      </c>
      <c r="K143" t="s">
        <v>2700</v>
      </c>
      <c r="L143" t="str">
        <f>VLOOKUP(B143,data_operaciones!$G$3:$K$102,2,0)</f>
        <v>CIRCULAR</v>
      </c>
      <c r="M143" s="5">
        <f>VLOOKUP(B143,data_operaciones!$G$3:$K$102,4,0)</f>
        <v>38</v>
      </c>
      <c r="N143" s="5">
        <v>2</v>
      </c>
      <c r="O143" s="5">
        <v>1807</v>
      </c>
      <c r="P143" s="5">
        <v>1.4</v>
      </c>
      <c r="Q143" s="5">
        <v>140</v>
      </c>
      <c r="R143" s="5" t="str">
        <f>VLOOKUP(B143,data_operaciones!$G$3:$K$102,5,0)</f>
        <v>N</v>
      </c>
      <c r="S143" s="5">
        <v>1</v>
      </c>
      <c r="T143" s="5">
        <v>1</v>
      </c>
      <c r="U143" s="5" t="s">
        <v>2769</v>
      </c>
    </row>
    <row r="144" spans="1:21" x14ac:dyDescent="0.25">
      <c r="A144" s="6">
        <v>41291</v>
      </c>
      <c r="B144">
        <v>7</v>
      </c>
      <c r="C144">
        <v>1</v>
      </c>
      <c r="D144">
        <v>1807</v>
      </c>
      <c r="E144">
        <v>1.4</v>
      </c>
      <c r="F144">
        <v>8</v>
      </c>
      <c r="G144" t="s">
        <v>2770</v>
      </c>
      <c r="H144">
        <v>70</v>
      </c>
      <c r="I144" s="6">
        <v>41305.450694444444</v>
      </c>
      <c r="J144" t="s">
        <v>23</v>
      </c>
      <c r="K144" t="s">
        <v>2700</v>
      </c>
      <c r="L144" t="str">
        <f>VLOOKUP(B144,data_operaciones!$G$3:$K$102,2,0)</f>
        <v>VIAJE CORTO</v>
      </c>
      <c r="M144" s="5">
        <f>VLOOKUP(B144,data_operaciones!$G$3:$K$102,4,0)</f>
        <v>102</v>
      </c>
      <c r="N144" s="5">
        <v>1</v>
      </c>
      <c r="O144" s="5">
        <v>1807</v>
      </c>
      <c r="P144" s="5">
        <v>1.4</v>
      </c>
      <c r="Q144" s="5">
        <v>141</v>
      </c>
      <c r="R144" s="5" t="str">
        <f>VLOOKUP(B144,data_operaciones!$G$3:$K$102,5,0)</f>
        <v>N</v>
      </c>
      <c r="S144" s="5">
        <v>1</v>
      </c>
      <c r="T144" s="5">
        <v>1</v>
      </c>
      <c r="U144" s="5" t="s">
        <v>2770</v>
      </c>
    </row>
    <row r="145" spans="1:21" ht="45" x14ac:dyDescent="0.25">
      <c r="A145" s="6">
        <v>41291</v>
      </c>
      <c r="B145">
        <v>7</v>
      </c>
      <c r="C145">
        <v>2.5</v>
      </c>
      <c r="D145">
        <v>1807</v>
      </c>
      <c r="E145">
        <v>1.4</v>
      </c>
      <c r="F145">
        <v>9</v>
      </c>
      <c r="G145" s="12" t="s">
        <v>3249</v>
      </c>
      <c r="H145">
        <v>70</v>
      </c>
      <c r="I145" s="6">
        <v>41305.451388888891</v>
      </c>
      <c r="J145" t="s">
        <v>23</v>
      </c>
      <c r="K145" t="s">
        <v>2700</v>
      </c>
      <c r="L145" t="str">
        <f>VLOOKUP(B145,data_operaciones!$G$3:$K$102,2,0)</f>
        <v>VIAJE CORTO</v>
      </c>
      <c r="M145" s="5">
        <f>VLOOKUP(B145,data_operaciones!$G$3:$K$102,4,0)</f>
        <v>102</v>
      </c>
      <c r="N145" s="5">
        <v>2.5</v>
      </c>
      <c r="O145" s="5">
        <v>1807</v>
      </c>
      <c r="P145" s="5">
        <v>1.4</v>
      </c>
      <c r="Q145" s="5">
        <v>142</v>
      </c>
      <c r="R145" s="5" t="str">
        <f>VLOOKUP(B145,data_operaciones!$G$3:$K$102,5,0)</f>
        <v>N</v>
      </c>
      <c r="S145" s="5">
        <v>1</v>
      </c>
      <c r="T145" s="5">
        <v>1</v>
      </c>
      <c r="U145" s="13" t="s">
        <v>3367</v>
      </c>
    </row>
    <row r="146" spans="1:21" x14ac:dyDescent="0.25">
      <c r="A146" s="6">
        <v>41291</v>
      </c>
      <c r="B146">
        <v>6</v>
      </c>
      <c r="C146">
        <v>6</v>
      </c>
      <c r="D146">
        <v>1807</v>
      </c>
      <c r="E146">
        <v>1.4</v>
      </c>
      <c r="F146">
        <v>10</v>
      </c>
      <c r="G146" t="s">
        <v>2771</v>
      </c>
      <c r="H146">
        <v>70</v>
      </c>
      <c r="I146" s="6">
        <v>41305.45208333333</v>
      </c>
      <c r="J146" t="s">
        <v>23</v>
      </c>
      <c r="K146" t="s">
        <v>2700</v>
      </c>
      <c r="L146" t="str">
        <f>VLOOKUP(B146,data_operaciones!$G$3:$K$102,2,0)</f>
        <v>SACAR BHA A SUPERFICIE</v>
      </c>
      <c r="M146" s="5">
        <f>VLOOKUP(B146,data_operaciones!$G$3:$K$102,4,0)</f>
        <v>101</v>
      </c>
      <c r="N146" s="5">
        <v>6</v>
      </c>
      <c r="O146" s="5">
        <v>1807</v>
      </c>
      <c r="P146" s="5">
        <v>1.4</v>
      </c>
      <c r="Q146" s="5">
        <v>143</v>
      </c>
      <c r="R146" s="5" t="str">
        <f>VLOOKUP(B146,data_operaciones!$G$3:$K$102,5,0)</f>
        <v>N</v>
      </c>
      <c r="S146" s="5">
        <v>1</v>
      </c>
      <c r="T146" s="5">
        <v>1</v>
      </c>
      <c r="U146" s="5" t="s">
        <v>2771</v>
      </c>
    </row>
    <row r="147" spans="1:21" x14ac:dyDescent="0.25">
      <c r="A147" s="6">
        <v>41291</v>
      </c>
      <c r="B147">
        <v>6</v>
      </c>
      <c r="C147">
        <v>2</v>
      </c>
      <c r="D147">
        <v>1807</v>
      </c>
      <c r="E147">
        <v>1.4</v>
      </c>
      <c r="F147">
        <v>11</v>
      </c>
      <c r="G147" t="s">
        <v>2772</v>
      </c>
      <c r="H147">
        <v>70</v>
      </c>
      <c r="I147" s="6">
        <v>41305.45208333333</v>
      </c>
      <c r="J147" t="s">
        <v>23</v>
      </c>
      <c r="K147" t="s">
        <v>2700</v>
      </c>
      <c r="L147" t="str">
        <f>VLOOKUP(B147,data_operaciones!$G$3:$K$102,2,0)</f>
        <v>SACAR BHA A SUPERFICIE</v>
      </c>
      <c r="M147" s="5">
        <f>VLOOKUP(B147,data_operaciones!$G$3:$K$102,4,0)</f>
        <v>101</v>
      </c>
      <c r="N147" s="5">
        <v>2</v>
      </c>
      <c r="O147" s="5">
        <v>1807</v>
      </c>
      <c r="P147" s="5">
        <v>1.4</v>
      </c>
      <c r="Q147" s="5">
        <v>144</v>
      </c>
      <c r="R147" s="5" t="str">
        <f>VLOOKUP(B147,data_operaciones!$G$3:$K$102,5,0)</f>
        <v>N</v>
      </c>
      <c r="S147" s="5">
        <v>1</v>
      </c>
      <c r="T147" s="5">
        <v>1</v>
      </c>
      <c r="U147" s="5" t="s">
        <v>2772</v>
      </c>
    </row>
    <row r="148" spans="1:21" x14ac:dyDescent="0.25">
      <c r="A148" s="6">
        <v>41291</v>
      </c>
      <c r="B148">
        <v>3</v>
      </c>
      <c r="C148">
        <v>2</v>
      </c>
      <c r="D148">
        <v>1807</v>
      </c>
      <c r="E148">
        <v>1.4</v>
      </c>
      <c r="F148">
        <v>12</v>
      </c>
      <c r="G148" t="s">
        <v>2773</v>
      </c>
      <c r="L148" t="str">
        <f>VLOOKUP(B148,data_operaciones!$G$3:$K$102,2,0)</f>
        <v>ARMAR BHA</v>
      </c>
      <c r="M148" s="5">
        <f>VLOOKUP(B148,data_operaciones!$G$3:$K$102,4,0)</f>
        <v>8</v>
      </c>
      <c r="N148" s="5">
        <v>2</v>
      </c>
      <c r="O148" s="5">
        <v>1807</v>
      </c>
      <c r="P148" s="5">
        <v>1.4</v>
      </c>
      <c r="Q148" s="5">
        <v>145</v>
      </c>
      <c r="R148" s="5" t="str">
        <f>VLOOKUP(B148,data_operaciones!$G$3:$K$102,5,0)</f>
        <v>N</v>
      </c>
      <c r="S148" s="5">
        <v>1</v>
      </c>
      <c r="T148" s="5">
        <v>1</v>
      </c>
      <c r="U148" s="5" t="s">
        <v>2773</v>
      </c>
    </row>
    <row r="149" spans="1:21" x14ac:dyDescent="0.25">
      <c r="A149" s="6">
        <v>41292</v>
      </c>
      <c r="B149">
        <v>3</v>
      </c>
      <c r="C149">
        <v>4</v>
      </c>
      <c r="D149">
        <v>1807</v>
      </c>
      <c r="E149">
        <v>1.4</v>
      </c>
      <c r="F149">
        <v>1</v>
      </c>
      <c r="G149" t="s">
        <v>2774</v>
      </c>
      <c r="H149">
        <v>70</v>
      </c>
      <c r="I149" s="6">
        <v>41305.452777777777</v>
      </c>
      <c r="J149" t="s">
        <v>23</v>
      </c>
      <c r="K149" t="s">
        <v>2700</v>
      </c>
      <c r="L149" t="str">
        <f>VLOOKUP(B149,data_operaciones!$G$3:$K$102,2,0)</f>
        <v>ARMAR BHA</v>
      </c>
      <c r="M149" s="5">
        <f>VLOOKUP(B149,data_operaciones!$G$3:$K$102,4,0)</f>
        <v>8</v>
      </c>
      <c r="N149" s="5">
        <v>4</v>
      </c>
      <c r="O149" s="5">
        <v>1807</v>
      </c>
      <c r="P149" s="5">
        <v>1.4</v>
      </c>
      <c r="Q149" s="5">
        <v>146</v>
      </c>
      <c r="R149" s="5" t="str">
        <f>VLOOKUP(B149,data_operaciones!$G$3:$K$102,5,0)</f>
        <v>N</v>
      </c>
      <c r="S149" s="5">
        <v>1</v>
      </c>
      <c r="T149" s="5">
        <v>1</v>
      </c>
      <c r="U149" s="5" t="s">
        <v>2774</v>
      </c>
    </row>
    <row r="150" spans="1:21" x14ac:dyDescent="0.25">
      <c r="A150" s="6">
        <v>41292</v>
      </c>
      <c r="B150">
        <v>5</v>
      </c>
      <c r="C150">
        <v>8</v>
      </c>
      <c r="D150">
        <v>1807</v>
      </c>
      <c r="E150">
        <v>1.4</v>
      </c>
      <c r="F150">
        <v>2</v>
      </c>
      <c r="G150" t="s">
        <v>2775</v>
      </c>
      <c r="H150">
        <v>70</v>
      </c>
      <c r="I150" s="6">
        <v>41305.453472222223</v>
      </c>
      <c r="J150" t="s">
        <v>23</v>
      </c>
      <c r="K150" t="s">
        <v>2700</v>
      </c>
      <c r="L150" t="str">
        <f>VLOOKUP(B150,data_operaciones!$G$3:$K$102,2,0)</f>
        <v>BAJAR BHA A FONDO</v>
      </c>
      <c r="M150" s="5">
        <f>VLOOKUP(B150,data_operaciones!$G$3:$K$102,4,0)</f>
        <v>100</v>
      </c>
      <c r="N150" s="5">
        <v>8</v>
      </c>
      <c r="O150" s="5">
        <v>1807</v>
      </c>
      <c r="P150" s="5">
        <v>1.4</v>
      </c>
      <c r="Q150" s="5">
        <v>147</v>
      </c>
      <c r="R150" s="5" t="str">
        <f>VLOOKUP(B150,data_operaciones!$G$3:$K$102,5,0)</f>
        <v>N</v>
      </c>
      <c r="S150" s="5">
        <v>1</v>
      </c>
      <c r="T150" s="5">
        <v>1</v>
      </c>
      <c r="U150" s="5" t="s">
        <v>2775</v>
      </c>
    </row>
    <row r="151" spans="1:21" x14ac:dyDescent="0.25">
      <c r="A151" s="6">
        <v>41292</v>
      </c>
      <c r="B151">
        <v>2</v>
      </c>
      <c r="C151">
        <v>2</v>
      </c>
      <c r="D151">
        <v>1807</v>
      </c>
      <c r="E151">
        <v>1.4</v>
      </c>
      <c r="F151">
        <v>3</v>
      </c>
      <c r="G151" t="s">
        <v>2776</v>
      </c>
      <c r="H151">
        <v>70</v>
      </c>
      <c r="I151" s="6">
        <v>41305.45416666667</v>
      </c>
      <c r="J151" t="s">
        <v>23</v>
      </c>
      <c r="K151" t="s">
        <v>2700</v>
      </c>
      <c r="L151" t="str">
        <f>VLOOKUP(B151,data_operaciones!$G$3:$K$102,2,0)</f>
        <v>CIRCULAR</v>
      </c>
      <c r="M151" s="5">
        <f>VLOOKUP(B151,data_operaciones!$G$3:$K$102,4,0)</f>
        <v>38</v>
      </c>
      <c r="N151" s="5">
        <v>2</v>
      </c>
      <c r="O151" s="5">
        <v>1807</v>
      </c>
      <c r="P151" s="5">
        <v>1.4</v>
      </c>
      <c r="Q151" s="5">
        <v>148</v>
      </c>
      <c r="R151" s="5" t="str">
        <f>VLOOKUP(B151,data_operaciones!$G$3:$K$102,5,0)</f>
        <v>N</v>
      </c>
      <c r="S151" s="5">
        <v>1</v>
      </c>
      <c r="T151" s="5">
        <v>1</v>
      </c>
      <c r="U151" s="5" t="s">
        <v>2776</v>
      </c>
    </row>
    <row r="152" spans="1:21" x14ac:dyDescent="0.25">
      <c r="A152" s="6">
        <v>41292</v>
      </c>
      <c r="B152">
        <v>2</v>
      </c>
      <c r="C152">
        <v>2</v>
      </c>
      <c r="D152">
        <v>1807</v>
      </c>
      <c r="E152">
        <v>1.45</v>
      </c>
      <c r="F152">
        <v>4</v>
      </c>
      <c r="G152" t="s">
        <v>2777</v>
      </c>
      <c r="H152">
        <v>72</v>
      </c>
      <c r="I152" s="6">
        <v>41305.45416666667</v>
      </c>
      <c r="J152" t="s">
        <v>23</v>
      </c>
      <c r="K152" t="s">
        <v>2700</v>
      </c>
      <c r="L152" t="str">
        <f>VLOOKUP(B152,data_operaciones!$G$3:$K$102,2,0)</f>
        <v>CIRCULAR</v>
      </c>
      <c r="M152" s="5">
        <f>VLOOKUP(B152,data_operaciones!$G$3:$K$102,4,0)</f>
        <v>38</v>
      </c>
      <c r="N152" s="5">
        <v>2</v>
      </c>
      <c r="O152" s="5">
        <v>1807</v>
      </c>
      <c r="P152" s="5">
        <v>1.45</v>
      </c>
      <c r="Q152" s="5">
        <v>149</v>
      </c>
      <c r="R152" s="5" t="str">
        <f>VLOOKUP(B152,data_operaciones!$G$3:$K$102,5,0)</f>
        <v>N</v>
      </c>
      <c r="S152" s="5">
        <v>1</v>
      </c>
      <c r="T152" s="5">
        <v>1</v>
      </c>
      <c r="U152" s="5" t="s">
        <v>2777</v>
      </c>
    </row>
    <row r="153" spans="1:21" x14ac:dyDescent="0.25">
      <c r="A153" s="6">
        <v>41292</v>
      </c>
      <c r="B153">
        <v>7</v>
      </c>
      <c r="C153">
        <v>1</v>
      </c>
      <c r="D153">
        <v>1807</v>
      </c>
      <c r="E153">
        <v>1.45</v>
      </c>
      <c r="F153">
        <v>5</v>
      </c>
      <c r="G153" t="s">
        <v>2778</v>
      </c>
      <c r="H153">
        <v>72</v>
      </c>
      <c r="I153" s="6">
        <v>41305.454861111109</v>
      </c>
      <c r="J153" t="s">
        <v>23</v>
      </c>
      <c r="K153" t="s">
        <v>2700</v>
      </c>
      <c r="L153" t="str">
        <f>VLOOKUP(B153,data_operaciones!$G$3:$K$102,2,0)</f>
        <v>VIAJE CORTO</v>
      </c>
      <c r="M153" s="5">
        <f>VLOOKUP(B153,data_operaciones!$G$3:$K$102,4,0)</f>
        <v>102</v>
      </c>
      <c r="N153" s="5">
        <v>1</v>
      </c>
      <c r="O153" s="5">
        <v>1807</v>
      </c>
      <c r="P153" s="5">
        <v>1.45</v>
      </c>
      <c r="Q153" s="5">
        <v>150</v>
      </c>
      <c r="R153" s="5" t="str">
        <f>VLOOKUP(B153,data_operaciones!$G$3:$K$102,5,0)</f>
        <v>N</v>
      </c>
      <c r="S153" s="5">
        <v>1</v>
      </c>
      <c r="T153" s="5">
        <v>1</v>
      </c>
      <c r="U153" s="5" t="s">
        <v>2778</v>
      </c>
    </row>
    <row r="154" spans="1:21" x14ac:dyDescent="0.25">
      <c r="A154" s="6">
        <v>41292</v>
      </c>
      <c r="B154">
        <v>7</v>
      </c>
      <c r="C154">
        <v>5.5</v>
      </c>
      <c r="D154">
        <v>1807</v>
      </c>
      <c r="E154">
        <v>1.45</v>
      </c>
      <c r="F154">
        <v>6</v>
      </c>
      <c r="G154" t="s">
        <v>2779</v>
      </c>
      <c r="H154">
        <v>72</v>
      </c>
      <c r="I154" s="6">
        <v>41305.456250000003</v>
      </c>
      <c r="J154" t="s">
        <v>23</v>
      </c>
      <c r="K154" t="s">
        <v>2700</v>
      </c>
      <c r="L154" t="str">
        <f>VLOOKUP(B154,data_operaciones!$G$3:$K$102,2,0)</f>
        <v>VIAJE CORTO</v>
      </c>
      <c r="M154" s="5">
        <f>VLOOKUP(B154,data_operaciones!$G$3:$K$102,4,0)</f>
        <v>102</v>
      </c>
      <c r="N154" s="5">
        <v>5.5</v>
      </c>
      <c r="O154" s="5">
        <v>1807</v>
      </c>
      <c r="P154" s="5">
        <v>1.45</v>
      </c>
      <c r="Q154" s="5">
        <v>151</v>
      </c>
      <c r="R154" s="5" t="str">
        <f>VLOOKUP(B154,data_operaciones!$G$3:$K$102,5,0)</f>
        <v>N</v>
      </c>
      <c r="S154" s="5">
        <v>1</v>
      </c>
      <c r="T154" s="5">
        <v>1</v>
      </c>
      <c r="U154" s="5" t="s">
        <v>2779</v>
      </c>
    </row>
    <row r="155" spans="1:21" x14ac:dyDescent="0.25">
      <c r="A155" s="6">
        <v>41292</v>
      </c>
      <c r="B155">
        <v>52</v>
      </c>
      <c r="C155">
        <v>1.5</v>
      </c>
      <c r="D155">
        <v>1807</v>
      </c>
      <c r="E155">
        <v>1.45</v>
      </c>
      <c r="F155">
        <v>7</v>
      </c>
      <c r="G155" t="s">
        <v>2676</v>
      </c>
      <c r="H155">
        <v>72</v>
      </c>
      <c r="I155" s="6">
        <v>41572.500694444447</v>
      </c>
      <c r="J155" t="s">
        <v>23</v>
      </c>
      <c r="K155" t="s">
        <v>22</v>
      </c>
      <c r="L155" t="str">
        <f>VLOOKUP(B155,data_operaciones!$G$3:$K$102,2,0)</f>
        <v xml:space="preserve">REGISTROS ELECTRICOS </v>
      </c>
      <c r="M155" s="5">
        <f>VLOOKUP(B155,data_operaciones!$G$3:$K$102,4,0)</f>
        <v>59</v>
      </c>
      <c r="N155" s="5">
        <v>1.5</v>
      </c>
      <c r="O155" s="5">
        <v>1807</v>
      </c>
      <c r="P155" s="5">
        <v>1.45</v>
      </c>
      <c r="Q155" s="5">
        <v>152</v>
      </c>
      <c r="R155" s="5" t="str">
        <f>VLOOKUP(B155,data_operaciones!$G$3:$K$102,5,0)</f>
        <v>P</v>
      </c>
      <c r="S155" s="5">
        <v>1</v>
      </c>
      <c r="T155" s="5">
        <v>1</v>
      </c>
      <c r="U155" s="5" t="s">
        <v>2676</v>
      </c>
    </row>
    <row r="156" spans="1:21" x14ac:dyDescent="0.25">
      <c r="A156" s="6">
        <v>41293</v>
      </c>
      <c r="B156">
        <v>52</v>
      </c>
      <c r="C156">
        <v>4</v>
      </c>
      <c r="D156">
        <v>1807</v>
      </c>
      <c r="E156">
        <v>1.45</v>
      </c>
      <c r="F156">
        <v>1</v>
      </c>
      <c r="G156" t="s">
        <v>2676</v>
      </c>
      <c r="H156">
        <v>72</v>
      </c>
      <c r="I156" s="6">
        <v>41572.501388888886</v>
      </c>
      <c r="J156" t="s">
        <v>23</v>
      </c>
      <c r="K156" t="s">
        <v>22</v>
      </c>
      <c r="L156" t="str">
        <f>VLOOKUP(B156,data_operaciones!$G$3:$K$102,2,0)</f>
        <v xml:space="preserve">REGISTROS ELECTRICOS </v>
      </c>
      <c r="M156" s="5">
        <f>VLOOKUP(B156,data_operaciones!$G$3:$K$102,4,0)</f>
        <v>59</v>
      </c>
      <c r="N156" s="5">
        <v>4</v>
      </c>
      <c r="O156" s="5">
        <v>1807</v>
      </c>
      <c r="P156" s="5">
        <v>1.45</v>
      </c>
      <c r="Q156" s="5">
        <v>153</v>
      </c>
      <c r="R156" s="5" t="str">
        <f>VLOOKUP(B156,data_operaciones!$G$3:$K$102,5,0)</f>
        <v>P</v>
      </c>
      <c r="S156" s="5">
        <v>1</v>
      </c>
      <c r="T156" s="5">
        <v>1</v>
      </c>
      <c r="U156" s="5" t="s">
        <v>2676</v>
      </c>
    </row>
    <row r="157" spans="1:21" ht="45" x14ac:dyDescent="0.25">
      <c r="A157" s="6">
        <v>41293</v>
      </c>
      <c r="B157">
        <v>6</v>
      </c>
      <c r="C157">
        <v>2.5</v>
      </c>
      <c r="D157">
        <v>1807</v>
      </c>
      <c r="E157">
        <v>1.45</v>
      </c>
      <c r="F157">
        <v>2</v>
      </c>
      <c r="G157" s="12" t="s">
        <v>3250</v>
      </c>
      <c r="H157">
        <v>72</v>
      </c>
      <c r="I157" s="6">
        <v>41305.456944444442</v>
      </c>
      <c r="J157" t="s">
        <v>23</v>
      </c>
      <c r="K157" t="s">
        <v>2700</v>
      </c>
      <c r="L157" t="str">
        <f>VLOOKUP(B157,data_operaciones!$G$3:$K$102,2,0)</f>
        <v>SACAR BHA A SUPERFICIE</v>
      </c>
      <c r="M157" s="5">
        <f>VLOOKUP(B157,data_operaciones!$G$3:$K$102,4,0)</f>
        <v>101</v>
      </c>
      <c r="N157" s="5">
        <v>2.5</v>
      </c>
      <c r="O157" s="5">
        <v>1807</v>
      </c>
      <c r="P157" s="5">
        <v>1.45</v>
      </c>
      <c r="Q157" s="5">
        <v>154</v>
      </c>
      <c r="R157" s="5" t="str">
        <f>VLOOKUP(B157,data_operaciones!$G$3:$K$102,5,0)</f>
        <v>N</v>
      </c>
      <c r="S157" s="5">
        <v>1</v>
      </c>
      <c r="T157" s="5">
        <v>1</v>
      </c>
      <c r="U157" s="13" t="s">
        <v>3368</v>
      </c>
    </row>
    <row r="158" spans="1:21" x14ac:dyDescent="0.25">
      <c r="A158" s="6">
        <v>41293</v>
      </c>
      <c r="B158">
        <v>23</v>
      </c>
      <c r="C158">
        <v>0.5</v>
      </c>
      <c r="D158">
        <v>1807</v>
      </c>
      <c r="E158">
        <v>1.45</v>
      </c>
      <c r="F158">
        <v>3</v>
      </c>
      <c r="G158" t="s">
        <v>2780</v>
      </c>
      <c r="H158">
        <v>72</v>
      </c>
      <c r="I158" s="6">
        <v>41305.457638888889</v>
      </c>
      <c r="J158" t="s">
        <v>23</v>
      </c>
      <c r="K158" t="s">
        <v>2700</v>
      </c>
      <c r="L158" t="str">
        <f>VLOOKUP(B158,data_operaciones!$G$3:$K$102,2,0)</f>
        <v>LIMPIEZA SUPERFICIAL</v>
      </c>
      <c r="M158" s="5">
        <f>VLOOKUP(B158,data_operaciones!$G$3:$K$102,4,0)</f>
        <v>87</v>
      </c>
      <c r="N158" s="5">
        <v>0.5</v>
      </c>
      <c r="O158" s="5">
        <v>1807</v>
      </c>
      <c r="P158" s="5">
        <v>1.45</v>
      </c>
      <c r="Q158" s="5">
        <v>155</v>
      </c>
      <c r="R158" s="5" t="str">
        <f>VLOOKUP(B158,data_operaciones!$G$3:$K$102,5,0)</f>
        <v>N</v>
      </c>
      <c r="S158" s="5">
        <v>1</v>
      </c>
      <c r="T158" s="5">
        <v>1</v>
      </c>
      <c r="U158" s="5" t="s">
        <v>2780</v>
      </c>
    </row>
    <row r="159" spans="1:21" x14ac:dyDescent="0.25">
      <c r="A159" s="6">
        <v>41293</v>
      </c>
      <c r="B159">
        <v>32</v>
      </c>
      <c r="C159">
        <v>0.5</v>
      </c>
      <c r="D159">
        <v>1807</v>
      </c>
      <c r="E159">
        <v>1.45</v>
      </c>
      <c r="F159">
        <v>4</v>
      </c>
      <c r="G159" t="s">
        <v>2781</v>
      </c>
      <c r="H159">
        <v>72</v>
      </c>
      <c r="I159" s="6">
        <v>41305.457638888889</v>
      </c>
      <c r="J159" t="s">
        <v>23</v>
      </c>
      <c r="K159" t="s">
        <v>2700</v>
      </c>
      <c r="L159" t="str">
        <f>VLOOKUP(B159,data_operaciones!$G$3:$K$102,2,0)</f>
        <v>SIMULACROS Y PLATICA DE SEGURIDAD</v>
      </c>
      <c r="M159" s="5">
        <f>VLOOKUP(B159,data_operaciones!$G$3:$K$102,4,0)</f>
        <v>75</v>
      </c>
      <c r="N159" s="5">
        <v>0.5</v>
      </c>
      <c r="O159" s="5">
        <v>1807</v>
      </c>
      <c r="P159" s="5">
        <v>1.45</v>
      </c>
      <c r="Q159" s="5">
        <v>156</v>
      </c>
      <c r="R159" s="5" t="str">
        <f>VLOOKUP(B159,data_operaciones!$G$3:$K$102,5,0)</f>
        <v>N</v>
      </c>
      <c r="S159" s="5">
        <v>1</v>
      </c>
      <c r="T159" s="5">
        <v>1</v>
      </c>
      <c r="U159" s="5" t="s">
        <v>2781</v>
      </c>
    </row>
    <row r="160" spans="1:21" x14ac:dyDescent="0.25">
      <c r="A160" s="6">
        <v>41293</v>
      </c>
      <c r="B160">
        <v>26</v>
      </c>
      <c r="C160">
        <v>0.5</v>
      </c>
      <c r="D160">
        <v>1807</v>
      </c>
      <c r="E160">
        <v>1.45</v>
      </c>
      <c r="F160">
        <v>5</v>
      </c>
      <c r="G160" t="s">
        <v>2782</v>
      </c>
      <c r="H160">
        <v>72</v>
      </c>
      <c r="I160" s="6">
        <v>41305.458333333336</v>
      </c>
      <c r="J160" t="s">
        <v>23</v>
      </c>
      <c r="K160" t="s">
        <v>2700</v>
      </c>
      <c r="L160" t="str">
        <f>VLOOKUP(B160,data_operaciones!$G$3:$K$102,2,0)</f>
        <v xml:space="preserve">TOMAR REGISTROS ELECTRICOS </v>
      </c>
      <c r="M160" s="5">
        <f>VLOOKUP(B160,data_operaciones!$G$3:$K$102,4,0)</f>
        <v>90</v>
      </c>
      <c r="N160" s="5">
        <v>0.5</v>
      </c>
      <c r="O160" s="5">
        <v>1807</v>
      </c>
      <c r="P160" s="5">
        <v>1.45</v>
      </c>
      <c r="Q160" s="5">
        <v>157</v>
      </c>
      <c r="R160" s="5" t="str">
        <f>VLOOKUP(B160,data_operaciones!$G$3:$K$102,5,0)</f>
        <v>N</v>
      </c>
      <c r="S160" s="5">
        <v>1</v>
      </c>
      <c r="T160" s="5">
        <v>1</v>
      </c>
      <c r="U160" s="5" t="s">
        <v>2782</v>
      </c>
    </row>
    <row r="161" spans="1:21" x14ac:dyDescent="0.25">
      <c r="A161" s="6">
        <v>41293</v>
      </c>
      <c r="B161">
        <v>26</v>
      </c>
      <c r="C161">
        <v>1</v>
      </c>
      <c r="D161">
        <v>1807</v>
      </c>
      <c r="E161">
        <v>1.45</v>
      </c>
      <c r="F161">
        <v>6</v>
      </c>
      <c r="G161" t="s">
        <v>2783</v>
      </c>
      <c r="H161">
        <v>72</v>
      </c>
      <c r="I161" s="6">
        <v>41305.458333333336</v>
      </c>
      <c r="J161" t="s">
        <v>23</v>
      </c>
      <c r="K161" t="s">
        <v>2700</v>
      </c>
      <c r="L161" t="str">
        <f>VLOOKUP(B161,data_operaciones!$G$3:$K$102,2,0)</f>
        <v xml:space="preserve">TOMAR REGISTROS ELECTRICOS </v>
      </c>
      <c r="M161" s="5">
        <f>VLOOKUP(B161,data_operaciones!$G$3:$K$102,4,0)</f>
        <v>90</v>
      </c>
      <c r="N161" s="5">
        <v>1</v>
      </c>
      <c r="O161" s="5">
        <v>1807</v>
      </c>
      <c r="P161" s="5">
        <v>1.45</v>
      </c>
      <c r="Q161" s="5">
        <v>158</v>
      </c>
      <c r="R161" s="5" t="str">
        <f>VLOOKUP(B161,data_operaciones!$G$3:$K$102,5,0)</f>
        <v>N</v>
      </c>
      <c r="S161" s="5">
        <v>1</v>
      </c>
      <c r="T161" s="5">
        <v>1</v>
      </c>
      <c r="U161" s="5" t="s">
        <v>2783</v>
      </c>
    </row>
    <row r="162" spans="1:21" x14ac:dyDescent="0.25">
      <c r="A162" s="6">
        <v>41293</v>
      </c>
      <c r="B162">
        <v>52</v>
      </c>
      <c r="C162">
        <v>6.5</v>
      </c>
      <c r="D162">
        <v>1807</v>
      </c>
      <c r="E162">
        <v>1.45</v>
      </c>
      <c r="F162">
        <v>7</v>
      </c>
      <c r="G162" t="s">
        <v>2676</v>
      </c>
      <c r="H162">
        <v>72</v>
      </c>
      <c r="I162" s="6">
        <v>41572.502083333333</v>
      </c>
      <c r="J162" t="s">
        <v>23</v>
      </c>
      <c r="K162" t="s">
        <v>22</v>
      </c>
      <c r="L162" t="str">
        <f>VLOOKUP(B162,data_operaciones!$G$3:$K$102,2,0)</f>
        <v xml:space="preserve">REGISTROS ELECTRICOS </v>
      </c>
      <c r="M162" s="5">
        <f>VLOOKUP(B162,data_operaciones!$G$3:$K$102,4,0)</f>
        <v>59</v>
      </c>
      <c r="N162" s="5">
        <v>6.5</v>
      </c>
      <c r="O162" s="5">
        <v>1807</v>
      </c>
      <c r="P162" s="5">
        <v>1.45</v>
      </c>
      <c r="Q162" s="5">
        <v>159</v>
      </c>
      <c r="R162" s="5" t="str">
        <f>VLOOKUP(B162,data_operaciones!$G$3:$K$102,5,0)</f>
        <v>P</v>
      </c>
      <c r="S162" s="5">
        <v>1</v>
      </c>
      <c r="T162" s="5">
        <v>1</v>
      </c>
      <c r="U162" s="5" t="s">
        <v>2676</v>
      </c>
    </row>
    <row r="163" spans="1:21" ht="30" x14ac:dyDescent="0.25">
      <c r="A163" s="6">
        <v>41293</v>
      </c>
      <c r="B163">
        <v>26</v>
      </c>
      <c r="C163">
        <v>2.5</v>
      </c>
      <c r="D163">
        <v>1807</v>
      </c>
      <c r="E163">
        <v>1.45</v>
      </c>
      <c r="F163">
        <v>8</v>
      </c>
      <c r="G163" s="12" t="s">
        <v>3251</v>
      </c>
      <c r="H163">
        <v>72</v>
      </c>
      <c r="I163" s="6">
        <v>41305.459722222222</v>
      </c>
      <c r="J163" t="s">
        <v>23</v>
      </c>
      <c r="K163" t="s">
        <v>2700</v>
      </c>
      <c r="L163" t="str">
        <f>VLOOKUP(B163,data_operaciones!$G$3:$K$102,2,0)</f>
        <v xml:space="preserve">TOMAR REGISTROS ELECTRICOS </v>
      </c>
      <c r="M163" s="5">
        <f>VLOOKUP(B163,data_operaciones!$G$3:$K$102,4,0)</f>
        <v>90</v>
      </c>
      <c r="N163" s="5">
        <v>2.5</v>
      </c>
      <c r="O163" s="5">
        <v>1807</v>
      </c>
      <c r="P163" s="5">
        <v>1.45</v>
      </c>
      <c r="Q163" s="5">
        <v>160</v>
      </c>
      <c r="R163" s="5" t="str">
        <f>VLOOKUP(B163,data_operaciones!$G$3:$K$102,5,0)</f>
        <v>N</v>
      </c>
      <c r="S163" s="5">
        <v>1</v>
      </c>
      <c r="T163" s="5">
        <v>1</v>
      </c>
      <c r="U163" s="13" t="s">
        <v>3369</v>
      </c>
    </row>
    <row r="164" spans="1:21" x14ac:dyDescent="0.25">
      <c r="A164" s="6">
        <v>41293</v>
      </c>
      <c r="B164">
        <v>32</v>
      </c>
      <c r="C164">
        <v>0.5</v>
      </c>
      <c r="D164">
        <v>1807</v>
      </c>
      <c r="E164">
        <v>1.45</v>
      </c>
      <c r="F164">
        <v>9</v>
      </c>
      <c r="G164" t="s">
        <v>2784</v>
      </c>
      <c r="L164" t="str">
        <f>VLOOKUP(B164,data_operaciones!$G$3:$K$102,2,0)</f>
        <v>SIMULACROS Y PLATICA DE SEGURIDAD</v>
      </c>
      <c r="M164" s="5">
        <f>VLOOKUP(B164,data_operaciones!$G$3:$K$102,4,0)</f>
        <v>75</v>
      </c>
      <c r="N164" s="5">
        <v>0.5</v>
      </c>
      <c r="O164" s="5">
        <v>1807</v>
      </c>
      <c r="P164" s="5">
        <v>1.45</v>
      </c>
      <c r="Q164" s="5">
        <v>161</v>
      </c>
      <c r="R164" s="5" t="str">
        <f>VLOOKUP(B164,data_operaciones!$G$3:$K$102,5,0)</f>
        <v>N</v>
      </c>
      <c r="S164" s="5">
        <v>1</v>
      </c>
      <c r="T164" s="5">
        <v>1</v>
      </c>
      <c r="U164" s="5" t="s">
        <v>2784</v>
      </c>
    </row>
    <row r="165" spans="1:21" ht="45" x14ac:dyDescent="0.25">
      <c r="A165" s="6">
        <v>41293</v>
      </c>
      <c r="B165">
        <v>26</v>
      </c>
      <c r="C165">
        <v>5.5</v>
      </c>
      <c r="D165">
        <v>1807</v>
      </c>
      <c r="E165">
        <v>1.45</v>
      </c>
      <c r="F165">
        <v>10</v>
      </c>
      <c r="G165" s="12" t="s">
        <v>3252</v>
      </c>
      <c r="H165">
        <v>72</v>
      </c>
      <c r="I165" s="6">
        <v>41305.460416666669</v>
      </c>
      <c r="J165" t="s">
        <v>23</v>
      </c>
      <c r="K165" t="s">
        <v>2700</v>
      </c>
      <c r="L165" t="str">
        <f>VLOOKUP(B165,data_operaciones!$G$3:$K$102,2,0)</f>
        <v xml:space="preserve">TOMAR REGISTROS ELECTRICOS </v>
      </c>
      <c r="M165" s="5">
        <f>VLOOKUP(B165,data_operaciones!$G$3:$K$102,4,0)</f>
        <v>90</v>
      </c>
      <c r="N165" s="5">
        <v>5.5</v>
      </c>
      <c r="O165" s="5">
        <v>1807</v>
      </c>
      <c r="P165" s="5">
        <v>1.45</v>
      </c>
      <c r="Q165" s="5">
        <v>162</v>
      </c>
      <c r="R165" s="5" t="str">
        <f>VLOOKUP(B165,data_operaciones!$G$3:$K$102,5,0)</f>
        <v>N</v>
      </c>
      <c r="S165" s="5">
        <v>1</v>
      </c>
      <c r="T165" s="5">
        <v>1</v>
      </c>
      <c r="U165" s="13" t="s">
        <v>3370</v>
      </c>
    </row>
    <row r="166" spans="1:21" ht="30" x14ac:dyDescent="0.25">
      <c r="A166" s="6">
        <v>41294</v>
      </c>
      <c r="B166">
        <v>26</v>
      </c>
      <c r="C166">
        <v>3</v>
      </c>
      <c r="D166">
        <v>1807</v>
      </c>
      <c r="E166">
        <v>1.45</v>
      </c>
      <c r="F166">
        <v>1</v>
      </c>
      <c r="G166" s="12" t="s">
        <v>3253</v>
      </c>
      <c r="H166">
        <v>72</v>
      </c>
      <c r="I166" s="6">
        <v>41305.460416666669</v>
      </c>
      <c r="J166" t="s">
        <v>23</v>
      </c>
      <c r="K166" t="s">
        <v>2700</v>
      </c>
      <c r="L166" t="str">
        <f>VLOOKUP(B166,data_operaciones!$G$3:$K$102,2,0)</f>
        <v xml:space="preserve">TOMAR REGISTROS ELECTRICOS </v>
      </c>
      <c r="M166" s="5">
        <f>VLOOKUP(B166,data_operaciones!$G$3:$K$102,4,0)</f>
        <v>90</v>
      </c>
      <c r="N166" s="5">
        <v>3</v>
      </c>
      <c r="O166" s="5">
        <v>1807</v>
      </c>
      <c r="P166" s="5">
        <v>1.45</v>
      </c>
      <c r="Q166" s="5">
        <v>163</v>
      </c>
      <c r="R166" s="5" t="str">
        <f>VLOOKUP(B166,data_operaciones!$G$3:$K$102,5,0)</f>
        <v>N</v>
      </c>
      <c r="S166" s="5">
        <v>1</v>
      </c>
      <c r="T166" s="5">
        <v>1</v>
      </c>
      <c r="U166" s="13" t="s">
        <v>3371</v>
      </c>
    </row>
    <row r="167" spans="1:21" x14ac:dyDescent="0.25">
      <c r="A167" s="6">
        <v>41294</v>
      </c>
      <c r="B167">
        <v>26</v>
      </c>
      <c r="C167">
        <v>1.5</v>
      </c>
      <c r="D167">
        <v>1807</v>
      </c>
      <c r="E167">
        <v>1.45</v>
      </c>
      <c r="F167">
        <v>2</v>
      </c>
      <c r="G167" t="s">
        <v>2785</v>
      </c>
      <c r="H167">
        <v>72</v>
      </c>
      <c r="I167" s="6">
        <v>41305.460416666669</v>
      </c>
      <c r="J167" t="s">
        <v>23</v>
      </c>
      <c r="K167" t="s">
        <v>2700</v>
      </c>
      <c r="L167" t="str">
        <f>VLOOKUP(B167,data_operaciones!$G$3:$K$102,2,0)</f>
        <v xml:space="preserve">TOMAR REGISTROS ELECTRICOS </v>
      </c>
      <c r="M167" s="5">
        <f>VLOOKUP(B167,data_operaciones!$G$3:$K$102,4,0)</f>
        <v>90</v>
      </c>
      <c r="N167" s="5">
        <v>1.5</v>
      </c>
      <c r="O167" s="5">
        <v>1807</v>
      </c>
      <c r="P167" s="5">
        <v>1.45</v>
      </c>
      <c r="Q167" s="5">
        <v>164</v>
      </c>
      <c r="R167" s="5" t="str">
        <f>VLOOKUP(B167,data_operaciones!$G$3:$K$102,5,0)</f>
        <v>N</v>
      </c>
      <c r="S167" s="5">
        <v>1</v>
      </c>
      <c r="T167" s="5">
        <v>1</v>
      </c>
      <c r="U167" s="5" t="s">
        <v>2785</v>
      </c>
    </row>
    <row r="168" spans="1:21" x14ac:dyDescent="0.25">
      <c r="A168" s="6">
        <v>41294</v>
      </c>
      <c r="B168">
        <v>31</v>
      </c>
      <c r="C168">
        <v>1.5</v>
      </c>
      <c r="D168">
        <v>1807</v>
      </c>
      <c r="E168">
        <v>1.45</v>
      </c>
      <c r="F168">
        <v>3</v>
      </c>
      <c r="G168" t="s">
        <v>2786</v>
      </c>
      <c r="H168">
        <v>72</v>
      </c>
      <c r="I168" s="6">
        <v>41305.461111111108</v>
      </c>
      <c r="J168" t="s">
        <v>23</v>
      </c>
      <c r="K168" t="s">
        <v>2700</v>
      </c>
      <c r="L168" t="str">
        <f>VLOOKUP(B168,data_operaciones!$G$3:$K$102,2,0)</f>
        <v>DESLIZA Y CORTA CABLE</v>
      </c>
      <c r="M168" s="5">
        <f>VLOOKUP(B168,data_operaciones!$G$3:$K$102,4,0)</f>
        <v>74</v>
      </c>
      <c r="N168" s="5">
        <v>1.5</v>
      </c>
      <c r="O168" s="5">
        <v>1807</v>
      </c>
      <c r="P168" s="5">
        <v>1.45</v>
      </c>
      <c r="Q168" s="5">
        <v>165</v>
      </c>
      <c r="R168" s="5" t="str">
        <f>VLOOKUP(B168,data_operaciones!$G$3:$K$102,5,0)</f>
        <v>N</v>
      </c>
      <c r="S168" s="5">
        <v>1</v>
      </c>
      <c r="T168" s="5">
        <v>1</v>
      </c>
      <c r="U168" s="5" t="s">
        <v>2786</v>
      </c>
    </row>
    <row r="169" spans="1:21" x14ac:dyDescent="0.25">
      <c r="A169" s="6">
        <v>41294</v>
      </c>
      <c r="B169">
        <v>52</v>
      </c>
      <c r="C169">
        <v>1.5</v>
      </c>
      <c r="D169">
        <v>1807</v>
      </c>
      <c r="E169">
        <v>1.45</v>
      </c>
      <c r="F169">
        <v>4</v>
      </c>
      <c r="G169" t="s">
        <v>2676</v>
      </c>
      <c r="H169">
        <v>72</v>
      </c>
      <c r="I169" s="6">
        <v>41572.50277777778</v>
      </c>
      <c r="J169" t="s">
        <v>23</v>
      </c>
      <c r="K169" t="s">
        <v>22</v>
      </c>
      <c r="L169" t="str">
        <f>VLOOKUP(B169,data_operaciones!$G$3:$K$102,2,0)</f>
        <v xml:space="preserve">REGISTROS ELECTRICOS </v>
      </c>
      <c r="M169" s="5">
        <f>VLOOKUP(B169,data_operaciones!$G$3:$K$102,4,0)</f>
        <v>59</v>
      </c>
      <c r="N169" s="5">
        <v>1.5</v>
      </c>
      <c r="O169" s="5">
        <v>1807</v>
      </c>
      <c r="P169" s="5">
        <v>1.45</v>
      </c>
      <c r="Q169" s="5">
        <v>166</v>
      </c>
      <c r="R169" s="5" t="str">
        <f>VLOOKUP(B169,data_operaciones!$G$3:$K$102,5,0)</f>
        <v>P</v>
      </c>
      <c r="S169" s="5">
        <v>1</v>
      </c>
      <c r="T169" s="5">
        <v>1</v>
      </c>
      <c r="U169" s="5" t="s">
        <v>2676</v>
      </c>
    </row>
    <row r="170" spans="1:21" x14ac:dyDescent="0.25">
      <c r="A170" s="6">
        <v>41294</v>
      </c>
      <c r="B170">
        <v>32</v>
      </c>
      <c r="C170">
        <v>0.5</v>
      </c>
      <c r="D170">
        <v>1807</v>
      </c>
      <c r="E170">
        <v>1.45</v>
      </c>
      <c r="F170">
        <v>5</v>
      </c>
      <c r="G170" t="s">
        <v>2787</v>
      </c>
      <c r="H170">
        <v>72</v>
      </c>
      <c r="I170" s="6">
        <v>41305.461805555555</v>
      </c>
      <c r="J170" t="s">
        <v>23</v>
      </c>
      <c r="K170" t="s">
        <v>2700</v>
      </c>
      <c r="L170" t="str">
        <f>VLOOKUP(B170,data_operaciones!$G$3:$K$102,2,0)</f>
        <v>SIMULACROS Y PLATICA DE SEGURIDAD</v>
      </c>
      <c r="M170" s="5">
        <f>VLOOKUP(B170,data_operaciones!$G$3:$K$102,4,0)</f>
        <v>75</v>
      </c>
      <c r="N170" s="5">
        <v>0.5</v>
      </c>
      <c r="O170" s="5">
        <v>1807</v>
      </c>
      <c r="P170" s="5">
        <v>1.45</v>
      </c>
      <c r="Q170" s="5">
        <v>167</v>
      </c>
      <c r="R170" s="5" t="str">
        <f>VLOOKUP(B170,data_operaciones!$G$3:$K$102,5,0)</f>
        <v>N</v>
      </c>
      <c r="S170" s="5">
        <v>1</v>
      </c>
      <c r="T170" s="5">
        <v>1</v>
      </c>
      <c r="U170" s="5" t="s">
        <v>2787</v>
      </c>
    </row>
    <row r="171" spans="1:21" ht="30" x14ac:dyDescent="0.25">
      <c r="A171" s="6">
        <v>41294</v>
      </c>
      <c r="B171">
        <v>26</v>
      </c>
      <c r="C171">
        <v>3</v>
      </c>
      <c r="D171">
        <v>1807</v>
      </c>
      <c r="E171">
        <v>1.45</v>
      </c>
      <c r="F171">
        <v>6</v>
      </c>
      <c r="G171" s="12" t="s">
        <v>3254</v>
      </c>
      <c r="H171">
        <v>72</v>
      </c>
      <c r="I171" s="6">
        <v>41305.462500000001</v>
      </c>
      <c r="J171" t="s">
        <v>23</v>
      </c>
      <c r="K171" t="s">
        <v>2700</v>
      </c>
      <c r="L171" t="str">
        <f>VLOOKUP(B171,data_operaciones!$G$3:$K$102,2,0)</f>
        <v xml:space="preserve">TOMAR REGISTROS ELECTRICOS </v>
      </c>
      <c r="M171" s="5">
        <f>VLOOKUP(B171,data_operaciones!$G$3:$K$102,4,0)</f>
        <v>90</v>
      </c>
      <c r="N171" s="5">
        <v>3</v>
      </c>
      <c r="O171" s="5">
        <v>1807</v>
      </c>
      <c r="P171" s="5">
        <v>1.45</v>
      </c>
      <c r="Q171" s="5">
        <v>168</v>
      </c>
      <c r="R171" s="5" t="str">
        <f>VLOOKUP(B171,data_operaciones!$G$3:$K$102,5,0)</f>
        <v>N</v>
      </c>
      <c r="S171" s="5">
        <v>1</v>
      </c>
      <c r="T171" s="5">
        <v>1</v>
      </c>
      <c r="U171" s="13" t="s">
        <v>3372</v>
      </c>
    </row>
    <row r="172" spans="1:21" ht="45" x14ac:dyDescent="0.25">
      <c r="A172" s="6">
        <v>41294</v>
      </c>
      <c r="B172">
        <v>26</v>
      </c>
      <c r="C172">
        <v>3</v>
      </c>
      <c r="D172">
        <v>1807</v>
      </c>
      <c r="E172">
        <v>1.45</v>
      </c>
      <c r="F172">
        <v>7</v>
      </c>
      <c r="G172" s="12" t="s">
        <v>3255</v>
      </c>
      <c r="H172">
        <v>72</v>
      </c>
      <c r="I172" s="6">
        <v>41305.463194444441</v>
      </c>
      <c r="J172" t="s">
        <v>23</v>
      </c>
      <c r="K172" t="s">
        <v>2700</v>
      </c>
      <c r="L172" t="str">
        <f>VLOOKUP(B172,data_operaciones!$G$3:$K$102,2,0)</f>
        <v xml:space="preserve">TOMAR REGISTROS ELECTRICOS </v>
      </c>
      <c r="M172" s="5">
        <f>VLOOKUP(B172,data_operaciones!$G$3:$K$102,4,0)</f>
        <v>90</v>
      </c>
      <c r="N172" s="5">
        <v>3</v>
      </c>
      <c r="O172" s="5">
        <v>1807</v>
      </c>
      <c r="P172" s="5">
        <v>1.45</v>
      </c>
      <c r="Q172" s="5">
        <v>169</v>
      </c>
      <c r="R172" s="5" t="str">
        <f>VLOOKUP(B172,data_operaciones!$G$3:$K$102,5,0)</f>
        <v>N</v>
      </c>
      <c r="S172" s="5">
        <v>1</v>
      </c>
      <c r="T172" s="5">
        <v>1</v>
      </c>
      <c r="U172" s="13" t="s">
        <v>3373</v>
      </c>
    </row>
    <row r="173" spans="1:21" ht="45" x14ac:dyDescent="0.25">
      <c r="A173" s="6">
        <v>41294</v>
      </c>
      <c r="B173">
        <v>26</v>
      </c>
      <c r="C173">
        <v>5.5</v>
      </c>
      <c r="D173">
        <v>1807</v>
      </c>
      <c r="E173">
        <v>1.45</v>
      </c>
      <c r="F173">
        <v>8</v>
      </c>
      <c r="G173" s="12" t="s">
        <v>3256</v>
      </c>
      <c r="H173">
        <v>72</v>
      </c>
      <c r="I173" s="6">
        <v>41305.463194444441</v>
      </c>
      <c r="J173" t="s">
        <v>23</v>
      </c>
      <c r="K173" t="s">
        <v>2700</v>
      </c>
      <c r="L173" t="str">
        <f>VLOOKUP(B173,data_operaciones!$G$3:$K$102,2,0)</f>
        <v xml:space="preserve">TOMAR REGISTROS ELECTRICOS </v>
      </c>
      <c r="M173" s="5">
        <f>VLOOKUP(B173,data_operaciones!$G$3:$K$102,4,0)</f>
        <v>90</v>
      </c>
      <c r="N173" s="5">
        <v>5.5</v>
      </c>
      <c r="O173" s="5">
        <v>1807</v>
      </c>
      <c r="P173" s="5">
        <v>1.45</v>
      </c>
      <c r="Q173" s="5">
        <v>170</v>
      </c>
      <c r="R173" s="5" t="str">
        <f>VLOOKUP(B173,data_operaciones!$G$3:$K$102,5,0)</f>
        <v>N</v>
      </c>
      <c r="S173" s="5">
        <v>1</v>
      </c>
      <c r="T173" s="5">
        <v>1</v>
      </c>
      <c r="U173" s="13" t="s">
        <v>3374</v>
      </c>
    </row>
    <row r="174" spans="1:21" x14ac:dyDescent="0.25">
      <c r="A174" s="6">
        <v>41294</v>
      </c>
      <c r="B174">
        <v>32</v>
      </c>
      <c r="C174">
        <v>1</v>
      </c>
      <c r="D174">
        <v>1807</v>
      </c>
      <c r="E174">
        <v>1.45</v>
      </c>
      <c r="F174">
        <v>9</v>
      </c>
      <c r="G174" t="s">
        <v>2788</v>
      </c>
      <c r="L174" t="str">
        <f>VLOOKUP(B174,data_operaciones!$G$3:$K$102,2,0)</f>
        <v>SIMULACROS Y PLATICA DE SEGURIDAD</v>
      </c>
      <c r="M174" s="5">
        <f>VLOOKUP(B174,data_operaciones!$G$3:$K$102,4,0)</f>
        <v>75</v>
      </c>
      <c r="N174" s="5">
        <v>1</v>
      </c>
      <c r="O174" s="5">
        <v>1807</v>
      </c>
      <c r="P174" s="5">
        <v>1.45</v>
      </c>
      <c r="Q174" s="5">
        <v>171</v>
      </c>
      <c r="R174" s="5" t="str">
        <f>VLOOKUP(B174,data_operaciones!$G$3:$K$102,5,0)</f>
        <v>N</v>
      </c>
      <c r="S174" s="5">
        <v>1</v>
      </c>
      <c r="T174" s="5">
        <v>1</v>
      </c>
      <c r="U174" s="5" t="s">
        <v>2788</v>
      </c>
    </row>
    <row r="175" spans="1:21" x14ac:dyDescent="0.25">
      <c r="A175" s="6">
        <v>41294</v>
      </c>
      <c r="B175">
        <v>26</v>
      </c>
      <c r="C175">
        <v>2.5</v>
      </c>
      <c r="D175">
        <v>1807</v>
      </c>
      <c r="E175">
        <v>1.45</v>
      </c>
      <c r="F175">
        <v>10</v>
      </c>
      <c r="G175" t="s">
        <v>2789</v>
      </c>
      <c r="L175" t="str">
        <f>VLOOKUP(B175,data_operaciones!$G$3:$K$102,2,0)</f>
        <v xml:space="preserve">TOMAR REGISTROS ELECTRICOS </v>
      </c>
      <c r="M175" s="5">
        <f>VLOOKUP(B175,data_operaciones!$G$3:$K$102,4,0)</f>
        <v>90</v>
      </c>
      <c r="N175" s="5">
        <v>2.5</v>
      </c>
      <c r="O175" s="5">
        <v>1807</v>
      </c>
      <c r="P175" s="5">
        <v>1.45</v>
      </c>
      <c r="Q175" s="5">
        <v>172</v>
      </c>
      <c r="R175" s="5" t="str">
        <f>VLOOKUP(B175,data_operaciones!$G$3:$K$102,5,0)</f>
        <v>N</v>
      </c>
      <c r="S175" s="5">
        <v>1</v>
      </c>
      <c r="T175" s="5">
        <v>1</v>
      </c>
      <c r="U175" s="5" t="s">
        <v>2789</v>
      </c>
    </row>
    <row r="176" spans="1:21" x14ac:dyDescent="0.25">
      <c r="A176" s="6">
        <v>41294</v>
      </c>
      <c r="B176">
        <v>26</v>
      </c>
      <c r="C176">
        <v>1</v>
      </c>
      <c r="D176">
        <v>1807</v>
      </c>
      <c r="E176">
        <v>1.45</v>
      </c>
      <c r="F176">
        <v>11</v>
      </c>
      <c r="G176" t="s">
        <v>2790</v>
      </c>
      <c r="H176">
        <v>72</v>
      </c>
      <c r="I176" s="6">
        <v>41305.465277777781</v>
      </c>
      <c r="J176" t="s">
        <v>23</v>
      </c>
      <c r="K176" t="s">
        <v>2700</v>
      </c>
      <c r="L176" t="str">
        <f>VLOOKUP(B176,data_operaciones!$G$3:$K$102,2,0)</f>
        <v xml:space="preserve">TOMAR REGISTROS ELECTRICOS </v>
      </c>
      <c r="M176" s="5">
        <f>VLOOKUP(B176,data_operaciones!$G$3:$K$102,4,0)</f>
        <v>90</v>
      </c>
      <c r="N176" s="5">
        <v>1</v>
      </c>
      <c r="O176" s="5">
        <v>1807</v>
      </c>
      <c r="P176" s="5">
        <v>1.45</v>
      </c>
      <c r="Q176" s="5">
        <v>173</v>
      </c>
      <c r="R176" s="5" t="str">
        <f>VLOOKUP(B176,data_operaciones!$G$3:$K$102,5,0)</f>
        <v>N</v>
      </c>
      <c r="S176" s="5">
        <v>1</v>
      </c>
      <c r="T176" s="5">
        <v>1</v>
      </c>
      <c r="U176" s="5" t="s">
        <v>2790</v>
      </c>
    </row>
    <row r="177" spans="1:21" ht="30" x14ac:dyDescent="0.25">
      <c r="A177" s="6">
        <v>41295</v>
      </c>
      <c r="B177">
        <v>26</v>
      </c>
      <c r="C177">
        <v>1</v>
      </c>
      <c r="D177">
        <v>1807</v>
      </c>
      <c r="E177">
        <v>1.45</v>
      </c>
      <c r="F177">
        <v>1</v>
      </c>
      <c r="G177" s="12" t="s">
        <v>3257</v>
      </c>
      <c r="H177">
        <v>72</v>
      </c>
      <c r="I177" s="6">
        <v>41305.465277777781</v>
      </c>
      <c r="J177" t="s">
        <v>23</v>
      </c>
      <c r="K177" t="s">
        <v>2700</v>
      </c>
      <c r="L177" t="str">
        <f>VLOOKUP(B177,data_operaciones!$G$3:$K$102,2,0)</f>
        <v xml:space="preserve">TOMAR REGISTROS ELECTRICOS </v>
      </c>
      <c r="M177" s="5">
        <f>VLOOKUP(B177,data_operaciones!$G$3:$K$102,4,0)</f>
        <v>90</v>
      </c>
      <c r="N177" s="5">
        <v>1</v>
      </c>
      <c r="O177" s="5">
        <v>1807</v>
      </c>
      <c r="P177" s="5">
        <v>1.45</v>
      </c>
      <c r="Q177" s="5">
        <v>174</v>
      </c>
      <c r="R177" s="5" t="str">
        <f>VLOOKUP(B177,data_operaciones!$G$3:$K$102,5,0)</f>
        <v>N</v>
      </c>
      <c r="S177" s="5">
        <v>1</v>
      </c>
      <c r="T177" s="5">
        <v>1</v>
      </c>
      <c r="U177" s="13" t="s">
        <v>3375</v>
      </c>
    </row>
    <row r="178" spans="1:21" ht="45" x14ac:dyDescent="0.25">
      <c r="A178" s="6">
        <v>41295</v>
      </c>
      <c r="B178">
        <v>26</v>
      </c>
      <c r="C178">
        <v>1</v>
      </c>
      <c r="D178">
        <v>1807</v>
      </c>
      <c r="E178">
        <v>1.45</v>
      </c>
      <c r="F178">
        <v>2</v>
      </c>
      <c r="G178" s="12" t="s">
        <v>3258</v>
      </c>
      <c r="H178">
        <v>72</v>
      </c>
      <c r="I178" s="6">
        <v>41305.465277777781</v>
      </c>
      <c r="J178" t="s">
        <v>23</v>
      </c>
      <c r="K178" t="s">
        <v>2700</v>
      </c>
      <c r="L178" t="str">
        <f>VLOOKUP(B178,data_operaciones!$G$3:$K$102,2,0)</f>
        <v xml:space="preserve">TOMAR REGISTROS ELECTRICOS </v>
      </c>
      <c r="M178" s="5">
        <f>VLOOKUP(B178,data_operaciones!$G$3:$K$102,4,0)</f>
        <v>90</v>
      </c>
      <c r="N178" s="5">
        <v>1</v>
      </c>
      <c r="O178" s="5">
        <v>1807</v>
      </c>
      <c r="P178" s="5">
        <v>1.45</v>
      </c>
      <c r="Q178" s="5">
        <v>175</v>
      </c>
      <c r="R178" s="5" t="str">
        <f>VLOOKUP(B178,data_operaciones!$G$3:$K$102,5,0)</f>
        <v>N</v>
      </c>
      <c r="S178" s="5">
        <v>1</v>
      </c>
      <c r="T178" s="5">
        <v>1</v>
      </c>
      <c r="U178" s="13" t="s">
        <v>3376</v>
      </c>
    </row>
    <row r="179" spans="1:21" x14ac:dyDescent="0.25">
      <c r="A179" s="6">
        <v>41295</v>
      </c>
      <c r="B179">
        <v>26</v>
      </c>
      <c r="C179">
        <v>2</v>
      </c>
      <c r="D179">
        <v>1807</v>
      </c>
      <c r="E179">
        <v>1.45</v>
      </c>
      <c r="F179">
        <v>3</v>
      </c>
      <c r="G179" t="s">
        <v>2791</v>
      </c>
      <c r="H179">
        <v>72</v>
      </c>
      <c r="I179" s="6">
        <v>41305.466666666667</v>
      </c>
      <c r="J179" t="s">
        <v>23</v>
      </c>
      <c r="K179" t="s">
        <v>2700</v>
      </c>
      <c r="L179" t="str">
        <f>VLOOKUP(B179,data_operaciones!$G$3:$K$102,2,0)</f>
        <v xml:space="preserve">TOMAR REGISTROS ELECTRICOS </v>
      </c>
      <c r="M179" s="5">
        <f>VLOOKUP(B179,data_operaciones!$G$3:$K$102,4,0)</f>
        <v>90</v>
      </c>
      <c r="N179" s="5">
        <v>2</v>
      </c>
      <c r="O179" s="5">
        <v>1807</v>
      </c>
      <c r="P179" s="5">
        <v>1.45</v>
      </c>
      <c r="Q179" s="5">
        <v>176</v>
      </c>
      <c r="R179" s="5" t="str">
        <f>VLOOKUP(B179,data_operaciones!$G$3:$K$102,5,0)</f>
        <v>N</v>
      </c>
      <c r="S179" s="5">
        <v>1</v>
      </c>
      <c r="T179" s="5">
        <v>1</v>
      </c>
      <c r="U179" s="5" t="s">
        <v>2791</v>
      </c>
    </row>
    <row r="180" spans="1:21" x14ac:dyDescent="0.25">
      <c r="A180" s="6">
        <v>41295</v>
      </c>
      <c r="B180">
        <v>2</v>
      </c>
      <c r="C180">
        <v>2</v>
      </c>
      <c r="D180">
        <v>1807</v>
      </c>
      <c r="E180">
        <v>1.45</v>
      </c>
      <c r="F180">
        <v>4</v>
      </c>
      <c r="G180" t="s">
        <v>2792</v>
      </c>
      <c r="H180">
        <v>72</v>
      </c>
      <c r="I180" s="6">
        <v>41305.467361111114</v>
      </c>
      <c r="J180" t="s">
        <v>23</v>
      </c>
      <c r="K180" t="s">
        <v>2700</v>
      </c>
      <c r="L180" t="str">
        <f>VLOOKUP(B180,data_operaciones!$G$3:$K$102,2,0)</f>
        <v>CIRCULAR</v>
      </c>
      <c r="M180" s="5">
        <f>VLOOKUP(B180,data_operaciones!$G$3:$K$102,4,0)</f>
        <v>38</v>
      </c>
      <c r="N180" s="5">
        <v>2</v>
      </c>
      <c r="O180" s="5">
        <v>1807</v>
      </c>
      <c r="P180" s="5">
        <v>1.45</v>
      </c>
      <c r="Q180" s="5">
        <v>177</v>
      </c>
      <c r="R180" s="5" t="str">
        <f>VLOOKUP(B180,data_operaciones!$G$3:$K$102,5,0)</f>
        <v>N</v>
      </c>
      <c r="S180" s="5">
        <v>1</v>
      </c>
      <c r="T180" s="5">
        <v>1</v>
      </c>
      <c r="U180" s="5" t="s">
        <v>2792</v>
      </c>
    </row>
    <row r="181" spans="1:21" x14ac:dyDescent="0.25">
      <c r="A181" s="6">
        <v>41295</v>
      </c>
      <c r="B181">
        <v>26</v>
      </c>
      <c r="C181">
        <v>7.5</v>
      </c>
      <c r="D181">
        <v>1807</v>
      </c>
      <c r="E181">
        <v>1.45</v>
      </c>
      <c r="F181">
        <v>5</v>
      </c>
      <c r="G181" t="s">
        <v>2793</v>
      </c>
      <c r="H181">
        <v>72</v>
      </c>
      <c r="I181" s="6">
        <v>41305.467361111114</v>
      </c>
      <c r="J181" t="s">
        <v>23</v>
      </c>
      <c r="K181" t="s">
        <v>2700</v>
      </c>
      <c r="L181" t="str">
        <f>VLOOKUP(B181,data_operaciones!$G$3:$K$102,2,0)</f>
        <v xml:space="preserve">TOMAR REGISTROS ELECTRICOS </v>
      </c>
      <c r="M181" s="5">
        <f>VLOOKUP(B181,data_operaciones!$G$3:$K$102,4,0)</f>
        <v>90</v>
      </c>
      <c r="N181" s="5">
        <v>7.5</v>
      </c>
      <c r="O181" s="5">
        <v>1807</v>
      </c>
      <c r="P181" s="5">
        <v>1.45</v>
      </c>
      <c r="Q181" s="5">
        <v>178</v>
      </c>
      <c r="R181" s="5" t="str">
        <f>VLOOKUP(B181,data_operaciones!$G$3:$K$102,5,0)</f>
        <v>N</v>
      </c>
      <c r="S181" s="5">
        <v>1</v>
      </c>
      <c r="T181" s="5">
        <v>1</v>
      </c>
      <c r="U181" s="5" t="s">
        <v>2793</v>
      </c>
    </row>
    <row r="182" spans="1:21" x14ac:dyDescent="0.25">
      <c r="A182" s="6">
        <v>41295</v>
      </c>
      <c r="B182">
        <v>32</v>
      </c>
      <c r="C182">
        <v>0.5</v>
      </c>
      <c r="D182">
        <v>1807</v>
      </c>
      <c r="E182">
        <v>1.45</v>
      </c>
      <c r="F182">
        <v>6</v>
      </c>
      <c r="G182" t="s">
        <v>2794</v>
      </c>
      <c r="H182">
        <v>72</v>
      </c>
      <c r="I182" s="6">
        <v>41305.468055555553</v>
      </c>
      <c r="J182" t="s">
        <v>23</v>
      </c>
      <c r="K182" t="s">
        <v>2700</v>
      </c>
      <c r="L182" t="str">
        <f>VLOOKUP(B182,data_operaciones!$G$3:$K$102,2,0)</f>
        <v>SIMULACROS Y PLATICA DE SEGURIDAD</v>
      </c>
      <c r="M182" s="5">
        <f>VLOOKUP(B182,data_operaciones!$G$3:$K$102,4,0)</f>
        <v>75</v>
      </c>
      <c r="N182" s="5">
        <v>0.5</v>
      </c>
      <c r="O182" s="5">
        <v>1807</v>
      </c>
      <c r="P182" s="5">
        <v>1.45</v>
      </c>
      <c r="Q182" s="5">
        <v>179</v>
      </c>
      <c r="R182" s="5" t="str">
        <f>VLOOKUP(B182,data_operaciones!$G$3:$K$102,5,0)</f>
        <v>N</v>
      </c>
      <c r="S182" s="5">
        <v>1</v>
      </c>
      <c r="T182" s="5">
        <v>1</v>
      </c>
      <c r="U182" s="5" t="s">
        <v>2794</v>
      </c>
    </row>
    <row r="183" spans="1:21" x14ac:dyDescent="0.25">
      <c r="A183" s="6">
        <v>41295</v>
      </c>
      <c r="B183">
        <v>4</v>
      </c>
      <c r="C183">
        <v>2</v>
      </c>
      <c r="D183">
        <v>1807</v>
      </c>
      <c r="E183">
        <v>1.45</v>
      </c>
      <c r="F183">
        <v>7</v>
      </c>
      <c r="G183" t="s">
        <v>2795</v>
      </c>
      <c r="H183">
        <v>72</v>
      </c>
      <c r="I183" s="6">
        <v>41305.46875</v>
      </c>
      <c r="J183" t="s">
        <v>23</v>
      </c>
      <c r="K183" t="s">
        <v>2700</v>
      </c>
      <c r="L183" t="str">
        <f>VLOOKUP(B183,data_operaciones!$G$3:$K$102,2,0)</f>
        <v>QUEBRAR BHA</v>
      </c>
      <c r="M183" s="5">
        <f>VLOOKUP(B183,data_operaciones!$G$3:$K$102,4,0)</f>
        <v>9</v>
      </c>
      <c r="N183" s="5">
        <v>2</v>
      </c>
      <c r="O183" s="5">
        <v>1807</v>
      </c>
      <c r="P183" s="5">
        <v>1.45</v>
      </c>
      <c r="Q183" s="5">
        <v>180</v>
      </c>
      <c r="R183" s="5" t="str">
        <f>VLOOKUP(B183,data_operaciones!$G$3:$K$102,5,0)</f>
        <v>N</v>
      </c>
      <c r="S183" s="5">
        <v>1</v>
      </c>
      <c r="T183" s="5">
        <v>1</v>
      </c>
      <c r="U183" s="5" t="s">
        <v>2795</v>
      </c>
    </row>
    <row r="184" spans="1:21" ht="45" x14ac:dyDescent="0.25">
      <c r="A184" s="6">
        <v>41295</v>
      </c>
      <c r="B184">
        <v>3</v>
      </c>
      <c r="C184">
        <v>8</v>
      </c>
      <c r="D184">
        <v>1807</v>
      </c>
      <c r="E184">
        <v>1.45</v>
      </c>
      <c r="F184">
        <v>8</v>
      </c>
      <c r="G184" s="12" t="s">
        <v>3259</v>
      </c>
      <c r="H184">
        <v>72</v>
      </c>
      <c r="I184" s="6">
        <v>41305.469444444447</v>
      </c>
      <c r="J184" t="s">
        <v>23</v>
      </c>
      <c r="K184" t="s">
        <v>2700</v>
      </c>
      <c r="L184" t="str">
        <f>VLOOKUP(B184,data_operaciones!$G$3:$K$102,2,0)</f>
        <v>ARMAR BHA</v>
      </c>
      <c r="M184" s="5">
        <f>VLOOKUP(B184,data_operaciones!$G$3:$K$102,4,0)</f>
        <v>8</v>
      </c>
      <c r="N184" s="5">
        <v>8</v>
      </c>
      <c r="O184" s="5">
        <v>1807</v>
      </c>
      <c r="P184" s="5">
        <v>1.45</v>
      </c>
      <c r="Q184" s="5">
        <v>181</v>
      </c>
      <c r="R184" s="5" t="str">
        <f>VLOOKUP(B184,data_operaciones!$G$3:$K$102,5,0)</f>
        <v>N</v>
      </c>
      <c r="S184" s="5">
        <v>1</v>
      </c>
      <c r="T184" s="5">
        <v>1</v>
      </c>
      <c r="U184" s="13" t="s">
        <v>3377</v>
      </c>
    </row>
    <row r="185" spans="1:21" x14ac:dyDescent="0.25">
      <c r="A185" s="6">
        <v>41296</v>
      </c>
      <c r="B185">
        <v>5</v>
      </c>
      <c r="C185">
        <v>2.5</v>
      </c>
      <c r="D185">
        <v>1807</v>
      </c>
      <c r="E185">
        <v>1.45</v>
      </c>
      <c r="F185">
        <v>1</v>
      </c>
      <c r="G185" t="s">
        <v>2796</v>
      </c>
      <c r="H185">
        <v>72</v>
      </c>
      <c r="I185" s="6">
        <v>41305.469444444447</v>
      </c>
      <c r="J185" t="s">
        <v>23</v>
      </c>
      <c r="K185" t="s">
        <v>2700</v>
      </c>
      <c r="L185" t="str">
        <f>VLOOKUP(B185,data_operaciones!$G$3:$K$102,2,0)</f>
        <v>BAJAR BHA A FONDO</v>
      </c>
      <c r="M185" s="5">
        <f>VLOOKUP(B185,data_operaciones!$G$3:$K$102,4,0)</f>
        <v>100</v>
      </c>
      <c r="N185" s="5">
        <v>2.5</v>
      </c>
      <c r="O185" s="5">
        <v>1807</v>
      </c>
      <c r="P185" s="5">
        <v>1.45</v>
      </c>
      <c r="Q185" s="5">
        <v>182</v>
      </c>
      <c r="R185" s="5" t="str">
        <f>VLOOKUP(B185,data_operaciones!$G$3:$K$102,5,0)</f>
        <v>N</v>
      </c>
      <c r="S185" s="5">
        <v>1</v>
      </c>
      <c r="T185" s="5">
        <v>1</v>
      </c>
      <c r="U185" s="5" t="s">
        <v>2796</v>
      </c>
    </row>
    <row r="186" spans="1:21" x14ac:dyDescent="0.25">
      <c r="A186" s="6">
        <v>41296</v>
      </c>
      <c r="B186">
        <v>2</v>
      </c>
      <c r="C186">
        <v>1.5</v>
      </c>
      <c r="D186">
        <v>1807</v>
      </c>
      <c r="E186">
        <v>1.45</v>
      </c>
      <c r="F186">
        <v>2</v>
      </c>
      <c r="G186" t="s">
        <v>2797</v>
      </c>
      <c r="H186">
        <v>72</v>
      </c>
      <c r="I186" s="6">
        <v>41305.470138888886</v>
      </c>
      <c r="J186" t="s">
        <v>23</v>
      </c>
      <c r="K186" t="s">
        <v>2700</v>
      </c>
      <c r="L186" t="str">
        <f>VLOOKUP(B186,data_operaciones!$G$3:$K$102,2,0)</f>
        <v>CIRCULAR</v>
      </c>
      <c r="M186" s="5">
        <f>VLOOKUP(B186,data_operaciones!$G$3:$K$102,4,0)</f>
        <v>38</v>
      </c>
      <c r="N186" s="5">
        <v>1.5</v>
      </c>
      <c r="O186" s="5">
        <v>1807</v>
      </c>
      <c r="P186" s="5">
        <v>1.45</v>
      </c>
      <c r="Q186" s="5">
        <v>183</v>
      </c>
      <c r="R186" s="5" t="str">
        <f>VLOOKUP(B186,data_operaciones!$G$3:$K$102,5,0)</f>
        <v>N</v>
      </c>
      <c r="S186" s="5">
        <v>1</v>
      </c>
      <c r="T186" s="5">
        <v>1</v>
      </c>
      <c r="U186" s="5" t="s">
        <v>2797</v>
      </c>
    </row>
    <row r="187" spans="1:21" x14ac:dyDescent="0.25">
      <c r="A187" s="6">
        <v>41296</v>
      </c>
      <c r="B187">
        <v>2</v>
      </c>
      <c r="C187">
        <v>1</v>
      </c>
      <c r="D187">
        <v>1807</v>
      </c>
      <c r="E187">
        <v>1.45</v>
      </c>
      <c r="F187">
        <v>3</v>
      </c>
      <c r="G187" t="s">
        <v>2798</v>
      </c>
      <c r="H187">
        <v>72</v>
      </c>
      <c r="I187" s="6">
        <v>41305.470833333333</v>
      </c>
      <c r="J187" t="s">
        <v>23</v>
      </c>
      <c r="K187" t="s">
        <v>2700</v>
      </c>
      <c r="L187" t="str">
        <f>VLOOKUP(B187,data_operaciones!$G$3:$K$102,2,0)</f>
        <v>CIRCULAR</v>
      </c>
      <c r="M187" s="5">
        <f>VLOOKUP(B187,data_operaciones!$G$3:$K$102,4,0)</f>
        <v>38</v>
      </c>
      <c r="N187" s="5">
        <v>1</v>
      </c>
      <c r="O187" s="5">
        <v>1807</v>
      </c>
      <c r="P187" s="5">
        <v>1.45</v>
      </c>
      <c r="Q187" s="5">
        <v>184</v>
      </c>
      <c r="R187" s="5" t="str">
        <f>VLOOKUP(B187,data_operaciones!$G$3:$K$102,5,0)</f>
        <v>N</v>
      </c>
      <c r="S187" s="5">
        <v>1</v>
      </c>
      <c r="T187" s="5">
        <v>1</v>
      </c>
      <c r="U187" s="5" t="s">
        <v>2798</v>
      </c>
    </row>
    <row r="188" spans="1:21" x14ac:dyDescent="0.25">
      <c r="A188" s="6">
        <v>41296</v>
      </c>
      <c r="B188">
        <v>7</v>
      </c>
      <c r="C188">
        <v>0.5</v>
      </c>
      <c r="D188">
        <v>1807</v>
      </c>
      <c r="E188">
        <v>1.45</v>
      </c>
      <c r="F188">
        <v>4</v>
      </c>
      <c r="G188" t="s">
        <v>2799</v>
      </c>
      <c r="H188">
        <v>72</v>
      </c>
      <c r="I188" s="6">
        <v>41305.472222222219</v>
      </c>
      <c r="J188" t="s">
        <v>23</v>
      </c>
      <c r="K188" t="s">
        <v>2700</v>
      </c>
      <c r="L188" t="str">
        <f>VLOOKUP(B188,data_operaciones!$G$3:$K$102,2,0)</f>
        <v>VIAJE CORTO</v>
      </c>
      <c r="M188" s="5">
        <f>VLOOKUP(B188,data_operaciones!$G$3:$K$102,4,0)</f>
        <v>102</v>
      </c>
      <c r="N188" s="5">
        <v>0.5</v>
      </c>
      <c r="O188" s="5">
        <v>1807</v>
      </c>
      <c r="P188" s="5">
        <v>1.45</v>
      </c>
      <c r="Q188" s="5">
        <v>185</v>
      </c>
      <c r="R188" s="5" t="str">
        <f>VLOOKUP(B188,data_operaciones!$G$3:$K$102,5,0)</f>
        <v>N</v>
      </c>
      <c r="S188" s="5">
        <v>1</v>
      </c>
      <c r="T188" s="5">
        <v>1</v>
      </c>
      <c r="U188" s="5" t="s">
        <v>2799</v>
      </c>
    </row>
    <row r="189" spans="1:21" x14ac:dyDescent="0.25">
      <c r="A189" s="6">
        <v>41296</v>
      </c>
      <c r="B189">
        <v>6</v>
      </c>
      <c r="C189">
        <v>8.5</v>
      </c>
      <c r="D189">
        <v>1807</v>
      </c>
      <c r="E189">
        <v>1.45</v>
      </c>
      <c r="F189">
        <v>5</v>
      </c>
      <c r="G189" t="s">
        <v>2800</v>
      </c>
      <c r="H189">
        <v>72</v>
      </c>
      <c r="I189" s="6">
        <v>41305.472916666666</v>
      </c>
      <c r="J189" t="s">
        <v>23</v>
      </c>
      <c r="K189" t="s">
        <v>2700</v>
      </c>
      <c r="L189" t="str">
        <f>VLOOKUP(B189,data_operaciones!$G$3:$K$102,2,0)</f>
        <v>SACAR BHA A SUPERFICIE</v>
      </c>
      <c r="M189" s="5">
        <f>VLOOKUP(B189,data_operaciones!$G$3:$K$102,4,0)</f>
        <v>101</v>
      </c>
      <c r="N189" s="5">
        <v>8.5</v>
      </c>
      <c r="O189" s="5">
        <v>1807</v>
      </c>
      <c r="P189" s="5">
        <v>1.45</v>
      </c>
      <c r="Q189" s="5">
        <v>186</v>
      </c>
      <c r="R189" s="5" t="str">
        <f>VLOOKUP(B189,data_operaciones!$G$3:$K$102,5,0)</f>
        <v>N</v>
      </c>
      <c r="S189" s="5">
        <v>1</v>
      </c>
      <c r="T189" s="5">
        <v>1</v>
      </c>
      <c r="U189" s="5" t="s">
        <v>2800</v>
      </c>
    </row>
    <row r="190" spans="1:21" x14ac:dyDescent="0.25">
      <c r="A190" s="6">
        <v>41296</v>
      </c>
      <c r="B190">
        <v>23</v>
      </c>
      <c r="C190">
        <v>0.5</v>
      </c>
      <c r="D190">
        <v>1807</v>
      </c>
      <c r="E190">
        <v>1.45</v>
      </c>
      <c r="F190">
        <v>6</v>
      </c>
      <c r="G190" t="s">
        <v>2780</v>
      </c>
      <c r="H190">
        <v>72</v>
      </c>
      <c r="I190" s="6">
        <v>41305.473611111112</v>
      </c>
      <c r="J190" t="s">
        <v>23</v>
      </c>
      <c r="K190" t="s">
        <v>2700</v>
      </c>
      <c r="L190" t="str">
        <f>VLOOKUP(B190,data_operaciones!$G$3:$K$102,2,0)</f>
        <v>LIMPIEZA SUPERFICIAL</v>
      </c>
      <c r="M190" s="5">
        <f>VLOOKUP(B190,data_operaciones!$G$3:$K$102,4,0)</f>
        <v>87</v>
      </c>
      <c r="N190" s="5">
        <v>0.5</v>
      </c>
      <c r="O190" s="5">
        <v>1807</v>
      </c>
      <c r="P190" s="5">
        <v>1.45</v>
      </c>
      <c r="Q190" s="5">
        <v>187</v>
      </c>
      <c r="R190" s="5" t="str">
        <f>VLOOKUP(B190,data_operaciones!$G$3:$K$102,5,0)</f>
        <v>N</v>
      </c>
      <c r="S190" s="5">
        <v>1</v>
      </c>
      <c r="T190" s="5">
        <v>1</v>
      </c>
      <c r="U190" s="5" t="s">
        <v>2780</v>
      </c>
    </row>
    <row r="191" spans="1:21" x14ac:dyDescent="0.25">
      <c r="A191" s="6">
        <v>41296</v>
      </c>
      <c r="B191">
        <v>33</v>
      </c>
      <c r="C191">
        <v>1</v>
      </c>
      <c r="D191">
        <v>1807</v>
      </c>
      <c r="E191">
        <v>1.45</v>
      </c>
      <c r="F191">
        <v>7</v>
      </c>
      <c r="G191" t="s">
        <v>2801</v>
      </c>
      <c r="H191">
        <v>72</v>
      </c>
      <c r="I191" s="6">
        <v>41305.477083333331</v>
      </c>
      <c r="J191" t="s">
        <v>23</v>
      </c>
      <c r="K191" t="s">
        <v>2700</v>
      </c>
      <c r="L191" t="str">
        <f>VLOOKUP(B191,data_operaciones!$G$3:$K$102,2,0)</f>
        <v>OTROS</v>
      </c>
      <c r="M191" s="5">
        <f>VLOOKUP(B191,data_operaciones!$G$3:$K$102,4,0)</f>
        <v>47</v>
      </c>
      <c r="N191" s="5">
        <v>1</v>
      </c>
      <c r="O191" s="5">
        <v>1807</v>
      </c>
      <c r="P191" s="5">
        <v>1.45</v>
      </c>
      <c r="Q191" s="5">
        <v>188</v>
      </c>
      <c r="R191" s="5" t="str">
        <f>VLOOKUP(B191,data_operaciones!$G$3:$K$102,5,0)</f>
        <v>N</v>
      </c>
      <c r="S191" s="5">
        <v>1</v>
      </c>
      <c r="T191" s="5">
        <v>1</v>
      </c>
      <c r="U191" s="5" t="s">
        <v>2801</v>
      </c>
    </row>
    <row r="192" spans="1:21" x14ac:dyDescent="0.25">
      <c r="A192" s="6">
        <v>41296</v>
      </c>
      <c r="B192">
        <v>18</v>
      </c>
      <c r="C192">
        <v>0.5</v>
      </c>
      <c r="D192">
        <v>1807</v>
      </c>
      <c r="E192">
        <v>1.45</v>
      </c>
      <c r="F192">
        <v>8</v>
      </c>
      <c r="G192" t="s">
        <v>2802</v>
      </c>
      <c r="H192">
        <v>72</v>
      </c>
      <c r="I192" s="6">
        <v>41305.477083333331</v>
      </c>
      <c r="J192" t="s">
        <v>23</v>
      </c>
      <c r="K192" t="s">
        <v>2700</v>
      </c>
      <c r="L192" t="str">
        <f>VLOOKUP(B192,data_operaciones!$G$3:$K$102,2,0)</f>
        <v xml:space="preserve">INSTALAR/RECUPERAR BUJE DE DESGASTE </v>
      </c>
      <c r="M192" s="5">
        <f>VLOOKUP(B192,data_operaciones!$G$3:$K$102,4,0)</f>
        <v>19</v>
      </c>
      <c r="N192" s="5">
        <v>0.5</v>
      </c>
      <c r="O192" s="5">
        <v>1807</v>
      </c>
      <c r="P192" s="5">
        <v>1.45</v>
      </c>
      <c r="Q192" s="5">
        <v>189</v>
      </c>
      <c r="R192" s="5" t="str">
        <f>VLOOKUP(B192,data_operaciones!$G$3:$K$102,5,0)</f>
        <v>N</v>
      </c>
      <c r="S192" s="5">
        <v>1</v>
      </c>
      <c r="T192" s="5">
        <v>1</v>
      </c>
      <c r="U192" s="5" t="s">
        <v>2802</v>
      </c>
    </row>
    <row r="193" spans="1:21" x14ac:dyDescent="0.25">
      <c r="A193" s="6">
        <v>41296</v>
      </c>
      <c r="B193">
        <v>19</v>
      </c>
      <c r="C193">
        <v>2</v>
      </c>
      <c r="D193">
        <v>1807</v>
      </c>
      <c r="E193">
        <v>1.45</v>
      </c>
      <c r="F193">
        <v>9</v>
      </c>
      <c r="G193" t="s">
        <v>2803</v>
      </c>
      <c r="H193">
        <v>72</v>
      </c>
      <c r="I193" s="6">
        <v>41305.478472222225</v>
      </c>
      <c r="J193" t="s">
        <v>23</v>
      </c>
      <c r="K193" t="s">
        <v>2700</v>
      </c>
      <c r="L193" t="str">
        <f>VLOOKUP(B193,data_operaciones!$G$3:$K$102,2,0)</f>
        <v>CAMBIAR Y PROBAR RAMS</v>
      </c>
      <c r="M193" s="5">
        <f>VLOOKUP(B193,data_operaciones!$G$3:$K$102,4,0)</f>
        <v>20</v>
      </c>
      <c r="N193" s="5">
        <v>2</v>
      </c>
      <c r="O193" s="5">
        <v>1807</v>
      </c>
      <c r="P193" s="5">
        <v>1.45</v>
      </c>
      <c r="Q193" s="5">
        <v>190</v>
      </c>
      <c r="R193" s="5" t="str">
        <f>VLOOKUP(B193,data_operaciones!$G$3:$K$102,5,0)</f>
        <v>N</v>
      </c>
      <c r="S193" s="5">
        <v>1</v>
      </c>
      <c r="T193" s="5">
        <v>1</v>
      </c>
      <c r="U193" s="5" t="s">
        <v>2803</v>
      </c>
    </row>
    <row r="194" spans="1:21" ht="45" x14ac:dyDescent="0.25">
      <c r="A194" s="6">
        <v>41296</v>
      </c>
      <c r="B194">
        <v>19</v>
      </c>
      <c r="C194">
        <v>1</v>
      </c>
      <c r="D194">
        <v>1807</v>
      </c>
      <c r="E194">
        <v>1.45</v>
      </c>
      <c r="F194">
        <v>10</v>
      </c>
      <c r="G194" s="12" t="s">
        <v>3260</v>
      </c>
      <c r="H194">
        <v>72</v>
      </c>
      <c r="I194" s="6">
        <v>41305.481249999997</v>
      </c>
      <c r="J194" t="s">
        <v>23</v>
      </c>
      <c r="K194" t="s">
        <v>2700</v>
      </c>
      <c r="L194" t="str">
        <f>VLOOKUP(B194,data_operaciones!$G$3:$K$102,2,0)</f>
        <v>CAMBIAR Y PROBAR RAMS</v>
      </c>
      <c r="M194" s="5">
        <f>VLOOKUP(B194,data_operaciones!$G$3:$K$102,4,0)</f>
        <v>20</v>
      </c>
      <c r="N194" s="5">
        <v>1</v>
      </c>
      <c r="O194" s="5">
        <v>1807</v>
      </c>
      <c r="P194" s="5">
        <v>1.45</v>
      </c>
      <c r="Q194" s="5">
        <v>191</v>
      </c>
      <c r="R194" s="5" t="str">
        <f>VLOOKUP(B194,data_operaciones!$G$3:$K$102,5,0)</f>
        <v>N</v>
      </c>
      <c r="S194" s="5">
        <v>1</v>
      </c>
      <c r="T194" s="5">
        <v>1</v>
      </c>
      <c r="U194" s="13" t="s">
        <v>3378</v>
      </c>
    </row>
    <row r="195" spans="1:21" x14ac:dyDescent="0.25">
      <c r="A195" s="6">
        <v>41296</v>
      </c>
      <c r="B195">
        <v>32</v>
      </c>
      <c r="C195">
        <v>0.5</v>
      </c>
      <c r="D195">
        <v>1807</v>
      </c>
      <c r="E195">
        <v>1.45</v>
      </c>
      <c r="F195">
        <v>17</v>
      </c>
      <c r="G195" t="s">
        <v>2676</v>
      </c>
      <c r="H195">
        <v>72</v>
      </c>
      <c r="I195" s="6">
        <v>41305.474999999999</v>
      </c>
      <c r="J195" t="s">
        <v>23</v>
      </c>
      <c r="K195" t="s">
        <v>2700</v>
      </c>
      <c r="L195" t="str">
        <f>VLOOKUP(B195,data_operaciones!$G$3:$K$102,2,0)</f>
        <v>SIMULACROS Y PLATICA DE SEGURIDAD</v>
      </c>
      <c r="M195" s="5">
        <f>VLOOKUP(B195,data_operaciones!$G$3:$K$102,4,0)</f>
        <v>75</v>
      </c>
      <c r="N195" s="5">
        <v>0.5</v>
      </c>
      <c r="O195" s="5">
        <v>1807</v>
      </c>
      <c r="P195" s="5">
        <v>1.45</v>
      </c>
      <c r="Q195" s="5">
        <v>192</v>
      </c>
      <c r="R195" s="5" t="str">
        <f>VLOOKUP(B195,data_operaciones!$G$3:$K$102,5,0)</f>
        <v>N</v>
      </c>
      <c r="S195" s="5">
        <v>1</v>
      </c>
      <c r="T195" s="5">
        <v>1</v>
      </c>
      <c r="U195" s="5" t="s">
        <v>2676</v>
      </c>
    </row>
    <row r="196" spans="1:21" x14ac:dyDescent="0.25">
      <c r="A196" s="6">
        <v>41296</v>
      </c>
      <c r="B196">
        <v>8</v>
      </c>
      <c r="C196">
        <v>1</v>
      </c>
      <c r="D196">
        <v>1807</v>
      </c>
      <c r="E196">
        <v>1.45</v>
      </c>
      <c r="F196">
        <v>18</v>
      </c>
      <c r="G196" t="s">
        <v>2804</v>
      </c>
      <c r="H196">
        <v>72</v>
      </c>
      <c r="I196" s="6">
        <v>41305.481944444444</v>
      </c>
      <c r="J196" t="s">
        <v>23</v>
      </c>
      <c r="K196" t="s">
        <v>2700</v>
      </c>
      <c r="L196" t="str">
        <f>VLOOKUP(B196,data_operaciones!$G$3:$K$102,2,0)</f>
        <v>INSTALAR EQUIPO PARA BAJAR TR</v>
      </c>
      <c r="M196" s="5">
        <f>VLOOKUP(B196,data_operaciones!$G$3:$K$102,4,0)</f>
        <v>77</v>
      </c>
      <c r="N196" s="5">
        <v>1</v>
      </c>
      <c r="O196" s="5">
        <v>1807</v>
      </c>
      <c r="P196" s="5">
        <v>1.45</v>
      </c>
      <c r="Q196" s="5">
        <v>193</v>
      </c>
      <c r="R196" s="5" t="str">
        <f>VLOOKUP(B196,data_operaciones!$G$3:$K$102,5,0)</f>
        <v>N</v>
      </c>
      <c r="S196" s="5">
        <v>1</v>
      </c>
      <c r="T196" s="5">
        <v>1</v>
      </c>
      <c r="U196" s="5" t="s">
        <v>2804</v>
      </c>
    </row>
    <row r="197" spans="1:21" ht="45" x14ac:dyDescent="0.25">
      <c r="A197" s="6">
        <v>41296</v>
      </c>
      <c r="B197">
        <v>9</v>
      </c>
      <c r="C197">
        <v>3.5</v>
      </c>
      <c r="D197">
        <v>1807</v>
      </c>
      <c r="E197">
        <v>1.45</v>
      </c>
      <c r="F197">
        <v>19</v>
      </c>
      <c r="G197" s="12" t="s">
        <v>3261</v>
      </c>
      <c r="H197">
        <v>72</v>
      </c>
      <c r="I197" s="6">
        <v>41305.481944444444</v>
      </c>
      <c r="J197" t="s">
        <v>23</v>
      </c>
      <c r="K197" t="s">
        <v>2700</v>
      </c>
      <c r="L197" t="str">
        <f>VLOOKUP(B197,data_operaciones!$G$3:$K$102,2,0)</f>
        <v>BAJAR TR</v>
      </c>
      <c r="M197" s="5">
        <f>VLOOKUP(B197,data_operaciones!$G$3:$K$102,4,0)</f>
        <v>78</v>
      </c>
      <c r="N197" s="5">
        <v>3.5</v>
      </c>
      <c r="O197" s="5">
        <v>1807</v>
      </c>
      <c r="P197" s="5">
        <v>1.45</v>
      </c>
      <c r="Q197" s="5">
        <v>194</v>
      </c>
      <c r="R197" s="5" t="str">
        <f>VLOOKUP(B197,data_operaciones!$G$3:$K$102,5,0)</f>
        <v>N</v>
      </c>
      <c r="S197" s="5">
        <v>1</v>
      </c>
      <c r="T197" s="5">
        <v>1</v>
      </c>
      <c r="U197" s="13" t="s">
        <v>3379</v>
      </c>
    </row>
    <row r="198" spans="1:21" x14ac:dyDescent="0.25">
      <c r="A198" s="6">
        <v>41297</v>
      </c>
      <c r="B198">
        <v>9</v>
      </c>
      <c r="C198">
        <v>4</v>
      </c>
      <c r="D198">
        <v>1807</v>
      </c>
      <c r="E198">
        <v>1.45</v>
      </c>
      <c r="F198">
        <v>1</v>
      </c>
      <c r="G198" t="s">
        <v>2805</v>
      </c>
      <c r="H198">
        <v>72</v>
      </c>
      <c r="I198" s="6">
        <v>41305.482638888891</v>
      </c>
      <c r="J198" t="s">
        <v>23</v>
      </c>
      <c r="K198" t="s">
        <v>2700</v>
      </c>
      <c r="L198" t="str">
        <f>VLOOKUP(B198,data_operaciones!$G$3:$K$102,2,0)</f>
        <v>BAJAR TR</v>
      </c>
      <c r="M198" s="5">
        <f>VLOOKUP(B198,data_operaciones!$G$3:$K$102,4,0)</f>
        <v>78</v>
      </c>
      <c r="N198" s="5">
        <v>4</v>
      </c>
      <c r="O198" s="5">
        <v>1807</v>
      </c>
      <c r="P198" s="5">
        <v>1.45</v>
      </c>
      <c r="Q198" s="5">
        <v>195</v>
      </c>
      <c r="R198" s="5" t="str">
        <f>VLOOKUP(B198,data_operaciones!$G$3:$K$102,5,0)</f>
        <v>N</v>
      </c>
      <c r="S198" s="5">
        <v>1</v>
      </c>
      <c r="T198" s="5">
        <v>1</v>
      </c>
      <c r="U198" s="5" t="s">
        <v>2805</v>
      </c>
    </row>
    <row r="199" spans="1:21" x14ac:dyDescent="0.25">
      <c r="A199" s="6">
        <v>41297</v>
      </c>
      <c r="B199">
        <v>9</v>
      </c>
      <c r="C199">
        <v>10</v>
      </c>
      <c r="D199">
        <v>1807</v>
      </c>
      <c r="E199">
        <v>1.45</v>
      </c>
      <c r="F199">
        <v>2</v>
      </c>
      <c r="G199" t="s">
        <v>2806</v>
      </c>
      <c r="H199">
        <v>72</v>
      </c>
      <c r="I199" s="6">
        <v>41305.482638888891</v>
      </c>
      <c r="J199" t="s">
        <v>23</v>
      </c>
      <c r="K199" t="s">
        <v>2700</v>
      </c>
      <c r="L199" t="str">
        <f>VLOOKUP(B199,data_operaciones!$G$3:$K$102,2,0)</f>
        <v>BAJAR TR</v>
      </c>
      <c r="M199" s="5">
        <f>VLOOKUP(B199,data_operaciones!$G$3:$K$102,4,0)</f>
        <v>78</v>
      </c>
      <c r="N199" s="5">
        <v>10</v>
      </c>
      <c r="O199" s="5">
        <v>1807</v>
      </c>
      <c r="P199" s="5">
        <v>1.45</v>
      </c>
      <c r="Q199" s="5">
        <v>196</v>
      </c>
      <c r="R199" s="5" t="str">
        <f>VLOOKUP(B199,data_operaciones!$G$3:$K$102,5,0)</f>
        <v>N</v>
      </c>
      <c r="S199" s="5">
        <v>1</v>
      </c>
      <c r="T199" s="5">
        <v>1</v>
      </c>
      <c r="U199" s="5" t="s">
        <v>2806</v>
      </c>
    </row>
    <row r="200" spans="1:21" x14ac:dyDescent="0.25">
      <c r="A200" s="6">
        <v>41297</v>
      </c>
      <c r="B200">
        <v>9</v>
      </c>
      <c r="C200">
        <v>1</v>
      </c>
      <c r="D200">
        <v>1807</v>
      </c>
      <c r="E200">
        <v>1.45</v>
      </c>
      <c r="F200">
        <v>3</v>
      </c>
      <c r="G200" t="s">
        <v>2807</v>
      </c>
      <c r="H200">
        <v>72</v>
      </c>
      <c r="I200" s="6">
        <v>41305.482638888891</v>
      </c>
      <c r="J200" t="s">
        <v>23</v>
      </c>
      <c r="K200" t="s">
        <v>2700</v>
      </c>
      <c r="L200" t="str">
        <f>VLOOKUP(B200,data_operaciones!$G$3:$K$102,2,0)</f>
        <v>BAJAR TR</v>
      </c>
      <c r="M200" s="5">
        <f>VLOOKUP(B200,data_operaciones!$G$3:$K$102,4,0)</f>
        <v>78</v>
      </c>
      <c r="N200" s="5">
        <v>1</v>
      </c>
      <c r="O200" s="5">
        <v>1807</v>
      </c>
      <c r="P200" s="5">
        <v>1.45</v>
      </c>
      <c r="Q200" s="5">
        <v>197</v>
      </c>
      <c r="R200" s="5" t="str">
        <f>VLOOKUP(B200,data_operaciones!$G$3:$K$102,5,0)</f>
        <v>N</v>
      </c>
      <c r="S200" s="5">
        <v>1</v>
      </c>
      <c r="T200" s="5">
        <v>1</v>
      </c>
      <c r="U200" s="5" t="s">
        <v>2807</v>
      </c>
    </row>
    <row r="201" spans="1:21" x14ac:dyDescent="0.25">
      <c r="A201" s="6">
        <v>41297</v>
      </c>
      <c r="B201">
        <v>9</v>
      </c>
      <c r="C201">
        <v>1</v>
      </c>
      <c r="D201">
        <v>1807</v>
      </c>
      <c r="E201">
        <v>1.45</v>
      </c>
      <c r="F201">
        <v>4</v>
      </c>
      <c r="G201" t="s">
        <v>2808</v>
      </c>
      <c r="H201">
        <v>72</v>
      </c>
      <c r="I201" s="6">
        <v>41305.48333333333</v>
      </c>
      <c r="J201" t="s">
        <v>23</v>
      </c>
      <c r="K201" t="s">
        <v>2700</v>
      </c>
      <c r="L201" t="str">
        <f>VLOOKUP(B201,data_operaciones!$G$3:$K$102,2,0)</f>
        <v>BAJAR TR</v>
      </c>
      <c r="M201" s="5">
        <f>VLOOKUP(B201,data_operaciones!$G$3:$K$102,4,0)</f>
        <v>78</v>
      </c>
      <c r="N201" s="5">
        <v>1</v>
      </c>
      <c r="O201" s="5">
        <v>1807</v>
      </c>
      <c r="P201" s="5">
        <v>1.45</v>
      </c>
      <c r="Q201" s="5">
        <v>198</v>
      </c>
      <c r="R201" s="5" t="str">
        <f>VLOOKUP(B201,data_operaciones!$G$3:$K$102,5,0)</f>
        <v>N</v>
      </c>
      <c r="S201" s="5">
        <v>1</v>
      </c>
      <c r="T201" s="5">
        <v>1</v>
      </c>
      <c r="U201" s="5" t="s">
        <v>2808</v>
      </c>
    </row>
    <row r="202" spans="1:21" x14ac:dyDescent="0.25">
      <c r="A202" s="6">
        <v>41297</v>
      </c>
      <c r="B202">
        <v>10</v>
      </c>
      <c r="C202">
        <v>0.5</v>
      </c>
      <c r="D202">
        <v>1807</v>
      </c>
      <c r="E202">
        <v>1.45</v>
      </c>
      <c r="F202">
        <v>5</v>
      </c>
      <c r="G202" t="s">
        <v>2809</v>
      </c>
      <c r="H202">
        <v>72</v>
      </c>
      <c r="I202" s="6">
        <v>41305.48333333333</v>
      </c>
      <c r="J202" t="s">
        <v>23</v>
      </c>
      <c r="K202" t="s">
        <v>2700</v>
      </c>
      <c r="L202" t="str">
        <f>VLOOKUP(B202,data_operaciones!$G$3:$K$102,2,0)</f>
        <v>DESMANTELAR EQUIPO PARA BAJAR TR</v>
      </c>
      <c r="M202" s="5">
        <f>VLOOKUP(B202,data_operaciones!$G$3:$K$102,4,0)</f>
        <v>79</v>
      </c>
      <c r="N202" s="5">
        <v>0.5</v>
      </c>
      <c r="O202" s="5">
        <v>1807</v>
      </c>
      <c r="P202" s="5">
        <v>1.45</v>
      </c>
      <c r="Q202" s="5">
        <v>199</v>
      </c>
      <c r="R202" s="5" t="str">
        <f>VLOOKUP(B202,data_operaciones!$G$3:$K$102,5,0)</f>
        <v>N</v>
      </c>
      <c r="S202" s="5">
        <v>1</v>
      </c>
      <c r="T202" s="5">
        <v>1</v>
      </c>
      <c r="U202" s="5" t="s">
        <v>2809</v>
      </c>
    </row>
    <row r="203" spans="1:21" x14ac:dyDescent="0.25">
      <c r="A203" s="6">
        <v>41297</v>
      </c>
      <c r="B203">
        <v>2</v>
      </c>
      <c r="C203">
        <v>1.5</v>
      </c>
      <c r="D203">
        <v>1807</v>
      </c>
      <c r="E203">
        <v>1.45</v>
      </c>
      <c r="F203">
        <v>6</v>
      </c>
      <c r="G203" t="s">
        <v>2810</v>
      </c>
      <c r="H203">
        <v>72</v>
      </c>
      <c r="I203" s="6">
        <v>41305.48333333333</v>
      </c>
      <c r="J203" t="s">
        <v>23</v>
      </c>
      <c r="K203" t="s">
        <v>2700</v>
      </c>
      <c r="L203" t="str">
        <f>VLOOKUP(B203,data_operaciones!$G$3:$K$102,2,0)</f>
        <v>CIRCULAR</v>
      </c>
      <c r="M203" s="5">
        <f>VLOOKUP(B203,data_operaciones!$G$3:$K$102,4,0)</f>
        <v>38</v>
      </c>
      <c r="N203" s="5">
        <v>1.5</v>
      </c>
      <c r="O203" s="5">
        <v>1807</v>
      </c>
      <c r="P203" s="5">
        <v>1.45</v>
      </c>
      <c r="Q203" s="5">
        <v>200</v>
      </c>
      <c r="R203" s="5" t="str">
        <f>VLOOKUP(B203,data_operaciones!$G$3:$K$102,5,0)</f>
        <v>N</v>
      </c>
      <c r="S203" s="5">
        <v>1</v>
      </c>
      <c r="T203" s="5">
        <v>1</v>
      </c>
      <c r="U203" s="5" t="s">
        <v>2810</v>
      </c>
    </row>
    <row r="204" spans="1:21" ht="30" x14ac:dyDescent="0.25">
      <c r="A204" s="6">
        <v>41297</v>
      </c>
      <c r="B204">
        <v>32</v>
      </c>
      <c r="C204">
        <v>0.5</v>
      </c>
      <c r="D204">
        <v>1807</v>
      </c>
      <c r="E204">
        <v>1.45</v>
      </c>
      <c r="F204">
        <v>7</v>
      </c>
      <c r="G204" s="12" t="s">
        <v>3262</v>
      </c>
      <c r="H204">
        <v>72</v>
      </c>
      <c r="I204" s="6">
        <v>41305.484027777777</v>
      </c>
      <c r="J204" t="s">
        <v>23</v>
      </c>
      <c r="K204" t="s">
        <v>2700</v>
      </c>
      <c r="L204" t="str">
        <f>VLOOKUP(B204,data_operaciones!$G$3:$K$102,2,0)</f>
        <v>SIMULACROS Y PLATICA DE SEGURIDAD</v>
      </c>
      <c r="M204" s="5">
        <f>VLOOKUP(B204,data_operaciones!$G$3:$K$102,4,0)</f>
        <v>75</v>
      </c>
      <c r="N204" s="5">
        <v>0.5</v>
      </c>
      <c r="O204" s="5">
        <v>1807</v>
      </c>
      <c r="P204" s="5">
        <v>1.45</v>
      </c>
      <c r="Q204" s="5">
        <v>201</v>
      </c>
      <c r="R204" s="5" t="str">
        <f>VLOOKUP(B204,data_operaciones!$G$3:$K$102,5,0)</f>
        <v>N</v>
      </c>
      <c r="S204" s="5">
        <v>1</v>
      </c>
      <c r="T204" s="5">
        <v>1</v>
      </c>
      <c r="U204" s="13" t="s">
        <v>3380</v>
      </c>
    </row>
    <row r="205" spans="1:21" x14ac:dyDescent="0.25">
      <c r="A205" s="6">
        <v>41297</v>
      </c>
      <c r="B205">
        <v>11</v>
      </c>
      <c r="C205">
        <v>0.5</v>
      </c>
      <c r="D205">
        <v>1807</v>
      </c>
      <c r="E205">
        <v>1.45</v>
      </c>
      <c r="F205">
        <v>8</v>
      </c>
      <c r="G205" t="s">
        <v>2811</v>
      </c>
      <c r="H205">
        <v>72</v>
      </c>
      <c r="I205" s="6">
        <v>41305.484027777777</v>
      </c>
      <c r="J205" t="s">
        <v>23</v>
      </c>
      <c r="K205" t="s">
        <v>2700</v>
      </c>
      <c r="L205" t="str">
        <f>VLOOKUP(B205,data_operaciones!$G$3:$K$102,2,0)</f>
        <v>INST UNIDADES DE CEMENTACION</v>
      </c>
      <c r="M205" s="5">
        <f>VLOOKUP(B205,data_operaciones!$G$3:$K$102,4,0)</f>
        <v>30</v>
      </c>
      <c r="N205" s="5">
        <v>0.5</v>
      </c>
      <c r="O205" s="5">
        <v>1807</v>
      </c>
      <c r="P205" s="5">
        <v>1.45</v>
      </c>
      <c r="Q205" s="5">
        <v>202</v>
      </c>
      <c r="R205" s="5" t="str">
        <f>VLOOKUP(B205,data_operaciones!$G$3:$K$102,5,0)</f>
        <v>N</v>
      </c>
      <c r="S205" s="5">
        <v>1</v>
      </c>
      <c r="T205" s="5">
        <v>1</v>
      </c>
      <c r="U205" s="5" t="s">
        <v>2811</v>
      </c>
    </row>
    <row r="206" spans="1:21" x14ac:dyDescent="0.25">
      <c r="A206" s="6">
        <v>41297</v>
      </c>
      <c r="B206">
        <v>13</v>
      </c>
      <c r="C206">
        <v>2.5</v>
      </c>
      <c r="D206">
        <v>1807</v>
      </c>
      <c r="E206">
        <v>1.45</v>
      </c>
      <c r="F206">
        <v>9</v>
      </c>
      <c r="G206" t="s">
        <v>2812</v>
      </c>
      <c r="H206">
        <v>72</v>
      </c>
      <c r="I206" s="6">
        <v>41305.484722222223</v>
      </c>
      <c r="J206" t="s">
        <v>23</v>
      </c>
      <c r="K206" t="s">
        <v>2700</v>
      </c>
      <c r="L206" t="str">
        <f>VLOOKUP(B206,data_operaciones!$G$3:$K$102,2,0)</f>
        <v>CEMENTAR TR</v>
      </c>
      <c r="M206" s="5">
        <f>VLOOKUP(B206,data_operaciones!$G$3:$K$102,4,0)</f>
        <v>32</v>
      </c>
      <c r="N206" s="5">
        <v>2.5</v>
      </c>
      <c r="O206" s="5">
        <v>1807</v>
      </c>
      <c r="P206" s="5">
        <v>1.45</v>
      </c>
      <c r="Q206" s="5">
        <v>203</v>
      </c>
      <c r="R206" s="5" t="str">
        <f>VLOOKUP(B206,data_operaciones!$G$3:$K$102,5,0)</f>
        <v>N</v>
      </c>
      <c r="S206" s="5">
        <v>1</v>
      </c>
      <c r="T206" s="5">
        <v>1</v>
      </c>
      <c r="U206" s="5" t="s">
        <v>2812</v>
      </c>
    </row>
    <row r="207" spans="1:21" x14ac:dyDescent="0.25">
      <c r="A207" s="6">
        <v>41297</v>
      </c>
      <c r="B207">
        <v>14</v>
      </c>
      <c r="C207">
        <v>0.5</v>
      </c>
      <c r="D207">
        <v>1807</v>
      </c>
      <c r="E207">
        <v>1.45</v>
      </c>
      <c r="F207">
        <v>10</v>
      </c>
      <c r="G207" t="s">
        <v>2813</v>
      </c>
      <c r="H207">
        <v>72</v>
      </c>
      <c r="I207" s="6">
        <v>41305.484722222223</v>
      </c>
      <c r="J207" t="s">
        <v>23</v>
      </c>
      <c r="K207" t="s">
        <v>2700</v>
      </c>
      <c r="L207" t="str">
        <f>VLOOKUP(B207,data_operaciones!$G$3:$K$102,2,0)</f>
        <v>DESMANTELAR EQUIPO DE CEMENTACIONES</v>
      </c>
      <c r="M207" s="5">
        <f>VLOOKUP(B207,data_operaciones!$G$3:$K$102,4,0)</f>
        <v>33</v>
      </c>
      <c r="N207" s="5">
        <v>0.5</v>
      </c>
      <c r="O207" s="5">
        <v>1807</v>
      </c>
      <c r="P207" s="5">
        <v>1.45</v>
      </c>
      <c r="Q207" s="5">
        <v>204</v>
      </c>
      <c r="R207" s="5" t="str">
        <f>VLOOKUP(B207,data_operaciones!$G$3:$K$102,5,0)</f>
        <v>N</v>
      </c>
      <c r="S207" s="5">
        <v>1</v>
      </c>
      <c r="T207" s="5">
        <v>1</v>
      </c>
      <c r="U207" s="5" t="s">
        <v>2813</v>
      </c>
    </row>
    <row r="208" spans="1:21" x14ac:dyDescent="0.25">
      <c r="A208" s="6">
        <v>41297</v>
      </c>
      <c r="B208">
        <v>33</v>
      </c>
      <c r="C208">
        <v>0.5</v>
      </c>
      <c r="D208">
        <v>1807</v>
      </c>
      <c r="E208">
        <v>1.45</v>
      </c>
      <c r="F208">
        <v>11</v>
      </c>
      <c r="G208" t="s">
        <v>2814</v>
      </c>
      <c r="H208">
        <v>72</v>
      </c>
      <c r="I208" s="6">
        <v>41305.48541666667</v>
      </c>
      <c r="J208" t="s">
        <v>23</v>
      </c>
      <c r="K208" t="s">
        <v>2700</v>
      </c>
      <c r="L208" t="str">
        <f>VLOOKUP(B208,data_operaciones!$G$3:$K$102,2,0)</f>
        <v>OTROS</v>
      </c>
      <c r="M208" s="5">
        <f>VLOOKUP(B208,data_operaciones!$G$3:$K$102,4,0)</f>
        <v>47</v>
      </c>
      <c r="N208" s="5">
        <v>0.5</v>
      </c>
      <c r="O208" s="5">
        <v>1807</v>
      </c>
      <c r="P208" s="5">
        <v>1.45</v>
      </c>
      <c r="Q208" s="5">
        <v>205</v>
      </c>
      <c r="R208" s="5" t="str">
        <f>VLOOKUP(B208,data_operaciones!$G$3:$K$102,5,0)</f>
        <v>N</v>
      </c>
      <c r="S208" s="5">
        <v>1</v>
      </c>
      <c r="T208" s="5">
        <v>1</v>
      </c>
      <c r="U208" s="5" t="s">
        <v>2814</v>
      </c>
    </row>
    <row r="209" spans="1:21" ht="30" x14ac:dyDescent="0.25">
      <c r="A209" s="6">
        <v>41297</v>
      </c>
      <c r="B209">
        <v>20</v>
      </c>
      <c r="C209">
        <v>1.5</v>
      </c>
      <c r="D209">
        <v>1807</v>
      </c>
      <c r="E209">
        <v>1.45</v>
      </c>
      <c r="F209">
        <v>12</v>
      </c>
      <c r="G209" s="12" t="s">
        <v>3263</v>
      </c>
      <c r="H209">
        <v>72</v>
      </c>
      <c r="I209" s="6">
        <v>41305.486111111109</v>
      </c>
      <c r="J209" t="s">
        <v>23</v>
      </c>
      <c r="K209" t="s">
        <v>2700</v>
      </c>
      <c r="L209" t="str">
        <f>VLOOKUP(B209,data_operaciones!$G$3:$K$102,2,0)</f>
        <v>INSTALAR Y PROBAR PACK OFF</v>
      </c>
      <c r="M209" s="5">
        <f>VLOOKUP(B209,data_operaciones!$G$3:$K$102,4,0)</f>
        <v>21</v>
      </c>
      <c r="N209" s="5">
        <v>1.5</v>
      </c>
      <c r="O209" s="5">
        <v>1807</v>
      </c>
      <c r="P209" s="5">
        <v>1.45</v>
      </c>
      <c r="Q209" s="5">
        <v>206</v>
      </c>
      <c r="R209" s="5" t="str">
        <f>VLOOKUP(B209,data_operaciones!$G$3:$K$102,5,0)</f>
        <v>N</v>
      </c>
      <c r="S209" s="5">
        <v>1</v>
      </c>
      <c r="T209" s="5">
        <v>1</v>
      </c>
      <c r="U209" s="13" t="s">
        <v>3381</v>
      </c>
    </row>
    <row r="210" spans="1:21" x14ac:dyDescent="0.25">
      <c r="A210" s="6">
        <v>41298</v>
      </c>
      <c r="B210">
        <v>19</v>
      </c>
      <c r="C210">
        <v>2</v>
      </c>
      <c r="D210">
        <v>1807</v>
      </c>
      <c r="E210">
        <v>1.45</v>
      </c>
      <c r="F210">
        <v>1</v>
      </c>
      <c r="G210" t="s">
        <v>2815</v>
      </c>
      <c r="H210">
        <v>72</v>
      </c>
      <c r="I210" s="6">
        <v>41305.486805555556</v>
      </c>
      <c r="J210" t="s">
        <v>23</v>
      </c>
      <c r="K210" t="s">
        <v>2700</v>
      </c>
      <c r="L210" t="str">
        <f>VLOOKUP(B210,data_operaciones!$G$3:$K$102,2,0)</f>
        <v>CAMBIAR Y PROBAR RAMS</v>
      </c>
      <c r="M210" s="5">
        <f>VLOOKUP(B210,data_operaciones!$G$3:$K$102,4,0)</f>
        <v>20</v>
      </c>
      <c r="N210" s="5">
        <v>2</v>
      </c>
      <c r="O210" s="5">
        <v>1807</v>
      </c>
      <c r="P210" s="5">
        <v>1.45</v>
      </c>
      <c r="Q210" s="5">
        <v>207</v>
      </c>
      <c r="R210" s="5" t="str">
        <f>VLOOKUP(B210,data_operaciones!$G$3:$K$102,5,0)</f>
        <v>N</v>
      </c>
      <c r="S210" s="5">
        <v>1</v>
      </c>
      <c r="T210" s="5">
        <v>1</v>
      </c>
      <c r="U210" s="5" t="s">
        <v>2815</v>
      </c>
    </row>
    <row r="211" spans="1:21" x14ac:dyDescent="0.25">
      <c r="A211" s="6">
        <v>41298</v>
      </c>
      <c r="B211">
        <v>19</v>
      </c>
      <c r="C211">
        <v>3.5</v>
      </c>
      <c r="D211">
        <v>1807</v>
      </c>
      <c r="E211">
        <v>1.45</v>
      </c>
      <c r="F211">
        <v>2</v>
      </c>
      <c r="G211" t="s">
        <v>2816</v>
      </c>
      <c r="H211">
        <v>72</v>
      </c>
      <c r="I211" s="6">
        <v>41305.486805555556</v>
      </c>
      <c r="J211" t="s">
        <v>23</v>
      </c>
      <c r="K211" t="s">
        <v>2700</v>
      </c>
      <c r="L211" t="str">
        <f>VLOOKUP(B211,data_operaciones!$G$3:$K$102,2,0)</f>
        <v>CAMBIAR Y PROBAR RAMS</v>
      </c>
      <c r="M211" s="5">
        <f>VLOOKUP(B211,data_operaciones!$G$3:$K$102,4,0)</f>
        <v>20</v>
      </c>
      <c r="N211" s="5">
        <v>3.5</v>
      </c>
      <c r="O211" s="5">
        <v>1807</v>
      </c>
      <c r="P211" s="5">
        <v>1.45</v>
      </c>
      <c r="Q211" s="5">
        <v>208</v>
      </c>
      <c r="R211" s="5" t="str">
        <f>VLOOKUP(B211,data_operaciones!$G$3:$K$102,5,0)</f>
        <v>N</v>
      </c>
      <c r="S211" s="5">
        <v>1</v>
      </c>
      <c r="T211" s="5">
        <v>1</v>
      </c>
      <c r="U211" s="5" t="s">
        <v>2816</v>
      </c>
    </row>
    <row r="212" spans="1:21" x14ac:dyDescent="0.25">
      <c r="A212" s="6">
        <v>41298</v>
      </c>
      <c r="B212">
        <v>33</v>
      </c>
      <c r="C212">
        <v>0.5</v>
      </c>
      <c r="D212">
        <v>1807</v>
      </c>
      <c r="E212">
        <v>1.45</v>
      </c>
      <c r="F212">
        <v>3</v>
      </c>
      <c r="G212" t="s">
        <v>2817</v>
      </c>
      <c r="H212">
        <v>72</v>
      </c>
      <c r="I212" s="6">
        <v>41305.487500000003</v>
      </c>
      <c r="J212" t="s">
        <v>23</v>
      </c>
      <c r="K212" t="s">
        <v>2700</v>
      </c>
      <c r="L212" t="str">
        <f>VLOOKUP(B212,data_operaciones!$G$3:$K$102,2,0)</f>
        <v>OTROS</v>
      </c>
      <c r="M212" s="5">
        <f>VLOOKUP(B212,data_operaciones!$G$3:$K$102,4,0)</f>
        <v>47</v>
      </c>
      <c r="N212" s="5">
        <v>0.5</v>
      </c>
      <c r="O212" s="5">
        <v>1807</v>
      </c>
      <c r="P212" s="5">
        <v>1.45</v>
      </c>
      <c r="Q212" s="5">
        <v>209</v>
      </c>
      <c r="R212" s="5" t="str">
        <f>VLOOKUP(B212,data_operaciones!$G$3:$K$102,5,0)</f>
        <v>N</v>
      </c>
      <c r="S212" s="5">
        <v>1</v>
      </c>
      <c r="T212" s="5">
        <v>1</v>
      </c>
      <c r="U212" s="5" t="s">
        <v>2817</v>
      </c>
    </row>
    <row r="213" spans="1:21" x14ac:dyDescent="0.25">
      <c r="A213" s="6">
        <v>41298</v>
      </c>
      <c r="B213">
        <v>32</v>
      </c>
      <c r="C213">
        <v>0.5</v>
      </c>
      <c r="D213">
        <v>1807</v>
      </c>
      <c r="E213">
        <v>1.45</v>
      </c>
      <c r="F213">
        <v>4</v>
      </c>
      <c r="G213" t="s">
        <v>2818</v>
      </c>
      <c r="L213" t="str">
        <f>VLOOKUP(B213,data_operaciones!$G$3:$K$102,2,0)</f>
        <v>SIMULACROS Y PLATICA DE SEGURIDAD</v>
      </c>
      <c r="M213" s="5">
        <f>VLOOKUP(B213,data_operaciones!$G$3:$K$102,4,0)</f>
        <v>75</v>
      </c>
      <c r="N213" s="5">
        <v>0.5</v>
      </c>
      <c r="O213" s="5">
        <v>1807</v>
      </c>
      <c r="P213" s="5">
        <v>1.45</v>
      </c>
      <c r="Q213" s="5">
        <v>210</v>
      </c>
      <c r="R213" s="5" t="str">
        <f>VLOOKUP(B213,data_operaciones!$G$3:$K$102,5,0)</f>
        <v>N</v>
      </c>
      <c r="S213" s="5">
        <v>1</v>
      </c>
      <c r="T213" s="5">
        <v>1</v>
      </c>
      <c r="U213" s="5" t="s">
        <v>2818</v>
      </c>
    </row>
    <row r="214" spans="1:21" x14ac:dyDescent="0.25">
      <c r="A214" s="6">
        <v>41298</v>
      </c>
      <c r="B214">
        <v>3</v>
      </c>
      <c r="C214">
        <v>2</v>
      </c>
      <c r="D214">
        <v>1807</v>
      </c>
      <c r="E214">
        <v>1.45</v>
      </c>
      <c r="F214">
        <v>5</v>
      </c>
      <c r="G214" t="s">
        <v>2819</v>
      </c>
      <c r="H214">
        <v>72</v>
      </c>
      <c r="I214" s="6">
        <v>41305.487500000003</v>
      </c>
      <c r="J214" t="s">
        <v>23</v>
      </c>
      <c r="K214" t="s">
        <v>2700</v>
      </c>
      <c r="L214" t="str">
        <f>VLOOKUP(B214,data_operaciones!$G$3:$K$102,2,0)</f>
        <v>ARMAR BHA</v>
      </c>
      <c r="M214" s="5">
        <f>VLOOKUP(B214,data_operaciones!$G$3:$K$102,4,0)</f>
        <v>8</v>
      </c>
      <c r="N214" s="5">
        <v>2</v>
      </c>
      <c r="O214" s="5">
        <v>1807</v>
      </c>
      <c r="P214" s="5">
        <v>1.45</v>
      </c>
      <c r="Q214" s="5">
        <v>211</v>
      </c>
      <c r="R214" s="5" t="str">
        <f>VLOOKUP(B214,data_operaciones!$G$3:$K$102,5,0)</f>
        <v>N</v>
      </c>
      <c r="S214" s="5">
        <v>1</v>
      </c>
      <c r="T214" s="5">
        <v>1</v>
      </c>
      <c r="U214" s="5" t="s">
        <v>2819</v>
      </c>
    </row>
    <row r="215" spans="1:21" x14ac:dyDescent="0.25">
      <c r="A215" s="6">
        <v>41298</v>
      </c>
      <c r="B215">
        <v>3</v>
      </c>
      <c r="C215">
        <v>5.5</v>
      </c>
      <c r="D215">
        <v>1807</v>
      </c>
      <c r="E215">
        <v>1.45</v>
      </c>
      <c r="F215">
        <v>6</v>
      </c>
      <c r="G215" t="s">
        <v>2820</v>
      </c>
      <c r="H215">
        <v>72</v>
      </c>
      <c r="I215" s="6">
        <v>41305.488194444442</v>
      </c>
      <c r="J215" t="s">
        <v>23</v>
      </c>
      <c r="K215" t="s">
        <v>2700</v>
      </c>
      <c r="L215" t="str">
        <f>VLOOKUP(B215,data_operaciones!$G$3:$K$102,2,0)</f>
        <v>ARMAR BHA</v>
      </c>
      <c r="M215" s="5">
        <f>VLOOKUP(B215,data_operaciones!$G$3:$K$102,4,0)</f>
        <v>8</v>
      </c>
      <c r="N215" s="5">
        <v>5.5</v>
      </c>
      <c r="O215" s="5">
        <v>1807</v>
      </c>
      <c r="P215" s="5">
        <v>1.45</v>
      </c>
      <c r="Q215" s="5">
        <v>212</v>
      </c>
      <c r="R215" s="5" t="str">
        <f>VLOOKUP(B215,data_operaciones!$G$3:$K$102,5,0)</f>
        <v>N</v>
      </c>
      <c r="S215" s="5">
        <v>1</v>
      </c>
      <c r="T215" s="5">
        <v>1</v>
      </c>
      <c r="U215" s="5" t="s">
        <v>2820</v>
      </c>
    </row>
    <row r="216" spans="1:21" x14ac:dyDescent="0.25">
      <c r="A216" s="6">
        <v>41298</v>
      </c>
      <c r="B216">
        <v>5</v>
      </c>
      <c r="C216">
        <v>8</v>
      </c>
      <c r="D216">
        <v>1807</v>
      </c>
      <c r="E216">
        <v>1.45</v>
      </c>
      <c r="F216">
        <v>7</v>
      </c>
      <c r="G216" t="s">
        <v>2821</v>
      </c>
      <c r="H216">
        <v>72</v>
      </c>
      <c r="I216" s="6">
        <v>41305.488194444442</v>
      </c>
      <c r="J216" t="s">
        <v>23</v>
      </c>
      <c r="K216" t="s">
        <v>2700</v>
      </c>
      <c r="L216" t="str">
        <f>VLOOKUP(B216,data_operaciones!$G$3:$K$102,2,0)</f>
        <v>BAJAR BHA A FONDO</v>
      </c>
      <c r="M216" s="5">
        <f>VLOOKUP(B216,data_operaciones!$G$3:$K$102,4,0)</f>
        <v>100</v>
      </c>
      <c r="N216" s="5">
        <v>8</v>
      </c>
      <c r="O216" s="5">
        <v>1807</v>
      </c>
      <c r="P216" s="5">
        <v>1.45</v>
      </c>
      <c r="Q216" s="5">
        <v>213</v>
      </c>
      <c r="R216" s="5" t="str">
        <f>VLOOKUP(B216,data_operaciones!$G$3:$K$102,5,0)</f>
        <v>N</v>
      </c>
      <c r="S216" s="5">
        <v>1</v>
      </c>
      <c r="T216" s="5">
        <v>1</v>
      </c>
      <c r="U216" s="5" t="s">
        <v>2821</v>
      </c>
    </row>
    <row r="217" spans="1:21" x14ac:dyDescent="0.25">
      <c r="A217" s="6">
        <v>41298</v>
      </c>
      <c r="B217">
        <v>24</v>
      </c>
      <c r="C217">
        <v>1</v>
      </c>
      <c r="D217">
        <v>1807</v>
      </c>
      <c r="E217">
        <v>1.45</v>
      </c>
      <c r="F217">
        <v>8</v>
      </c>
      <c r="G217" t="s">
        <v>2822</v>
      </c>
      <c r="H217">
        <v>72</v>
      </c>
      <c r="I217" s="6">
        <v>41305.488888888889</v>
      </c>
      <c r="J217" t="s">
        <v>23</v>
      </c>
      <c r="K217" t="s">
        <v>2700</v>
      </c>
      <c r="L217" t="str">
        <f>VLOOKUP(B217,data_operaciones!$G$3:$K$102,2,0)</f>
        <v>PERFORAR ACCESORIOS / CEMENTO</v>
      </c>
      <c r="M217" s="5">
        <f>VLOOKUP(B217,data_operaciones!$G$3:$K$102,4,0)</f>
        <v>88</v>
      </c>
      <c r="N217" s="5">
        <v>1</v>
      </c>
      <c r="O217" s="5">
        <v>1807</v>
      </c>
      <c r="P217" s="5">
        <v>1.45</v>
      </c>
      <c r="Q217" s="5">
        <v>214</v>
      </c>
      <c r="R217" s="5" t="str">
        <f>VLOOKUP(B217,data_operaciones!$G$3:$K$102,5,0)</f>
        <v>N</v>
      </c>
      <c r="S217" s="5">
        <v>1</v>
      </c>
      <c r="T217" s="5">
        <v>1</v>
      </c>
      <c r="U217" s="5" t="s">
        <v>2822</v>
      </c>
    </row>
    <row r="218" spans="1:21" x14ac:dyDescent="0.25">
      <c r="A218" s="6">
        <v>41298</v>
      </c>
      <c r="B218">
        <v>25</v>
      </c>
      <c r="C218">
        <v>1</v>
      </c>
      <c r="D218">
        <v>1807</v>
      </c>
      <c r="E218">
        <v>1.45</v>
      </c>
      <c r="F218">
        <v>9</v>
      </c>
      <c r="G218" t="s">
        <v>2823</v>
      </c>
      <c r="H218">
        <v>72</v>
      </c>
      <c r="I218" s="6">
        <v>41305.489583333336</v>
      </c>
      <c r="J218" t="s">
        <v>23</v>
      </c>
      <c r="K218" t="s">
        <v>2700</v>
      </c>
      <c r="L218" t="str">
        <f>VLOOKUP(B218,data_operaciones!$G$3:$K$102,2,0)</f>
        <v>REALIZAR PRUEBA DE INTEGRIDAD/GOTEO A LA FORMACIÓN</v>
      </c>
      <c r="M218" s="5">
        <f>VLOOKUP(B218,data_operaciones!$G$3:$K$102,4,0)</f>
        <v>89</v>
      </c>
      <c r="N218" s="5">
        <v>1</v>
      </c>
      <c r="O218" s="5">
        <v>1807</v>
      </c>
      <c r="P218" s="5">
        <v>1.45</v>
      </c>
      <c r="Q218" s="5">
        <v>215</v>
      </c>
      <c r="R218" s="5" t="str">
        <f>VLOOKUP(B218,data_operaciones!$G$3:$K$102,5,0)</f>
        <v>N</v>
      </c>
      <c r="S218" s="5">
        <v>1</v>
      </c>
      <c r="T218" s="5">
        <v>1</v>
      </c>
      <c r="U218" s="5" t="s">
        <v>2823</v>
      </c>
    </row>
    <row r="219" spans="1:21" x14ac:dyDescent="0.25">
      <c r="A219" s="6">
        <v>41299</v>
      </c>
      <c r="B219">
        <v>24</v>
      </c>
      <c r="C219">
        <v>0.5</v>
      </c>
      <c r="D219">
        <v>1807</v>
      </c>
      <c r="E219">
        <v>1.45</v>
      </c>
      <c r="F219">
        <v>1</v>
      </c>
      <c r="G219" t="s">
        <v>2824</v>
      </c>
      <c r="H219">
        <v>72</v>
      </c>
      <c r="I219" s="6">
        <v>41305.489583333336</v>
      </c>
      <c r="J219" t="s">
        <v>23</v>
      </c>
      <c r="K219" t="s">
        <v>2700</v>
      </c>
      <c r="L219" t="str">
        <f>VLOOKUP(B219,data_operaciones!$G$3:$K$102,2,0)</f>
        <v>PERFORAR ACCESORIOS / CEMENTO</v>
      </c>
      <c r="M219" s="5">
        <f>VLOOKUP(B219,data_operaciones!$G$3:$K$102,4,0)</f>
        <v>88</v>
      </c>
      <c r="N219" s="5">
        <v>0.5</v>
      </c>
      <c r="O219" s="5">
        <v>1807</v>
      </c>
      <c r="P219" s="5">
        <v>1.45</v>
      </c>
      <c r="Q219" s="5">
        <v>216</v>
      </c>
      <c r="R219" s="5" t="str">
        <f>VLOOKUP(B219,data_operaciones!$G$3:$K$102,5,0)</f>
        <v>N</v>
      </c>
      <c r="S219" s="5">
        <v>1</v>
      </c>
      <c r="T219" s="5">
        <v>1</v>
      </c>
      <c r="U219" s="5" t="s">
        <v>2824</v>
      </c>
    </row>
    <row r="220" spans="1:21" ht="30" x14ac:dyDescent="0.25">
      <c r="A220" s="6">
        <v>41299</v>
      </c>
      <c r="B220">
        <v>1</v>
      </c>
      <c r="C220">
        <v>3.5</v>
      </c>
      <c r="D220">
        <v>1843</v>
      </c>
      <c r="E220">
        <v>1.38</v>
      </c>
      <c r="F220">
        <v>2</v>
      </c>
      <c r="G220" s="12" t="s">
        <v>3264</v>
      </c>
      <c r="H220">
        <v>68</v>
      </c>
      <c r="I220" s="6">
        <v>41305.490277777775</v>
      </c>
      <c r="J220" t="s">
        <v>23</v>
      </c>
      <c r="K220" t="s">
        <v>2700</v>
      </c>
      <c r="L220" t="str">
        <f>VLOOKUP(B220,data_operaciones!$G$3:$K$102,2,0)</f>
        <v xml:space="preserve">PERFORAR </v>
      </c>
      <c r="M220" s="5">
        <f>VLOOKUP(B220,data_operaciones!$G$3:$K$102,4,0)</f>
        <v>73</v>
      </c>
      <c r="N220" s="5">
        <v>3.5</v>
      </c>
      <c r="O220" s="5">
        <v>1843</v>
      </c>
      <c r="P220" s="5">
        <v>1.38</v>
      </c>
      <c r="Q220" s="5">
        <v>217</v>
      </c>
      <c r="R220" s="5" t="str">
        <f>VLOOKUP(B220,data_operaciones!$G$3:$K$102,5,0)</f>
        <v>N</v>
      </c>
      <c r="S220" s="5">
        <v>1</v>
      </c>
      <c r="T220" s="5">
        <v>1</v>
      </c>
      <c r="U220" s="13" t="s">
        <v>3382</v>
      </c>
    </row>
    <row r="221" spans="1:21" x14ac:dyDescent="0.25">
      <c r="A221" s="6">
        <v>41299</v>
      </c>
      <c r="B221">
        <v>1</v>
      </c>
      <c r="C221">
        <v>10</v>
      </c>
      <c r="D221">
        <v>1899</v>
      </c>
      <c r="E221">
        <v>1.38</v>
      </c>
      <c r="F221">
        <v>3</v>
      </c>
      <c r="G221" t="s">
        <v>2825</v>
      </c>
      <c r="H221">
        <v>68</v>
      </c>
      <c r="I221" s="6">
        <v>41305.490972222222</v>
      </c>
      <c r="J221" t="s">
        <v>23</v>
      </c>
      <c r="K221" t="s">
        <v>2700</v>
      </c>
      <c r="L221" t="str">
        <f>VLOOKUP(B221,data_operaciones!$G$3:$K$102,2,0)</f>
        <v xml:space="preserve">PERFORAR </v>
      </c>
      <c r="M221" s="5">
        <f>VLOOKUP(B221,data_operaciones!$G$3:$K$102,4,0)</f>
        <v>73</v>
      </c>
      <c r="N221" s="5">
        <v>10</v>
      </c>
      <c r="O221" s="5">
        <v>1899</v>
      </c>
      <c r="P221" s="5">
        <v>1.38</v>
      </c>
      <c r="Q221" s="5">
        <v>218</v>
      </c>
      <c r="R221" s="5" t="str">
        <f>VLOOKUP(B221,data_operaciones!$G$3:$K$102,5,0)</f>
        <v>N</v>
      </c>
      <c r="S221" s="5">
        <v>1</v>
      </c>
      <c r="T221" s="5">
        <v>1</v>
      </c>
      <c r="U221" s="5" t="s">
        <v>2825</v>
      </c>
    </row>
    <row r="222" spans="1:21" x14ac:dyDescent="0.25">
      <c r="A222" s="6">
        <v>41299</v>
      </c>
      <c r="B222">
        <v>1</v>
      </c>
      <c r="C222">
        <v>6</v>
      </c>
      <c r="D222">
        <v>1927</v>
      </c>
      <c r="E222">
        <v>1.38</v>
      </c>
      <c r="F222">
        <v>4</v>
      </c>
      <c r="G222" t="s">
        <v>2826</v>
      </c>
      <c r="H222">
        <v>68</v>
      </c>
      <c r="I222" s="6">
        <v>41305.490972222222</v>
      </c>
      <c r="J222" t="s">
        <v>23</v>
      </c>
      <c r="K222" t="s">
        <v>2700</v>
      </c>
      <c r="L222" t="str">
        <f>VLOOKUP(B222,data_operaciones!$G$3:$K$102,2,0)</f>
        <v xml:space="preserve">PERFORAR </v>
      </c>
      <c r="M222" s="5">
        <f>VLOOKUP(B222,data_operaciones!$G$3:$K$102,4,0)</f>
        <v>73</v>
      </c>
      <c r="N222" s="5">
        <v>6</v>
      </c>
      <c r="O222" s="5">
        <v>1927</v>
      </c>
      <c r="P222" s="5">
        <v>1.38</v>
      </c>
      <c r="Q222" s="5">
        <v>219</v>
      </c>
      <c r="R222" s="5" t="str">
        <f>VLOOKUP(B222,data_operaciones!$G$3:$K$102,5,0)</f>
        <v>N</v>
      </c>
      <c r="S222" s="5">
        <v>1</v>
      </c>
      <c r="T222" s="5">
        <v>1</v>
      </c>
      <c r="U222" s="5" t="s">
        <v>2826</v>
      </c>
    </row>
    <row r="223" spans="1:21" x14ac:dyDescent="0.25">
      <c r="A223" s="6">
        <v>41299</v>
      </c>
      <c r="B223">
        <v>2</v>
      </c>
      <c r="C223">
        <v>2</v>
      </c>
      <c r="D223">
        <v>1927</v>
      </c>
      <c r="E223">
        <v>1.38</v>
      </c>
      <c r="F223">
        <v>5</v>
      </c>
      <c r="G223" t="s">
        <v>2827</v>
      </c>
      <c r="H223">
        <v>68</v>
      </c>
      <c r="I223" s="6">
        <v>41305.491666666669</v>
      </c>
      <c r="J223" t="s">
        <v>23</v>
      </c>
      <c r="K223" t="s">
        <v>2700</v>
      </c>
      <c r="L223" t="str">
        <f>VLOOKUP(B223,data_operaciones!$G$3:$K$102,2,0)</f>
        <v>CIRCULAR</v>
      </c>
      <c r="M223" s="5">
        <f>VLOOKUP(B223,data_operaciones!$G$3:$K$102,4,0)</f>
        <v>38</v>
      </c>
      <c r="N223" s="5">
        <v>2</v>
      </c>
      <c r="O223" s="5">
        <v>1927</v>
      </c>
      <c r="P223" s="5">
        <v>1.38</v>
      </c>
      <c r="Q223" s="5">
        <v>220</v>
      </c>
      <c r="R223" s="5" t="str">
        <f>VLOOKUP(B223,data_operaciones!$G$3:$K$102,5,0)</f>
        <v>N</v>
      </c>
      <c r="S223" s="5">
        <v>1</v>
      </c>
      <c r="T223" s="5">
        <v>1</v>
      </c>
      <c r="U223" s="5" t="s">
        <v>2827</v>
      </c>
    </row>
    <row r="224" spans="1:21" x14ac:dyDescent="0.25">
      <c r="A224" s="6">
        <v>41299</v>
      </c>
      <c r="B224">
        <v>7</v>
      </c>
      <c r="C224">
        <v>1</v>
      </c>
      <c r="D224">
        <v>1927</v>
      </c>
      <c r="E224">
        <v>1.38</v>
      </c>
      <c r="F224">
        <v>6</v>
      </c>
      <c r="G224" t="s">
        <v>2828</v>
      </c>
      <c r="H224">
        <v>68</v>
      </c>
      <c r="I224" s="6">
        <v>41305.491666666669</v>
      </c>
      <c r="J224" t="s">
        <v>23</v>
      </c>
      <c r="K224" t="s">
        <v>2700</v>
      </c>
      <c r="L224" t="str">
        <f>VLOOKUP(B224,data_operaciones!$G$3:$K$102,2,0)</f>
        <v>VIAJE CORTO</v>
      </c>
      <c r="M224" s="5">
        <f>VLOOKUP(B224,data_operaciones!$G$3:$K$102,4,0)</f>
        <v>102</v>
      </c>
      <c r="N224" s="5">
        <v>1</v>
      </c>
      <c r="O224" s="5">
        <v>1927</v>
      </c>
      <c r="P224" s="5">
        <v>1.38</v>
      </c>
      <c r="Q224" s="5">
        <v>221</v>
      </c>
      <c r="R224" s="5" t="str">
        <f>VLOOKUP(B224,data_operaciones!$G$3:$K$102,5,0)</f>
        <v>N</v>
      </c>
      <c r="S224" s="5">
        <v>1</v>
      </c>
      <c r="T224" s="5">
        <v>1</v>
      </c>
      <c r="U224" s="5" t="s">
        <v>2828</v>
      </c>
    </row>
    <row r="225" spans="1:21" x14ac:dyDescent="0.25">
      <c r="A225" s="6">
        <v>41299</v>
      </c>
      <c r="B225">
        <v>2</v>
      </c>
      <c r="C225">
        <v>1</v>
      </c>
      <c r="D225">
        <v>1927</v>
      </c>
      <c r="E225">
        <v>1.38</v>
      </c>
      <c r="F225">
        <v>7</v>
      </c>
      <c r="G225" t="s">
        <v>2829</v>
      </c>
      <c r="H225">
        <v>68</v>
      </c>
      <c r="I225" s="6">
        <v>41305.492361111108</v>
      </c>
      <c r="J225" t="s">
        <v>23</v>
      </c>
      <c r="K225" t="s">
        <v>2700</v>
      </c>
      <c r="L225" t="str">
        <f>VLOOKUP(B225,data_operaciones!$G$3:$K$102,2,0)</f>
        <v>CIRCULAR</v>
      </c>
      <c r="M225" s="5">
        <f>VLOOKUP(B225,data_operaciones!$G$3:$K$102,4,0)</f>
        <v>38</v>
      </c>
      <c r="N225" s="5">
        <v>1</v>
      </c>
      <c r="O225" s="5">
        <v>1927</v>
      </c>
      <c r="P225" s="5">
        <v>1.38</v>
      </c>
      <c r="Q225" s="5">
        <v>222</v>
      </c>
      <c r="R225" s="5" t="str">
        <f>VLOOKUP(B225,data_operaciones!$G$3:$K$102,5,0)</f>
        <v>N</v>
      </c>
      <c r="S225" s="5">
        <v>1</v>
      </c>
      <c r="T225" s="5">
        <v>1</v>
      </c>
      <c r="U225" s="5" t="s">
        <v>2829</v>
      </c>
    </row>
    <row r="226" spans="1:21" x14ac:dyDescent="0.25">
      <c r="A226" s="6">
        <v>41300</v>
      </c>
      <c r="B226">
        <v>6</v>
      </c>
      <c r="C226">
        <v>4</v>
      </c>
      <c r="D226">
        <v>1927</v>
      </c>
      <c r="E226">
        <v>1.38</v>
      </c>
      <c r="F226">
        <v>1</v>
      </c>
      <c r="G226" t="s">
        <v>2830</v>
      </c>
      <c r="H226">
        <v>68</v>
      </c>
      <c r="I226" s="6">
        <v>41305.493055555555</v>
      </c>
      <c r="J226" t="s">
        <v>23</v>
      </c>
      <c r="K226" t="s">
        <v>2700</v>
      </c>
      <c r="L226" t="str">
        <f>VLOOKUP(B226,data_operaciones!$G$3:$K$102,2,0)</f>
        <v>SACAR BHA A SUPERFICIE</v>
      </c>
      <c r="M226" s="5">
        <f>VLOOKUP(B226,data_operaciones!$G$3:$K$102,4,0)</f>
        <v>101</v>
      </c>
      <c r="N226" s="5">
        <v>4</v>
      </c>
      <c r="O226" s="5">
        <v>1927</v>
      </c>
      <c r="P226" s="5">
        <v>1.38</v>
      </c>
      <c r="Q226" s="5">
        <v>223</v>
      </c>
      <c r="R226" s="5" t="str">
        <f>VLOOKUP(B226,data_operaciones!$G$3:$K$102,5,0)</f>
        <v>N</v>
      </c>
      <c r="S226" s="5">
        <v>1</v>
      </c>
      <c r="T226" s="5">
        <v>1</v>
      </c>
      <c r="U226" s="5" t="s">
        <v>3383</v>
      </c>
    </row>
    <row r="227" spans="1:21" x14ac:dyDescent="0.25">
      <c r="A227" s="6">
        <v>41300</v>
      </c>
      <c r="B227">
        <v>6</v>
      </c>
      <c r="C227">
        <v>6</v>
      </c>
      <c r="D227">
        <v>1927</v>
      </c>
      <c r="E227">
        <v>1.38</v>
      </c>
      <c r="F227">
        <v>2</v>
      </c>
      <c r="G227" t="s">
        <v>2831</v>
      </c>
      <c r="H227">
        <v>68</v>
      </c>
      <c r="I227" s="6">
        <v>41305.493750000001</v>
      </c>
      <c r="J227" t="s">
        <v>23</v>
      </c>
      <c r="K227" t="s">
        <v>2700</v>
      </c>
      <c r="L227" t="str">
        <f>VLOOKUP(B227,data_operaciones!$G$3:$K$102,2,0)</f>
        <v>SACAR BHA A SUPERFICIE</v>
      </c>
      <c r="M227" s="5">
        <f>VLOOKUP(B227,data_operaciones!$G$3:$K$102,4,0)</f>
        <v>101</v>
      </c>
      <c r="N227" s="5">
        <v>6</v>
      </c>
      <c r="O227" s="5">
        <v>1927</v>
      </c>
      <c r="P227" s="5">
        <v>1.38</v>
      </c>
      <c r="Q227" s="5">
        <v>224</v>
      </c>
      <c r="R227" s="5" t="str">
        <f>VLOOKUP(B227,data_operaciones!$G$3:$K$102,5,0)</f>
        <v>N</v>
      </c>
      <c r="S227" s="5">
        <v>1</v>
      </c>
      <c r="T227" s="5">
        <v>1</v>
      </c>
      <c r="U227" s="5" t="s">
        <v>2831</v>
      </c>
    </row>
    <row r="228" spans="1:21" x14ac:dyDescent="0.25">
      <c r="A228" s="6">
        <v>41300</v>
      </c>
      <c r="B228">
        <v>23</v>
      </c>
      <c r="C228">
        <v>0.5</v>
      </c>
      <c r="D228">
        <v>1927</v>
      </c>
      <c r="E228">
        <v>1.38</v>
      </c>
      <c r="F228">
        <v>3</v>
      </c>
      <c r="G228" t="s">
        <v>2780</v>
      </c>
      <c r="H228">
        <v>68</v>
      </c>
      <c r="I228" s="6">
        <v>41305.493750000001</v>
      </c>
      <c r="J228" t="s">
        <v>23</v>
      </c>
      <c r="K228" t="s">
        <v>2700</v>
      </c>
      <c r="L228" t="str">
        <f>VLOOKUP(B228,data_operaciones!$G$3:$K$102,2,0)</f>
        <v>LIMPIEZA SUPERFICIAL</v>
      </c>
      <c r="M228" s="5">
        <f>VLOOKUP(B228,data_operaciones!$G$3:$K$102,4,0)</f>
        <v>87</v>
      </c>
      <c r="N228" s="5">
        <v>0.5</v>
      </c>
      <c r="O228" s="5">
        <v>1927</v>
      </c>
      <c r="P228" s="5">
        <v>1.38</v>
      </c>
      <c r="Q228" s="5">
        <v>225</v>
      </c>
      <c r="R228" s="5" t="str">
        <f>VLOOKUP(B228,data_operaciones!$G$3:$K$102,5,0)</f>
        <v>N</v>
      </c>
      <c r="S228" s="5">
        <v>1</v>
      </c>
      <c r="T228" s="5">
        <v>1</v>
      </c>
      <c r="U228" s="5" t="s">
        <v>2780</v>
      </c>
    </row>
    <row r="229" spans="1:21" ht="45" x14ac:dyDescent="0.25">
      <c r="A229" s="6">
        <v>41300</v>
      </c>
      <c r="B229">
        <v>28</v>
      </c>
      <c r="C229">
        <v>3.5</v>
      </c>
      <c r="D229">
        <v>1927</v>
      </c>
      <c r="E229">
        <v>1.38</v>
      </c>
      <c r="F229">
        <v>4</v>
      </c>
      <c r="G229" s="12" t="s">
        <v>3265</v>
      </c>
      <c r="H229">
        <v>68</v>
      </c>
      <c r="I229" s="6">
        <v>41305.495138888888</v>
      </c>
      <c r="J229" t="s">
        <v>23</v>
      </c>
      <c r="K229" t="s">
        <v>2700</v>
      </c>
      <c r="L229" t="str">
        <f>VLOOKUP(B229,data_operaciones!$G$3:$K$102,2,0)</f>
        <v>CORTE DE NUCLEOS CONVENCIONALES</v>
      </c>
      <c r="M229" s="5">
        <f>VLOOKUP(B229,data_operaciones!$G$3:$K$102,4,0)</f>
        <v>5</v>
      </c>
      <c r="N229" s="5">
        <v>3.5</v>
      </c>
      <c r="O229" s="5">
        <v>1927</v>
      </c>
      <c r="P229" s="5">
        <v>1.38</v>
      </c>
      <c r="Q229" s="5">
        <v>226</v>
      </c>
      <c r="R229" s="5" t="str">
        <f>VLOOKUP(B229,data_operaciones!$G$3:$K$102,5,0)</f>
        <v>N</v>
      </c>
      <c r="S229" s="5">
        <v>1</v>
      </c>
      <c r="T229" s="5">
        <v>1</v>
      </c>
      <c r="U229" s="13" t="s">
        <v>3384</v>
      </c>
    </row>
    <row r="230" spans="1:21" x14ac:dyDescent="0.25">
      <c r="A230" s="6">
        <v>41300</v>
      </c>
      <c r="B230">
        <v>28</v>
      </c>
      <c r="C230">
        <v>6.5</v>
      </c>
      <c r="D230">
        <v>1927</v>
      </c>
      <c r="E230">
        <v>1.38</v>
      </c>
      <c r="F230">
        <v>5</v>
      </c>
      <c r="G230" t="s">
        <v>2832</v>
      </c>
      <c r="H230">
        <v>68</v>
      </c>
      <c r="I230" s="6">
        <v>41305.495833333334</v>
      </c>
      <c r="J230" t="s">
        <v>23</v>
      </c>
      <c r="K230" t="s">
        <v>2700</v>
      </c>
      <c r="L230" t="str">
        <f>VLOOKUP(B230,data_operaciones!$G$3:$K$102,2,0)</f>
        <v>CORTE DE NUCLEOS CONVENCIONALES</v>
      </c>
      <c r="M230" s="5">
        <f>VLOOKUP(B230,data_operaciones!$G$3:$K$102,4,0)</f>
        <v>5</v>
      </c>
      <c r="N230" s="5">
        <v>6.5</v>
      </c>
      <c r="O230" s="5">
        <v>1927</v>
      </c>
      <c r="P230" s="5">
        <v>1.38</v>
      </c>
      <c r="Q230" s="5">
        <v>227</v>
      </c>
      <c r="R230" s="5" t="str">
        <f>VLOOKUP(B230,data_operaciones!$G$3:$K$102,5,0)</f>
        <v>N</v>
      </c>
      <c r="S230" s="5">
        <v>1</v>
      </c>
      <c r="T230" s="5">
        <v>1</v>
      </c>
      <c r="U230" s="5" t="s">
        <v>3385</v>
      </c>
    </row>
    <row r="231" spans="1:21" x14ac:dyDescent="0.25">
      <c r="A231" s="6">
        <v>41300</v>
      </c>
      <c r="B231">
        <v>28</v>
      </c>
      <c r="C231">
        <v>2</v>
      </c>
      <c r="D231">
        <v>1927</v>
      </c>
      <c r="E231">
        <v>1.38</v>
      </c>
      <c r="F231">
        <v>6</v>
      </c>
      <c r="G231" t="s">
        <v>2833</v>
      </c>
      <c r="H231">
        <v>68</v>
      </c>
      <c r="I231" s="6">
        <v>41305.497916666667</v>
      </c>
      <c r="J231" t="s">
        <v>23</v>
      </c>
      <c r="K231" t="s">
        <v>2700</v>
      </c>
      <c r="L231" t="str">
        <f>VLOOKUP(B231,data_operaciones!$G$3:$K$102,2,0)</f>
        <v>CORTE DE NUCLEOS CONVENCIONALES</v>
      </c>
      <c r="M231" s="5">
        <f>VLOOKUP(B231,data_operaciones!$G$3:$K$102,4,0)</f>
        <v>5</v>
      </c>
      <c r="N231" s="5">
        <v>2</v>
      </c>
      <c r="O231" s="5">
        <v>1927</v>
      </c>
      <c r="P231" s="5">
        <v>1.38</v>
      </c>
      <c r="Q231" s="5">
        <v>228</v>
      </c>
      <c r="R231" s="5" t="str">
        <f>VLOOKUP(B231,data_operaciones!$G$3:$K$102,5,0)</f>
        <v>N</v>
      </c>
      <c r="S231" s="5">
        <v>1</v>
      </c>
      <c r="T231" s="5">
        <v>1</v>
      </c>
      <c r="U231" s="5" t="s">
        <v>2833</v>
      </c>
    </row>
    <row r="232" spans="1:21" ht="45" x14ac:dyDescent="0.25">
      <c r="A232" s="6">
        <v>41300</v>
      </c>
      <c r="B232">
        <v>28</v>
      </c>
      <c r="C232">
        <v>0.5</v>
      </c>
      <c r="D232">
        <v>1927</v>
      </c>
      <c r="E232">
        <v>1.38</v>
      </c>
      <c r="F232">
        <v>7</v>
      </c>
      <c r="G232" s="12" t="s">
        <v>3266</v>
      </c>
      <c r="H232">
        <v>68</v>
      </c>
      <c r="I232" s="6">
        <v>41305.498611111114</v>
      </c>
      <c r="J232" t="s">
        <v>23</v>
      </c>
      <c r="K232" t="s">
        <v>2700</v>
      </c>
      <c r="L232" t="str">
        <f>VLOOKUP(B232,data_operaciones!$G$3:$K$102,2,0)</f>
        <v>CORTE DE NUCLEOS CONVENCIONALES</v>
      </c>
      <c r="M232" s="5">
        <f>VLOOKUP(B232,data_operaciones!$G$3:$K$102,4,0)</f>
        <v>5</v>
      </c>
      <c r="N232" s="5">
        <v>0.5</v>
      </c>
      <c r="O232" s="5">
        <v>1927</v>
      </c>
      <c r="P232" s="5">
        <v>1.38</v>
      </c>
      <c r="Q232" s="5">
        <v>229</v>
      </c>
      <c r="R232" s="5" t="str">
        <f>VLOOKUP(B232,data_operaciones!$G$3:$K$102,5,0)</f>
        <v>N</v>
      </c>
      <c r="S232" s="5">
        <v>1</v>
      </c>
      <c r="T232" s="5">
        <v>1</v>
      </c>
      <c r="U232" s="13" t="s">
        <v>3386</v>
      </c>
    </row>
    <row r="233" spans="1:21" x14ac:dyDescent="0.25">
      <c r="A233" s="6">
        <v>41300</v>
      </c>
      <c r="B233">
        <v>28</v>
      </c>
      <c r="C233">
        <v>1</v>
      </c>
      <c r="D233">
        <v>1927</v>
      </c>
      <c r="E233">
        <v>1.38</v>
      </c>
      <c r="F233">
        <v>8</v>
      </c>
      <c r="G233" t="s">
        <v>2834</v>
      </c>
      <c r="H233">
        <v>68</v>
      </c>
      <c r="I233" s="6">
        <v>41305.500694444447</v>
      </c>
      <c r="J233" t="s">
        <v>23</v>
      </c>
      <c r="K233" t="s">
        <v>2700</v>
      </c>
      <c r="L233" t="str">
        <f>VLOOKUP(B233,data_operaciones!$G$3:$K$102,2,0)</f>
        <v>CORTE DE NUCLEOS CONVENCIONALES</v>
      </c>
      <c r="M233" s="5">
        <f>VLOOKUP(B233,data_operaciones!$G$3:$K$102,4,0)</f>
        <v>5</v>
      </c>
      <c r="N233" s="5">
        <v>1</v>
      </c>
      <c r="O233" s="5">
        <v>1927</v>
      </c>
      <c r="P233" s="5">
        <v>1.38</v>
      </c>
      <c r="Q233" s="5">
        <v>230</v>
      </c>
      <c r="R233" s="5" t="str">
        <f>VLOOKUP(B233,data_operaciones!$G$3:$K$102,5,0)</f>
        <v>N</v>
      </c>
      <c r="S233" s="5">
        <v>1</v>
      </c>
      <c r="T233" s="5">
        <v>1</v>
      </c>
      <c r="U233" s="5" t="s">
        <v>2834</v>
      </c>
    </row>
    <row r="234" spans="1:21" x14ac:dyDescent="0.25">
      <c r="A234" s="6">
        <v>41301</v>
      </c>
      <c r="B234">
        <v>28</v>
      </c>
      <c r="C234">
        <v>4</v>
      </c>
      <c r="D234">
        <v>1927</v>
      </c>
      <c r="E234">
        <v>1.38</v>
      </c>
      <c r="F234">
        <v>1</v>
      </c>
      <c r="G234" t="s">
        <v>2835</v>
      </c>
      <c r="H234">
        <v>68</v>
      </c>
      <c r="I234" s="6">
        <v>41305.501388888886</v>
      </c>
      <c r="J234" t="s">
        <v>23</v>
      </c>
      <c r="K234" t="s">
        <v>2700</v>
      </c>
      <c r="L234" t="str">
        <f>VLOOKUP(B234,data_operaciones!$G$3:$K$102,2,0)</f>
        <v>CORTE DE NUCLEOS CONVENCIONALES</v>
      </c>
      <c r="M234" s="5">
        <f>VLOOKUP(B234,data_operaciones!$G$3:$K$102,4,0)</f>
        <v>5</v>
      </c>
      <c r="N234" s="5">
        <v>4</v>
      </c>
      <c r="O234" s="5">
        <v>1927</v>
      </c>
      <c r="P234" s="5">
        <v>1.38</v>
      </c>
      <c r="Q234" s="5">
        <v>231</v>
      </c>
      <c r="R234" s="5" t="str">
        <f>VLOOKUP(B234,data_operaciones!$G$3:$K$102,5,0)</f>
        <v>N</v>
      </c>
      <c r="S234" s="5">
        <v>1</v>
      </c>
      <c r="T234" s="5">
        <v>1</v>
      </c>
      <c r="U234" s="5" t="s">
        <v>2835</v>
      </c>
    </row>
    <row r="235" spans="1:21" x14ac:dyDescent="0.25">
      <c r="A235" s="6">
        <v>41301</v>
      </c>
      <c r="B235">
        <v>28</v>
      </c>
      <c r="C235">
        <v>1</v>
      </c>
      <c r="D235">
        <v>1927</v>
      </c>
      <c r="E235">
        <v>1.38</v>
      </c>
      <c r="F235">
        <v>2</v>
      </c>
      <c r="G235" t="s">
        <v>2836</v>
      </c>
      <c r="H235">
        <v>68</v>
      </c>
      <c r="I235" s="6">
        <v>41305.501388888886</v>
      </c>
      <c r="J235" t="s">
        <v>23</v>
      </c>
      <c r="K235" t="s">
        <v>2700</v>
      </c>
      <c r="L235" t="str">
        <f>VLOOKUP(B235,data_operaciones!$G$3:$K$102,2,0)</f>
        <v>CORTE DE NUCLEOS CONVENCIONALES</v>
      </c>
      <c r="M235" s="5">
        <f>VLOOKUP(B235,data_operaciones!$G$3:$K$102,4,0)</f>
        <v>5</v>
      </c>
      <c r="N235" s="5">
        <v>1</v>
      </c>
      <c r="O235" s="5">
        <v>1927</v>
      </c>
      <c r="P235" s="5">
        <v>1.38</v>
      </c>
      <c r="Q235" s="5">
        <v>232</v>
      </c>
      <c r="R235" s="5" t="str">
        <f>VLOOKUP(B235,data_operaciones!$G$3:$K$102,5,0)</f>
        <v>N</v>
      </c>
      <c r="S235" s="5">
        <v>1</v>
      </c>
      <c r="T235" s="5">
        <v>1</v>
      </c>
      <c r="U235" s="5" t="s">
        <v>2836</v>
      </c>
    </row>
    <row r="236" spans="1:21" x14ac:dyDescent="0.25">
      <c r="A236" s="6">
        <v>41301</v>
      </c>
      <c r="B236">
        <v>32</v>
      </c>
      <c r="C236">
        <v>0.5</v>
      </c>
      <c r="D236">
        <v>1927</v>
      </c>
      <c r="E236">
        <v>1.38</v>
      </c>
      <c r="F236">
        <v>3</v>
      </c>
      <c r="G236" t="s">
        <v>2837</v>
      </c>
      <c r="H236">
        <v>68</v>
      </c>
      <c r="I236" s="6">
        <v>41305.502083333333</v>
      </c>
      <c r="J236" t="s">
        <v>23</v>
      </c>
      <c r="K236" t="s">
        <v>2700</v>
      </c>
      <c r="L236" t="str">
        <f>VLOOKUP(B236,data_operaciones!$G$3:$K$102,2,0)</f>
        <v>SIMULACROS Y PLATICA DE SEGURIDAD</v>
      </c>
      <c r="M236" s="5">
        <f>VLOOKUP(B236,data_operaciones!$G$3:$K$102,4,0)</f>
        <v>75</v>
      </c>
      <c r="N236" s="5">
        <v>0.5</v>
      </c>
      <c r="O236" s="5">
        <v>1927</v>
      </c>
      <c r="P236" s="5">
        <v>1.38</v>
      </c>
      <c r="Q236" s="5">
        <v>233</v>
      </c>
      <c r="R236" s="5" t="str">
        <f>VLOOKUP(B236,data_operaciones!$G$3:$K$102,5,0)</f>
        <v>N</v>
      </c>
      <c r="S236" s="5">
        <v>1</v>
      </c>
      <c r="T236" s="5">
        <v>1</v>
      </c>
      <c r="U236" s="5" t="s">
        <v>2837</v>
      </c>
    </row>
    <row r="237" spans="1:21" ht="45" x14ac:dyDescent="0.25">
      <c r="A237" s="6">
        <v>41301</v>
      </c>
      <c r="B237">
        <v>28</v>
      </c>
      <c r="C237">
        <v>8.5</v>
      </c>
      <c r="D237">
        <v>1927</v>
      </c>
      <c r="E237">
        <v>1.38</v>
      </c>
      <c r="F237">
        <v>4</v>
      </c>
      <c r="G237" s="12" t="s">
        <v>3267</v>
      </c>
      <c r="H237">
        <v>68</v>
      </c>
      <c r="I237" s="6">
        <v>41305.50277777778</v>
      </c>
      <c r="J237" t="s">
        <v>23</v>
      </c>
      <c r="K237" t="s">
        <v>2700</v>
      </c>
      <c r="L237" t="str">
        <f>VLOOKUP(B237,data_operaciones!$G$3:$K$102,2,0)</f>
        <v>CORTE DE NUCLEOS CONVENCIONALES</v>
      </c>
      <c r="M237" s="5">
        <f>VLOOKUP(B237,data_operaciones!$G$3:$K$102,4,0)</f>
        <v>5</v>
      </c>
      <c r="N237" s="5">
        <v>8.5</v>
      </c>
      <c r="O237" s="5">
        <v>1927</v>
      </c>
      <c r="P237" s="5">
        <v>1.38</v>
      </c>
      <c r="Q237" s="5">
        <v>234</v>
      </c>
      <c r="R237" s="5" t="str">
        <f>VLOOKUP(B237,data_operaciones!$G$3:$K$102,5,0)</f>
        <v>N</v>
      </c>
      <c r="S237" s="5">
        <v>1</v>
      </c>
      <c r="T237" s="5">
        <v>1</v>
      </c>
      <c r="U237" s="13" t="s">
        <v>3387</v>
      </c>
    </row>
    <row r="238" spans="1:21" x14ac:dyDescent="0.25">
      <c r="A238" s="6">
        <v>41301</v>
      </c>
      <c r="B238">
        <v>28</v>
      </c>
      <c r="C238">
        <v>0.5</v>
      </c>
      <c r="D238">
        <v>1927</v>
      </c>
      <c r="E238">
        <v>1.38</v>
      </c>
      <c r="F238">
        <v>5</v>
      </c>
      <c r="G238" t="s">
        <v>2838</v>
      </c>
      <c r="H238">
        <v>68</v>
      </c>
      <c r="I238" s="6">
        <v>41305.50277777778</v>
      </c>
      <c r="J238" t="s">
        <v>23</v>
      </c>
      <c r="K238" t="s">
        <v>2700</v>
      </c>
      <c r="L238" t="str">
        <f>VLOOKUP(B238,data_operaciones!$G$3:$K$102,2,0)</f>
        <v>CORTE DE NUCLEOS CONVENCIONALES</v>
      </c>
      <c r="M238" s="5">
        <f>VLOOKUP(B238,data_operaciones!$G$3:$K$102,4,0)</f>
        <v>5</v>
      </c>
      <c r="N238" s="5">
        <v>0.5</v>
      </c>
      <c r="O238" s="5">
        <v>1927</v>
      </c>
      <c r="P238" s="5">
        <v>1.38</v>
      </c>
      <c r="Q238" s="5">
        <v>235</v>
      </c>
      <c r="R238" s="5" t="str">
        <f>VLOOKUP(B238,data_operaciones!$G$3:$K$102,5,0)</f>
        <v>N</v>
      </c>
      <c r="S238" s="5">
        <v>1</v>
      </c>
      <c r="T238" s="5">
        <v>1</v>
      </c>
      <c r="U238" s="5" t="s">
        <v>2838</v>
      </c>
    </row>
    <row r="239" spans="1:21" x14ac:dyDescent="0.25">
      <c r="A239" s="6">
        <v>41301</v>
      </c>
      <c r="B239">
        <v>28</v>
      </c>
      <c r="C239">
        <v>1.5</v>
      </c>
      <c r="D239">
        <v>1927</v>
      </c>
      <c r="E239">
        <v>1.38</v>
      </c>
      <c r="F239">
        <v>6</v>
      </c>
      <c r="G239" t="s">
        <v>2839</v>
      </c>
      <c r="H239">
        <v>68</v>
      </c>
      <c r="I239" s="6">
        <v>41305.503472222219</v>
      </c>
      <c r="J239" t="s">
        <v>23</v>
      </c>
      <c r="K239" t="s">
        <v>2700</v>
      </c>
      <c r="L239" t="str">
        <f>VLOOKUP(B239,data_operaciones!$G$3:$K$102,2,0)</f>
        <v>CORTE DE NUCLEOS CONVENCIONALES</v>
      </c>
      <c r="M239" s="5">
        <f>VLOOKUP(B239,data_operaciones!$G$3:$K$102,4,0)</f>
        <v>5</v>
      </c>
      <c r="N239" s="5">
        <v>1.5</v>
      </c>
      <c r="O239" s="5">
        <v>1927</v>
      </c>
      <c r="P239" s="5">
        <v>1.38</v>
      </c>
      <c r="Q239" s="5">
        <v>236</v>
      </c>
      <c r="R239" s="5" t="str">
        <f>VLOOKUP(B239,data_operaciones!$G$3:$K$102,5,0)</f>
        <v>N</v>
      </c>
      <c r="S239" s="5">
        <v>1</v>
      </c>
      <c r="T239" s="5">
        <v>1</v>
      </c>
      <c r="U239" s="5" t="s">
        <v>2839</v>
      </c>
    </row>
    <row r="240" spans="1:21" x14ac:dyDescent="0.25">
      <c r="A240" s="6">
        <v>41301</v>
      </c>
      <c r="B240">
        <v>28</v>
      </c>
      <c r="C240">
        <v>1</v>
      </c>
      <c r="D240">
        <v>1927</v>
      </c>
      <c r="E240">
        <v>1.38</v>
      </c>
      <c r="F240">
        <v>7</v>
      </c>
      <c r="G240" t="s">
        <v>2840</v>
      </c>
      <c r="H240">
        <v>68</v>
      </c>
      <c r="I240" s="6">
        <v>41305.503472222219</v>
      </c>
      <c r="J240" t="s">
        <v>23</v>
      </c>
      <c r="K240" t="s">
        <v>2700</v>
      </c>
      <c r="L240" t="str">
        <f>VLOOKUP(B240,data_operaciones!$G$3:$K$102,2,0)</f>
        <v>CORTE DE NUCLEOS CONVENCIONALES</v>
      </c>
      <c r="M240" s="5">
        <f>VLOOKUP(B240,data_operaciones!$G$3:$K$102,4,0)</f>
        <v>5</v>
      </c>
      <c r="N240" s="5">
        <v>1</v>
      </c>
      <c r="O240" s="5">
        <v>1927</v>
      </c>
      <c r="P240" s="5">
        <v>1.38</v>
      </c>
      <c r="Q240" s="5">
        <v>237</v>
      </c>
      <c r="R240" s="5" t="str">
        <f>VLOOKUP(B240,data_operaciones!$G$3:$K$102,5,0)</f>
        <v>N</v>
      </c>
      <c r="S240" s="5">
        <v>1</v>
      </c>
      <c r="T240" s="5">
        <v>1</v>
      </c>
      <c r="U240" s="5" t="s">
        <v>2840</v>
      </c>
    </row>
    <row r="241" spans="1:21" ht="30" x14ac:dyDescent="0.25">
      <c r="A241" s="6">
        <v>41301</v>
      </c>
      <c r="B241">
        <v>28</v>
      </c>
      <c r="C241">
        <v>0.5</v>
      </c>
      <c r="D241">
        <v>1927</v>
      </c>
      <c r="E241">
        <v>1.38</v>
      </c>
      <c r="F241">
        <v>8</v>
      </c>
      <c r="G241" s="12" t="s">
        <v>3268</v>
      </c>
      <c r="H241">
        <v>68</v>
      </c>
      <c r="I241" s="6">
        <v>41305.503472222219</v>
      </c>
      <c r="J241" t="s">
        <v>23</v>
      </c>
      <c r="K241" t="s">
        <v>2700</v>
      </c>
      <c r="L241" t="str">
        <f>VLOOKUP(B241,data_operaciones!$G$3:$K$102,2,0)</f>
        <v>CORTE DE NUCLEOS CONVENCIONALES</v>
      </c>
      <c r="M241" s="5">
        <f>VLOOKUP(B241,data_operaciones!$G$3:$K$102,4,0)</f>
        <v>5</v>
      </c>
      <c r="N241" s="5">
        <v>0.5</v>
      </c>
      <c r="O241" s="5">
        <v>1927</v>
      </c>
      <c r="P241" s="5">
        <v>1.38</v>
      </c>
      <c r="Q241" s="5">
        <v>238</v>
      </c>
      <c r="R241" s="5" t="str">
        <f>VLOOKUP(B241,data_operaciones!$G$3:$K$102,5,0)</f>
        <v>N</v>
      </c>
      <c r="S241" s="5">
        <v>1</v>
      </c>
      <c r="T241" s="5">
        <v>1</v>
      </c>
      <c r="U241" s="13" t="s">
        <v>3388</v>
      </c>
    </row>
    <row r="242" spans="1:21" x14ac:dyDescent="0.25">
      <c r="A242" s="6">
        <v>41301</v>
      </c>
      <c r="B242">
        <v>28</v>
      </c>
      <c r="C242">
        <v>6.5</v>
      </c>
      <c r="D242">
        <v>1927</v>
      </c>
      <c r="E242">
        <v>1.38</v>
      </c>
      <c r="F242">
        <v>9</v>
      </c>
      <c r="G242" t="s">
        <v>2841</v>
      </c>
      <c r="H242">
        <v>68</v>
      </c>
      <c r="I242" s="6">
        <v>41305.504166666666</v>
      </c>
      <c r="J242" t="s">
        <v>23</v>
      </c>
      <c r="K242" t="s">
        <v>2700</v>
      </c>
      <c r="L242" t="str">
        <f>VLOOKUP(B242,data_operaciones!$G$3:$K$102,2,0)</f>
        <v>CORTE DE NUCLEOS CONVENCIONALES</v>
      </c>
      <c r="M242" s="5">
        <f>VLOOKUP(B242,data_operaciones!$G$3:$K$102,4,0)</f>
        <v>5</v>
      </c>
      <c r="N242" s="5">
        <v>6.5</v>
      </c>
      <c r="O242" s="5">
        <v>1927</v>
      </c>
      <c r="P242" s="5">
        <v>1.38</v>
      </c>
      <c r="Q242" s="5">
        <v>239</v>
      </c>
      <c r="R242" s="5" t="str">
        <f>VLOOKUP(B242,data_operaciones!$G$3:$K$102,5,0)</f>
        <v>N</v>
      </c>
      <c r="S242" s="5">
        <v>1</v>
      </c>
      <c r="T242" s="5">
        <v>1</v>
      </c>
      <c r="U242" s="5" t="s">
        <v>2841</v>
      </c>
    </row>
    <row r="243" spans="1:21" x14ac:dyDescent="0.25">
      <c r="A243" s="6">
        <v>41302</v>
      </c>
      <c r="B243">
        <v>28</v>
      </c>
      <c r="C243">
        <v>1.5</v>
      </c>
      <c r="D243">
        <v>1927</v>
      </c>
      <c r="E243">
        <v>1.38</v>
      </c>
      <c r="F243">
        <v>1</v>
      </c>
      <c r="G243" t="s">
        <v>2842</v>
      </c>
      <c r="H243">
        <v>68</v>
      </c>
      <c r="I243" s="6">
        <v>41305.504861111112</v>
      </c>
      <c r="J243" t="s">
        <v>23</v>
      </c>
      <c r="K243" t="s">
        <v>2700</v>
      </c>
      <c r="L243" t="str">
        <f>VLOOKUP(B243,data_operaciones!$G$3:$K$102,2,0)</f>
        <v>CORTE DE NUCLEOS CONVENCIONALES</v>
      </c>
      <c r="M243" s="5">
        <f>VLOOKUP(B243,data_operaciones!$G$3:$K$102,4,0)</f>
        <v>5</v>
      </c>
      <c r="N243" s="5">
        <v>1.5</v>
      </c>
      <c r="O243" s="5">
        <v>1927</v>
      </c>
      <c r="P243" s="5">
        <v>1.38</v>
      </c>
      <c r="Q243" s="5">
        <v>240</v>
      </c>
      <c r="R243" s="5" t="str">
        <f>VLOOKUP(B243,data_operaciones!$G$3:$K$102,5,0)</f>
        <v>N</v>
      </c>
      <c r="S243" s="5">
        <v>1</v>
      </c>
      <c r="T243" s="5">
        <v>1</v>
      </c>
      <c r="U243" s="5" t="s">
        <v>2842</v>
      </c>
    </row>
    <row r="244" spans="1:21" x14ac:dyDescent="0.25">
      <c r="A244" s="6">
        <v>41302</v>
      </c>
      <c r="B244">
        <v>28</v>
      </c>
      <c r="C244">
        <v>1</v>
      </c>
      <c r="D244">
        <v>1927</v>
      </c>
      <c r="E244">
        <v>1.38</v>
      </c>
      <c r="F244">
        <v>2</v>
      </c>
      <c r="G244" t="s">
        <v>2843</v>
      </c>
      <c r="H244">
        <v>68</v>
      </c>
      <c r="I244" s="6">
        <v>41305.504861111112</v>
      </c>
      <c r="J244" t="s">
        <v>23</v>
      </c>
      <c r="K244" t="s">
        <v>2700</v>
      </c>
      <c r="L244" t="str">
        <f>VLOOKUP(B244,data_operaciones!$G$3:$K$102,2,0)</f>
        <v>CORTE DE NUCLEOS CONVENCIONALES</v>
      </c>
      <c r="M244" s="5">
        <f>VLOOKUP(B244,data_operaciones!$G$3:$K$102,4,0)</f>
        <v>5</v>
      </c>
      <c r="N244" s="5">
        <v>1</v>
      </c>
      <c r="O244" s="5">
        <v>1927</v>
      </c>
      <c r="P244" s="5">
        <v>1.38</v>
      </c>
      <c r="Q244" s="5">
        <v>241</v>
      </c>
      <c r="R244" s="5" t="str">
        <f>VLOOKUP(B244,data_operaciones!$G$3:$K$102,5,0)</f>
        <v>N</v>
      </c>
      <c r="S244" s="5">
        <v>1</v>
      </c>
      <c r="T244" s="5">
        <v>1</v>
      </c>
      <c r="U244" s="5" t="s">
        <v>2843</v>
      </c>
    </row>
    <row r="245" spans="1:21" x14ac:dyDescent="0.25">
      <c r="A245" s="6">
        <v>41302</v>
      </c>
      <c r="B245">
        <v>28</v>
      </c>
      <c r="C245">
        <v>1.5</v>
      </c>
      <c r="D245">
        <v>1927</v>
      </c>
      <c r="E245">
        <v>1.38</v>
      </c>
      <c r="F245">
        <v>3</v>
      </c>
      <c r="G245" t="s">
        <v>2844</v>
      </c>
      <c r="H245">
        <v>68</v>
      </c>
      <c r="I245" s="6">
        <v>41305.504861111112</v>
      </c>
      <c r="J245" t="s">
        <v>23</v>
      </c>
      <c r="K245" t="s">
        <v>2700</v>
      </c>
      <c r="L245" t="str">
        <f>VLOOKUP(B245,data_operaciones!$G$3:$K$102,2,0)</f>
        <v>CORTE DE NUCLEOS CONVENCIONALES</v>
      </c>
      <c r="M245" s="5">
        <f>VLOOKUP(B245,data_operaciones!$G$3:$K$102,4,0)</f>
        <v>5</v>
      </c>
      <c r="N245" s="5">
        <v>1.5</v>
      </c>
      <c r="O245" s="5">
        <v>1927</v>
      </c>
      <c r="P245" s="5">
        <v>1.38</v>
      </c>
      <c r="Q245" s="5">
        <v>242</v>
      </c>
      <c r="R245" s="5" t="str">
        <f>VLOOKUP(B245,data_operaciones!$G$3:$K$102,5,0)</f>
        <v>N</v>
      </c>
      <c r="S245" s="5">
        <v>1</v>
      </c>
      <c r="T245" s="5">
        <v>1</v>
      </c>
      <c r="U245" s="5" t="s">
        <v>2844</v>
      </c>
    </row>
    <row r="246" spans="1:21" x14ac:dyDescent="0.25">
      <c r="A246" s="6">
        <v>41302</v>
      </c>
      <c r="B246">
        <v>28</v>
      </c>
      <c r="C246">
        <v>1</v>
      </c>
      <c r="D246">
        <v>1927</v>
      </c>
      <c r="E246">
        <v>1.38</v>
      </c>
      <c r="F246">
        <v>4</v>
      </c>
      <c r="G246" t="s">
        <v>2845</v>
      </c>
      <c r="H246">
        <v>68</v>
      </c>
      <c r="I246" s="6">
        <v>41305.505555555559</v>
      </c>
      <c r="J246" t="s">
        <v>23</v>
      </c>
      <c r="K246" t="s">
        <v>2700</v>
      </c>
      <c r="L246" t="str">
        <f>VLOOKUP(B246,data_operaciones!$G$3:$K$102,2,0)</f>
        <v>CORTE DE NUCLEOS CONVENCIONALES</v>
      </c>
      <c r="M246" s="5">
        <f>VLOOKUP(B246,data_operaciones!$G$3:$K$102,4,0)</f>
        <v>5</v>
      </c>
      <c r="N246" s="5">
        <v>1</v>
      </c>
      <c r="O246" s="5">
        <v>1927</v>
      </c>
      <c r="P246" s="5">
        <v>1.38</v>
      </c>
      <c r="Q246" s="5">
        <v>243</v>
      </c>
      <c r="R246" s="5" t="str">
        <f>VLOOKUP(B246,data_operaciones!$G$3:$K$102,5,0)</f>
        <v>N</v>
      </c>
      <c r="S246" s="5">
        <v>1</v>
      </c>
      <c r="T246" s="5">
        <v>1</v>
      </c>
      <c r="U246" s="5" t="s">
        <v>2845</v>
      </c>
    </row>
    <row r="247" spans="1:21" ht="45" x14ac:dyDescent="0.25">
      <c r="A247" s="6">
        <v>41302</v>
      </c>
      <c r="B247">
        <v>28</v>
      </c>
      <c r="C247">
        <v>7</v>
      </c>
      <c r="D247">
        <v>1927</v>
      </c>
      <c r="E247">
        <v>1.38</v>
      </c>
      <c r="F247">
        <v>5</v>
      </c>
      <c r="G247" s="12" t="s">
        <v>3269</v>
      </c>
      <c r="H247">
        <v>68</v>
      </c>
      <c r="I247" s="6">
        <v>41305.505555555559</v>
      </c>
      <c r="J247" t="s">
        <v>23</v>
      </c>
      <c r="K247" t="s">
        <v>2700</v>
      </c>
      <c r="L247" t="str">
        <f>VLOOKUP(B247,data_operaciones!$G$3:$K$102,2,0)</f>
        <v>CORTE DE NUCLEOS CONVENCIONALES</v>
      </c>
      <c r="M247" s="5">
        <f>VLOOKUP(B247,data_operaciones!$G$3:$K$102,4,0)</f>
        <v>5</v>
      </c>
      <c r="N247" s="5">
        <v>7</v>
      </c>
      <c r="O247" s="5">
        <v>1927</v>
      </c>
      <c r="P247" s="5">
        <v>1.38</v>
      </c>
      <c r="Q247" s="5">
        <v>244</v>
      </c>
      <c r="R247" s="5" t="str">
        <f>VLOOKUP(B247,data_operaciones!$G$3:$K$102,5,0)</f>
        <v>N</v>
      </c>
      <c r="S247" s="5">
        <v>1</v>
      </c>
      <c r="T247" s="5">
        <v>1</v>
      </c>
      <c r="U247" s="13" t="s">
        <v>3389</v>
      </c>
    </row>
    <row r="248" spans="1:21" x14ac:dyDescent="0.25">
      <c r="A248" s="6">
        <v>41302</v>
      </c>
      <c r="B248">
        <v>31</v>
      </c>
      <c r="C248">
        <v>1</v>
      </c>
      <c r="D248">
        <v>1927</v>
      </c>
      <c r="E248">
        <v>1.38</v>
      </c>
      <c r="F248">
        <v>6</v>
      </c>
      <c r="G248" t="s">
        <v>2846</v>
      </c>
      <c r="L248" t="str">
        <f>VLOOKUP(B248,data_operaciones!$G$3:$K$102,2,0)</f>
        <v>DESLIZA Y CORTA CABLE</v>
      </c>
      <c r="M248" s="5">
        <f>VLOOKUP(B248,data_operaciones!$G$3:$K$102,4,0)</f>
        <v>74</v>
      </c>
      <c r="N248" s="5">
        <v>1</v>
      </c>
      <c r="O248" s="5">
        <v>1927</v>
      </c>
      <c r="P248" s="5">
        <v>1.38</v>
      </c>
      <c r="Q248" s="5">
        <v>245</v>
      </c>
      <c r="R248" s="5" t="str">
        <f>VLOOKUP(B248,data_operaciones!$G$3:$K$102,5,0)</f>
        <v>N</v>
      </c>
      <c r="S248" s="5">
        <v>1</v>
      </c>
      <c r="T248" s="5">
        <v>1</v>
      </c>
      <c r="U248" s="5" t="s">
        <v>2846</v>
      </c>
    </row>
    <row r="249" spans="1:21" ht="45" x14ac:dyDescent="0.25">
      <c r="A249" s="6">
        <v>41302</v>
      </c>
      <c r="B249">
        <v>28</v>
      </c>
      <c r="C249">
        <v>1</v>
      </c>
      <c r="D249">
        <v>1927</v>
      </c>
      <c r="E249">
        <v>1.38</v>
      </c>
      <c r="F249">
        <v>7</v>
      </c>
      <c r="G249" s="12" t="s">
        <v>3270</v>
      </c>
      <c r="H249">
        <v>68</v>
      </c>
      <c r="I249" s="6">
        <v>41305.506249999999</v>
      </c>
      <c r="J249" t="s">
        <v>23</v>
      </c>
      <c r="K249" t="s">
        <v>2700</v>
      </c>
      <c r="L249" t="str">
        <f>VLOOKUP(B249,data_operaciones!$G$3:$K$102,2,0)</f>
        <v>CORTE DE NUCLEOS CONVENCIONALES</v>
      </c>
      <c r="M249" s="5">
        <f>VLOOKUP(B249,data_operaciones!$G$3:$K$102,4,0)</f>
        <v>5</v>
      </c>
      <c r="N249" s="5">
        <v>1</v>
      </c>
      <c r="O249" s="5">
        <v>1927</v>
      </c>
      <c r="P249" s="5">
        <v>1.38</v>
      </c>
      <c r="Q249" s="5">
        <v>246</v>
      </c>
      <c r="R249" s="5" t="str">
        <f>VLOOKUP(B249,data_operaciones!$G$3:$K$102,5,0)</f>
        <v>N</v>
      </c>
      <c r="S249" s="5">
        <v>1</v>
      </c>
      <c r="T249" s="5">
        <v>1</v>
      </c>
      <c r="U249" s="13" t="s">
        <v>3390</v>
      </c>
    </row>
    <row r="250" spans="1:21" x14ac:dyDescent="0.25">
      <c r="A250" s="6">
        <v>41302</v>
      </c>
      <c r="B250">
        <v>28</v>
      </c>
      <c r="C250">
        <v>0.5</v>
      </c>
      <c r="D250">
        <v>1927</v>
      </c>
      <c r="E250">
        <v>1.38</v>
      </c>
      <c r="F250">
        <v>8</v>
      </c>
      <c r="G250" t="s">
        <v>2847</v>
      </c>
      <c r="H250">
        <v>68</v>
      </c>
      <c r="I250" s="6">
        <v>41305.506249999999</v>
      </c>
      <c r="J250" t="s">
        <v>23</v>
      </c>
      <c r="K250" t="s">
        <v>2700</v>
      </c>
      <c r="L250" t="str">
        <f>VLOOKUP(B250,data_operaciones!$G$3:$K$102,2,0)</f>
        <v>CORTE DE NUCLEOS CONVENCIONALES</v>
      </c>
      <c r="M250" s="5">
        <f>VLOOKUP(B250,data_operaciones!$G$3:$K$102,4,0)</f>
        <v>5</v>
      </c>
      <c r="N250" s="5">
        <v>0.5</v>
      </c>
      <c r="O250" s="5">
        <v>1927</v>
      </c>
      <c r="P250" s="5">
        <v>1.38</v>
      </c>
      <c r="Q250" s="5">
        <v>247</v>
      </c>
      <c r="R250" s="5" t="str">
        <f>VLOOKUP(B250,data_operaciones!$G$3:$K$102,5,0)</f>
        <v>N</v>
      </c>
      <c r="S250" s="5">
        <v>1</v>
      </c>
      <c r="T250" s="5">
        <v>1</v>
      </c>
      <c r="U250" s="5" t="s">
        <v>2847</v>
      </c>
    </row>
    <row r="251" spans="1:21" x14ac:dyDescent="0.25">
      <c r="A251" s="6">
        <v>41302</v>
      </c>
      <c r="B251">
        <v>28</v>
      </c>
      <c r="C251">
        <v>2</v>
      </c>
      <c r="D251">
        <v>1936</v>
      </c>
      <c r="E251">
        <v>1.38</v>
      </c>
      <c r="F251">
        <v>9</v>
      </c>
      <c r="G251" t="s">
        <v>2848</v>
      </c>
      <c r="H251">
        <v>68</v>
      </c>
      <c r="I251" s="6">
        <v>41305.507638888892</v>
      </c>
      <c r="J251" t="s">
        <v>23</v>
      </c>
      <c r="K251" t="s">
        <v>2700</v>
      </c>
      <c r="L251" t="str">
        <f>VLOOKUP(B251,data_operaciones!$G$3:$K$102,2,0)</f>
        <v>CORTE DE NUCLEOS CONVENCIONALES</v>
      </c>
      <c r="M251" s="5">
        <f>VLOOKUP(B251,data_operaciones!$G$3:$K$102,4,0)</f>
        <v>5</v>
      </c>
      <c r="N251" s="5">
        <v>2</v>
      </c>
      <c r="O251" s="5">
        <v>1936</v>
      </c>
      <c r="P251" s="5">
        <v>1.38</v>
      </c>
      <c r="Q251" s="5">
        <v>248</v>
      </c>
      <c r="R251" s="5" t="str">
        <f>VLOOKUP(B251,data_operaciones!$G$3:$K$102,5,0)</f>
        <v>N</v>
      </c>
      <c r="S251" s="5">
        <v>1</v>
      </c>
      <c r="T251" s="5">
        <v>1</v>
      </c>
      <c r="U251" s="5" t="s">
        <v>2848</v>
      </c>
    </row>
    <row r="252" spans="1:21" ht="45" x14ac:dyDescent="0.25">
      <c r="A252" s="6">
        <v>41302</v>
      </c>
      <c r="B252">
        <v>1</v>
      </c>
      <c r="C252">
        <v>7.5</v>
      </c>
      <c r="D252">
        <v>1969</v>
      </c>
      <c r="E252">
        <v>1.38</v>
      </c>
      <c r="F252">
        <v>10</v>
      </c>
      <c r="G252" s="12" t="s">
        <v>3271</v>
      </c>
      <c r="H252">
        <v>68</v>
      </c>
      <c r="I252" s="6">
        <v>41305.508333333331</v>
      </c>
      <c r="J252" t="s">
        <v>23</v>
      </c>
      <c r="K252" t="s">
        <v>2700</v>
      </c>
      <c r="L252" t="str">
        <f>VLOOKUP(B252,data_operaciones!$G$3:$K$102,2,0)</f>
        <v xml:space="preserve">PERFORAR </v>
      </c>
      <c r="M252" s="5">
        <f>VLOOKUP(B252,data_operaciones!$G$3:$K$102,4,0)</f>
        <v>73</v>
      </c>
      <c r="N252" s="5">
        <v>7.5</v>
      </c>
      <c r="O252" s="5">
        <v>1969</v>
      </c>
      <c r="P252" s="5">
        <v>1.38</v>
      </c>
      <c r="Q252" s="5">
        <v>249</v>
      </c>
      <c r="R252" s="5" t="str">
        <f>VLOOKUP(B252,data_operaciones!$G$3:$K$102,5,0)</f>
        <v>N</v>
      </c>
      <c r="S252" s="5">
        <v>1</v>
      </c>
      <c r="T252" s="5">
        <v>1</v>
      </c>
      <c r="U252" s="13" t="s">
        <v>3391</v>
      </c>
    </row>
    <row r="253" spans="1:21" x14ac:dyDescent="0.25">
      <c r="A253" s="6">
        <v>41303</v>
      </c>
      <c r="B253">
        <v>1</v>
      </c>
      <c r="C253">
        <v>4</v>
      </c>
      <c r="D253">
        <v>2005</v>
      </c>
      <c r="E253">
        <v>1.38</v>
      </c>
      <c r="F253">
        <v>1</v>
      </c>
      <c r="G253" t="s">
        <v>2849</v>
      </c>
      <c r="H253">
        <v>68</v>
      </c>
      <c r="I253" s="6">
        <v>41305.509027777778</v>
      </c>
      <c r="J253" t="s">
        <v>23</v>
      </c>
      <c r="K253" t="s">
        <v>2700</v>
      </c>
      <c r="L253" t="str">
        <f>VLOOKUP(B253,data_operaciones!$G$3:$K$102,2,0)</f>
        <v xml:space="preserve">PERFORAR </v>
      </c>
      <c r="M253" s="5">
        <f>VLOOKUP(B253,data_operaciones!$G$3:$K$102,4,0)</f>
        <v>73</v>
      </c>
      <c r="N253" s="5">
        <v>4</v>
      </c>
      <c r="O253" s="5">
        <v>2005</v>
      </c>
      <c r="P253" s="5">
        <v>1.38</v>
      </c>
      <c r="Q253" s="5">
        <v>250</v>
      </c>
      <c r="R253" s="5" t="str">
        <f>VLOOKUP(B253,data_operaciones!$G$3:$K$102,5,0)</f>
        <v>N</v>
      </c>
      <c r="S253" s="5">
        <v>1</v>
      </c>
      <c r="T253" s="5">
        <v>1</v>
      </c>
      <c r="U253" s="5" t="s">
        <v>2849</v>
      </c>
    </row>
    <row r="254" spans="1:21" x14ac:dyDescent="0.25">
      <c r="A254" s="6">
        <v>41303</v>
      </c>
      <c r="B254">
        <v>1</v>
      </c>
      <c r="C254">
        <v>2</v>
      </c>
      <c r="D254">
        <v>2021</v>
      </c>
      <c r="E254">
        <v>1.38</v>
      </c>
      <c r="F254">
        <v>2</v>
      </c>
      <c r="G254" t="s">
        <v>2850</v>
      </c>
      <c r="H254">
        <v>68</v>
      </c>
      <c r="I254" s="6">
        <v>41305.509027777778</v>
      </c>
      <c r="J254" t="s">
        <v>23</v>
      </c>
      <c r="K254" t="s">
        <v>2700</v>
      </c>
      <c r="L254" t="str">
        <f>VLOOKUP(B254,data_operaciones!$G$3:$K$102,2,0)</f>
        <v xml:space="preserve">PERFORAR </v>
      </c>
      <c r="M254" s="5">
        <f>VLOOKUP(B254,data_operaciones!$G$3:$K$102,4,0)</f>
        <v>73</v>
      </c>
      <c r="N254" s="5">
        <v>2</v>
      </c>
      <c r="O254" s="5">
        <v>2021</v>
      </c>
      <c r="P254" s="5">
        <v>1.38</v>
      </c>
      <c r="Q254" s="5">
        <v>251</v>
      </c>
      <c r="R254" s="5" t="str">
        <f>VLOOKUP(B254,data_operaciones!$G$3:$K$102,5,0)</f>
        <v>N</v>
      </c>
      <c r="S254" s="5">
        <v>1</v>
      </c>
      <c r="T254" s="5">
        <v>1</v>
      </c>
      <c r="U254" s="5" t="s">
        <v>2850</v>
      </c>
    </row>
    <row r="255" spans="1:21" x14ac:dyDescent="0.25">
      <c r="A255" s="6">
        <v>41303</v>
      </c>
      <c r="B255">
        <v>32</v>
      </c>
      <c r="C255">
        <v>0.5</v>
      </c>
      <c r="D255">
        <v>2021</v>
      </c>
      <c r="E255">
        <v>1.38</v>
      </c>
      <c r="F255">
        <v>3</v>
      </c>
      <c r="G255" t="s">
        <v>2851</v>
      </c>
      <c r="H255">
        <v>68</v>
      </c>
      <c r="I255" s="6">
        <v>41305.509722222225</v>
      </c>
      <c r="J255" t="s">
        <v>23</v>
      </c>
      <c r="K255" t="s">
        <v>2700</v>
      </c>
      <c r="L255" t="str">
        <f>VLOOKUP(B255,data_operaciones!$G$3:$K$102,2,0)</f>
        <v>SIMULACROS Y PLATICA DE SEGURIDAD</v>
      </c>
      <c r="M255" s="5">
        <f>VLOOKUP(B255,data_operaciones!$G$3:$K$102,4,0)</f>
        <v>75</v>
      </c>
      <c r="N255" s="5">
        <v>0.5</v>
      </c>
      <c r="O255" s="5">
        <v>2021</v>
      </c>
      <c r="P255" s="5">
        <v>1.38</v>
      </c>
      <c r="Q255" s="5">
        <v>252</v>
      </c>
      <c r="R255" s="5" t="str">
        <f>VLOOKUP(B255,data_operaciones!$G$3:$K$102,5,0)</f>
        <v>N</v>
      </c>
      <c r="S255" s="5">
        <v>1</v>
      </c>
      <c r="T255" s="5">
        <v>1</v>
      </c>
      <c r="U255" s="5" t="s">
        <v>2851</v>
      </c>
    </row>
    <row r="256" spans="1:21" x14ac:dyDescent="0.25">
      <c r="A256" s="6">
        <v>41303</v>
      </c>
      <c r="B256">
        <v>1</v>
      </c>
      <c r="C256">
        <v>7.5</v>
      </c>
      <c r="D256">
        <v>2062</v>
      </c>
      <c r="E256">
        <v>1.38</v>
      </c>
      <c r="F256">
        <v>4</v>
      </c>
      <c r="G256" t="s">
        <v>2852</v>
      </c>
      <c r="H256">
        <v>68</v>
      </c>
      <c r="I256" s="6">
        <v>41305.510416666664</v>
      </c>
      <c r="J256" t="s">
        <v>23</v>
      </c>
      <c r="K256" t="s">
        <v>2700</v>
      </c>
      <c r="L256" t="str">
        <f>VLOOKUP(B256,data_operaciones!$G$3:$K$102,2,0)</f>
        <v xml:space="preserve">PERFORAR </v>
      </c>
      <c r="M256" s="5">
        <f>VLOOKUP(B256,data_operaciones!$G$3:$K$102,4,0)</f>
        <v>73</v>
      </c>
      <c r="N256" s="5">
        <v>7.5</v>
      </c>
      <c r="O256" s="5">
        <v>2062</v>
      </c>
      <c r="P256" s="5">
        <v>1.38</v>
      </c>
      <c r="Q256" s="5">
        <v>253</v>
      </c>
      <c r="R256" s="5" t="str">
        <f>VLOOKUP(B256,data_operaciones!$G$3:$K$102,5,0)</f>
        <v>N</v>
      </c>
      <c r="S256" s="5">
        <v>1</v>
      </c>
      <c r="T256" s="5">
        <v>1</v>
      </c>
      <c r="U256" s="5" t="s">
        <v>2852</v>
      </c>
    </row>
    <row r="257" spans="1:21" x14ac:dyDescent="0.25">
      <c r="A257" s="6">
        <v>41303</v>
      </c>
      <c r="B257">
        <v>1</v>
      </c>
      <c r="C257">
        <v>10</v>
      </c>
      <c r="D257">
        <v>2094</v>
      </c>
      <c r="E257">
        <v>1.38</v>
      </c>
      <c r="F257">
        <v>5</v>
      </c>
      <c r="G257" t="s">
        <v>2853</v>
      </c>
      <c r="H257">
        <v>68</v>
      </c>
      <c r="I257" s="6">
        <v>41305.511111111111</v>
      </c>
      <c r="J257" t="s">
        <v>23</v>
      </c>
      <c r="K257" t="s">
        <v>2700</v>
      </c>
      <c r="L257" t="str">
        <f>VLOOKUP(B257,data_operaciones!$G$3:$K$102,2,0)</f>
        <v xml:space="preserve">PERFORAR </v>
      </c>
      <c r="M257" s="5">
        <f>VLOOKUP(B257,data_operaciones!$G$3:$K$102,4,0)</f>
        <v>73</v>
      </c>
      <c r="N257" s="5">
        <v>10</v>
      </c>
      <c r="O257" s="5">
        <v>2094</v>
      </c>
      <c r="P257" s="5">
        <v>1.38</v>
      </c>
      <c r="Q257" s="5">
        <v>254</v>
      </c>
      <c r="R257" s="5" t="str">
        <f>VLOOKUP(B257,data_operaciones!$G$3:$K$102,5,0)</f>
        <v>N</v>
      </c>
      <c r="S257" s="5">
        <v>1</v>
      </c>
      <c r="T257" s="5">
        <v>1</v>
      </c>
      <c r="U257" s="5" t="s">
        <v>2853</v>
      </c>
    </row>
    <row r="258" spans="1:21" x14ac:dyDescent="0.25">
      <c r="A258" s="6">
        <v>41304</v>
      </c>
      <c r="B258">
        <v>1</v>
      </c>
      <c r="C258">
        <v>4</v>
      </c>
      <c r="D258">
        <v>2127</v>
      </c>
      <c r="E258">
        <v>1.38</v>
      </c>
      <c r="F258">
        <v>1</v>
      </c>
      <c r="G258" t="s">
        <v>2854</v>
      </c>
      <c r="H258">
        <v>68</v>
      </c>
      <c r="I258" s="6">
        <v>41305.515972222223</v>
      </c>
      <c r="J258" t="s">
        <v>23</v>
      </c>
      <c r="K258" t="s">
        <v>2700</v>
      </c>
      <c r="L258" t="str">
        <f>VLOOKUP(B258,data_operaciones!$G$3:$K$102,2,0)</f>
        <v xml:space="preserve">PERFORAR </v>
      </c>
      <c r="M258" s="5">
        <f>VLOOKUP(B258,data_operaciones!$G$3:$K$102,4,0)</f>
        <v>73</v>
      </c>
      <c r="N258" s="5">
        <v>4</v>
      </c>
      <c r="O258" s="5">
        <v>2127</v>
      </c>
      <c r="P258" s="5">
        <v>1.38</v>
      </c>
      <c r="Q258" s="5">
        <v>255</v>
      </c>
      <c r="R258" s="5" t="str">
        <f>VLOOKUP(B258,data_operaciones!$G$3:$K$102,5,0)</f>
        <v>N</v>
      </c>
      <c r="S258" s="5">
        <v>1</v>
      </c>
      <c r="T258" s="5">
        <v>1</v>
      </c>
      <c r="U258" s="5" t="s">
        <v>2854</v>
      </c>
    </row>
    <row r="259" spans="1:21" x14ac:dyDescent="0.25">
      <c r="A259" s="6">
        <v>41304</v>
      </c>
      <c r="B259">
        <v>1</v>
      </c>
      <c r="C259">
        <v>10</v>
      </c>
      <c r="D259">
        <v>2127</v>
      </c>
      <c r="E259">
        <v>1.38</v>
      </c>
      <c r="F259">
        <v>2</v>
      </c>
      <c r="G259" t="s">
        <v>2855</v>
      </c>
      <c r="H259">
        <v>68</v>
      </c>
      <c r="I259" s="6">
        <v>41305.515972222223</v>
      </c>
      <c r="J259" t="s">
        <v>23</v>
      </c>
      <c r="K259" t="s">
        <v>2700</v>
      </c>
      <c r="L259" t="str">
        <f>VLOOKUP(B259,data_operaciones!$G$3:$K$102,2,0)</f>
        <v xml:space="preserve">PERFORAR </v>
      </c>
      <c r="M259" s="5">
        <f>VLOOKUP(B259,data_operaciones!$G$3:$K$102,4,0)</f>
        <v>73</v>
      </c>
      <c r="N259" s="5">
        <v>10</v>
      </c>
      <c r="O259" s="5">
        <v>2127</v>
      </c>
      <c r="P259" s="5">
        <v>1.38</v>
      </c>
      <c r="Q259" s="5">
        <v>256</v>
      </c>
      <c r="R259" s="5" t="str">
        <f>VLOOKUP(B259,data_operaciones!$G$3:$K$102,5,0)</f>
        <v>N</v>
      </c>
      <c r="S259" s="5">
        <v>1</v>
      </c>
      <c r="T259" s="5">
        <v>1</v>
      </c>
      <c r="U259" s="5" t="s">
        <v>2855</v>
      </c>
    </row>
    <row r="260" spans="1:21" x14ac:dyDescent="0.25">
      <c r="A260" s="6">
        <v>41304</v>
      </c>
      <c r="B260">
        <v>1</v>
      </c>
      <c r="C260">
        <v>10</v>
      </c>
      <c r="D260">
        <v>2250</v>
      </c>
      <c r="E260">
        <v>1.38</v>
      </c>
      <c r="F260">
        <v>3</v>
      </c>
      <c r="G260" t="s">
        <v>2856</v>
      </c>
      <c r="H260">
        <v>68</v>
      </c>
      <c r="I260" s="6">
        <v>41305.51666666667</v>
      </c>
      <c r="J260" t="s">
        <v>23</v>
      </c>
      <c r="K260" t="s">
        <v>2700</v>
      </c>
      <c r="L260" t="str">
        <f>VLOOKUP(B260,data_operaciones!$G$3:$K$102,2,0)</f>
        <v xml:space="preserve">PERFORAR </v>
      </c>
      <c r="M260" s="5">
        <f>VLOOKUP(B260,data_operaciones!$G$3:$K$102,4,0)</f>
        <v>73</v>
      </c>
      <c r="N260" s="5">
        <v>10</v>
      </c>
      <c r="O260" s="5">
        <v>2250</v>
      </c>
      <c r="P260" s="5">
        <v>1.38</v>
      </c>
      <c r="Q260" s="5">
        <v>257</v>
      </c>
      <c r="R260" s="5" t="str">
        <f>VLOOKUP(B260,data_operaciones!$G$3:$K$102,5,0)</f>
        <v>N</v>
      </c>
      <c r="S260" s="5">
        <v>1</v>
      </c>
      <c r="T260" s="5">
        <v>1</v>
      </c>
      <c r="U260" s="5" t="s">
        <v>2856</v>
      </c>
    </row>
    <row r="261" spans="1:21" x14ac:dyDescent="0.25">
      <c r="A261" s="6">
        <v>41305</v>
      </c>
      <c r="B261">
        <v>1</v>
      </c>
      <c r="C261">
        <v>4</v>
      </c>
      <c r="D261">
        <v>2281</v>
      </c>
      <c r="E261">
        <v>1.38</v>
      </c>
      <c r="F261">
        <v>1</v>
      </c>
      <c r="G261" t="s">
        <v>2857</v>
      </c>
      <c r="H261">
        <v>68</v>
      </c>
      <c r="I261" s="6">
        <v>41305.517361111109</v>
      </c>
      <c r="J261" t="s">
        <v>23</v>
      </c>
      <c r="K261" t="s">
        <v>2700</v>
      </c>
      <c r="L261" t="str">
        <f>VLOOKUP(B261,data_operaciones!$G$3:$K$102,2,0)</f>
        <v xml:space="preserve">PERFORAR </v>
      </c>
      <c r="M261" s="5">
        <f>VLOOKUP(B261,data_operaciones!$G$3:$K$102,4,0)</f>
        <v>73</v>
      </c>
      <c r="N261" s="5">
        <v>4</v>
      </c>
      <c r="O261" s="5">
        <v>2281</v>
      </c>
      <c r="P261" s="5">
        <v>1.38</v>
      </c>
      <c r="Q261" s="5">
        <v>258</v>
      </c>
      <c r="R261" s="5" t="str">
        <f>VLOOKUP(B261,data_operaciones!$G$3:$K$102,5,0)</f>
        <v>N</v>
      </c>
      <c r="S261" s="5">
        <v>1</v>
      </c>
      <c r="T261" s="5">
        <v>1</v>
      </c>
      <c r="U261" s="5" t="s">
        <v>2857</v>
      </c>
    </row>
    <row r="262" spans="1:21" x14ac:dyDescent="0.25">
      <c r="A262" s="6">
        <v>41305</v>
      </c>
      <c r="B262">
        <v>1</v>
      </c>
      <c r="C262">
        <v>10</v>
      </c>
      <c r="D262">
        <v>2316</v>
      </c>
      <c r="E262">
        <v>1.38</v>
      </c>
      <c r="F262">
        <v>2</v>
      </c>
      <c r="G262" t="s">
        <v>2858</v>
      </c>
      <c r="H262">
        <v>68</v>
      </c>
      <c r="I262" s="6">
        <v>41306.401388888888</v>
      </c>
      <c r="J262" t="s">
        <v>23</v>
      </c>
      <c r="K262" t="s">
        <v>2700</v>
      </c>
      <c r="L262" t="str">
        <f>VLOOKUP(B262,data_operaciones!$G$3:$K$102,2,0)</f>
        <v xml:space="preserve">PERFORAR </v>
      </c>
      <c r="M262" s="5">
        <f>VLOOKUP(B262,data_operaciones!$G$3:$K$102,4,0)</f>
        <v>73</v>
      </c>
      <c r="N262" s="5">
        <v>10</v>
      </c>
      <c r="O262" s="5">
        <v>2316</v>
      </c>
      <c r="P262" s="5">
        <v>1.38</v>
      </c>
      <c r="Q262" s="5">
        <v>259</v>
      </c>
      <c r="R262" s="5" t="str">
        <f>VLOOKUP(B262,data_operaciones!$G$3:$K$102,5,0)</f>
        <v>N</v>
      </c>
      <c r="S262" s="5">
        <v>1</v>
      </c>
      <c r="T262" s="5">
        <v>1</v>
      </c>
      <c r="U262" s="5" t="s">
        <v>2858</v>
      </c>
    </row>
    <row r="263" spans="1:21" x14ac:dyDescent="0.25">
      <c r="A263" s="6">
        <v>41305</v>
      </c>
      <c r="B263">
        <v>1</v>
      </c>
      <c r="C263">
        <v>8.5</v>
      </c>
      <c r="D263">
        <v>2357</v>
      </c>
      <c r="E263">
        <v>1.38</v>
      </c>
      <c r="F263">
        <v>3</v>
      </c>
      <c r="G263" t="s">
        <v>2859</v>
      </c>
      <c r="H263">
        <v>68</v>
      </c>
      <c r="I263" s="6">
        <v>41306.402083333334</v>
      </c>
      <c r="J263" t="s">
        <v>23</v>
      </c>
      <c r="K263" t="s">
        <v>2700</v>
      </c>
      <c r="L263" t="str">
        <f>VLOOKUP(B263,data_operaciones!$G$3:$K$102,2,0)</f>
        <v xml:space="preserve">PERFORAR </v>
      </c>
      <c r="M263" s="5">
        <f>VLOOKUP(B263,data_operaciones!$G$3:$K$102,4,0)</f>
        <v>73</v>
      </c>
      <c r="N263" s="5">
        <v>8.5</v>
      </c>
      <c r="O263" s="5">
        <v>2357</v>
      </c>
      <c r="P263" s="5">
        <v>1.38</v>
      </c>
      <c r="Q263" s="5">
        <v>260</v>
      </c>
      <c r="R263" s="5" t="str">
        <f>VLOOKUP(B263,data_operaciones!$G$3:$K$102,5,0)</f>
        <v>N</v>
      </c>
      <c r="S263" s="5">
        <v>1</v>
      </c>
      <c r="T263" s="5">
        <v>1</v>
      </c>
      <c r="U263" s="5" t="s">
        <v>2859</v>
      </c>
    </row>
    <row r="264" spans="1:21" x14ac:dyDescent="0.25">
      <c r="A264" s="6">
        <v>41305</v>
      </c>
      <c r="B264">
        <v>2</v>
      </c>
      <c r="C264">
        <v>1.5</v>
      </c>
      <c r="D264">
        <v>2357</v>
      </c>
      <c r="E264">
        <v>1.38</v>
      </c>
      <c r="F264">
        <v>4</v>
      </c>
      <c r="G264" t="s">
        <v>2860</v>
      </c>
      <c r="H264">
        <v>68</v>
      </c>
      <c r="I264" s="6">
        <v>41306.40347222222</v>
      </c>
      <c r="J264" t="s">
        <v>23</v>
      </c>
      <c r="K264" t="s">
        <v>2700</v>
      </c>
      <c r="L264" t="str">
        <f>VLOOKUP(B264,data_operaciones!$G$3:$K$102,2,0)</f>
        <v>CIRCULAR</v>
      </c>
      <c r="M264" s="5">
        <f>VLOOKUP(B264,data_operaciones!$G$3:$K$102,4,0)</f>
        <v>38</v>
      </c>
      <c r="N264" s="5">
        <v>1.5</v>
      </c>
      <c r="O264" s="5">
        <v>2357</v>
      </c>
      <c r="P264" s="5">
        <v>1.38</v>
      </c>
      <c r="Q264" s="5">
        <v>261</v>
      </c>
      <c r="R264" s="5" t="str">
        <f>VLOOKUP(B264,data_operaciones!$G$3:$K$102,5,0)</f>
        <v>N</v>
      </c>
      <c r="S264" s="5">
        <v>1</v>
      </c>
      <c r="T264" s="5">
        <v>1</v>
      </c>
      <c r="U264" s="5" t="s">
        <v>2860</v>
      </c>
    </row>
    <row r="265" spans="1:21" x14ac:dyDescent="0.25">
      <c r="A265" s="6">
        <v>41306</v>
      </c>
      <c r="B265">
        <v>2</v>
      </c>
      <c r="C265">
        <v>0.5</v>
      </c>
      <c r="D265">
        <v>2357</v>
      </c>
      <c r="E265">
        <v>1.38</v>
      </c>
      <c r="F265">
        <v>1</v>
      </c>
      <c r="G265" t="s">
        <v>2861</v>
      </c>
      <c r="H265">
        <v>68</v>
      </c>
      <c r="I265" s="6">
        <v>41306.404166666667</v>
      </c>
      <c r="J265" t="s">
        <v>23</v>
      </c>
      <c r="K265" t="s">
        <v>2700</v>
      </c>
      <c r="L265" t="str">
        <f>VLOOKUP(B265,data_operaciones!$G$3:$K$102,2,0)</f>
        <v>CIRCULAR</v>
      </c>
      <c r="M265" s="5">
        <f>VLOOKUP(B265,data_operaciones!$G$3:$K$102,4,0)</f>
        <v>38</v>
      </c>
      <c r="N265" s="5">
        <v>0.5</v>
      </c>
      <c r="O265" s="5">
        <v>2357</v>
      </c>
      <c r="P265" s="5">
        <v>1.38</v>
      </c>
      <c r="Q265" s="5">
        <v>262</v>
      </c>
      <c r="R265" s="5" t="str">
        <f>VLOOKUP(B265,data_operaciones!$G$3:$K$102,5,0)</f>
        <v>N</v>
      </c>
      <c r="S265" s="5">
        <v>1</v>
      </c>
      <c r="T265" s="5">
        <v>1</v>
      </c>
      <c r="U265" s="5" t="s">
        <v>2861</v>
      </c>
    </row>
    <row r="266" spans="1:21" x14ac:dyDescent="0.25">
      <c r="A266" s="6">
        <v>41306</v>
      </c>
      <c r="B266">
        <v>6</v>
      </c>
      <c r="C266">
        <v>2.5</v>
      </c>
      <c r="D266">
        <v>2357</v>
      </c>
      <c r="E266">
        <v>1.38</v>
      </c>
      <c r="F266">
        <v>2</v>
      </c>
      <c r="G266" t="s">
        <v>2862</v>
      </c>
      <c r="H266">
        <v>68</v>
      </c>
      <c r="I266" s="6">
        <v>41306.40625</v>
      </c>
      <c r="J266" t="s">
        <v>23</v>
      </c>
      <c r="K266" t="s">
        <v>2700</v>
      </c>
      <c r="L266" t="str">
        <f>VLOOKUP(B266,data_operaciones!$G$3:$K$102,2,0)</f>
        <v>SACAR BHA A SUPERFICIE</v>
      </c>
      <c r="M266" s="5">
        <f>VLOOKUP(B266,data_operaciones!$G$3:$K$102,4,0)</f>
        <v>101</v>
      </c>
      <c r="N266" s="5">
        <v>2.5</v>
      </c>
      <c r="O266" s="5">
        <v>2357</v>
      </c>
      <c r="P266" s="5">
        <v>1.38</v>
      </c>
      <c r="Q266" s="5">
        <v>263</v>
      </c>
      <c r="R266" s="5" t="str">
        <f>VLOOKUP(B266,data_operaciones!$G$3:$K$102,5,0)</f>
        <v>N</v>
      </c>
      <c r="S266" s="5">
        <v>1</v>
      </c>
      <c r="T266" s="5">
        <v>1</v>
      </c>
      <c r="U266" s="5" t="s">
        <v>2862</v>
      </c>
    </row>
    <row r="267" spans="1:21" x14ac:dyDescent="0.25">
      <c r="A267" s="6">
        <v>41306</v>
      </c>
      <c r="B267">
        <v>6</v>
      </c>
      <c r="C267">
        <v>1</v>
      </c>
      <c r="D267">
        <v>2357</v>
      </c>
      <c r="E267">
        <v>1.38</v>
      </c>
      <c r="F267">
        <v>3</v>
      </c>
      <c r="G267" t="s">
        <v>2863</v>
      </c>
      <c r="H267">
        <v>68</v>
      </c>
      <c r="I267" s="6">
        <v>41306.406944444447</v>
      </c>
      <c r="J267" t="s">
        <v>23</v>
      </c>
      <c r="K267" t="s">
        <v>2700</v>
      </c>
      <c r="L267" t="str">
        <f>VLOOKUP(B267,data_operaciones!$G$3:$K$102,2,0)</f>
        <v>SACAR BHA A SUPERFICIE</v>
      </c>
      <c r="M267" s="5">
        <f>VLOOKUP(B267,data_operaciones!$G$3:$K$102,4,0)</f>
        <v>101</v>
      </c>
      <c r="N267" s="5">
        <v>1</v>
      </c>
      <c r="O267" s="5">
        <v>2357</v>
      </c>
      <c r="P267" s="5">
        <v>1.38</v>
      </c>
      <c r="Q267" s="5">
        <v>264</v>
      </c>
      <c r="R267" s="5" t="str">
        <f>VLOOKUP(B267,data_operaciones!$G$3:$K$102,5,0)</f>
        <v>N</v>
      </c>
      <c r="S267" s="5">
        <v>1</v>
      </c>
      <c r="T267" s="5">
        <v>1</v>
      </c>
      <c r="U267" s="5" t="s">
        <v>2863</v>
      </c>
    </row>
    <row r="268" spans="1:21" x14ac:dyDescent="0.25">
      <c r="A268" s="6">
        <v>41306</v>
      </c>
      <c r="B268">
        <v>6</v>
      </c>
      <c r="C268">
        <v>6.5</v>
      </c>
      <c r="D268">
        <v>2357</v>
      </c>
      <c r="E268">
        <v>1.38</v>
      </c>
      <c r="F268">
        <v>4</v>
      </c>
      <c r="G268" t="s">
        <v>2864</v>
      </c>
      <c r="H268">
        <v>68</v>
      </c>
      <c r="I268" s="6">
        <v>41309.409722222219</v>
      </c>
      <c r="J268" t="s">
        <v>23</v>
      </c>
      <c r="K268" t="s">
        <v>2700</v>
      </c>
      <c r="L268" t="str">
        <f>VLOOKUP(B268,data_operaciones!$G$3:$K$102,2,0)</f>
        <v>SACAR BHA A SUPERFICIE</v>
      </c>
      <c r="M268" s="5">
        <f>VLOOKUP(B268,data_operaciones!$G$3:$K$102,4,0)</f>
        <v>101</v>
      </c>
      <c r="N268" s="5">
        <v>6.5</v>
      </c>
      <c r="O268" s="5">
        <v>2357</v>
      </c>
      <c r="P268" s="5">
        <v>1.38</v>
      </c>
      <c r="Q268" s="5">
        <v>265</v>
      </c>
      <c r="R268" s="5" t="str">
        <f>VLOOKUP(B268,data_operaciones!$G$3:$K$102,5,0)</f>
        <v>N</v>
      </c>
      <c r="S268" s="5">
        <v>1</v>
      </c>
      <c r="T268" s="5">
        <v>1</v>
      </c>
      <c r="U268" s="5" t="s">
        <v>2864</v>
      </c>
    </row>
    <row r="269" spans="1:21" ht="45" x14ac:dyDescent="0.25">
      <c r="A269" s="6">
        <v>41306</v>
      </c>
      <c r="B269">
        <v>3</v>
      </c>
      <c r="C269">
        <v>3.5</v>
      </c>
      <c r="D269">
        <v>2357</v>
      </c>
      <c r="E269">
        <v>1.38</v>
      </c>
      <c r="F269">
        <v>5</v>
      </c>
      <c r="G269" s="12" t="s">
        <v>3272</v>
      </c>
      <c r="H269">
        <v>68</v>
      </c>
      <c r="I269" s="6">
        <v>41309.410416666666</v>
      </c>
      <c r="J269" t="s">
        <v>23</v>
      </c>
      <c r="K269" t="s">
        <v>2700</v>
      </c>
      <c r="L269" t="str">
        <f>VLOOKUP(B269,data_operaciones!$G$3:$K$102,2,0)</f>
        <v>ARMAR BHA</v>
      </c>
      <c r="M269" s="5">
        <f>VLOOKUP(B269,data_operaciones!$G$3:$K$102,4,0)</f>
        <v>8</v>
      </c>
      <c r="N269" s="5">
        <v>3.5</v>
      </c>
      <c r="O269" s="5">
        <v>2357</v>
      </c>
      <c r="P269" s="5">
        <v>1.38</v>
      </c>
      <c r="Q269" s="5">
        <v>266</v>
      </c>
      <c r="R269" s="5" t="str">
        <f>VLOOKUP(B269,data_operaciones!$G$3:$K$102,5,0)</f>
        <v>N</v>
      </c>
      <c r="S269" s="5">
        <v>1</v>
      </c>
      <c r="T269" s="5">
        <v>1</v>
      </c>
      <c r="U269" s="13" t="s">
        <v>3392</v>
      </c>
    </row>
    <row r="270" spans="1:21" x14ac:dyDescent="0.25">
      <c r="A270" s="6">
        <v>41306</v>
      </c>
      <c r="B270">
        <v>5</v>
      </c>
      <c r="C270">
        <v>8.5</v>
      </c>
      <c r="D270">
        <v>2357</v>
      </c>
      <c r="E270">
        <v>1.38</v>
      </c>
      <c r="F270">
        <v>6</v>
      </c>
      <c r="G270" t="s">
        <v>2865</v>
      </c>
      <c r="H270">
        <v>68</v>
      </c>
      <c r="I270" s="6">
        <v>41309.411111111112</v>
      </c>
      <c r="J270" t="s">
        <v>23</v>
      </c>
      <c r="K270" t="s">
        <v>2700</v>
      </c>
      <c r="L270" t="str">
        <f>VLOOKUP(B270,data_operaciones!$G$3:$K$102,2,0)</f>
        <v>BAJAR BHA A FONDO</v>
      </c>
      <c r="M270" s="5">
        <f>VLOOKUP(B270,data_operaciones!$G$3:$K$102,4,0)</f>
        <v>100</v>
      </c>
      <c r="N270" s="5">
        <v>8.5</v>
      </c>
      <c r="O270" s="5">
        <v>2357</v>
      </c>
      <c r="P270" s="5">
        <v>1.38</v>
      </c>
      <c r="Q270" s="5">
        <v>267</v>
      </c>
      <c r="R270" s="5" t="str">
        <f>VLOOKUP(B270,data_operaciones!$G$3:$K$102,5,0)</f>
        <v>N</v>
      </c>
      <c r="S270" s="5">
        <v>1</v>
      </c>
      <c r="T270" s="5">
        <v>1</v>
      </c>
      <c r="U270" s="5" t="s">
        <v>2865</v>
      </c>
    </row>
    <row r="271" spans="1:21" ht="30" x14ac:dyDescent="0.25">
      <c r="A271" s="6">
        <v>41306</v>
      </c>
      <c r="B271">
        <v>2</v>
      </c>
      <c r="C271">
        <v>1.5</v>
      </c>
      <c r="D271">
        <v>2357</v>
      </c>
      <c r="E271">
        <v>1.38</v>
      </c>
      <c r="F271">
        <v>7</v>
      </c>
      <c r="G271" s="12" t="s">
        <v>3273</v>
      </c>
      <c r="H271">
        <v>68</v>
      </c>
      <c r="I271" s="6">
        <v>41309.411111111112</v>
      </c>
      <c r="J271" t="s">
        <v>23</v>
      </c>
      <c r="K271" t="s">
        <v>2700</v>
      </c>
      <c r="L271" t="str">
        <f>VLOOKUP(B271,data_operaciones!$G$3:$K$102,2,0)</f>
        <v>CIRCULAR</v>
      </c>
      <c r="M271" s="5">
        <f>VLOOKUP(B271,data_operaciones!$G$3:$K$102,4,0)</f>
        <v>38</v>
      </c>
      <c r="N271" s="5">
        <v>1.5</v>
      </c>
      <c r="O271" s="5">
        <v>2357</v>
      </c>
      <c r="P271" s="5">
        <v>1.38</v>
      </c>
      <c r="Q271" s="5">
        <v>268</v>
      </c>
      <c r="R271" s="5" t="str">
        <f>VLOOKUP(B271,data_operaciones!$G$3:$K$102,5,0)</f>
        <v>N</v>
      </c>
      <c r="S271" s="5">
        <v>1</v>
      </c>
      <c r="T271" s="5">
        <v>1</v>
      </c>
      <c r="U271" s="13" t="s">
        <v>3393</v>
      </c>
    </row>
    <row r="272" spans="1:21" x14ac:dyDescent="0.25">
      <c r="A272" s="6">
        <v>41307</v>
      </c>
      <c r="B272">
        <v>2</v>
      </c>
      <c r="C272">
        <v>0.5</v>
      </c>
      <c r="D272">
        <v>2357</v>
      </c>
      <c r="E272">
        <v>1.38</v>
      </c>
      <c r="F272">
        <v>1</v>
      </c>
      <c r="G272" t="s">
        <v>2866</v>
      </c>
      <c r="H272">
        <v>68</v>
      </c>
      <c r="I272" s="6">
        <v>41309.414583333331</v>
      </c>
      <c r="J272" t="s">
        <v>23</v>
      </c>
      <c r="K272" t="s">
        <v>2700</v>
      </c>
      <c r="L272" t="str">
        <f>VLOOKUP(B272,data_operaciones!$G$3:$K$102,2,0)</f>
        <v>CIRCULAR</v>
      </c>
      <c r="M272" s="5">
        <f>VLOOKUP(B272,data_operaciones!$G$3:$K$102,4,0)</f>
        <v>38</v>
      </c>
      <c r="N272" s="5">
        <v>0.5</v>
      </c>
      <c r="O272" s="5">
        <v>2357</v>
      </c>
      <c r="P272" s="5">
        <v>1.38</v>
      </c>
      <c r="Q272" s="5">
        <v>269</v>
      </c>
      <c r="R272" s="5" t="str">
        <f>VLOOKUP(B272,data_operaciones!$G$3:$K$102,5,0)</f>
        <v>N</v>
      </c>
      <c r="S272" s="5">
        <v>1</v>
      </c>
      <c r="T272" s="5">
        <v>1</v>
      </c>
      <c r="U272" s="5" t="s">
        <v>2866</v>
      </c>
    </row>
    <row r="273" spans="1:21" ht="45" x14ac:dyDescent="0.25">
      <c r="A273" s="6">
        <v>41307</v>
      </c>
      <c r="B273">
        <v>2</v>
      </c>
      <c r="C273">
        <v>3.5</v>
      </c>
      <c r="D273">
        <v>2357</v>
      </c>
      <c r="E273">
        <v>1.38</v>
      </c>
      <c r="F273">
        <v>2</v>
      </c>
      <c r="G273" s="12" t="s">
        <v>3274</v>
      </c>
      <c r="H273">
        <v>68</v>
      </c>
      <c r="I273" s="6">
        <v>41309.420138888891</v>
      </c>
      <c r="J273" t="s">
        <v>23</v>
      </c>
      <c r="K273" t="s">
        <v>2700</v>
      </c>
      <c r="L273" t="str">
        <f>VLOOKUP(B273,data_operaciones!$G$3:$K$102,2,0)</f>
        <v>CIRCULAR</v>
      </c>
      <c r="M273" s="5">
        <f>VLOOKUP(B273,data_operaciones!$G$3:$K$102,4,0)</f>
        <v>38</v>
      </c>
      <c r="N273" s="5">
        <v>3.5</v>
      </c>
      <c r="O273" s="5">
        <v>2357</v>
      </c>
      <c r="P273" s="5">
        <v>1.38</v>
      </c>
      <c r="Q273" s="5">
        <v>270</v>
      </c>
      <c r="R273" s="5" t="str">
        <f>VLOOKUP(B273,data_operaciones!$G$3:$K$102,5,0)</f>
        <v>N</v>
      </c>
      <c r="S273" s="5">
        <v>1</v>
      </c>
      <c r="T273" s="5">
        <v>1</v>
      </c>
      <c r="U273" s="13" t="s">
        <v>3394</v>
      </c>
    </row>
    <row r="274" spans="1:21" x14ac:dyDescent="0.25">
      <c r="A274" s="6">
        <v>41307</v>
      </c>
      <c r="B274">
        <v>6</v>
      </c>
      <c r="C274">
        <v>4.5</v>
      </c>
      <c r="D274">
        <v>2357</v>
      </c>
      <c r="E274">
        <v>1.38</v>
      </c>
      <c r="F274">
        <v>3</v>
      </c>
      <c r="G274" t="s">
        <v>2867</v>
      </c>
      <c r="H274">
        <v>68</v>
      </c>
      <c r="I274" s="6">
        <v>41309.42083333333</v>
      </c>
      <c r="J274" t="s">
        <v>23</v>
      </c>
      <c r="K274" t="s">
        <v>2700</v>
      </c>
      <c r="L274" t="str">
        <f>VLOOKUP(B274,data_operaciones!$G$3:$K$102,2,0)</f>
        <v>SACAR BHA A SUPERFICIE</v>
      </c>
      <c r="M274" s="5">
        <f>VLOOKUP(B274,data_operaciones!$G$3:$K$102,4,0)</f>
        <v>101</v>
      </c>
      <c r="N274" s="5">
        <v>4.5</v>
      </c>
      <c r="O274" s="5">
        <v>2357</v>
      </c>
      <c r="P274" s="5">
        <v>1.38</v>
      </c>
      <c r="Q274" s="5">
        <v>271</v>
      </c>
      <c r="R274" s="5" t="str">
        <f>VLOOKUP(B274,data_operaciones!$G$3:$K$102,5,0)</f>
        <v>N</v>
      </c>
      <c r="S274" s="5">
        <v>1</v>
      </c>
      <c r="T274" s="5">
        <v>1</v>
      </c>
      <c r="U274" s="5" t="s">
        <v>2867</v>
      </c>
    </row>
    <row r="275" spans="1:21" x14ac:dyDescent="0.25">
      <c r="A275" s="6">
        <v>41307</v>
      </c>
      <c r="B275">
        <v>32</v>
      </c>
      <c r="C275">
        <v>0.5</v>
      </c>
      <c r="D275">
        <v>2357</v>
      </c>
      <c r="E275">
        <v>1.38</v>
      </c>
      <c r="F275">
        <v>4</v>
      </c>
      <c r="G275" t="s">
        <v>2868</v>
      </c>
      <c r="H275">
        <v>68</v>
      </c>
      <c r="I275" s="6">
        <v>41309.421527777777</v>
      </c>
      <c r="J275" t="s">
        <v>23</v>
      </c>
      <c r="K275" t="s">
        <v>2700</v>
      </c>
      <c r="L275" t="str">
        <f>VLOOKUP(B275,data_operaciones!$G$3:$K$102,2,0)</f>
        <v>SIMULACROS Y PLATICA DE SEGURIDAD</v>
      </c>
      <c r="M275" s="5">
        <f>VLOOKUP(B275,data_operaciones!$G$3:$K$102,4,0)</f>
        <v>75</v>
      </c>
      <c r="N275" s="5">
        <v>0.5</v>
      </c>
      <c r="O275" s="5">
        <v>2357</v>
      </c>
      <c r="P275" s="5">
        <v>1.38</v>
      </c>
      <c r="Q275" s="5">
        <v>272</v>
      </c>
      <c r="R275" s="5" t="str">
        <f>VLOOKUP(B275,data_operaciones!$G$3:$K$102,5,0)</f>
        <v>N</v>
      </c>
      <c r="S275" s="5">
        <v>1</v>
      </c>
      <c r="T275" s="5">
        <v>1</v>
      </c>
      <c r="U275" s="5" t="s">
        <v>2868</v>
      </c>
    </row>
    <row r="276" spans="1:21" x14ac:dyDescent="0.25">
      <c r="A276" s="6">
        <v>41307</v>
      </c>
      <c r="B276">
        <v>6</v>
      </c>
      <c r="C276">
        <v>1.5</v>
      </c>
      <c r="D276">
        <v>2357</v>
      </c>
      <c r="E276">
        <v>1.38</v>
      </c>
      <c r="F276">
        <v>5</v>
      </c>
      <c r="G276" t="s">
        <v>2869</v>
      </c>
      <c r="H276">
        <v>68</v>
      </c>
      <c r="I276" s="6">
        <v>41309.422222222223</v>
      </c>
      <c r="J276" t="s">
        <v>23</v>
      </c>
      <c r="K276" t="s">
        <v>2700</v>
      </c>
      <c r="L276" t="str">
        <f>VLOOKUP(B276,data_operaciones!$G$3:$K$102,2,0)</f>
        <v>SACAR BHA A SUPERFICIE</v>
      </c>
      <c r="M276" s="5">
        <f>VLOOKUP(B276,data_operaciones!$G$3:$K$102,4,0)</f>
        <v>101</v>
      </c>
      <c r="N276" s="5">
        <v>1.5</v>
      </c>
      <c r="O276" s="5">
        <v>2357</v>
      </c>
      <c r="P276" s="5">
        <v>1.38</v>
      </c>
      <c r="Q276" s="5">
        <v>273</v>
      </c>
      <c r="R276" s="5" t="str">
        <f>VLOOKUP(B276,data_operaciones!$G$3:$K$102,5,0)</f>
        <v>N</v>
      </c>
      <c r="S276" s="5">
        <v>1</v>
      </c>
      <c r="T276" s="5">
        <v>1</v>
      </c>
      <c r="U276" s="5" t="s">
        <v>2869</v>
      </c>
    </row>
    <row r="277" spans="1:21" x14ac:dyDescent="0.25">
      <c r="A277" s="6">
        <v>41307</v>
      </c>
      <c r="B277">
        <v>23</v>
      </c>
      <c r="C277">
        <v>0.5</v>
      </c>
      <c r="D277">
        <v>2357</v>
      </c>
      <c r="E277">
        <v>1.38</v>
      </c>
      <c r="F277">
        <v>6</v>
      </c>
      <c r="G277" t="s">
        <v>2780</v>
      </c>
      <c r="H277">
        <v>68</v>
      </c>
      <c r="I277" s="6">
        <v>41309.422222222223</v>
      </c>
      <c r="J277" t="s">
        <v>23</v>
      </c>
      <c r="K277" t="s">
        <v>2700</v>
      </c>
      <c r="L277" t="str">
        <f>VLOOKUP(B277,data_operaciones!$G$3:$K$102,2,0)</f>
        <v>LIMPIEZA SUPERFICIAL</v>
      </c>
      <c r="M277" s="5">
        <f>VLOOKUP(B277,data_operaciones!$G$3:$K$102,4,0)</f>
        <v>87</v>
      </c>
      <c r="N277" s="5">
        <v>0.5</v>
      </c>
      <c r="O277" s="5">
        <v>2357</v>
      </c>
      <c r="P277" s="5">
        <v>1.38</v>
      </c>
      <c r="Q277" s="5">
        <v>274</v>
      </c>
      <c r="R277" s="5" t="str">
        <f>VLOOKUP(B277,data_operaciones!$G$3:$K$102,5,0)</f>
        <v>N</v>
      </c>
      <c r="S277" s="5">
        <v>1</v>
      </c>
      <c r="T277" s="5">
        <v>1</v>
      </c>
      <c r="U277" s="5" t="s">
        <v>2780</v>
      </c>
    </row>
    <row r="278" spans="1:21" x14ac:dyDescent="0.25">
      <c r="A278" s="6">
        <v>41307</v>
      </c>
      <c r="B278">
        <v>32</v>
      </c>
      <c r="C278">
        <v>0.5</v>
      </c>
      <c r="D278">
        <v>2357</v>
      </c>
      <c r="E278">
        <v>1.38</v>
      </c>
      <c r="F278">
        <v>7</v>
      </c>
      <c r="G278" t="s">
        <v>2870</v>
      </c>
      <c r="H278">
        <v>68</v>
      </c>
      <c r="I278" s="6">
        <v>41309.422222222223</v>
      </c>
      <c r="J278" t="s">
        <v>23</v>
      </c>
      <c r="K278" t="s">
        <v>2700</v>
      </c>
      <c r="L278" t="str">
        <f>VLOOKUP(B278,data_operaciones!$G$3:$K$102,2,0)</f>
        <v>SIMULACROS Y PLATICA DE SEGURIDAD</v>
      </c>
      <c r="M278" s="5">
        <f>VLOOKUP(B278,data_operaciones!$G$3:$K$102,4,0)</f>
        <v>75</v>
      </c>
      <c r="N278" s="5">
        <v>0.5</v>
      </c>
      <c r="O278" s="5">
        <v>2357</v>
      </c>
      <c r="P278" s="5">
        <v>1.38</v>
      </c>
      <c r="Q278" s="5">
        <v>275</v>
      </c>
      <c r="R278" s="5" t="str">
        <f>VLOOKUP(B278,data_operaciones!$G$3:$K$102,5,0)</f>
        <v>N</v>
      </c>
      <c r="S278" s="5">
        <v>1</v>
      </c>
      <c r="T278" s="5">
        <v>1</v>
      </c>
      <c r="U278" s="5" t="s">
        <v>2870</v>
      </c>
    </row>
    <row r="279" spans="1:21" x14ac:dyDescent="0.25">
      <c r="A279" s="6">
        <v>41307</v>
      </c>
      <c r="B279">
        <v>33</v>
      </c>
      <c r="C279">
        <v>1</v>
      </c>
      <c r="D279">
        <v>2357</v>
      </c>
      <c r="E279">
        <v>1.38</v>
      </c>
      <c r="F279">
        <v>8</v>
      </c>
      <c r="G279" t="s">
        <v>2871</v>
      </c>
      <c r="L279" t="str">
        <f>VLOOKUP(B279,data_operaciones!$G$3:$K$102,2,0)</f>
        <v>OTROS</v>
      </c>
      <c r="M279" s="5">
        <f>VLOOKUP(B279,data_operaciones!$G$3:$K$102,4,0)</f>
        <v>47</v>
      </c>
      <c r="N279" s="5">
        <v>1</v>
      </c>
      <c r="O279" s="5">
        <v>2357</v>
      </c>
      <c r="P279" s="5">
        <v>1.38</v>
      </c>
      <c r="Q279" s="5">
        <v>276</v>
      </c>
      <c r="R279" s="5" t="str">
        <f>VLOOKUP(B279,data_operaciones!$G$3:$K$102,5,0)</f>
        <v>N</v>
      </c>
      <c r="S279" s="5">
        <v>1</v>
      </c>
      <c r="T279" s="5">
        <v>1</v>
      </c>
      <c r="U279" s="5" t="s">
        <v>2871</v>
      </c>
    </row>
    <row r="280" spans="1:21" ht="30" x14ac:dyDescent="0.25">
      <c r="A280" s="6">
        <v>41307</v>
      </c>
      <c r="B280">
        <v>33</v>
      </c>
      <c r="C280">
        <v>1.5</v>
      </c>
      <c r="D280">
        <v>2357</v>
      </c>
      <c r="E280">
        <v>1.38</v>
      </c>
      <c r="F280">
        <v>9</v>
      </c>
      <c r="G280" s="12" t="s">
        <v>3275</v>
      </c>
      <c r="H280">
        <v>68</v>
      </c>
      <c r="I280" s="6">
        <v>41309.42291666667</v>
      </c>
      <c r="J280" t="s">
        <v>23</v>
      </c>
      <c r="K280" t="s">
        <v>2700</v>
      </c>
      <c r="L280" t="str">
        <f>VLOOKUP(B280,data_operaciones!$G$3:$K$102,2,0)</f>
        <v>OTROS</v>
      </c>
      <c r="M280" s="5">
        <f>VLOOKUP(B280,data_operaciones!$G$3:$K$102,4,0)</f>
        <v>47</v>
      </c>
      <c r="N280" s="5">
        <v>1.5</v>
      </c>
      <c r="O280" s="5">
        <v>2357</v>
      </c>
      <c r="P280" s="5">
        <v>1.38</v>
      </c>
      <c r="Q280" s="5">
        <v>277</v>
      </c>
      <c r="R280" s="5" t="str">
        <f>VLOOKUP(B280,data_operaciones!$G$3:$K$102,5,0)</f>
        <v>N</v>
      </c>
      <c r="S280" s="5">
        <v>1</v>
      </c>
      <c r="T280" s="5">
        <v>1</v>
      </c>
      <c r="U280" s="13" t="s">
        <v>3395</v>
      </c>
    </row>
    <row r="281" spans="1:21" x14ac:dyDescent="0.25">
      <c r="A281" s="6">
        <v>41307</v>
      </c>
      <c r="B281">
        <v>26</v>
      </c>
      <c r="C281">
        <v>10</v>
      </c>
      <c r="D281">
        <v>2357</v>
      </c>
      <c r="E281">
        <v>1.38</v>
      </c>
      <c r="F281">
        <v>10</v>
      </c>
      <c r="G281" t="s">
        <v>2872</v>
      </c>
      <c r="H281">
        <v>68</v>
      </c>
      <c r="I281" s="6">
        <v>41309.423611111109</v>
      </c>
      <c r="J281" t="s">
        <v>23</v>
      </c>
      <c r="K281" t="s">
        <v>2700</v>
      </c>
      <c r="L281" t="str">
        <f>VLOOKUP(B281,data_operaciones!$G$3:$K$102,2,0)</f>
        <v xml:space="preserve">TOMAR REGISTROS ELECTRICOS </v>
      </c>
      <c r="M281" s="5">
        <f>VLOOKUP(B281,data_operaciones!$G$3:$K$102,4,0)</f>
        <v>90</v>
      </c>
      <c r="N281" s="5">
        <v>10</v>
      </c>
      <c r="O281" s="5">
        <v>2357</v>
      </c>
      <c r="P281" s="5">
        <v>1.38</v>
      </c>
      <c r="Q281" s="5">
        <v>278</v>
      </c>
      <c r="R281" s="5" t="str">
        <f>VLOOKUP(B281,data_operaciones!$G$3:$K$102,5,0)</f>
        <v>N</v>
      </c>
      <c r="S281" s="5">
        <v>1</v>
      </c>
      <c r="T281" s="5">
        <v>1</v>
      </c>
      <c r="U281" s="5" t="s">
        <v>3396</v>
      </c>
    </row>
    <row r="282" spans="1:21" x14ac:dyDescent="0.25">
      <c r="A282" s="6">
        <v>41308</v>
      </c>
      <c r="B282">
        <v>26</v>
      </c>
      <c r="C282">
        <v>2</v>
      </c>
      <c r="D282">
        <v>2357</v>
      </c>
      <c r="E282">
        <v>1.38</v>
      </c>
      <c r="F282">
        <v>1</v>
      </c>
      <c r="G282" t="s">
        <v>2873</v>
      </c>
      <c r="H282">
        <v>68</v>
      </c>
      <c r="I282" s="6">
        <v>41309.423611111109</v>
      </c>
      <c r="J282" t="s">
        <v>23</v>
      </c>
      <c r="K282" t="s">
        <v>2700</v>
      </c>
      <c r="L282" t="str">
        <f>VLOOKUP(B282,data_operaciones!$G$3:$K$102,2,0)</f>
        <v xml:space="preserve">TOMAR REGISTROS ELECTRICOS </v>
      </c>
      <c r="M282" s="5">
        <f>VLOOKUP(B282,data_operaciones!$G$3:$K$102,4,0)</f>
        <v>90</v>
      </c>
      <c r="N282" s="5">
        <v>2</v>
      </c>
      <c r="O282" s="5">
        <v>2357</v>
      </c>
      <c r="P282" s="5">
        <v>1.38</v>
      </c>
      <c r="Q282" s="5">
        <v>279</v>
      </c>
      <c r="R282" s="5" t="str">
        <f>VLOOKUP(B282,data_operaciones!$G$3:$K$102,5,0)</f>
        <v>N</v>
      </c>
      <c r="S282" s="5">
        <v>1</v>
      </c>
      <c r="T282" s="5">
        <v>1</v>
      </c>
      <c r="U282" s="5" t="s">
        <v>2873</v>
      </c>
    </row>
    <row r="283" spans="1:21" x14ac:dyDescent="0.25">
      <c r="A283" s="6">
        <v>41308</v>
      </c>
      <c r="B283">
        <v>32</v>
      </c>
      <c r="C283">
        <v>0.5</v>
      </c>
      <c r="D283">
        <v>2357</v>
      </c>
      <c r="E283">
        <v>1.38</v>
      </c>
      <c r="F283">
        <v>2</v>
      </c>
      <c r="G283" t="s">
        <v>2788</v>
      </c>
      <c r="L283" t="str">
        <f>VLOOKUP(B283,data_operaciones!$G$3:$K$102,2,0)</f>
        <v>SIMULACROS Y PLATICA DE SEGURIDAD</v>
      </c>
      <c r="M283" s="5">
        <f>VLOOKUP(B283,data_operaciones!$G$3:$K$102,4,0)</f>
        <v>75</v>
      </c>
      <c r="N283" s="5">
        <v>0.5</v>
      </c>
      <c r="O283" s="5">
        <v>2357</v>
      </c>
      <c r="P283" s="5">
        <v>1.38</v>
      </c>
      <c r="Q283" s="5">
        <v>280</v>
      </c>
      <c r="R283" s="5" t="str">
        <f>VLOOKUP(B283,data_operaciones!$G$3:$K$102,5,0)</f>
        <v>N</v>
      </c>
      <c r="S283" s="5">
        <v>1</v>
      </c>
      <c r="T283" s="5">
        <v>1</v>
      </c>
      <c r="U283" s="5" t="s">
        <v>2788</v>
      </c>
    </row>
    <row r="284" spans="1:21" x14ac:dyDescent="0.25">
      <c r="A284" s="6">
        <v>41308</v>
      </c>
      <c r="B284">
        <v>26</v>
      </c>
      <c r="C284">
        <v>1.5</v>
      </c>
      <c r="D284">
        <v>2357</v>
      </c>
      <c r="E284">
        <v>1.38</v>
      </c>
      <c r="F284">
        <v>3</v>
      </c>
      <c r="G284" t="s">
        <v>2874</v>
      </c>
      <c r="H284">
        <v>68</v>
      </c>
      <c r="I284" s="6">
        <v>41309.424305555556</v>
      </c>
      <c r="J284" t="s">
        <v>23</v>
      </c>
      <c r="K284" t="s">
        <v>2700</v>
      </c>
      <c r="L284" t="str">
        <f>VLOOKUP(B284,data_operaciones!$G$3:$K$102,2,0)</f>
        <v xml:space="preserve">TOMAR REGISTROS ELECTRICOS </v>
      </c>
      <c r="M284" s="5">
        <f>VLOOKUP(B284,data_operaciones!$G$3:$K$102,4,0)</f>
        <v>90</v>
      </c>
      <c r="N284" s="5">
        <v>1.5</v>
      </c>
      <c r="O284" s="5">
        <v>2357</v>
      </c>
      <c r="P284" s="5">
        <v>1.38</v>
      </c>
      <c r="Q284" s="5">
        <v>281</v>
      </c>
      <c r="R284" s="5" t="str">
        <f>VLOOKUP(B284,data_operaciones!$G$3:$K$102,5,0)</f>
        <v>N</v>
      </c>
      <c r="S284" s="5">
        <v>1</v>
      </c>
      <c r="T284" s="5">
        <v>1</v>
      </c>
      <c r="U284" s="5" t="s">
        <v>2874</v>
      </c>
    </row>
    <row r="285" spans="1:21" x14ac:dyDescent="0.25">
      <c r="A285" s="6">
        <v>41308</v>
      </c>
      <c r="B285">
        <v>52</v>
      </c>
      <c r="C285">
        <v>1</v>
      </c>
      <c r="D285">
        <v>2357</v>
      </c>
      <c r="E285">
        <v>1.38</v>
      </c>
      <c r="F285">
        <v>4</v>
      </c>
      <c r="G285" t="s">
        <v>2875</v>
      </c>
      <c r="H285">
        <v>68</v>
      </c>
      <c r="I285" s="6">
        <v>41309.425000000003</v>
      </c>
      <c r="J285" t="s">
        <v>23</v>
      </c>
      <c r="K285" t="s">
        <v>23</v>
      </c>
      <c r="L285" t="str">
        <f>VLOOKUP(B285,data_operaciones!$G$3:$K$102,2,0)</f>
        <v xml:space="preserve">REGISTROS ELECTRICOS </v>
      </c>
      <c r="M285" s="5">
        <f>VLOOKUP(B285,data_operaciones!$G$3:$K$102,4,0)</f>
        <v>59</v>
      </c>
      <c r="N285" s="5">
        <v>1</v>
      </c>
      <c r="O285" s="5">
        <v>2357</v>
      </c>
      <c r="P285" s="5">
        <v>1.38</v>
      </c>
      <c r="Q285" s="5">
        <v>282</v>
      </c>
      <c r="R285" s="5" t="str">
        <f>VLOOKUP(B285,data_operaciones!$G$3:$K$102,5,0)</f>
        <v>P</v>
      </c>
      <c r="S285" s="5">
        <v>1</v>
      </c>
      <c r="T285" s="5">
        <v>1</v>
      </c>
      <c r="U285" s="5" t="s">
        <v>2875</v>
      </c>
    </row>
    <row r="286" spans="1:21" x14ac:dyDescent="0.25">
      <c r="A286" s="6">
        <v>41308</v>
      </c>
      <c r="B286">
        <v>52</v>
      </c>
      <c r="C286">
        <v>3.5</v>
      </c>
      <c r="D286">
        <v>2357</v>
      </c>
      <c r="E286">
        <v>1.38</v>
      </c>
      <c r="F286">
        <v>5</v>
      </c>
      <c r="G286" t="s">
        <v>2876</v>
      </c>
      <c r="H286">
        <v>68</v>
      </c>
      <c r="I286" s="6">
        <v>41309.425000000003</v>
      </c>
      <c r="J286" t="s">
        <v>23</v>
      </c>
      <c r="K286" t="s">
        <v>23</v>
      </c>
      <c r="L286" t="str">
        <f>VLOOKUP(B286,data_operaciones!$G$3:$K$102,2,0)</f>
        <v xml:space="preserve">REGISTROS ELECTRICOS </v>
      </c>
      <c r="M286" s="5">
        <f>VLOOKUP(B286,data_operaciones!$G$3:$K$102,4,0)</f>
        <v>59</v>
      </c>
      <c r="N286" s="5">
        <v>3.5</v>
      </c>
      <c r="O286" s="5">
        <v>2357</v>
      </c>
      <c r="P286" s="5">
        <v>1.38</v>
      </c>
      <c r="Q286" s="5">
        <v>283</v>
      </c>
      <c r="R286" s="5" t="str">
        <f>VLOOKUP(B286,data_operaciones!$G$3:$K$102,5,0)</f>
        <v>P</v>
      </c>
      <c r="S286" s="5">
        <v>1</v>
      </c>
      <c r="T286" s="5">
        <v>1</v>
      </c>
      <c r="U286" s="5" t="s">
        <v>2876</v>
      </c>
    </row>
    <row r="287" spans="1:21" x14ac:dyDescent="0.25">
      <c r="A287" s="6">
        <v>41308</v>
      </c>
      <c r="B287">
        <v>52</v>
      </c>
      <c r="C287">
        <v>1.5</v>
      </c>
      <c r="D287">
        <v>2357</v>
      </c>
      <c r="E287">
        <v>1.38</v>
      </c>
      <c r="F287">
        <v>6</v>
      </c>
      <c r="G287" t="s">
        <v>2877</v>
      </c>
      <c r="H287">
        <v>68</v>
      </c>
      <c r="I287" s="6">
        <v>41309.425000000003</v>
      </c>
      <c r="J287" t="s">
        <v>23</v>
      </c>
      <c r="K287" t="s">
        <v>23</v>
      </c>
      <c r="L287" t="str">
        <f>VLOOKUP(B287,data_operaciones!$G$3:$K$102,2,0)</f>
        <v xml:space="preserve">REGISTROS ELECTRICOS </v>
      </c>
      <c r="M287" s="5">
        <f>VLOOKUP(B287,data_operaciones!$G$3:$K$102,4,0)</f>
        <v>59</v>
      </c>
      <c r="N287" s="5">
        <v>1.5</v>
      </c>
      <c r="O287" s="5">
        <v>2357</v>
      </c>
      <c r="P287" s="5">
        <v>1.38</v>
      </c>
      <c r="Q287" s="5">
        <v>284</v>
      </c>
      <c r="R287" s="5" t="str">
        <f>VLOOKUP(B287,data_operaciones!$G$3:$K$102,5,0)</f>
        <v>P</v>
      </c>
      <c r="S287" s="5">
        <v>1</v>
      </c>
      <c r="T287" s="5">
        <v>1</v>
      </c>
      <c r="U287" s="5" t="s">
        <v>2877</v>
      </c>
    </row>
    <row r="288" spans="1:21" x14ac:dyDescent="0.25">
      <c r="A288" s="6">
        <v>41308</v>
      </c>
      <c r="B288">
        <v>52</v>
      </c>
      <c r="C288">
        <v>0.5</v>
      </c>
      <c r="D288">
        <v>2357</v>
      </c>
      <c r="E288">
        <v>1.38</v>
      </c>
      <c r="F288">
        <v>7</v>
      </c>
      <c r="G288" t="s">
        <v>2878</v>
      </c>
      <c r="H288">
        <v>68</v>
      </c>
      <c r="I288" s="6">
        <v>41309.425694444442</v>
      </c>
      <c r="J288" t="s">
        <v>23</v>
      </c>
      <c r="K288" t="s">
        <v>23</v>
      </c>
      <c r="L288" t="str">
        <f>VLOOKUP(B288,data_operaciones!$G$3:$K$102,2,0)</f>
        <v xml:space="preserve">REGISTROS ELECTRICOS </v>
      </c>
      <c r="M288" s="5">
        <f>VLOOKUP(B288,data_operaciones!$G$3:$K$102,4,0)</f>
        <v>59</v>
      </c>
      <c r="N288" s="5">
        <v>0.5</v>
      </c>
      <c r="O288" s="5">
        <v>2357</v>
      </c>
      <c r="P288" s="5">
        <v>1.38</v>
      </c>
      <c r="Q288" s="5">
        <v>285</v>
      </c>
      <c r="R288" s="5" t="str">
        <f>VLOOKUP(B288,data_operaciones!$G$3:$K$102,5,0)</f>
        <v>P</v>
      </c>
      <c r="S288" s="5">
        <v>1</v>
      </c>
      <c r="T288" s="5">
        <v>1</v>
      </c>
      <c r="U288" s="5" t="s">
        <v>2878</v>
      </c>
    </row>
    <row r="289" spans="1:21" x14ac:dyDescent="0.25">
      <c r="A289" s="6">
        <v>41308</v>
      </c>
      <c r="B289">
        <v>52</v>
      </c>
      <c r="C289">
        <v>3.5</v>
      </c>
      <c r="D289">
        <v>2357</v>
      </c>
      <c r="E289">
        <v>1.38</v>
      </c>
      <c r="F289">
        <v>8</v>
      </c>
      <c r="G289" t="s">
        <v>2879</v>
      </c>
      <c r="H289">
        <v>68</v>
      </c>
      <c r="I289" s="6">
        <v>41309.426388888889</v>
      </c>
      <c r="J289" t="s">
        <v>23</v>
      </c>
      <c r="K289" t="s">
        <v>23</v>
      </c>
      <c r="L289" t="str">
        <f>VLOOKUP(B289,data_operaciones!$G$3:$K$102,2,0)</f>
        <v xml:space="preserve">REGISTROS ELECTRICOS </v>
      </c>
      <c r="M289" s="5">
        <f>VLOOKUP(B289,data_operaciones!$G$3:$K$102,4,0)</f>
        <v>59</v>
      </c>
      <c r="N289" s="5">
        <v>3.5</v>
      </c>
      <c r="O289" s="5">
        <v>2357</v>
      </c>
      <c r="P289" s="5">
        <v>1.38</v>
      </c>
      <c r="Q289" s="5">
        <v>286</v>
      </c>
      <c r="R289" s="5" t="str">
        <f>VLOOKUP(B289,data_operaciones!$G$3:$K$102,5,0)</f>
        <v>P</v>
      </c>
      <c r="S289" s="5">
        <v>1</v>
      </c>
      <c r="T289" s="5">
        <v>1</v>
      </c>
      <c r="U289" s="5" t="s">
        <v>2879</v>
      </c>
    </row>
    <row r="290" spans="1:21" x14ac:dyDescent="0.25">
      <c r="A290" s="6">
        <v>41308</v>
      </c>
      <c r="B290">
        <v>52</v>
      </c>
      <c r="C290">
        <v>2.5</v>
      </c>
      <c r="D290">
        <v>2357</v>
      </c>
      <c r="E290">
        <v>1.38</v>
      </c>
      <c r="F290">
        <v>9</v>
      </c>
      <c r="G290" t="s">
        <v>2880</v>
      </c>
      <c r="H290">
        <v>68</v>
      </c>
      <c r="I290" s="6">
        <v>41309.426388888889</v>
      </c>
      <c r="J290" t="s">
        <v>23</v>
      </c>
      <c r="K290" t="s">
        <v>23</v>
      </c>
      <c r="L290" t="str">
        <f>VLOOKUP(B290,data_operaciones!$G$3:$K$102,2,0)</f>
        <v xml:space="preserve">REGISTROS ELECTRICOS </v>
      </c>
      <c r="M290" s="5">
        <f>VLOOKUP(B290,data_operaciones!$G$3:$K$102,4,0)</f>
        <v>59</v>
      </c>
      <c r="N290" s="5">
        <v>2.5</v>
      </c>
      <c r="O290" s="5">
        <v>2357</v>
      </c>
      <c r="P290" s="5">
        <v>1.38</v>
      </c>
      <c r="Q290" s="5">
        <v>287</v>
      </c>
      <c r="R290" s="5" t="str">
        <f>VLOOKUP(B290,data_operaciones!$G$3:$K$102,5,0)</f>
        <v>P</v>
      </c>
      <c r="S290" s="5">
        <v>1</v>
      </c>
      <c r="T290" s="5">
        <v>1</v>
      </c>
      <c r="U290" s="5" t="s">
        <v>2880</v>
      </c>
    </row>
    <row r="291" spans="1:21" x14ac:dyDescent="0.25">
      <c r="A291" s="6">
        <v>41308</v>
      </c>
      <c r="B291">
        <v>32</v>
      </c>
      <c r="C291">
        <v>0.5</v>
      </c>
      <c r="D291">
        <v>2357</v>
      </c>
      <c r="E291">
        <v>1.38</v>
      </c>
      <c r="F291">
        <v>10</v>
      </c>
      <c r="G291" t="s">
        <v>2676</v>
      </c>
      <c r="H291">
        <v>68</v>
      </c>
      <c r="I291" s="6">
        <v>41309.427083333336</v>
      </c>
      <c r="J291" t="s">
        <v>23</v>
      </c>
      <c r="K291" t="s">
        <v>2700</v>
      </c>
      <c r="L291" t="str">
        <f>VLOOKUP(B291,data_operaciones!$G$3:$K$102,2,0)</f>
        <v>SIMULACROS Y PLATICA DE SEGURIDAD</v>
      </c>
      <c r="M291" s="5">
        <f>VLOOKUP(B291,data_operaciones!$G$3:$K$102,4,0)</f>
        <v>75</v>
      </c>
      <c r="N291" s="5">
        <v>0.5</v>
      </c>
      <c r="O291" s="5">
        <v>2357</v>
      </c>
      <c r="P291" s="5">
        <v>1.38</v>
      </c>
      <c r="Q291" s="5">
        <v>288</v>
      </c>
      <c r="R291" s="5" t="str">
        <f>VLOOKUP(B291,data_operaciones!$G$3:$K$102,5,0)</f>
        <v>N</v>
      </c>
      <c r="S291" s="5">
        <v>1</v>
      </c>
      <c r="T291" s="5">
        <v>1</v>
      </c>
      <c r="U291" s="5" t="s">
        <v>2676</v>
      </c>
    </row>
    <row r="292" spans="1:21" x14ac:dyDescent="0.25">
      <c r="A292" s="6">
        <v>41308</v>
      </c>
      <c r="B292">
        <v>52</v>
      </c>
      <c r="C292">
        <v>7</v>
      </c>
      <c r="D292">
        <v>2357</v>
      </c>
      <c r="E292">
        <v>1.38</v>
      </c>
      <c r="F292">
        <v>11</v>
      </c>
      <c r="G292" t="s">
        <v>2881</v>
      </c>
      <c r="H292">
        <v>68</v>
      </c>
      <c r="I292" s="6">
        <v>41309.427777777775</v>
      </c>
      <c r="J292" t="s">
        <v>23</v>
      </c>
      <c r="K292" t="s">
        <v>23</v>
      </c>
      <c r="L292" t="str">
        <f>VLOOKUP(B292,data_operaciones!$G$3:$K$102,2,0)</f>
        <v xml:space="preserve">REGISTROS ELECTRICOS </v>
      </c>
      <c r="M292" s="5">
        <f>VLOOKUP(B292,data_operaciones!$G$3:$K$102,4,0)</f>
        <v>59</v>
      </c>
      <c r="N292" s="5">
        <v>7</v>
      </c>
      <c r="O292" s="5">
        <v>2357</v>
      </c>
      <c r="P292" s="5">
        <v>1.38</v>
      </c>
      <c r="Q292" s="5">
        <v>289</v>
      </c>
      <c r="R292" s="5" t="str">
        <f>VLOOKUP(B292,data_operaciones!$G$3:$K$102,5,0)</f>
        <v>P</v>
      </c>
      <c r="S292" s="5">
        <v>1</v>
      </c>
      <c r="T292" s="5">
        <v>1</v>
      </c>
      <c r="U292" s="5" t="s">
        <v>2881</v>
      </c>
    </row>
    <row r="293" spans="1:21" x14ac:dyDescent="0.25">
      <c r="A293" s="6">
        <v>41309</v>
      </c>
      <c r="B293">
        <v>52</v>
      </c>
      <c r="C293">
        <v>3</v>
      </c>
      <c r="D293">
        <v>2357</v>
      </c>
      <c r="E293">
        <v>1.38</v>
      </c>
      <c r="F293">
        <v>1</v>
      </c>
      <c r="G293" t="s">
        <v>2882</v>
      </c>
      <c r="H293">
        <v>68</v>
      </c>
      <c r="I293" s="6">
        <v>41309.427777777775</v>
      </c>
      <c r="J293" t="s">
        <v>23</v>
      </c>
      <c r="K293" t="s">
        <v>23</v>
      </c>
      <c r="L293" t="str">
        <f>VLOOKUP(B293,data_operaciones!$G$3:$K$102,2,0)</f>
        <v xml:space="preserve">REGISTROS ELECTRICOS </v>
      </c>
      <c r="M293" s="5">
        <f>VLOOKUP(B293,data_operaciones!$G$3:$K$102,4,0)</f>
        <v>59</v>
      </c>
      <c r="N293" s="5">
        <v>3</v>
      </c>
      <c r="O293" s="5">
        <v>2357</v>
      </c>
      <c r="P293" s="5">
        <v>1.38</v>
      </c>
      <c r="Q293" s="5">
        <v>290</v>
      </c>
      <c r="R293" s="5" t="str">
        <f>VLOOKUP(B293,data_operaciones!$G$3:$K$102,5,0)</f>
        <v>P</v>
      </c>
      <c r="S293" s="5">
        <v>1</v>
      </c>
      <c r="T293" s="5">
        <v>1</v>
      </c>
      <c r="U293" s="5" t="s">
        <v>2882</v>
      </c>
    </row>
    <row r="294" spans="1:21" x14ac:dyDescent="0.25">
      <c r="A294" s="6">
        <v>41309</v>
      </c>
      <c r="B294">
        <v>32</v>
      </c>
      <c r="C294">
        <v>0.5</v>
      </c>
      <c r="D294">
        <v>2357</v>
      </c>
      <c r="E294">
        <v>1.38</v>
      </c>
      <c r="F294">
        <v>2</v>
      </c>
      <c r="G294" t="s">
        <v>2883</v>
      </c>
      <c r="L294" t="str">
        <f>VLOOKUP(B294,data_operaciones!$G$3:$K$102,2,0)</f>
        <v>SIMULACROS Y PLATICA DE SEGURIDAD</v>
      </c>
      <c r="M294" s="5">
        <f>VLOOKUP(B294,data_operaciones!$G$3:$K$102,4,0)</f>
        <v>75</v>
      </c>
      <c r="N294" s="5">
        <v>0.5</v>
      </c>
      <c r="O294" s="5">
        <v>2357</v>
      </c>
      <c r="P294" s="5">
        <v>1.38</v>
      </c>
      <c r="Q294" s="5">
        <v>291</v>
      </c>
      <c r="R294" s="5" t="str">
        <f>VLOOKUP(B294,data_operaciones!$G$3:$K$102,5,0)</f>
        <v>N</v>
      </c>
      <c r="S294" s="5">
        <v>1</v>
      </c>
      <c r="T294" s="5">
        <v>1</v>
      </c>
      <c r="U294" s="5" t="s">
        <v>2883</v>
      </c>
    </row>
    <row r="295" spans="1:21" x14ac:dyDescent="0.25">
      <c r="A295" s="6">
        <v>41309</v>
      </c>
      <c r="B295">
        <v>26</v>
      </c>
      <c r="C295">
        <v>0.5</v>
      </c>
      <c r="D295">
        <v>2357</v>
      </c>
      <c r="E295">
        <v>1.38</v>
      </c>
      <c r="F295">
        <v>3</v>
      </c>
      <c r="G295" t="s">
        <v>2874</v>
      </c>
      <c r="H295">
        <v>68</v>
      </c>
      <c r="I295" s="6">
        <v>41309.428472222222</v>
      </c>
      <c r="J295" t="s">
        <v>23</v>
      </c>
      <c r="K295" t="s">
        <v>2700</v>
      </c>
      <c r="L295" t="str">
        <f>VLOOKUP(B295,data_operaciones!$G$3:$K$102,2,0)</f>
        <v xml:space="preserve">TOMAR REGISTROS ELECTRICOS </v>
      </c>
      <c r="M295" s="5">
        <f>VLOOKUP(B295,data_operaciones!$G$3:$K$102,4,0)</f>
        <v>90</v>
      </c>
      <c r="N295" s="5">
        <v>0.5</v>
      </c>
      <c r="O295" s="5">
        <v>2357</v>
      </c>
      <c r="P295" s="5">
        <v>1.38</v>
      </c>
      <c r="Q295" s="5">
        <v>292</v>
      </c>
      <c r="R295" s="5" t="str">
        <f>VLOOKUP(B295,data_operaciones!$G$3:$K$102,5,0)</f>
        <v>N</v>
      </c>
      <c r="S295" s="5">
        <v>1</v>
      </c>
      <c r="T295" s="5">
        <v>1</v>
      </c>
      <c r="U295" s="5" t="s">
        <v>2874</v>
      </c>
    </row>
    <row r="296" spans="1:21" ht="45" x14ac:dyDescent="0.25">
      <c r="A296" s="6">
        <v>41309</v>
      </c>
      <c r="B296">
        <v>26</v>
      </c>
      <c r="C296">
        <v>1.5</v>
      </c>
      <c r="D296">
        <v>2357</v>
      </c>
      <c r="E296">
        <v>1.38</v>
      </c>
      <c r="F296">
        <v>4</v>
      </c>
      <c r="G296" s="12" t="s">
        <v>3276</v>
      </c>
      <c r="H296">
        <v>68</v>
      </c>
      <c r="I296" s="6">
        <v>41310.422222222223</v>
      </c>
      <c r="J296" t="s">
        <v>23</v>
      </c>
      <c r="K296" t="s">
        <v>2700</v>
      </c>
      <c r="L296" t="str">
        <f>VLOOKUP(B296,data_operaciones!$G$3:$K$102,2,0)</f>
        <v xml:space="preserve">TOMAR REGISTROS ELECTRICOS </v>
      </c>
      <c r="M296" s="5">
        <f>VLOOKUP(B296,data_operaciones!$G$3:$K$102,4,0)</f>
        <v>90</v>
      </c>
      <c r="N296" s="5">
        <v>1.5</v>
      </c>
      <c r="O296" s="5">
        <v>2357</v>
      </c>
      <c r="P296" s="5">
        <v>1.38</v>
      </c>
      <c r="Q296" s="5">
        <v>293</v>
      </c>
      <c r="R296" s="5" t="str">
        <f>VLOOKUP(B296,data_operaciones!$G$3:$K$102,5,0)</f>
        <v>N</v>
      </c>
      <c r="S296" s="5">
        <v>1</v>
      </c>
      <c r="T296" s="5">
        <v>1</v>
      </c>
      <c r="U296" s="13" t="s">
        <v>2884</v>
      </c>
    </row>
    <row r="297" spans="1:21" x14ac:dyDescent="0.25">
      <c r="A297" s="6">
        <v>41309</v>
      </c>
      <c r="B297">
        <v>26</v>
      </c>
      <c r="C297">
        <v>3.5</v>
      </c>
      <c r="D297">
        <v>2357</v>
      </c>
      <c r="E297">
        <v>1.38</v>
      </c>
      <c r="F297">
        <v>5</v>
      </c>
      <c r="G297" t="s">
        <v>2885</v>
      </c>
      <c r="L297" t="str">
        <f>VLOOKUP(B297,data_operaciones!$G$3:$K$102,2,0)</f>
        <v xml:space="preserve">TOMAR REGISTROS ELECTRICOS </v>
      </c>
      <c r="M297" s="5">
        <f>VLOOKUP(B297,data_operaciones!$G$3:$K$102,4,0)</f>
        <v>90</v>
      </c>
      <c r="N297" s="5">
        <v>3.5</v>
      </c>
      <c r="O297" s="5">
        <v>2357</v>
      </c>
      <c r="P297" s="5">
        <v>1.38</v>
      </c>
      <c r="Q297" s="5">
        <v>294</v>
      </c>
      <c r="R297" s="5" t="str">
        <f>VLOOKUP(B297,data_operaciones!$G$3:$K$102,5,0)</f>
        <v>N</v>
      </c>
      <c r="S297" s="5">
        <v>1</v>
      </c>
      <c r="T297" s="5">
        <v>1</v>
      </c>
      <c r="U297" s="5" t="s">
        <v>2885</v>
      </c>
    </row>
    <row r="298" spans="1:21" x14ac:dyDescent="0.25">
      <c r="A298" s="6">
        <v>41309</v>
      </c>
      <c r="B298">
        <v>26</v>
      </c>
      <c r="C298">
        <v>5</v>
      </c>
      <c r="D298">
        <v>2357</v>
      </c>
      <c r="E298">
        <v>1.38</v>
      </c>
      <c r="F298">
        <v>6</v>
      </c>
      <c r="G298" t="s">
        <v>2886</v>
      </c>
      <c r="H298">
        <v>68</v>
      </c>
      <c r="I298" s="6">
        <v>41310.425694444442</v>
      </c>
      <c r="J298" t="s">
        <v>23</v>
      </c>
      <c r="K298" t="s">
        <v>2700</v>
      </c>
      <c r="L298" t="str">
        <f>VLOOKUP(B298,data_operaciones!$G$3:$K$102,2,0)</f>
        <v xml:space="preserve">TOMAR REGISTROS ELECTRICOS </v>
      </c>
      <c r="M298" s="5">
        <f>VLOOKUP(B298,data_operaciones!$G$3:$K$102,4,0)</f>
        <v>90</v>
      </c>
      <c r="N298" s="5">
        <v>5</v>
      </c>
      <c r="O298" s="5">
        <v>2357</v>
      </c>
      <c r="P298" s="5">
        <v>1.38</v>
      </c>
      <c r="Q298" s="5">
        <v>295</v>
      </c>
      <c r="R298" s="5" t="str">
        <f>VLOOKUP(B298,data_operaciones!$G$3:$K$102,5,0)</f>
        <v>N</v>
      </c>
      <c r="S298" s="5">
        <v>1</v>
      </c>
      <c r="T298" s="5">
        <v>1</v>
      </c>
      <c r="U298" s="5" t="s">
        <v>3397</v>
      </c>
    </row>
    <row r="299" spans="1:21" x14ac:dyDescent="0.25">
      <c r="A299" s="6">
        <v>41309</v>
      </c>
      <c r="B299">
        <v>52</v>
      </c>
      <c r="C299">
        <v>1.5</v>
      </c>
      <c r="D299">
        <v>2357</v>
      </c>
      <c r="E299">
        <v>1.38</v>
      </c>
      <c r="F299">
        <v>7</v>
      </c>
      <c r="G299" t="s">
        <v>2676</v>
      </c>
      <c r="H299">
        <v>72</v>
      </c>
      <c r="I299" s="6">
        <v>41572.513194444444</v>
      </c>
      <c r="J299" t="s">
        <v>23</v>
      </c>
      <c r="K299" t="s">
        <v>22</v>
      </c>
      <c r="L299" t="str">
        <f>VLOOKUP(B299,data_operaciones!$G$3:$K$102,2,0)</f>
        <v xml:space="preserve">REGISTROS ELECTRICOS </v>
      </c>
      <c r="M299" s="5">
        <f>VLOOKUP(B299,data_operaciones!$G$3:$K$102,4,0)</f>
        <v>59</v>
      </c>
      <c r="N299" s="5">
        <v>1.5</v>
      </c>
      <c r="O299" s="5">
        <v>2357</v>
      </c>
      <c r="P299" s="5">
        <v>1.38</v>
      </c>
      <c r="Q299" s="5">
        <v>296</v>
      </c>
      <c r="R299" s="5" t="str">
        <f>VLOOKUP(B299,data_operaciones!$G$3:$K$102,5,0)</f>
        <v>P</v>
      </c>
      <c r="S299" s="5">
        <v>1</v>
      </c>
      <c r="T299" s="5">
        <v>1</v>
      </c>
      <c r="U299" s="5" t="s">
        <v>2676</v>
      </c>
    </row>
    <row r="300" spans="1:21" x14ac:dyDescent="0.25">
      <c r="A300" s="6">
        <v>41309</v>
      </c>
      <c r="B300">
        <v>26</v>
      </c>
      <c r="C300">
        <v>1.5</v>
      </c>
      <c r="D300">
        <v>2357</v>
      </c>
      <c r="E300">
        <v>1.38</v>
      </c>
      <c r="F300">
        <v>8</v>
      </c>
      <c r="G300" t="s">
        <v>2887</v>
      </c>
      <c r="H300">
        <v>68</v>
      </c>
      <c r="I300" s="6">
        <v>41310.426388888889</v>
      </c>
      <c r="J300" t="s">
        <v>23</v>
      </c>
      <c r="K300" t="s">
        <v>2700</v>
      </c>
      <c r="L300" t="str">
        <f>VLOOKUP(B300,data_operaciones!$G$3:$K$102,2,0)</f>
        <v xml:space="preserve">TOMAR REGISTROS ELECTRICOS </v>
      </c>
      <c r="M300" s="5">
        <f>VLOOKUP(B300,data_operaciones!$G$3:$K$102,4,0)</f>
        <v>90</v>
      </c>
      <c r="N300" s="5">
        <v>1.5</v>
      </c>
      <c r="O300" s="5">
        <v>2357</v>
      </c>
      <c r="P300" s="5">
        <v>1.38</v>
      </c>
      <c r="Q300" s="5">
        <v>297</v>
      </c>
      <c r="R300" s="5" t="str">
        <f>VLOOKUP(B300,data_operaciones!$G$3:$K$102,5,0)</f>
        <v>N</v>
      </c>
      <c r="S300" s="5">
        <v>1</v>
      </c>
      <c r="T300" s="5">
        <v>1</v>
      </c>
      <c r="U300" s="5" t="s">
        <v>2887</v>
      </c>
    </row>
    <row r="301" spans="1:21" ht="45" x14ac:dyDescent="0.25">
      <c r="A301" s="6">
        <v>41309</v>
      </c>
      <c r="B301">
        <v>26</v>
      </c>
      <c r="C301">
        <v>1.5</v>
      </c>
      <c r="D301">
        <v>2357</v>
      </c>
      <c r="E301">
        <v>1.38</v>
      </c>
      <c r="F301">
        <v>9</v>
      </c>
      <c r="G301" s="12" t="s">
        <v>3277</v>
      </c>
      <c r="H301">
        <v>68</v>
      </c>
      <c r="I301" s="6">
        <v>41310.427083333336</v>
      </c>
      <c r="J301" t="s">
        <v>23</v>
      </c>
      <c r="K301" t="s">
        <v>2700</v>
      </c>
      <c r="L301" t="str">
        <f>VLOOKUP(B301,data_operaciones!$G$3:$K$102,2,0)</f>
        <v xml:space="preserve">TOMAR REGISTROS ELECTRICOS </v>
      </c>
      <c r="M301" s="5">
        <f>VLOOKUP(B301,data_operaciones!$G$3:$K$102,4,0)</f>
        <v>90</v>
      </c>
      <c r="N301" s="5">
        <v>1.5</v>
      </c>
      <c r="O301" s="5">
        <v>2357</v>
      </c>
      <c r="P301" s="5">
        <v>1.38</v>
      </c>
      <c r="Q301" s="5">
        <v>298</v>
      </c>
      <c r="R301" s="5" t="str">
        <f>VLOOKUP(B301,data_operaciones!$G$3:$K$102,5,0)</f>
        <v>N</v>
      </c>
      <c r="S301" s="5">
        <v>1</v>
      </c>
      <c r="T301" s="5">
        <v>1</v>
      </c>
      <c r="U301" s="13" t="s">
        <v>3398</v>
      </c>
    </row>
    <row r="302" spans="1:21" x14ac:dyDescent="0.25">
      <c r="A302" s="6">
        <v>41309</v>
      </c>
      <c r="B302">
        <v>32</v>
      </c>
      <c r="C302">
        <v>0.5</v>
      </c>
      <c r="D302">
        <v>2357</v>
      </c>
      <c r="E302">
        <v>1.38</v>
      </c>
      <c r="F302">
        <v>10</v>
      </c>
      <c r="G302" t="s">
        <v>2888</v>
      </c>
      <c r="L302" t="str">
        <f>VLOOKUP(B302,data_operaciones!$G$3:$K$102,2,0)</f>
        <v>SIMULACROS Y PLATICA DE SEGURIDAD</v>
      </c>
      <c r="M302" s="5">
        <f>VLOOKUP(B302,data_operaciones!$G$3:$K$102,4,0)</f>
        <v>75</v>
      </c>
      <c r="N302" s="5">
        <v>0.5</v>
      </c>
      <c r="O302" s="5">
        <v>2357</v>
      </c>
      <c r="P302" s="5">
        <v>1.38</v>
      </c>
      <c r="Q302" s="5">
        <v>299</v>
      </c>
      <c r="R302" s="5" t="str">
        <f>VLOOKUP(B302,data_operaciones!$G$3:$K$102,5,0)</f>
        <v>N</v>
      </c>
      <c r="S302" s="5">
        <v>1</v>
      </c>
      <c r="T302" s="5">
        <v>1</v>
      </c>
      <c r="U302" s="5" t="s">
        <v>2888</v>
      </c>
    </row>
    <row r="303" spans="1:21" x14ac:dyDescent="0.25">
      <c r="A303" s="6">
        <v>41309</v>
      </c>
      <c r="B303">
        <v>26</v>
      </c>
      <c r="C303">
        <v>2.5</v>
      </c>
      <c r="D303">
        <v>2357</v>
      </c>
      <c r="E303">
        <v>1.38</v>
      </c>
      <c r="F303">
        <v>11</v>
      </c>
      <c r="G303" t="s">
        <v>2889</v>
      </c>
      <c r="L303" t="str">
        <f>VLOOKUP(B303,data_operaciones!$G$3:$K$102,2,0)</f>
        <v xml:space="preserve">TOMAR REGISTROS ELECTRICOS </v>
      </c>
      <c r="M303" s="5">
        <f>VLOOKUP(B303,data_operaciones!$G$3:$K$102,4,0)</f>
        <v>90</v>
      </c>
      <c r="N303" s="5">
        <v>2.5</v>
      </c>
      <c r="O303" s="5">
        <v>2357</v>
      </c>
      <c r="P303" s="5">
        <v>1.38</v>
      </c>
      <c r="Q303" s="5">
        <v>300</v>
      </c>
      <c r="R303" s="5" t="str">
        <f>VLOOKUP(B303,data_operaciones!$G$3:$K$102,5,0)</f>
        <v>N</v>
      </c>
      <c r="S303" s="5">
        <v>1</v>
      </c>
      <c r="T303" s="5">
        <v>1</v>
      </c>
      <c r="U303" s="5" t="s">
        <v>2889</v>
      </c>
    </row>
    <row r="304" spans="1:21" ht="45" x14ac:dyDescent="0.25">
      <c r="A304" s="6">
        <v>41309</v>
      </c>
      <c r="B304">
        <v>26</v>
      </c>
      <c r="C304">
        <v>2.5</v>
      </c>
      <c r="D304">
        <v>2357</v>
      </c>
      <c r="E304">
        <v>1.38</v>
      </c>
      <c r="F304">
        <v>12</v>
      </c>
      <c r="G304" s="12" t="s">
        <v>3278</v>
      </c>
      <c r="H304">
        <v>68</v>
      </c>
      <c r="I304" s="6">
        <v>41310.429166666669</v>
      </c>
      <c r="J304" t="s">
        <v>23</v>
      </c>
      <c r="K304" t="s">
        <v>2700</v>
      </c>
      <c r="L304" t="str">
        <f>VLOOKUP(B304,data_operaciones!$G$3:$K$102,2,0)</f>
        <v xml:space="preserve">TOMAR REGISTROS ELECTRICOS </v>
      </c>
      <c r="M304" s="5">
        <f>VLOOKUP(B304,data_operaciones!$G$3:$K$102,4,0)</f>
        <v>90</v>
      </c>
      <c r="N304" s="5">
        <v>2.5</v>
      </c>
      <c r="O304" s="5">
        <v>2357</v>
      </c>
      <c r="P304" s="5">
        <v>1.38</v>
      </c>
      <c r="Q304" s="5">
        <v>301</v>
      </c>
      <c r="R304" s="5" t="str">
        <f>VLOOKUP(B304,data_operaciones!$G$3:$K$102,5,0)</f>
        <v>N</v>
      </c>
      <c r="S304" s="5">
        <v>1</v>
      </c>
      <c r="T304" s="5">
        <v>1</v>
      </c>
      <c r="U304" s="13" t="s">
        <v>2890</v>
      </c>
    </row>
    <row r="305" spans="1:21" x14ac:dyDescent="0.25">
      <c r="A305" s="6">
        <v>41310</v>
      </c>
      <c r="B305">
        <v>26</v>
      </c>
      <c r="C305">
        <v>2</v>
      </c>
      <c r="D305">
        <v>2357</v>
      </c>
      <c r="E305">
        <v>1.38</v>
      </c>
      <c r="F305">
        <v>1</v>
      </c>
      <c r="G305" t="s">
        <v>2891</v>
      </c>
      <c r="H305">
        <v>68</v>
      </c>
      <c r="I305" s="6">
        <v>41310.429861111108</v>
      </c>
      <c r="J305" t="s">
        <v>23</v>
      </c>
      <c r="K305" t="s">
        <v>2700</v>
      </c>
      <c r="L305" t="str">
        <f>VLOOKUP(B305,data_operaciones!$G$3:$K$102,2,0)</f>
        <v xml:space="preserve">TOMAR REGISTROS ELECTRICOS </v>
      </c>
      <c r="M305" s="5">
        <f>VLOOKUP(B305,data_operaciones!$G$3:$K$102,4,0)</f>
        <v>90</v>
      </c>
      <c r="N305" s="5">
        <v>2</v>
      </c>
      <c r="O305" s="5">
        <v>2357</v>
      </c>
      <c r="P305" s="5">
        <v>1.38</v>
      </c>
      <c r="Q305" s="5">
        <v>302</v>
      </c>
      <c r="R305" s="5" t="str">
        <f>VLOOKUP(B305,data_operaciones!$G$3:$K$102,5,0)</f>
        <v>N</v>
      </c>
      <c r="S305" s="5">
        <v>1</v>
      </c>
      <c r="T305" s="5">
        <v>1</v>
      </c>
      <c r="U305" s="5" t="s">
        <v>3399</v>
      </c>
    </row>
    <row r="306" spans="1:21" ht="30" x14ac:dyDescent="0.25">
      <c r="A306" s="6">
        <v>41310</v>
      </c>
      <c r="B306">
        <v>26</v>
      </c>
      <c r="C306">
        <v>2</v>
      </c>
      <c r="D306">
        <v>2357</v>
      </c>
      <c r="E306">
        <v>1.38</v>
      </c>
      <c r="F306">
        <v>2</v>
      </c>
      <c r="G306" s="12" t="s">
        <v>3279</v>
      </c>
      <c r="H306">
        <v>68</v>
      </c>
      <c r="I306" s="6">
        <v>41310.431250000001</v>
      </c>
      <c r="J306" t="s">
        <v>23</v>
      </c>
      <c r="K306" t="s">
        <v>2700</v>
      </c>
      <c r="L306" t="str">
        <f>VLOOKUP(B306,data_operaciones!$G$3:$K$102,2,0)</f>
        <v xml:space="preserve">TOMAR REGISTROS ELECTRICOS </v>
      </c>
      <c r="M306" s="5">
        <f>VLOOKUP(B306,data_operaciones!$G$3:$K$102,4,0)</f>
        <v>90</v>
      </c>
      <c r="N306" s="5">
        <v>2</v>
      </c>
      <c r="O306" s="5">
        <v>2357</v>
      </c>
      <c r="P306" s="5">
        <v>1.38</v>
      </c>
      <c r="Q306" s="5">
        <v>303</v>
      </c>
      <c r="R306" s="5" t="str">
        <f>VLOOKUP(B306,data_operaciones!$G$3:$K$102,5,0)</f>
        <v>N</v>
      </c>
      <c r="S306" s="5">
        <v>1</v>
      </c>
      <c r="T306" s="5">
        <v>1</v>
      </c>
      <c r="U306" s="13" t="s">
        <v>2892</v>
      </c>
    </row>
    <row r="307" spans="1:21" x14ac:dyDescent="0.25">
      <c r="A307" s="6">
        <v>41310</v>
      </c>
      <c r="B307">
        <v>26</v>
      </c>
      <c r="C307">
        <v>5.5</v>
      </c>
      <c r="D307">
        <v>2357</v>
      </c>
      <c r="E307">
        <v>1.38</v>
      </c>
      <c r="F307">
        <v>3</v>
      </c>
      <c r="G307" t="s">
        <v>2893</v>
      </c>
      <c r="H307">
        <v>68</v>
      </c>
      <c r="I307" s="6">
        <v>41312.449305555558</v>
      </c>
      <c r="J307" t="s">
        <v>23</v>
      </c>
      <c r="K307" t="s">
        <v>2700</v>
      </c>
      <c r="L307" t="str">
        <f>VLOOKUP(B307,data_operaciones!$G$3:$K$102,2,0)</f>
        <v xml:space="preserve">TOMAR REGISTROS ELECTRICOS </v>
      </c>
      <c r="M307" s="5">
        <f>VLOOKUP(B307,data_operaciones!$G$3:$K$102,4,0)</f>
        <v>90</v>
      </c>
      <c r="N307" s="5">
        <v>5.5</v>
      </c>
      <c r="O307" s="5">
        <v>2357</v>
      </c>
      <c r="P307" s="5">
        <v>1.38</v>
      </c>
      <c r="Q307" s="5">
        <v>304</v>
      </c>
      <c r="R307" s="5" t="str">
        <f>VLOOKUP(B307,data_operaciones!$G$3:$K$102,5,0)</f>
        <v>N</v>
      </c>
      <c r="S307" s="5">
        <v>1</v>
      </c>
      <c r="T307" s="5">
        <v>1</v>
      </c>
      <c r="U307" s="5" t="s">
        <v>2893</v>
      </c>
    </row>
    <row r="308" spans="1:21" x14ac:dyDescent="0.25">
      <c r="A308" s="6">
        <v>41310</v>
      </c>
      <c r="B308">
        <v>26</v>
      </c>
      <c r="C308">
        <v>1.5</v>
      </c>
      <c r="D308">
        <v>2357</v>
      </c>
      <c r="E308">
        <v>1.38</v>
      </c>
      <c r="F308">
        <v>5</v>
      </c>
      <c r="G308" t="s">
        <v>2895</v>
      </c>
      <c r="H308">
        <v>68</v>
      </c>
      <c r="I308" s="6">
        <v>41312.452777777777</v>
      </c>
      <c r="J308" t="s">
        <v>23</v>
      </c>
      <c r="K308" t="s">
        <v>2700</v>
      </c>
      <c r="L308" t="str">
        <f>VLOOKUP(B308,data_operaciones!$G$3:$K$102,2,0)</f>
        <v xml:space="preserve">TOMAR REGISTROS ELECTRICOS </v>
      </c>
      <c r="M308" s="5">
        <f>VLOOKUP(B308,data_operaciones!$G$3:$K$102,4,0)</f>
        <v>90</v>
      </c>
      <c r="N308" s="5">
        <v>1.5</v>
      </c>
      <c r="O308" s="5">
        <v>2357</v>
      </c>
      <c r="P308" s="5">
        <v>1.38</v>
      </c>
      <c r="Q308" s="5">
        <v>305</v>
      </c>
      <c r="R308" s="5" t="str">
        <f>VLOOKUP(B308,data_operaciones!$G$3:$K$102,5,0)</f>
        <v>N</v>
      </c>
      <c r="S308" s="5">
        <v>1</v>
      </c>
      <c r="T308" s="5">
        <v>1</v>
      </c>
      <c r="U308" s="5" t="s">
        <v>2895</v>
      </c>
    </row>
    <row r="309" spans="1:21" x14ac:dyDescent="0.25">
      <c r="A309" s="6">
        <v>41310</v>
      </c>
      <c r="B309">
        <v>32</v>
      </c>
      <c r="C309">
        <v>1.5</v>
      </c>
      <c r="D309">
        <v>2357</v>
      </c>
      <c r="E309">
        <v>1.38</v>
      </c>
      <c r="F309">
        <v>6</v>
      </c>
      <c r="G309" t="s">
        <v>2896</v>
      </c>
      <c r="H309">
        <v>68</v>
      </c>
      <c r="I309" s="6">
        <v>41312.453472222223</v>
      </c>
      <c r="J309" t="s">
        <v>23</v>
      </c>
      <c r="K309" t="s">
        <v>2700</v>
      </c>
      <c r="L309" t="str">
        <f>VLOOKUP(B309,data_operaciones!$G$3:$K$102,2,0)</f>
        <v>SIMULACROS Y PLATICA DE SEGURIDAD</v>
      </c>
      <c r="M309" s="5">
        <f>VLOOKUP(B309,data_operaciones!$G$3:$K$102,4,0)</f>
        <v>75</v>
      </c>
      <c r="N309" s="5">
        <v>1.5</v>
      </c>
      <c r="O309" s="5">
        <v>2357</v>
      </c>
      <c r="P309" s="5">
        <v>1.38</v>
      </c>
      <c r="Q309" s="5">
        <v>306</v>
      </c>
      <c r="R309" s="5" t="str">
        <f>VLOOKUP(B309,data_operaciones!$G$3:$K$102,5,0)</f>
        <v>N</v>
      </c>
      <c r="S309" s="5">
        <v>1</v>
      </c>
      <c r="T309" s="5">
        <v>1</v>
      </c>
      <c r="U309" s="5" t="s">
        <v>2896</v>
      </c>
    </row>
    <row r="310" spans="1:21" x14ac:dyDescent="0.25">
      <c r="A310" s="6">
        <v>41310</v>
      </c>
      <c r="B310">
        <v>26</v>
      </c>
      <c r="C310">
        <v>0.5</v>
      </c>
      <c r="D310">
        <v>2357</v>
      </c>
      <c r="E310">
        <v>1.38</v>
      </c>
      <c r="F310">
        <v>8</v>
      </c>
      <c r="G310" t="s">
        <v>2894</v>
      </c>
      <c r="H310">
        <v>68</v>
      </c>
      <c r="I310" s="6">
        <v>41312.450694444444</v>
      </c>
      <c r="J310" t="s">
        <v>23</v>
      </c>
      <c r="K310" t="s">
        <v>2700</v>
      </c>
      <c r="L310" t="str">
        <f>VLOOKUP(B310,data_operaciones!$G$3:$K$102,2,0)</f>
        <v xml:space="preserve">TOMAR REGISTROS ELECTRICOS </v>
      </c>
      <c r="M310" s="5">
        <f>VLOOKUP(B310,data_operaciones!$G$3:$K$102,4,0)</f>
        <v>90</v>
      </c>
      <c r="N310" s="5">
        <v>0.5</v>
      </c>
      <c r="O310" s="5">
        <v>2357</v>
      </c>
      <c r="P310" s="5">
        <v>1.38</v>
      </c>
      <c r="Q310" s="5">
        <v>307</v>
      </c>
      <c r="R310" s="5" t="str">
        <f>VLOOKUP(B310,data_operaciones!$G$3:$K$102,5,0)</f>
        <v>N</v>
      </c>
      <c r="S310" s="5">
        <v>1</v>
      </c>
      <c r="T310" s="5">
        <v>1</v>
      </c>
      <c r="U310" s="5" t="s">
        <v>2894</v>
      </c>
    </row>
    <row r="311" spans="1:21" x14ac:dyDescent="0.25">
      <c r="A311" s="6">
        <v>41310</v>
      </c>
      <c r="B311">
        <v>26</v>
      </c>
      <c r="C311">
        <v>1</v>
      </c>
      <c r="D311">
        <v>2357</v>
      </c>
      <c r="E311">
        <v>1.38</v>
      </c>
      <c r="F311">
        <v>9</v>
      </c>
      <c r="G311" t="s">
        <v>2897</v>
      </c>
      <c r="H311">
        <v>68</v>
      </c>
      <c r="I311" s="6">
        <v>41312.45416666667</v>
      </c>
      <c r="J311" t="s">
        <v>23</v>
      </c>
      <c r="K311" t="s">
        <v>2700</v>
      </c>
      <c r="L311" t="str">
        <f>VLOOKUP(B311,data_operaciones!$G$3:$K$102,2,0)</f>
        <v xml:space="preserve">TOMAR REGISTROS ELECTRICOS </v>
      </c>
      <c r="M311" s="5">
        <f>VLOOKUP(B311,data_operaciones!$G$3:$K$102,4,0)</f>
        <v>90</v>
      </c>
      <c r="N311" s="5">
        <v>1</v>
      </c>
      <c r="O311" s="5">
        <v>2357</v>
      </c>
      <c r="P311" s="5">
        <v>1.38</v>
      </c>
      <c r="Q311" s="5">
        <v>308</v>
      </c>
      <c r="R311" s="5" t="str">
        <f>VLOOKUP(B311,data_operaciones!$G$3:$K$102,5,0)</f>
        <v>N</v>
      </c>
      <c r="S311" s="5">
        <v>1</v>
      </c>
      <c r="T311" s="5">
        <v>1</v>
      </c>
      <c r="U311" s="5" t="s">
        <v>2897</v>
      </c>
    </row>
    <row r="312" spans="1:21" x14ac:dyDescent="0.25">
      <c r="A312" s="6">
        <v>41310</v>
      </c>
      <c r="B312">
        <v>26</v>
      </c>
      <c r="C312">
        <v>3</v>
      </c>
      <c r="D312">
        <v>2357</v>
      </c>
      <c r="E312">
        <v>1.38</v>
      </c>
      <c r="F312">
        <v>10</v>
      </c>
      <c r="G312" t="s">
        <v>2898</v>
      </c>
      <c r="H312">
        <v>68</v>
      </c>
      <c r="I312" s="6">
        <v>41312.454861111109</v>
      </c>
      <c r="J312" t="s">
        <v>23</v>
      </c>
      <c r="K312" t="s">
        <v>2700</v>
      </c>
      <c r="L312" t="str">
        <f>VLOOKUP(B312,data_operaciones!$G$3:$K$102,2,0)</f>
        <v xml:space="preserve">TOMAR REGISTROS ELECTRICOS </v>
      </c>
      <c r="M312" s="5">
        <f>VLOOKUP(B312,data_operaciones!$G$3:$K$102,4,0)</f>
        <v>90</v>
      </c>
      <c r="N312" s="5">
        <v>3</v>
      </c>
      <c r="O312" s="5">
        <v>2357</v>
      </c>
      <c r="P312" s="5">
        <v>1.38</v>
      </c>
      <c r="Q312" s="5">
        <v>309</v>
      </c>
      <c r="R312" s="5" t="str">
        <f>VLOOKUP(B312,data_operaciones!$G$3:$K$102,5,0)</f>
        <v>N</v>
      </c>
      <c r="S312" s="5">
        <v>1</v>
      </c>
      <c r="T312" s="5">
        <v>1</v>
      </c>
      <c r="U312" s="5" t="s">
        <v>2898</v>
      </c>
    </row>
    <row r="313" spans="1:21" x14ac:dyDescent="0.25">
      <c r="A313" s="6">
        <v>41310</v>
      </c>
      <c r="B313">
        <v>31</v>
      </c>
      <c r="C313">
        <v>0.5</v>
      </c>
      <c r="D313">
        <v>2357</v>
      </c>
      <c r="E313">
        <v>1.38</v>
      </c>
      <c r="F313">
        <v>11</v>
      </c>
      <c r="G313" t="s">
        <v>2786</v>
      </c>
      <c r="H313">
        <v>68</v>
      </c>
      <c r="I313" s="6">
        <v>41312.455555555556</v>
      </c>
      <c r="J313" t="s">
        <v>23</v>
      </c>
      <c r="K313" t="s">
        <v>2700</v>
      </c>
      <c r="L313" t="str">
        <f>VLOOKUP(B313,data_operaciones!$G$3:$K$102,2,0)</f>
        <v>DESLIZA Y CORTA CABLE</v>
      </c>
      <c r="M313" s="5">
        <f>VLOOKUP(B313,data_operaciones!$G$3:$K$102,4,0)</f>
        <v>74</v>
      </c>
      <c r="N313" s="5">
        <v>0.5</v>
      </c>
      <c r="O313" s="5">
        <v>2357</v>
      </c>
      <c r="P313" s="5">
        <v>1.38</v>
      </c>
      <c r="Q313" s="5">
        <v>310</v>
      </c>
      <c r="R313" s="5" t="str">
        <f>VLOOKUP(B313,data_operaciones!$G$3:$K$102,5,0)</f>
        <v>N</v>
      </c>
      <c r="S313" s="5">
        <v>1</v>
      </c>
      <c r="T313" s="5">
        <v>1</v>
      </c>
      <c r="U313" s="5" t="s">
        <v>2786</v>
      </c>
    </row>
    <row r="314" spans="1:21" x14ac:dyDescent="0.25">
      <c r="A314" s="6">
        <v>41310</v>
      </c>
      <c r="B314">
        <v>26</v>
      </c>
      <c r="C314">
        <v>6.5</v>
      </c>
      <c r="D314">
        <v>2357</v>
      </c>
      <c r="E314">
        <v>1.38</v>
      </c>
      <c r="F314">
        <v>12</v>
      </c>
      <c r="G314" t="s">
        <v>2899</v>
      </c>
      <c r="H314">
        <v>68</v>
      </c>
      <c r="I314" s="6">
        <v>41312.456944444442</v>
      </c>
      <c r="J314" t="s">
        <v>23</v>
      </c>
      <c r="K314" t="s">
        <v>2700</v>
      </c>
      <c r="L314" t="str">
        <f>VLOOKUP(B314,data_operaciones!$G$3:$K$102,2,0)</f>
        <v xml:space="preserve">TOMAR REGISTROS ELECTRICOS </v>
      </c>
      <c r="M314" s="5">
        <f>VLOOKUP(B314,data_operaciones!$G$3:$K$102,4,0)</f>
        <v>90</v>
      </c>
      <c r="N314" s="5">
        <v>6.5</v>
      </c>
      <c r="O314" s="5">
        <v>2357</v>
      </c>
      <c r="P314" s="5">
        <v>1.38</v>
      </c>
      <c r="Q314" s="5">
        <v>311</v>
      </c>
      <c r="R314" s="5" t="str">
        <f>VLOOKUP(B314,data_operaciones!$G$3:$K$102,5,0)</f>
        <v>N</v>
      </c>
      <c r="S314" s="5">
        <v>1</v>
      </c>
      <c r="T314" s="5">
        <v>1</v>
      </c>
      <c r="U314" s="5" t="s">
        <v>2899</v>
      </c>
    </row>
    <row r="315" spans="1:21" x14ac:dyDescent="0.25">
      <c r="A315" s="6">
        <v>41311</v>
      </c>
      <c r="B315">
        <v>26</v>
      </c>
      <c r="C315">
        <v>1</v>
      </c>
      <c r="D315">
        <v>2357</v>
      </c>
      <c r="E315">
        <v>1.38</v>
      </c>
      <c r="F315">
        <v>1</v>
      </c>
      <c r="G315" t="s">
        <v>2900</v>
      </c>
      <c r="H315">
        <v>68</v>
      </c>
      <c r="I315" s="6">
        <v>41312.464583333334</v>
      </c>
      <c r="J315" t="s">
        <v>23</v>
      </c>
      <c r="K315" t="s">
        <v>2700</v>
      </c>
      <c r="L315" t="str">
        <f>VLOOKUP(B315,data_operaciones!$G$3:$K$102,2,0)</f>
        <v xml:space="preserve">TOMAR REGISTROS ELECTRICOS </v>
      </c>
      <c r="M315" s="5">
        <f>VLOOKUP(B315,data_operaciones!$G$3:$K$102,4,0)</f>
        <v>90</v>
      </c>
      <c r="N315" s="5">
        <v>1</v>
      </c>
      <c r="O315" s="5">
        <v>2357</v>
      </c>
      <c r="P315" s="5">
        <v>1.38</v>
      </c>
      <c r="Q315" s="5">
        <v>312</v>
      </c>
      <c r="R315" s="5" t="str">
        <f>VLOOKUP(B315,data_operaciones!$G$3:$K$102,5,0)</f>
        <v>N</v>
      </c>
      <c r="S315" s="5">
        <v>1</v>
      </c>
      <c r="T315" s="5">
        <v>1</v>
      </c>
      <c r="U315" s="5" t="s">
        <v>2900</v>
      </c>
    </row>
    <row r="316" spans="1:21" x14ac:dyDescent="0.25">
      <c r="A316" s="6">
        <v>41311</v>
      </c>
      <c r="B316">
        <v>32</v>
      </c>
      <c r="C316">
        <v>0.5</v>
      </c>
      <c r="D316">
        <v>2357</v>
      </c>
      <c r="E316">
        <v>1.38</v>
      </c>
      <c r="F316">
        <v>2</v>
      </c>
      <c r="G316" t="s">
        <v>2883</v>
      </c>
      <c r="L316" t="str">
        <f>VLOOKUP(B316,data_operaciones!$G$3:$K$102,2,0)</f>
        <v>SIMULACROS Y PLATICA DE SEGURIDAD</v>
      </c>
      <c r="M316" s="5">
        <f>VLOOKUP(B316,data_operaciones!$G$3:$K$102,4,0)</f>
        <v>75</v>
      </c>
      <c r="N316" s="5">
        <v>0.5</v>
      </c>
      <c r="O316" s="5">
        <v>2357</v>
      </c>
      <c r="P316" s="5">
        <v>1.38</v>
      </c>
      <c r="Q316" s="5">
        <v>313</v>
      </c>
      <c r="R316" s="5" t="str">
        <f>VLOOKUP(B316,data_operaciones!$G$3:$K$102,5,0)</f>
        <v>N</v>
      </c>
      <c r="S316" s="5">
        <v>1</v>
      </c>
      <c r="T316" s="5">
        <v>1</v>
      </c>
      <c r="U316" s="5" t="s">
        <v>2883</v>
      </c>
    </row>
    <row r="317" spans="1:21" x14ac:dyDescent="0.25">
      <c r="A317" s="6">
        <v>41311</v>
      </c>
      <c r="B317">
        <v>26</v>
      </c>
      <c r="C317">
        <v>1.5</v>
      </c>
      <c r="D317">
        <v>2357</v>
      </c>
      <c r="E317">
        <v>1.38</v>
      </c>
      <c r="F317">
        <v>3</v>
      </c>
      <c r="G317" t="s">
        <v>2901</v>
      </c>
      <c r="H317">
        <v>68</v>
      </c>
      <c r="I317" s="6">
        <v>41312.468055555553</v>
      </c>
      <c r="J317" t="s">
        <v>23</v>
      </c>
      <c r="K317" t="s">
        <v>2700</v>
      </c>
      <c r="L317" t="str">
        <f>VLOOKUP(B317,data_operaciones!$G$3:$K$102,2,0)</f>
        <v xml:space="preserve">TOMAR REGISTROS ELECTRICOS </v>
      </c>
      <c r="M317" s="5">
        <f>VLOOKUP(B317,data_operaciones!$G$3:$K$102,4,0)</f>
        <v>90</v>
      </c>
      <c r="N317" s="5">
        <v>1.5</v>
      </c>
      <c r="O317" s="5">
        <v>2357</v>
      </c>
      <c r="P317" s="5">
        <v>1.38</v>
      </c>
      <c r="Q317" s="5">
        <v>314</v>
      </c>
      <c r="R317" s="5" t="str">
        <f>VLOOKUP(B317,data_operaciones!$G$3:$K$102,5,0)</f>
        <v>N</v>
      </c>
      <c r="S317" s="5">
        <v>1</v>
      </c>
      <c r="T317" s="5">
        <v>1</v>
      </c>
      <c r="U317" s="5" t="s">
        <v>2901</v>
      </c>
    </row>
    <row r="318" spans="1:21" x14ac:dyDescent="0.25">
      <c r="A318" s="6">
        <v>41311</v>
      </c>
      <c r="B318">
        <v>26</v>
      </c>
      <c r="C318">
        <v>1</v>
      </c>
      <c r="D318">
        <v>2357</v>
      </c>
      <c r="E318">
        <v>1.38</v>
      </c>
      <c r="F318">
        <v>4</v>
      </c>
      <c r="G318" t="s">
        <v>2902</v>
      </c>
      <c r="L318" t="str">
        <f>VLOOKUP(B318,data_operaciones!$G$3:$K$102,2,0)</f>
        <v xml:space="preserve">TOMAR REGISTROS ELECTRICOS </v>
      </c>
      <c r="M318" s="5">
        <f>VLOOKUP(B318,data_operaciones!$G$3:$K$102,4,0)</f>
        <v>90</v>
      </c>
      <c r="N318" s="5">
        <v>1</v>
      </c>
      <c r="O318" s="5">
        <v>2357</v>
      </c>
      <c r="P318" s="5">
        <v>1.38</v>
      </c>
      <c r="Q318" s="5">
        <v>315</v>
      </c>
      <c r="R318" s="5" t="str">
        <f>VLOOKUP(B318,data_operaciones!$G$3:$K$102,5,0)</f>
        <v>N</v>
      </c>
      <c r="S318" s="5">
        <v>1</v>
      </c>
      <c r="T318" s="5">
        <v>1</v>
      </c>
      <c r="U318" s="5" t="s">
        <v>2902</v>
      </c>
    </row>
    <row r="319" spans="1:21" x14ac:dyDescent="0.25">
      <c r="A319" s="6">
        <v>41311</v>
      </c>
      <c r="B319">
        <v>26</v>
      </c>
      <c r="C319">
        <v>4</v>
      </c>
      <c r="D319">
        <v>2357</v>
      </c>
      <c r="E319">
        <v>1.38</v>
      </c>
      <c r="F319">
        <v>5</v>
      </c>
      <c r="G319" t="s">
        <v>2903</v>
      </c>
      <c r="H319">
        <v>68</v>
      </c>
      <c r="I319" s="6">
        <v>41312.46875</v>
      </c>
      <c r="J319" t="s">
        <v>23</v>
      </c>
      <c r="K319" t="s">
        <v>2700</v>
      </c>
      <c r="L319" t="str">
        <f>VLOOKUP(B319,data_operaciones!$G$3:$K$102,2,0)</f>
        <v xml:space="preserve">TOMAR REGISTROS ELECTRICOS </v>
      </c>
      <c r="M319" s="5">
        <f>VLOOKUP(B319,data_operaciones!$G$3:$K$102,4,0)</f>
        <v>90</v>
      </c>
      <c r="N319" s="5">
        <v>4</v>
      </c>
      <c r="O319" s="5">
        <v>2357</v>
      </c>
      <c r="P319" s="5">
        <v>1.38</v>
      </c>
      <c r="Q319" s="5">
        <v>316</v>
      </c>
      <c r="R319" s="5" t="str">
        <f>VLOOKUP(B319,data_operaciones!$G$3:$K$102,5,0)</f>
        <v>N</v>
      </c>
      <c r="S319" s="5">
        <v>1</v>
      </c>
      <c r="T319" s="5">
        <v>1</v>
      </c>
      <c r="U319" s="5" t="s">
        <v>2903</v>
      </c>
    </row>
    <row r="320" spans="1:21" x14ac:dyDescent="0.25">
      <c r="A320" s="6">
        <v>41311</v>
      </c>
      <c r="B320">
        <v>26</v>
      </c>
      <c r="C320">
        <v>4</v>
      </c>
      <c r="D320">
        <v>2357</v>
      </c>
      <c r="E320">
        <v>1.38</v>
      </c>
      <c r="F320">
        <v>6</v>
      </c>
      <c r="G320" t="s">
        <v>2904</v>
      </c>
      <c r="H320">
        <v>68</v>
      </c>
      <c r="I320" s="6">
        <v>41312.46875</v>
      </c>
      <c r="J320" t="s">
        <v>23</v>
      </c>
      <c r="K320" t="s">
        <v>2700</v>
      </c>
      <c r="L320" t="str">
        <f>VLOOKUP(B320,data_operaciones!$G$3:$K$102,2,0)</f>
        <v xml:space="preserve">TOMAR REGISTROS ELECTRICOS </v>
      </c>
      <c r="M320" s="5">
        <f>VLOOKUP(B320,data_operaciones!$G$3:$K$102,4,0)</f>
        <v>90</v>
      </c>
      <c r="N320" s="5">
        <v>4</v>
      </c>
      <c r="O320" s="5">
        <v>2357</v>
      </c>
      <c r="P320" s="5">
        <v>1.38</v>
      </c>
      <c r="Q320" s="5">
        <v>317</v>
      </c>
      <c r="R320" s="5" t="str">
        <f>VLOOKUP(B320,data_operaciones!$G$3:$K$102,5,0)</f>
        <v>N</v>
      </c>
      <c r="S320" s="5">
        <v>1</v>
      </c>
      <c r="T320" s="5">
        <v>1</v>
      </c>
      <c r="U320" s="5" t="s">
        <v>2904</v>
      </c>
    </row>
    <row r="321" spans="1:21" x14ac:dyDescent="0.25">
      <c r="A321" s="6">
        <v>41311</v>
      </c>
      <c r="B321">
        <v>26</v>
      </c>
      <c r="C321">
        <v>2</v>
      </c>
      <c r="D321">
        <v>2357</v>
      </c>
      <c r="E321">
        <v>1.38</v>
      </c>
      <c r="F321">
        <v>7</v>
      </c>
      <c r="G321" t="s">
        <v>2905</v>
      </c>
      <c r="H321">
        <v>68</v>
      </c>
      <c r="I321" s="6">
        <v>41312.469444444447</v>
      </c>
      <c r="J321" t="s">
        <v>23</v>
      </c>
      <c r="K321" t="s">
        <v>2700</v>
      </c>
      <c r="L321" t="str">
        <f>VLOOKUP(B321,data_operaciones!$G$3:$K$102,2,0)</f>
        <v xml:space="preserve">TOMAR REGISTROS ELECTRICOS </v>
      </c>
      <c r="M321" s="5">
        <f>VLOOKUP(B321,data_operaciones!$G$3:$K$102,4,0)</f>
        <v>90</v>
      </c>
      <c r="N321" s="5">
        <v>2</v>
      </c>
      <c r="O321" s="5">
        <v>2357</v>
      </c>
      <c r="P321" s="5">
        <v>1.38</v>
      </c>
      <c r="Q321" s="5">
        <v>318</v>
      </c>
      <c r="R321" s="5" t="str">
        <f>VLOOKUP(B321,data_operaciones!$G$3:$K$102,5,0)</f>
        <v>N</v>
      </c>
      <c r="S321" s="5">
        <v>1</v>
      </c>
      <c r="T321" s="5">
        <v>1</v>
      </c>
      <c r="U321" s="5" t="s">
        <v>2905</v>
      </c>
    </row>
    <row r="322" spans="1:21" x14ac:dyDescent="0.25">
      <c r="A322" s="6">
        <v>41311</v>
      </c>
      <c r="B322">
        <v>26</v>
      </c>
      <c r="C322">
        <v>1</v>
      </c>
      <c r="D322">
        <v>2357</v>
      </c>
      <c r="E322">
        <v>1.38</v>
      </c>
      <c r="F322">
        <v>8</v>
      </c>
      <c r="G322" t="s">
        <v>2906</v>
      </c>
      <c r="H322">
        <v>68</v>
      </c>
      <c r="I322" s="6">
        <v>41312.470138888886</v>
      </c>
      <c r="J322" t="s">
        <v>23</v>
      </c>
      <c r="K322" t="s">
        <v>2700</v>
      </c>
      <c r="L322" t="str">
        <f>VLOOKUP(B322,data_operaciones!$G$3:$K$102,2,0)</f>
        <v xml:space="preserve">TOMAR REGISTROS ELECTRICOS </v>
      </c>
      <c r="M322" s="5">
        <f>VLOOKUP(B322,data_operaciones!$G$3:$K$102,4,0)</f>
        <v>90</v>
      </c>
      <c r="N322" s="5">
        <v>1</v>
      </c>
      <c r="O322" s="5">
        <v>2357</v>
      </c>
      <c r="P322" s="5">
        <v>1.38</v>
      </c>
      <c r="Q322" s="5">
        <v>319</v>
      </c>
      <c r="R322" s="5" t="str">
        <f>VLOOKUP(B322,data_operaciones!$G$3:$K$102,5,0)</f>
        <v>N</v>
      </c>
      <c r="S322" s="5">
        <v>1</v>
      </c>
      <c r="T322" s="5">
        <v>1</v>
      </c>
      <c r="U322" s="5" t="s">
        <v>2906</v>
      </c>
    </row>
    <row r="323" spans="1:21" x14ac:dyDescent="0.25">
      <c r="A323" s="6">
        <v>41311</v>
      </c>
      <c r="B323">
        <v>26</v>
      </c>
      <c r="C323">
        <v>1.5</v>
      </c>
      <c r="D323">
        <v>2357</v>
      </c>
      <c r="E323">
        <v>1.38</v>
      </c>
      <c r="F323">
        <v>9</v>
      </c>
      <c r="G323" t="s">
        <v>2907</v>
      </c>
      <c r="H323">
        <v>68</v>
      </c>
      <c r="I323" s="6">
        <v>41312.470138888886</v>
      </c>
      <c r="J323" t="s">
        <v>23</v>
      </c>
      <c r="K323" t="s">
        <v>2700</v>
      </c>
      <c r="L323" t="str">
        <f>VLOOKUP(B323,data_operaciones!$G$3:$K$102,2,0)</f>
        <v xml:space="preserve">TOMAR REGISTROS ELECTRICOS </v>
      </c>
      <c r="M323" s="5">
        <f>VLOOKUP(B323,data_operaciones!$G$3:$K$102,4,0)</f>
        <v>90</v>
      </c>
      <c r="N323" s="5">
        <v>1.5</v>
      </c>
      <c r="O323" s="5">
        <v>2357</v>
      </c>
      <c r="P323" s="5">
        <v>1.38</v>
      </c>
      <c r="Q323" s="5">
        <v>320</v>
      </c>
      <c r="R323" s="5" t="str">
        <f>VLOOKUP(B323,data_operaciones!$G$3:$K$102,5,0)</f>
        <v>N</v>
      </c>
      <c r="S323" s="5">
        <v>1</v>
      </c>
      <c r="T323" s="5">
        <v>1</v>
      </c>
      <c r="U323" s="5" t="s">
        <v>2907</v>
      </c>
    </row>
    <row r="324" spans="1:21" x14ac:dyDescent="0.25">
      <c r="A324" s="6">
        <v>41311</v>
      </c>
      <c r="B324">
        <v>32</v>
      </c>
      <c r="C324">
        <v>0.5</v>
      </c>
      <c r="D324">
        <v>2357</v>
      </c>
      <c r="E324">
        <v>1.38</v>
      </c>
      <c r="F324">
        <v>10</v>
      </c>
      <c r="G324" t="s">
        <v>2908</v>
      </c>
      <c r="H324">
        <v>68</v>
      </c>
      <c r="I324" s="6">
        <v>41312.472222222219</v>
      </c>
      <c r="J324" t="s">
        <v>23</v>
      </c>
      <c r="K324" t="s">
        <v>2700</v>
      </c>
      <c r="L324" t="str">
        <f>VLOOKUP(B324,data_operaciones!$G$3:$K$102,2,0)</f>
        <v>SIMULACROS Y PLATICA DE SEGURIDAD</v>
      </c>
      <c r="M324" s="5">
        <f>VLOOKUP(B324,data_operaciones!$G$3:$K$102,4,0)</f>
        <v>75</v>
      </c>
      <c r="N324" s="5">
        <v>0.5</v>
      </c>
      <c r="O324" s="5">
        <v>2357</v>
      </c>
      <c r="P324" s="5">
        <v>1.38</v>
      </c>
      <c r="Q324" s="5">
        <v>321</v>
      </c>
      <c r="R324" s="5" t="str">
        <f>VLOOKUP(B324,data_operaciones!$G$3:$K$102,5,0)</f>
        <v>N</v>
      </c>
      <c r="S324" s="5">
        <v>1</v>
      </c>
      <c r="T324" s="5">
        <v>1</v>
      </c>
      <c r="U324" s="5" t="s">
        <v>2908</v>
      </c>
    </row>
    <row r="325" spans="1:21" x14ac:dyDescent="0.25">
      <c r="A325" s="6">
        <v>41311</v>
      </c>
      <c r="B325">
        <v>26</v>
      </c>
      <c r="C325">
        <v>4.5</v>
      </c>
      <c r="D325">
        <v>2357</v>
      </c>
      <c r="E325">
        <v>1.38</v>
      </c>
      <c r="F325">
        <v>11</v>
      </c>
      <c r="G325" t="s">
        <v>2909</v>
      </c>
      <c r="H325">
        <v>68</v>
      </c>
      <c r="I325" s="6">
        <v>41312.472916666666</v>
      </c>
      <c r="J325" t="s">
        <v>23</v>
      </c>
      <c r="K325" t="s">
        <v>2700</v>
      </c>
      <c r="L325" t="str">
        <f>VLOOKUP(B325,data_operaciones!$G$3:$K$102,2,0)</f>
        <v xml:space="preserve">TOMAR REGISTROS ELECTRICOS </v>
      </c>
      <c r="M325" s="5">
        <f>VLOOKUP(B325,data_operaciones!$G$3:$K$102,4,0)</f>
        <v>90</v>
      </c>
      <c r="N325" s="5">
        <v>4.5</v>
      </c>
      <c r="O325" s="5">
        <v>2357</v>
      </c>
      <c r="P325" s="5">
        <v>1.38</v>
      </c>
      <c r="Q325" s="5">
        <v>322</v>
      </c>
      <c r="R325" s="5" t="str">
        <f>VLOOKUP(B325,data_operaciones!$G$3:$K$102,5,0)</f>
        <v>N</v>
      </c>
      <c r="S325" s="5">
        <v>1</v>
      </c>
      <c r="T325" s="5">
        <v>1</v>
      </c>
      <c r="U325" s="5" t="s">
        <v>2909</v>
      </c>
    </row>
    <row r="326" spans="1:21" x14ac:dyDescent="0.25">
      <c r="A326" s="6">
        <v>41311</v>
      </c>
      <c r="B326">
        <v>26</v>
      </c>
      <c r="C326">
        <v>1.5</v>
      </c>
      <c r="D326">
        <v>2357</v>
      </c>
      <c r="E326">
        <v>1.38</v>
      </c>
      <c r="F326">
        <v>12</v>
      </c>
      <c r="G326" t="s">
        <v>2895</v>
      </c>
      <c r="H326">
        <v>68</v>
      </c>
      <c r="I326" s="6">
        <v>41312.472916666666</v>
      </c>
      <c r="J326" t="s">
        <v>23</v>
      </c>
      <c r="K326" t="s">
        <v>2700</v>
      </c>
      <c r="L326" t="str">
        <f>VLOOKUP(B326,data_operaciones!$G$3:$K$102,2,0)</f>
        <v xml:space="preserve">TOMAR REGISTROS ELECTRICOS </v>
      </c>
      <c r="M326" s="5">
        <f>VLOOKUP(B326,data_operaciones!$G$3:$K$102,4,0)</f>
        <v>90</v>
      </c>
      <c r="N326" s="5">
        <v>1.5</v>
      </c>
      <c r="O326" s="5">
        <v>2357</v>
      </c>
      <c r="P326" s="5">
        <v>1.38</v>
      </c>
      <c r="Q326" s="5">
        <v>323</v>
      </c>
      <c r="R326" s="5" t="str">
        <f>VLOOKUP(B326,data_operaciones!$G$3:$K$102,5,0)</f>
        <v>N</v>
      </c>
      <c r="S326" s="5">
        <v>1</v>
      </c>
      <c r="T326" s="5">
        <v>1</v>
      </c>
      <c r="U326" s="5" t="s">
        <v>2895</v>
      </c>
    </row>
    <row r="327" spans="1:21" x14ac:dyDescent="0.25">
      <c r="A327" s="6">
        <v>41311</v>
      </c>
      <c r="B327">
        <v>26</v>
      </c>
      <c r="C327">
        <v>0.5</v>
      </c>
      <c r="D327">
        <v>2357</v>
      </c>
      <c r="E327">
        <v>1.38</v>
      </c>
      <c r="F327">
        <v>13</v>
      </c>
      <c r="G327" t="s">
        <v>2910</v>
      </c>
      <c r="H327">
        <v>68</v>
      </c>
      <c r="I327" s="6">
        <v>41312.473611111112</v>
      </c>
      <c r="J327" t="s">
        <v>23</v>
      </c>
      <c r="K327" t="s">
        <v>2700</v>
      </c>
      <c r="L327" t="str">
        <f>VLOOKUP(B327,data_operaciones!$G$3:$K$102,2,0)</f>
        <v xml:space="preserve">TOMAR REGISTROS ELECTRICOS </v>
      </c>
      <c r="M327" s="5">
        <f>VLOOKUP(B327,data_operaciones!$G$3:$K$102,4,0)</f>
        <v>90</v>
      </c>
      <c r="N327" s="5">
        <v>0.5</v>
      </c>
      <c r="O327" s="5">
        <v>2357</v>
      </c>
      <c r="P327" s="5">
        <v>1.38</v>
      </c>
      <c r="Q327" s="5">
        <v>324</v>
      </c>
      <c r="R327" s="5" t="str">
        <f>VLOOKUP(B327,data_operaciones!$G$3:$K$102,5,0)</f>
        <v>N</v>
      </c>
      <c r="S327" s="5">
        <v>1</v>
      </c>
      <c r="T327" s="5">
        <v>1</v>
      </c>
      <c r="U327" s="5" t="s">
        <v>2910</v>
      </c>
    </row>
    <row r="328" spans="1:21" x14ac:dyDescent="0.25">
      <c r="A328" s="6">
        <v>41311</v>
      </c>
      <c r="B328">
        <v>26</v>
      </c>
      <c r="C328">
        <v>0.5</v>
      </c>
      <c r="D328">
        <v>2357</v>
      </c>
      <c r="E328">
        <v>1.38</v>
      </c>
      <c r="F328">
        <v>14</v>
      </c>
      <c r="G328" t="s">
        <v>2911</v>
      </c>
      <c r="H328">
        <v>68</v>
      </c>
      <c r="I328" s="6">
        <v>41312.474305555559</v>
      </c>
      <c r="J328" t="s">
        <v>23</v>
      </c>
      <c r="K328" t="s">
        <v>2700</v>
      </c>
      <c r="L328" t="str">
        <f>VLOOKUP(B328,data_operaciones!$G$3:$K$102,2,0)</f>
        <v xml:space="preserve">TOMAR REGISTROS ELECTRICOS </v>
      </c>
      <c r="M328" s="5">
        <f>VLOOKUP(B328,data_operaciones!$G$3:$K$102,4,0)</f>
        <v>90</v>
      </c>
      <c r="N328" s="5">
        <v>0.5</v>
      </c>
      <c r="O328" s="5">
        <v>2357</v>
      </c>
      <c r="P328" s="5">
        <v>1.38</v>
      </c>
      <c r="Q328" s="5">
        <v>325</v>
      </c>
      <c r="R328" s="5" t="str">
        <f>VLOOKUP(B328,data_operaciones!$G$3:$K$102,5,0)</f>
        <v>N</v>
      </c>
      <c r="S328" s="5">
        <v>1</v>
      </c>
      <c r="T328" s="5">
        <v>1</v>
      </c>
      <c r="U328" s="5" t="s">
        <v>2911</v>
      </c>
    </row>
    <row r="329" spans="1:21" x14ac:dyDescent="0.25">
      <c r="A329" s="6">
        <v>41312</v>
      </c>
      <c r="B329">
        <v>26</v>
      </c>
      <c r="C329">
        <v>2</v>
      </c>
      <c r="D329">
        <v>2357</v>
      </c>
      <c r="E329">
        <v>1.38</v>
      </c>
      <c r="F329">
        <v>1</v>
      </c>
      <c r="G329" t="s">
        <v>2912</v>
      </c>
      <c r="H329">
        <v>68</v>
      </c>
      <c r="I329" s="6">
        <v>41312.474305555559</v>
      </c>
      <c r="J329" t="s">
        <v>23</v>
      </c>
      <c r="K329" t="s">
        <v>2700</v>
      </c>
      <c r="L329" t="str">
        <f>VLOOKUP(B329,data_operaciones!$G$3:$K$102,2,0)</f>
        <v xml:space="preserve">TOMAR REGISTROS ELECTRICOS </v>
      </c>
      <c r="M329" s="5">
        <f>VLOOKUP(B329,data_operaciones!$G$3:$K$102,4,0)</f>
        <v>90</v>
      </c>
      <c r="N329" s="5">
        <v>2</v>
      </c>
      <c r="O329" s="5">
        <v>2357</v>
      </c>
      <c r="P329" s="5">
        <v>1.38</v>
      </c>
      <c r="Q329" s="5">
        <v>326</v>
      </c>
      <c r="R329" s="5" t="str">
        <f>VLOOKUP(B329,data_operaciones!$G$3:$K$102,5,0)</f>
        <v>N</v>
      </c>
      <c r="S329" s="5">
        <v>1</v>
      </c>
      <c r="T329" s="5">
        <v>1</v>
      </c>
      <c r="U329" s="5" t="s">
        <v>2912</v>
      </c>
    </row>
    <row r="330" spans="1:21" x14ac:dyDescent="0.25">
      <c r="A330" s="6">
        <v>41312</v>
      </c>
      <c r="B330">
        <v>26</v>
      </c>
      <c r="C330">
        <v>2</v>
      </c>
      <c r="D330">
        <v>2357</v>
      </c>
      <c r="E330">
        <v>1.38</v>
      </c>
      <c r="F330">
        <v>2</v>
      </c>
      <c r="G330" t="s">
        <v>2913</v>
      </c>
      <c r="H330">
        <v>68</v>
      </c>
      <c r="I330" s="6">
        <v>41312.474305555559</v>
      </c>
      <c r="J330" t="s">
        <v>23</v>
      </c>
      <c r="K330" t="s">
        <v>2700</v>
      </c>
      <c r="L330" t="str">
        <f>VLOOKUP(B330,data_operaciones!$G$3:$K$102,2,0)</f>
        <v xml:space="preserve">TOMAR REGISTROS ELECTRICOS </v>
      </c>
      <c r="M330" s="5">
        <f>VLOOKUP(B330,data_operaciones!$G$3:$K$102,4,0)</f>
        <v>90</v>
      </c>
      <c r="N330" s="5">
        <v>2</v>
      </c>
      <c r="O330" s="5">
        <v>2357</v>
      </c>
      <c r="P330" s="5">
        <v>1.38</v>
      </c>
      <c r="Q330" s="5">
        <v>327</v>
      </c>
      <c r="R330" s="5" t="str">
        <f>VLOOKUP(B330,data_operaciones!$G$3:$K$102,5,0)</f>
        <v>N</v>
      </c>
      <c r="S330" s="5">
        <v>1</v>
      </c>
      <c r="T330" s="5">
        <v>1</v>
      </c>
      <c r="U330" s="5" t="s">
        <v>2913</v>
      </c>
    </row>
    <row r="331" spans="1:21" x14ac:dyDescent="0.25">
      <c r="A331" s="6">
        <v>41312</v>
      </c>
      <c r="B331">
        <v>26</v>
      </c>
      <c r="C331">
        <v>20</v>
      </c>
      <c r="D331">
        <v>2357</v>
      </c>
      <c r="E331">
        <v>1.38</v>
      </c>
      <c r="F331">
        <v>3</v>
      </c>
      <c r="G331" t="s">
        <v>2676</v>
      </c>
      <c r="H331">
        <v>75</v>
      </c>
      <c r="I331" s="6">
        <v>41321.511111111111</v>
      </c>
      <c r="J331" t="s">
        <v>23</v>
      </c>
      <c r="K331" t="s">
        <v>2700</v>
      </c>
      <c r="L331" t="str">
        <f>VLOOKUP(B331,data_operaciones!$G$3:$K$102,2,0)</f>
        <v xml:space="preserve">TOMAR REGISTROS ELECTRICOS </v>
      </c>
      <c r="M331" s="5">
        <f>VLOOKUP(B331,data_operaciones!$G$3:$K$102,4,0)</f>
        <v>90</v>
      </c>
      <c r="N331" s="5">
        <v>20</v>
      </c>
      <c r="O331" s="5">
        <v>2357</v>
      </c>
      <c r="P331" s="5">
        <v>1.38</v>
      </c>
      <c r="Q331" s="5">
        <v>328</v>
      </c>
      <c r="R331" s="5" t="str">
        <f>VLOOKUP(B331,data_operaciones!$G$3:$K$102,5,0)</f>
        <v>N</v>
      </c>
      <c r="S331" s="5">
        <v>1</v>
      </c>
      <c r="T331" s="5">
        <v>1</v>
      </c>
      <c r="U331" s="5" t="s">
        <v>2676</v>
      </c>
    </row>
    <row r="332" spans="1:21" x14ac:dyDescent="0.25">
      <c r="A332" s="6">
        <v>41313</v>
      </c>
      <c r="B332">
        <v>26</v>
      </c>
      <c r="C332">
        <v>20</v>
      </c>
      <c r="D332">
        <v>2357</v>
      </c>
      <c r="E332">
        <v>1.38</v>
      </c>
      <c r="F332">
        <v>1</v>
      </c>
      <c r="G332" t="s">
        <v>2914</v>
      </c>
      <c r="H332">
        <v>75</v>
      </c>
      <c r="I332" s="6">
        <v>41321.520138888889</v>
      </c>
      <c r="J332" t="s">
        <v>23</v>
      </c>
      <c r="K332" t="s">
        <v>2700</v>
      </c>
      <c r="L332" t="str">
        <f>VLOOKUP(B332,data_operaciones!$G$3:$K$102,2,0)</f>
        <v xml:space="preserve">TOMAR REGISTROS ELECTRICOS </v>
      </c>
      <c r="M332" s="5">
        <f>VLOOKUP(B332,data_operaciones!$G$3:$K$102,4,0)</f>
        <v>90</v>
      </c>
      <c r="N332" s="5">
        <v>20</v>
      </c>
      <c r="O332" s="5">
        <v>2357</v>
      </c>
      <c r="P332" s="5">
        <v>1.38</v>
      </c>
      <c r="Q332" s="5">
        <v>329</v>
      </c>
      <c r="R332" s="5" t="str">
        <f>VLOOKUP(B332,data_operaciones!$G$3:$K$102,5,0)</f>
        <v>N</v>
      </c>
      <c r="S332" s="5">
        <v>1</v>
      </c>
      <c r="T332" s="5">
        <v>1</v>
      </c>
      <c r="U332" s="5" t="s">
        <v>2914</v>
      </c>
    </row>
    <row r="333" spans="1:21" x14ac:dyDescent="0.25">
      <c r="A333" s="6">
        <v>41313</v>
      </c>
      <c r="B333">
        <v>32</v>
      </c>
      <c r="C333">
        <v>0.5</v>
      </c>
      <c r="D333">
        <v>2357</v>
      </c>
      <c r="E333">
        <v>1.38</v>
      </c>
      <c r="F333">
        <v>2</v>
      </c>
      <c r="G333" t="s">
        <v>2676</v>
      </c>
      <c r="H333">
        <v>75</v>
      </c>
      <c r="I333" s="6">
        <v>41321.521527777775</v>
      </c>
      <c r="J333" t="s">
        <v>23</v>
      </c>
      <c r="K333" t="s">
        <v>2700</v>
      </c>
      <c r="L333" t="str">
        <f>VLOOKUP(B333,data_operaciones!$G$3:$K$102,2,0)</f>
        <v>SIMULACROS Y PLATICA DE SEGURIDAD</v>
      </c>
      <c r="M333" s="5">
        <f>VLOOKUP(B333,data_operaciones!$G$3:$K$102,4,0)</f>
        <v>75</v>
      </c>
      <c r="N333" s="5">
        <v>0.5</v>
      </c>
      <c r="O333" s="5">
        <v>2357</v>
      </c>
      <c r="P333" s="5">
        <v>1.38</v>
      </c>
      <c r="Q333" s="5">
        <v>330</v>
      </c>
      <c r="R333" s="5" t="str">
        <f>VLOOKUP(B333,data_operaciones!$G$3:$K$102,5,0)</f>
        <v>N</v>
      </c>
      <c r="S333" s="5">
        <v>1</v>
      </c>
      <c r="T333" s="5">
        <v>1</v>
      </c>
      <c r="U333" s="5" t="s">
        <v>2676</v>
      </c>
    </row>
    <row r="334" spans="1:21" x14ac:dyDescent="0.25">
      <c r="A334" s="6">
        <v>41313</v>
      </c>
      <c r="B334">
        <v>3</v>
      </c>
      <c r="C334">
        <v>3.5</v>
      </c>
      <c r="D334">
        <v>2357</v>
      </c>
      <c r="E334">
        <v>1.38</v>
      </c>
      <c r="F334">
        <v>3</v>
      </c>
      <c r="G334" t="s">
        <v>2915</v>
      </c>
      <c r="H334">
        <v>75</v>
      </c>
      <c r="I334" s="6">
        <v>41321.530555555553</v>
      </c>
      <c r="J334" t="s">
        <v>23</v>
      </c>
      <c r="K334" t="s">
        <v>2700</v>
      </c>
      <c r="L334" t="str">
        <f>VLOOKUP(B334,data_operaciones!$G$3:$K$102,2,0)</f>
        <v>ARMAR BHA</v>
      </c>
      <c r="M334" s="5">
        <f>VLOOKUP(B334,data_operaciones!$G$3:$K$102,4,0)</f>
        <v>8</v>
      </c>
      <c r="N334" s="5">
        <v>3.5</v>
      </c>
      <c r="O334" s="5">
        <v>2357</v>
      </c>
      <c r="P334" s="5">
        <v>1.38</v>
      </c>
      <c r="Q334" s="5">
        <v>331</v>
      </c>
      <c r="R334" s="5" t="str">
        <f>VLOOKUP(B334,data_operaciones!$G$3:$K$102,5,0)</f>
        <v>N</v>
      </c>
      <c r="S334" s="5">
        <v>1</v>
      </c>
      <c r="T334" s="5">
        <v>1</v>
      </c>
      <c r="U334" s="5" t="s">
        <v>2915</v>
      </c>
    </row>
    <row r="335" spans="1:21" ht="30" x14ac:dyDescent="0.25">
      <c r="A335" s="6">
        <v>41314</v>
      </c>
      <c r="B335">
        <v>5</v>
      </c>
      <c r="C335">
        <v>7</v>
      </c>
      <c r="D335">
        <v>2357</v>
      </c>
      <c r="E335">
        <v>1.53</v>
      </c>
      <c r="F335">
        <v>1</v>
      </c>
      <c r="G335" s="12" t="s">
        <v>3280</v>
      </c>
      <c r="H335">
        <v>75</v>
      </c>
      <c r="I335" s="6">
        <v>41326.284722222219</v>
      </c>
      <c r="J335" t="s">
        <v>23</v>
      </c>
      <c r="K335" t="s">
        <v>2700</v>
      </c>
      <c r="L335" t="str">
        <f>VLOOKUP(B335,data_operaciones!$G$3:$K$102,2,0)</f>
        <v>BAJAR BHA A FONDO</v>
      </c>
      <c r="M335" s="5">
        <f>VLOOKUP(B335,data_operaciones!$G$3:$K$102,4,0)</f>
        <v>100</v>
      </c>
      <c r="N335" s="5">
        <v>7</v>
      </c>
      <c r="O335" s="5">
        <v>2357</v>
      </c>
      <c r="P335" s="5">
        <v>1.53</v>
      </c>
      <c r="Q335" s="5">
        <v>332</v>
      </c>
      <c r="R335" s="5" t="str">
        <f>VLOOKUP(B335,data_operaciones!$G$3:$K$102,5,0)</f>
        <v>N</v>
      </c>
      <c r="S335" s="5">
        <v>1</v>
      </c>
      <c r="T335" s="5">
        <v>1</v>
      </c>
      <c r="U335" s="13" t="s">
        <v>3400</v>
      </c>
    </row>
    <row r="336" spans="1:21" x14ac:dyDescent="0.25">
      <c r="A336" s="6">
        <v>41314</v>
      </c>
      <c r="B336">
        <v>2</v>
      </c>
      <c r="C336">
        <v>2.5</v>
      </c>
      <c r="D336">
        <v>2357</v>
      </c>
      <c r="E336">
        <v>1.53</v>
      </c>
      <c r="F336">
        <v>2</v>
      </c>
      <c r="G336" t="s">
        <v>2916</v>
      </c>
      <c r="H336">
        <v>75</v>
      </c>
      <c r="I336" s="6">
        <v>41326.285416666666</v>
      </c>
      <c r="J336" t="s">
        <v>23</v>
      </c>
      <c r="K336" t="s">
        <v>2700</v>
      </c>
      <c r="L336" t="str">
        <f>VLOOKUP(B336,data_operaciones!$G$3:$K$102,2,0)</f>
        <v>CIRCULAR</v>
      </c>
      <c r="M336" s="5">
        <f>VLOOKUP(B336,data_operaciones!$G$3:$K$102,4,0)</f>
        <v>38</v>
      </c>
      <c r="N336" s="5">
        <v>2.5</v>
      </c>
      <c r="O336" s="5">
        <v>2357</v>
      </c>
      <c r="P336" s="5">
        <v>1.53</v>
      </c>
      <c r="Q336" s="5">
        <v>333</v>
      </c>
      <c r="R336" s="5" t="str">
        <f>VLOOKUP(B336,data_operaciones!$G$3:$K$102,5,0)</f>
        <v>N</v>
      </c>
      <c r="S336" s="5">
        <v>1</v>
      </c>
      <c r="T336" s="5">
        <v>1</v>
      </c>
      <c r="U336" s="5" t="s">
        <v>2916</v>
      </c>
    </row>
    <row r="337" spans="1:21" x14ac:dyDescent="0.25">
      <c r="A337" s="6">
        <v>41314</v>
      </c>
      <c r="B337">
        <v>2</v>
      </c>
      <c r="C337">
        <v>0.5</v>
      </c>
      <c r="D337">
        <v>2357</v>
      </c>
      <c r="E337">
        <v>1.53</v>
      </c>
      <c r="F337">
        <v>3</v>
      </c>
      <c r="G337" t="s">
        <v>2917</v>
      </c>
      <c r="H337">
        <v>75</v>
      </c>
      <c r="I337" s="6">
        <v>41326.285416666666</v>
      </c>
      <c r="J337" t="s">
        <v>23</v>
      </c>
      <c r="K337" t="s">
        <v>2700</v>
      </c>
      <c r="L337" t="str">
        <f>VLOOKUP(B337,data_operaciones!$G$3:$K$102,2,0)</f>
        <v>CIRCULAR</v>
      </c>
      <c r="M337" s="5">
        <f>VLOOKUP(B337,data_operaciones!$G$3:$K$102,4,0)</f>
        <v>38</v>
      </c>
      <c r="N337" s="5">
        <v>0.5</v>
      </c>
      <c r="O337" s="5">
        <v>2357</v>
      </c>
      <c r="P337" s="5">
        <v>1.53</v>
      </c>
      <c r="Q337" s="5">
        <v>334</v>
      </c>
      <c r="R337" s="5" t="str">
        <f>VLOOKUP(B337,data_operaciones!$G$3:$K$102,5,0)</f>
        <v>N</v>
      </c>
      <c r="S337" s="5">
        <v>1</v>
      </c>
      <c r="T337" s="5">
        <v>1</v>
      </c>
      <c r="U337" s="5" t="s">
        <v>2917</v>
      </c>
    </row>
    <row r="338" spans="1:21" x14ac:dyDescent="0.25">
      <c r="A338" s="6">
        <v>41314</v>
      </c>
      <c r="B338">
        <v>6</v>
      </c>
      <c r="C338">
        <v>2.5</v>
      </c>
      <c r="D338">
        <v>2357</v>
      </c>
      <c r="E338">
        <v>1.53</v>
      </c>
      <c r="F338">
        <v>4</v>
      </c>
      <c r="G338" t="s">
        <v>2918</v>
      </c>
      <c r="H338">
        <v>75</v>
      </c>
      <c r="I338" s="6">
        <v>41326.286111111112</v>
      </c>
      <c r="J338" t="s">
        <v>23</v>
      </c>
      <c r="K338" t="s">
        <v>2700</v>
      </c>
      <c r="L338" t="str">
        <f>VLOOKUP(B338,data_operaciones!$G$3:$K$102,2,0)</f>
        <v>SACAR BHA A SUPERFICIE</v>
      </c>
      <c r="M338" s="5">
        <f>VLOOKUP(B338,data_operaciones!$G$3:$K$102,4,0)</f>
        <v>101</v>
      </c>
      <c r="N338" s="5">
        <v>2.5</v>
      </c>
      <c r="O338" s="5">
        <v>2357</v>
      </c>
      <c r="P338" s="5">
        <v>1.53</v>
      </c>
      <c r="Q338" s="5">
        <v>335</v>
      </c>
      <c r="R338" s="5" t="str">
        <f>VLOOKUP(B338,data_operaciones!$G$3:$K$102,5,0)</f>
        <v>N</v>
      </c>
      <c r="S338" s="5">
        <v>1</v>
      </c>
      <c r="T338" s="5">
        <v>1</v>
      </c>
      <c r="U338" s="5" t="s">
        <v>2918</v>
      </c>
    </row>
    <row r="339" spans="1:21" x14ac:dyDescent="0.25">
      <c r="A339" s="6">
        <v>41314</v>
      </c>
      <c r="B339">
        <v>33</v>
      </c>
      <c r="C339">
        <v>0.5</v>
      </c>
      <c r="D339">
        <v>2357</v>
      </c>
      <c r="E339">
        <v>1.53</v>
      </c>
      <c r="F339">
        <v>5</v>
      </c>
      <c r="G339" t="s">
        <v>2917</v>
      </c>
      <c r="H339">
        <v>75</v>
      </c>
      <c r="I339" s="6">
        <v>41326.286111111112</v>
      </c>
      <c r="J339" t="s">
        <v>23</v>
      </c>
      <c r="K339" t="s">
        <v>2700</v>
      </c>
      <c r="L339" t="str">
        <f>VLOOKUP(B339,data_operaciones!$G$3:$K$102,2,0)</f>
        <v>OTROS</v>
      </c>
      <c r="M339" s="5">
        <f>VLOOKUP(B339,data_operaciones!$G$3:$K$102,4,0)</f>
        <v>47</v>
      </c>
      <c r="N339" s="5">
        <v>0.5</v>
      </c>
      <c r="O339" s="5">
        <v>2357</v>
      </c>
      <c r="P339" s="5">
        <v>1.53</v>
      </c>
      <c r="Q339" s="5">
        <v>336</v>
      </c>
      <c r="R339" s="5" t="str">
        <f>VLOOKUP(B339,data_operaciones!$G$3:$K$102,5,0)</f>
        <v>N</v>
      </c>
      <c r="S339" s="5">
        <v>1</v>
      </c>
      <c r="T339" s="5">
        <v>1</v>
      </c>
      <c r="U339" s="5" t="s">
        <v>2917</v>
      </c>
    </row>
    <row r="340" spans="1:21" x14ac:dyDescent="0.25">
      <c r="A340" s="6">
        <v>41314</v>
      </c>
      <c r="B340">
        <v>6</v>
      </c>
      <c r="C340">
        <v>10</v>
      </c>
      <c r="D340">
        <v>2357</v>
      </c>
      <c r="E340">
        <v>1.53</v>
      </c>
      <c r="F340">
        <v>6</v>
      </c>
      <c r="G340" t="s">
        <v>2919</v>
      </c>
      <c r="H340">
        <v>75</v>
      </c>
      <c r="I340" s="6">
        <v>41326.286805555559</v>
      </c>
      <c r="J340" t="s">
        <v>23</v>
      </c>
      <c r="K340" t="s">
        <v>2700</v>
      </c>
      <c r="L340" t="str">
        <f>VLOOKUP(B340,data_operaciones!$G$3:$K$102,2,0)</f>
        <v>SACAR BHA A SUPERFICIE</v>
      </c>
      <c r="M340" s="5">
        <f>VLOOKUP(B340,data_operaciones!$G$3:$K$102,4,0)</f>
        <v>101</v>
      </c>
      <c r="N340" s="5">
        <v>10</v>
      </c>
      <c r="O340" s="5">
        <v>2357</v>
      </c>
      <c r="P340" s="5">
        <v>1.53</v>
      </c>
      <c r="Q340" s="5">
        <v>337</v>
      </c>
      <c r="R340" s="5" t="str">
        <f>VLOOKUP(B340,data_operaciones!$G$3:$K$102,5,0)</f>
        <v>N</v>
      </c>
      <c r="S340" s="5">
        <v>1</v>
      </c>
      <c r="T340" s="5">
        <v>1</v>
      </c>
      <c r="U340" s="5" t="s">
        <v>2919</v>
      </c>
    </row>
    <row r="341" spans="1:21" x14ac:dyDescent="0.25">
      <c r="A341" s="6">
        <v>41314</v>
      </c>
      <c r="B341">
        <v>32</v>
      </c>
      <c r="C341">
        <v>0.5</v>
      </c>
      <c r="D341">
        <v>2357</v>
      </c>
      <c r="E341">
        <v>1.53</v>
      </c>
      <c r="F341">
        <v>7</v>
      </c>
      <c r="G341" t="s">
        <v>2920</v>
      </c>
      <c r="H341">
        <v>75</v>
      </c>
      <c r="I341" s="6">
        <v>41326.286805555559</v>
      </c>
      <c r="J341" t="s">
        <v>23</v>
      </c>
      <c r="K341" t="s">
        <v>2700</v>
      </c>
      <c r="L341" t="str">
        <f>VLOOKUP(B341,data_operaciones!$G$3:$K$102,2,0)</f>
        <v>SIMULACROS Y PLATICA DE SEGURIDAD</v>
      </c>
      <c r="M341" s="5">
        <f>VLOOKUP(B341,data_operaciones!$G$3:$K$102,4,0)</f>
        <v>75</v>
      </c>
      <c r="N341" s="5">
        <v>0.5</v>
      </c>
      <c r="O341" s="5">
        <v>2357</v>
      </c>
      <c r="P341" s="5">
        <v>1.53</v>
      </c>
      <c r="Q341" s="5">
        <v>338</v>
      </c>
      <c r="R341" s="5" t="str">
        <f>VLOOKUP(B341,data_operaciones!$G$3:$K$102,5,0)</f>
        <v>N</v>
      </c>
      <c r="S341" s="5">
        <v>1</v>
      </c>
      <c r="T341" s="5">
        <v>1</v>
      </c>
      <c r="U341" s="5" t="s">
        <v>2920</v>
      </c>
    </row>
    <row r="342" spans="1:21" x14ac:dyDescent="0.25">
      <c r="A342" s="6">
        <v>41314</v>
      </c>
      <c r="B342">
        <v>3</v>
      </c>
      <c r="C342">
        <v>0.5</v>
      </c>
      <c r="D342">
        <v>2357</v>
      </c>
      <c r="E342">
        <v>1.53</v>
      </c>
      <c r="F342">
        <v>8</v>
      </c>
      <c r="G342" t="s">
        <v>2921</v>
      </c>
      <c r="H342">
        <v>75</v>
      </c>
      <c r="I342" s="6">
        <v>41326.287499999999</v>
      </c>
      <c r="J342" t="s">
        <v>23</v>
      </c>
      <c r="K342" t="s">
        <v>2700</v>
      </c>
      <c r="L342" t="str">
        <f>VLOOKUP(B342,data_operaciones!$G$3:$K$102,2,0)</f>
        <v>ARMAR BHA</v>
      </c>
      <c r="M342" s="5">
        <f>VLOOKUP(B342,data_operaciones!$G$3:$K$102,4,0)</f>
        <v>8</v>
      </c>
      <c r="N342" s="5">
        <v>0.5</v>
      </c>
      <c r="O342" s="5">
        <v>2357</v>
      </c>
      <c r="P342" s="5">
        <v>1.53</v>
      </c>
      <c r="Q342" s="5">
        <v>339</v>
      </c>
      <c r="R342" s="5" t="str">
        <f>VLOOKUP(B342,data_operaciones!$G$3:$K$102,5,0)</f>
        <v>N</v>
      </c>
      <c r="S342" s="5">
        <v>1</v>
      </c>
      <c r="T342" s="5">
        <v>1</v>
      </c>
      <c r="U342" s="5" t="s">
        <v>2921</v>
      </c>
    </row>
    <row r="343" spans="1:21" x14ac:dyDescent="0.25">
      <c r="A343" s="6">
        <v>41315</v>
      </c>
      <c r="B343">
        <v>34</v>
      </c>
      <c r="C343">
        <v>4</v>
      </c>
      <c r="D343">
        <v>2357</v>
      </c>
      <c r="E343">
        <v>1.53</v>
      </c>
      <c r="F343">
        <v>1</v>
      </c>
      <c r="G343" t="s">
        <v>2922</v>
      </c>
      <c r="H343">
        <v>75</v>
      </c>
      <c r="I343" s="6">
        <v>41326.288888888892</v>
      </c>
      <c r="J343" t="s">
        <v>23</v>
      </c>
      <c r="K343" t="s">
        <v>23</v>
      </c>
      <c r="L343" t="str">
        <f>VLOOKUP(B343,data_operaciones!$G$3:$K$102,2,0)</f>
        <v>ACONDICIONA AGUJERO / REPASA</v>
      </c>
      <c r="M343" s="5">
        <f>VLOOKUP(B343,data_operaciones!$G$3:$K$102,4,0)</f>
        <v>49</v>
      </c>
      <c r="N343" s="5">
        <v>4</v>
      </c>
      <c r="O343" s="5">
        <v>2357</v>
      </c>
      <c r="P343" s="5">
        <v>1.53</v>
      </c>
      <c r="Q343" s="5">
        <v>340</v>
      </c>
      <c r="R343" s="5" t="str">
        <f>VLOOKUP(B343,data_operaciones!$G$3:$K$102,5,0)</f>
        <v>P</v>
      </c>
      <c r="S343" s="5">
        <v>1</v>
      </c>
      <c r="T343" s="5">
        <v>1</v>
      </c>
      <c r="U343" s="5" t="s">
        <v>2922</v>
      </c>
    </row>
    <row r="344" spans="1:21" x14ac:dyDescent="0.25">
      <c r="A344" s="6">
        <v>41315</v>
      </c>
      <c r="B344">
        <v>34</v>
      </c>
      <c r="C344">
        <v>2</v>
      </c>
      <c r="D344">
        <v>2357</v>
      </c>
      <c r="E344">
        <v>1.53</v>
      </c>
      <c r="F344">
        <v>2</v>
      </c>
      <c r="G344" t="s">
        <v>2923</v>
      </c>
      <c r="H344">
        <v>75</v>
      </c>
      <c r="I344" s="6">
        <v>41326.288888888892</v>
      </c>
      <c r="J344" t="s">
        <v>23</v>
      </c>
      <c r="K344" t="s">
        <v>23</v>
      </c>
      <c r="L344" t="str">
        <f>VLOOKUP(B344,data_operaciones!$G$3:$K$102,2,0)</f>
        <v>ACONDICIONA AGUJERO / REPASA</v>
      </c>
      <c r="M344" s="5">
        <f>VLOOKUP(B344,data_operaciones!$G$3:$K$102,4,0)</f>
        <v>49</v>
      </c>
      <c r="N344" s="5">
        <v>2</v>
      </c>
      <c r="O344" s="5">
        <v>2357</v>
      </c>
      <c r="P344" s="5">
        <v>1.53</v>
      </c>
      <c r="Q344" s="5">
        <v>341</v>
      </c>
      <c r="R344" s="5" t="str">
        <f>VLOOKUP(B344,data_operaciones!$G$3:$K$102,5,0)</f>
        <v>P</v>
      </c>
      <c r="S344" s="5">
        <v>1</v>
      </c>
      <c r="T344" s="5">
        <v>1</v>
      </c>
      <c r="U344" s="5" t="s">
        <v>2923</v>
      </c>
    </row>
    <row r="345" spans="1:21" x14ac:dyDescent="0.25">
      <c r="A345" s="6">
        <v>41315</v>
      </c>
      <c r="B345">
        <v>34</v>
      </c>
      <c r="C345">
        <v>1</v>
      </c>
      <c r="D345">
        <v>2357</v>
      </c>
      <c r="E345">
        <v>1.53</v>
      </c>
      <c r="F345">
        <v>3</v>
      </c>
      <c r="G345" t="s">
        <v>2924</v>
      </c>
      <c r="H345">
        <v>75</v>
      </c>
      <c r="I345" s="6">
        <v>41326.289583333331</v>
      </c>
      <c r="J345" t="s">
        <v>23</v>
      </c>
      <c r="K345" t="s">
        <v>23</v>
      </c>
      <c r="L345" t="str">
        <f>VLOOKUP(B345,data_operaciones!$G$3:$K$102,2,0)</f>
        <v>ACONDICIONA AGUJERO / REPASA</v>
      </c>
      <c r="M345" s="5">
        <f>VLOOKUP(B345,data_operaciones!$G$3:$K$102,4,0)</f>
        <v>49</v>
      </c>
      <c r="N345" s="5">
        <v>1</v>
      </c>
      <c r="O345" s="5">
        <v>2357</v>
      </c>
      <c r="P345" s="5">
        <v>1.53</v>
      </c>
      <c r="Q345" s="5">
        <v>342</v>
      </c>
      <c r="R345" s="5" t="str">
        <f>VLOOKUP(B345,data_operaciones!$G$3:$K$102,5,0)</f>
        <v>P</v>
      </c>
      <c r="S345" s="5">
        <v>1</v>
      </c>
      <c r="T345" s="5">
        <v>1</v>
      </c>
      <c r="U345" s="5" t="s">
        <v>2924</v>
      </c>
    </row>
    <row r="346" spans="1:21" x14ac:dyDescent="0.25">
      <c r="A346" s="6">
        <v>41315</v>
      </c>
      <c r="B346">
        <v>34</v>
      </c>
      <c r="C346">
        <v>1</v>
      </c>
      <c r="D346">
        <v>2357</v>
      </c>
      <c r="E346">
        <v>1.53</v>
      </c>
      <c r="F346">
        <v>4</v>
      </c>
      <c r="G346" t="s">
        <v>2925</v>
      </c>
      <c r="H346">
        <v>75</v>
      </c>
      <c r="I346" s="6">
        <v>41326.289583333331</v>
      </c>
      <c r="J346" t="s">
        <v>23</v>
      </c>
      <c r="K346" t="s">
        <v>23</v>
      </c>
      <c r="L346" t="str">
        <f>VLOOKUP(B346,data_operaciones!$G$3:$K$102,2,0)</f>
        <v>ACONDICIONA AGUJERO / REPASA</v>
      </c>
      <c r="M346" s="5">
        <f>VLOOKUP(B346,data_operaciones!$G$3:$K$102,4,0)</f>
        <v>49</v>
      </c>
      <c r="N346" s="5">
        <v>1</v>
      </c>
      <c r="O346" s="5">
        <v>2357</v>
      </c>
      <c r="P346" s="5">
        <v>1.53</v>
      </c>
      <c r="Q346" s="5">
        <v>343</v>
      </c>
      <c r="R346" s="5" t="str">
        <f>VLOOKUP(B346,data_operaciones!$G$3:$K$102,5,0)</f>
        <v>P</v>
      </c>
      <c r="S346" s="5">
        <v>1</v>
      </c>
      <c r="T346" s="5">
        <v>1</v>
      </c>
      <c r="U346" s="5" t="s">
        <v>2925</v>
      </c>
    </row>
    <row r="347" spans="1:21" x14ac:dyDescent="0.25">
      <c r="A347" s="6">
        <v>41315</v>
      </c>
      <c r="B347">
        <v>34</v>
      </c>
      <c r="C347">
        <v>4</v>
      </c>
      <c r="D347">
        <v>2357</v>
      </c>
      <c r="E347">
        <v>1.53</v>
      </c>
      <c r="F347">
        <v>5</v>
      </c>
      <c r="G347" t="s">
        <v>2926</v>
      </c>
      <c r="L347" t="str">
        <f>VLOOKUP(B347,data_operaciones!$G$3:$K$102,2,0)</f>
        <v>ACONDICIONA AGUJERO / REPASA</v>
      </c>
      <c r="M347" s="5">
        <f>VLOOKUP(B347,data_operaciones!$G$3:$K$102,4,0)</f>
        <v>49</v>
      </c>
      <c r="N347" s="5">
        <v>4</v>
      </c>
      <c r="O347" s="5">
        <v>2357</v>
      </c>
      <c r="P347" s="5">
        <v>1.53</v>
      </c>
      <c r="Q347" s="5">
        <v>344</v>
      </c>
      <c r="R347" s="5" t="str">
        <f>VLOOKUP(B347,data_operaciones!$G$3:$K$102,5,0)</f>
        <v>P</v>
      </c>
      <c r="S347" s="5">
        <v>1</v>
      </c>
      <c r="T347" s="5">
        <v>1</v>
      </c>
      <c r="U347" s="5" t="s">
        <v>2926</v>
      </c>
    </row>
    <row r="348" spans="1:21" x14ac:dyDescent="0.25">
      <c r="A348" s="6">
        <v>41315</v>
      </c>
      <c r="B348">
        <v>23</v>
      </c>
      <c r="C348">
        <v>0.5</v>
      </c>
      <c r="D348">
        <v>2357</v>
      </c>
      <c r="E348">
        <v>1.53</v>
      </c>
      <c r="F348">
        <v>6</v>
      </c>
      <c r="G348" t="s">
        <v>2927</v>
      </c>
      <c r="H348">
        <v>75</v>
      </c>
      <c r="I348" s="6">
        <v>41326.290277777778</v>
      </c>
      <c r="J348" t="s">
        <v>23</v>
      </c>
      <c r="K348" t="s">
        <v>2700</v>
      </c>
      <c r="L348" t="str">
        <f>VLOOKUP(B348,data_operaciones!$G$3:$K$102,2,0)</f>
        <v>LIMPIEZA SUPERFICIAL</v>
      </c>
      <c r="M348" s="5">
        <f>VLOOKUP(B348,data_operaciones!$G$3:$K$102,4,0)</f>
        <v>87</v>
      </c>
      <c r="N348" s="5">
        <v>0.5</v>
      </c>
      <c r="O348" s="5">
        <v>2357</v>
      </c>
      <c r="P348" s="5">
        <v>1.53</v>
      </c>
      <c r="Q348" s="5">
        <v>345</v>
      </c>
      <c r="R348" s="5" t="str">
        <f>VLOOKUP(B348,data_operaciones!$G$3:$K$102,5,0)</f>
        <v>N</v>
      </c>
      <c r="S348" s="5">
        <v>1</v>
      </c>
      <c r="T348" s="5">
        <v>1</v>
      </c>
      <c r="U348" s="5" t="s">
        <v>2927</v>
      </c>
    </row>
    <row r="349" spans="1:21" x14ac:dyDescent="0.25">
      <c r="A349" s="6">
        <v>41315</v>
      </c>
      <c r="B349">
        <v>33</v>
      </c>
      <c r="C349">
        <v>0.5</v>
      </c>
      <c r="D349">
        <v>2357</v>
      </c>
      <c r="E349">
        <v>1.53</v>
      </c>
      <c r="F349">
        <v>7</v>
      </c>
      <c r="G349" t="s">
        <v>2928</v>
      </c>
      <c r="H349">
        <v>75</v>
      </c>
      <c r="I349" s="6">
        <v>41326.292361111111</v>
      </c>
      <c r="J349" t="s">
        <v>23</v>
      </c>
      <c r="K349" t="s">
        <v>2700</v>
      </c>
      <c r="L349" t="str">
        <f>VLOOKUP(B349,data_operaciones!$G$3:$K$102,2,0)</f>
        <v>OTROS</v>
      </c>
      <c r="M349" s="5">
        <f>VLOOKUP(B349,data_operaciones!$G$3:$K$102,4,0)</f>
        <v>47</v>
      </c>
      <c r="N349" s="5">
        <v>0.5</v>
      </c>
      <c r="O349" s="5">
        <v>2357</v>
      </c>
      <c r="P349" s="5">
        <v>1.53</v>
      </c>
      <c r="Q349" s="5">
        <v>346</v>
      </c>
      <c r="R349" s="5" t="str">
        <f>VLOOKUP(B349,data_operaciones!$G$3:$K$102,5,0)</f>
        <v>N</v>
      </c>
      <c r="S349" s="5">
        <v>1</v>
      </c>
      <c r="T349" s="5">
        <v>1</v>
      </c>
      <c r="U349" s="5" t="s">
        <v>2928</v>
      </c>
    </row>
    <row r="350" spans="1:21" x14ac:dyDescent="0.25">
      <c r="A350" s="6">
        <v>41315</v>
      </c>
      <c r="B350">
        <v>32</v>
      </c>
      <c r="C350">
        <v>0.5</v>
      </c>
      <c r="D350">
        <v>2357</v>
      </c>
      <c r="E350">
        <v>1.53</v>
      </c>
      <c r="F350">
        <v>8</v>
      </c>
      <c r="G350" t="s">
        <v>2929</v>
      </c>
      <c r="H350">
        <v>75</v>
      </c>
      <c r="I350" s="6">
        <v>41326.292361111111</v>
      </c>
      <c r="J350" t="s">
        <v>23</v>
      </c>
      <c r="K350" t="s">
        <v>2700</v>
      </c>
      <c r="L350" t="str">
        <f>VLOOKUP(B350,data_operaciones!$G$3:$K$102,2,0)</f>
        <v>SIMULACROS Y PLATICA DE SEGURIDAD</v>
      </c>
      <c r="M350" s="5">
        <f>VLOOKUP(B350,data_operaciones!$G$3:$K$102,4,0)</f>
        <v>75</v>
      </c>
      <c r="N350" s="5">
        <v>0.5</v>
      </c>
      <c r="O350" s="5">
        <v>2357</v>
      </c>
      <c r="P350" s="5">
        <v>1.53</v>
      </c>
      <c r="Q350" s="5">
        <v>347</v>
      </c>
      <c r="R350" s="5" t="str">
        <f>VLOOKUP(B350,data_operaciones!$G$3:$K$102,5,0)</f>
        <v>N</v>
      </c>
      <c r="S350" s="5">
        <v>1</v>
      </c>
      <c r="T350" s="5">
        <v>1</v>
      </c>
      <c r="U350" s="5" t="s">
        <v>2929</v>
      </c>
    </row>
    <row r="351" spans="1:21" x14ac:dyDescent="0.25">
      <c r="A351" s="6">
        <v>41315</v>
      </c>
      <c r="B351">
        <v>3</v>
      </c>
      <c r="C351">
        <v>0.5</v>
      </c>
      <c r="D351">
        <v>2357</v>
      </c>
      <c r="E351">
        <v>1.53</v>
      </c>
      <c r="F351">
        <v>9</v>
      </c>
      <c r="G351" t="s">
        <v>2930</v>
      </c>
      <c r="H351">
        <v>75</v>
      </c>
      <c r="I351" s="6">
        <v>41326.293055555558</v>
      </c>
      <c r="J351" t="s">
        <v>23</v>
      </c>
      <c r="K351" t="s">
        <v>2700</v>
      </c>
      <c r="L351" t="str">
        <f>VLOOKUP(B351,data_operaciones!$G$3:$K$102,2,0)</f>
        <v>ARMAR BHA</v>
      </c>
      <c r="M351" s="5">
        <f>VLOOKUP(B351,data_operaciones!$G$3:$K$102,4,0)</f>
        <v>8</v>
      </c>
      <c r="N351" s="5">
        <v>0.5</v>
      </c>
      <c r="O351" s="5">
        <v>2357</v>
      </c>
      <c r="P351" s="5">
        <v>1.53</v>
      </c>
      <c r="Q351" s="5">
        <v>348</v>
      </c>
      <c r="R351" s="5" t="str">
        <f>VLOOKUP(B351,data_operaciones!$G$3:$K$102,5,0)</f>
        <v>N</v>
      </c>
      <c r="S351" s="5">
        <v>1</v>
      </c>
      <c r="T351" s="5">
        <v>1</v>
      </c>
      <c r="U351" s="5" t="s">
        <v>2930</v>
      </c>
    </row>
    <row r="352" spans="1:21" x14ac:dyDescent="0.25">
      <c r="A352" s="6">
        <v>41315</v>
      </c>
      <c r="B352">
        <v>5</v>
      </c>
      <c r="C352">
        <v>4</v>
      </c>
      <c r="D352">
        <v>2357</v>
      </c>
      <c r="E352">
        <v>1.53</v>
      </c>
      <c r="F352">
        <v>10</v>
      </c>
      <c r="G352" t="s">
        <v>2931</v>
      </c>
      <c r="H352">
        <v>75</v>
      </c>
      <c r="I352" s="6">
        <v>41326.293749999997</v>
      </c>
      <c r="J352" t="s">
        <v>23</v>
      </c>
      <c r="K352" t="s">
        <v>2700</v>
      </c>
      <c r="L352" t="str">
        <f>VLOOKUP(B352,data_operaciones!$G$3:$K$102,2,0)</f>
        <v>BAJAR BHA A FONDO</v>
      </c>
      <c r="M352" s="5">
        <f>VLOOKUP(B352,data_operaciones!$G$3:$K$102,4,0)</f>
        <v>100</v>
      </c>
      <c r="N352" s="5">
        <v>4</v>
      </c>
      <c r="O352" s="5">
        <v>2357</v>
      </c>
      <c r="P352" s="5">
        <v>1.53</v>
      </c>
      <c r="Q352" s="5">
        <v>349</v>
      </c>
      <c r="R352" s="5" t="str">
        <f>VLOOKUP(B352,data_operaciones!$G$3:$K$102,5,0)</f>
        <v>N</v>
      </c>
      <c r="S352" s="5">
        <v>1</v>
      </c>
      <c r="T352" s="5">
        <v>1</v>
      </c>
      <c r="U352" s="5" t="s">
        <v>2931</v>
      </c>
    </row>
    <row r="353" spans="1:21" x14ac:dyDescent="0.25">
      <c r="A353" s="6">
        <v>41315</v>
      </c>
      <c r="B353">
        <v>32</v>
      </c>
      <c r="C353">
        <v>0.5</v>
      </c>
      <c r="D353">
        <v>2357</v>
      </c>
      <c r="E353">
        <v>1.53</v>
      </c>
      <c r="F353">
        <v>11</v>
      </c>
      <c r="G353" t="s">
        <v>2932</v>
      </c>
      <c r="H353">
        <v>75</v>
      </c>
      <c r="I353" s="6">
        <v>41326.293749999997</v>
      </c>
      <c r="J353" t="s">
        <v>23</v>
      </c>
      <c r="K353" t="s">
        <v>2700</v>
      </c>
      <c r="L353" t="str">
        <f>VLOOKUP(B353,data_operaciones!$G$3:$K$102,2,0)</f>
        <v>SIMULACROS Y PLATICA DE SEGURIDAD</v>
      </c>
      <c r="M353" s="5">
        <f>VLOOKUP(B353,data_operaciones!$G$3:$K$102,4,0)</f>
        <v>75</v>
      </c>
      <c r="N353" s="5">
        <v>0.5</v>
      </c>
      <c r="O353" s="5">
        <v>2357</v>
      </c>
      <c r="P353" s="5">
        <v>1.53</v>
      </c>
      <c r="Q353" s="5">
        <v>350</v>
      </c>
      <c r="R353" s="5" t="str">
        <f>VLOOKUP(B353,data_operaciones!$G$3:$K$102,5,0)</f>
        <v>N</v>
      </c>
      <c r="S353" s="5">
        <v>1</v>
      </c>
      <c r="T353" s="5">
        <v>1</v>
      </c>
      <c r="U353" s="5" t="s">
        <v>2932</v>
      </c>
    </row>
    <row r="354" spans="1:21" x14ac:dyDescent="0.25">
      <c r="A354" s="6">
        <v>41315</v>
      </c>
      <c r="B354">
        <v>5</v>
      </c>
      <c r="C354">
        <v>2</v>
      </c>
      <c r="D354">
        <v>2357</v>
      </c>
      <c r="E354">
        <v>1.53</v>
      </c>
      <c r="F354">
        <v>12</v>
      </c>
      <c r="G354" t="s">
        <v>2933</v>
      </c>
      <c r="H354">
        <v>75</v>
      </c>
      <c r="I354" s="6">
        <v>41326.29583333333</v>
      </c>
      <c r="J354" t="s">
        <v>23</v>
      </c>
      <c r="K354" t="s">
        <v>2700</v>
      </c>
      <c r="L354" t="str">
        <f>VLOOKUP(B354,data_operaciones!$G$3:$K$102,2,0)</f>
        <v>BAJAR BHA A FONDO</v>
      </c>
      <c r="M354" s="5">
        <f>VLOOKUP(B354,data_operaciones!$G$3:$K$102,4,0)</f>
        <v>100</v>
      </c>
      <c r="N354" s="5">
        <v>2</v>
      </c>
      <c r="O354" s="5">
        <v>2357</v>
      </c>
      <c r="P354" s="5">
        <v>1.53</v>
      </c>
      <c r="Q354" s="5">
        <v>351</v>
      </c>
      <c r="R354" s="5" t="str">
        <f>VLOOKUP(B354,data_operaciones!$G$3:$K$102,5,0)</f>
        <v>N</v>
      </c>
      <c r="S354" s="5">
        <v>1</v>
      </c>
      <c r="T354" s="5">
        <v>1</v>
      </c>
      <c r="U354" s="5" t="s">
        <v>2933</v>
      </c>
    </row>
    <row r="355" spans="1:21" x14ac:dyDescent="0.25">
      <c r="A355" s="6">
        <v>41315</v>
      </c>
      <c r="B355">
        <v>2</v>
      </c>
      <c r="C355">
        <v>2.5</v>
      </c>
      <c r="D355">
        <v>2357</v>
      </c>
      <c r="E355">
        <v>1.53</v>
      </c>
      <c r="F355">
        <v>13</v>
      </c>
      <c r="G355" t="s">
        <v>2924</v>
      </c>
      <c r="H355">
        <v>75</v>
      </c>
      <c r="I355" s="6">
        <v>41326.296527777777</v>
      </c>
      <c r="J355" t="s">
        <v>23</v>
      </c>
      <c r="K355" t="s">
        <v>2700</v>
      </c>
      <c r="L355" t="str">
        <f>VLOOKUP(B355,data_operaciones!$G$3:$K$102,2,0)</f>
        <v>CIRCULAR</v>
      </c>
      <c r="M355" s="5">
        <f>VLOOKUP(B355,data_operaciones!$G$3:$K$102,4,0)</f>
        <v>38</v>
      </c>
      <c r="N355" s="5">
        <v>2.5</v>
      </c>
      <c r="O355" s="5">
        <v>2357</v>
      </c>
      <c r="P355" s="5">
        <v>1.53</v>
      </c>
      <c r="Q355" s="5">
        <v>352</v>
      </c>
      <c r="R355" s="5" t="str">
        <f>VLOOKUP(B355,data_operaciones!$G$3:$K$102,5,0)</f>
        <v>N</v>
      </c>
      <c r="S355" s="5">
        <v>1</v>
      </c>
      <c r="T355" s="5">
        <v>1</v>
      </c>
      <c r="U355" s="5" t="s">
        <v>2924</v>
      </c>
    </row>
    <row r="356" spans="1:21" x14ac:dyDescent="0.25">
      <c r="A356" s="6">
        <v>41315</v>
      </c>
      <c r="B356">
        <v>33</v>
      </c>
      <c r="C356">
        <v>0.5</v>
      </c>
      <c r="D356">
        <v>2357</v>
      </c>
      <c r="E356">
        <v>1.53</v>
      </c>
      <c r="F356">
        <v>14</v>
      </c>
      <c r="G356" t="s">
        <v>2934</v>
      </c>
      <c r="H356">
        <v>75</v>
      </c>
      <c r="I356" s="6">
        <v>41326.297222222223</v>
      </c>
      <c r="J356" t="s">
        <v>23</v>
      </c>
      <c r="K356" t="s">
        <v>2700</v>
      </c>
      <c r="L356" t="str">
        <f>VLOOKUP(B356,data_operaciones!$G$3:$K$102,2,0)</f>
        <v>OTROS</v>
      </c>
      <c r="M356" s="5">
        <f>VLOOKUP(B356,data_operaciones!$G$3:$K$102,4,0)</f>
        <v>47</v>
      </c>
      <c r="N356" s="5">
        <v>0.5</v>
      </c>
      <c r="O356" s="5">
        <v>2357</v>
      </c>
      <c r="P356" s="5">
        <v>1.53</v>
      </c>
      <c r="Q356" s="5">
        <v>353</v>
      </c>
      <c r="R356" s="5" t="str">
        <f>VLOOKUP(B356,data_operaciones!$G$3:$K$102,5,0)</f>
        <v>N</v>
      </c>
      <c r="S356" s="5">
        <v>1</v>
      </c>
      <c r="T356" s="5">
        <v>1</v>
      </c>
      <c r="U356" s="5" t="s">
        <v>2934</v>
      </c>
    </row>
    <row r="357" spans="1:21" x14ac:dyDescent="0.25">
      <c r="A357" s="6">
        <v>41315</v>
      </c>
      <c r="B357">
        <v>6</v>
      </c>
      <c r="C357">
        <v>0.5</v>
      </c>
      <c r="D357">
        <v>2357</v>
      </c>
      <c r="E357">
        <v>1.53</v>
      </c>
      <c r="F357">
        <v>15</v>
      </c>
      <c r="G357" t="s">
        <v>2935</v>
      </c>
      <c r="H357">
        <v>75</v>
      </c>
      <c r="I357" s="6">
        <v>41326.297222222223</v>
      </c>
      <c r="J357" t="s">
        <v>23</v>
      </c>
      <c r="K357" t="s">
        <v>2700</v>
      </c>
      <c r="L357" t="str">
        <f>VLOOKUP(B357,data_operaciones!$G$3:$K$102,2,0)</f>
        <v>SACAR BHA A SUPERFICIE</v>
      </c>
      <c r="M357" s="5">
        <f>VLOOKUP(B357,data_operaciones!$G$3:$K$102,4,0)</f>
        <v>101</v>
      </c>
      <c r="N357" s="5">
        <v>0.5</v>
      </c>
      <c r="O357" s="5">
        <v>2357</v>
      </c>
      <c r="P357" s="5">
        <v>1.53</v>
      </c>
      <c r="Q357" s="5">
        <v>354</v>
      </c>
      <c r="R357" s="5" t="str">
        <f>VLOOKUP(B357,data_operaciones!$G$3:$K$102,5,0)</f>
        <v>N</v>
      </c>
      <c r="S357" s="5">
        <v>1</v>
      </c>
      <c r="T357" s="5">
        <v>1</v>
      </c>
      <c r="U357" s="5" t="s">
        <v>2935</v>
      </c>
    </row>
    <row r="358" spans="1:21" x14ac:dyDescent="0.25">
      <c r="A358" s="6">
        <v>41316</v>
      </c>
      <c r="B358">
        <v>6</v>
      </c>
      <c r="C358">
        <v>6</v>
      </c>
      <c r="D358">
        <v>2357</v>
      </c>
      <c r="E358">
        <v>1.53</v>
      </c>
      <c r="F358">
        <v>1</v>
      </c>
      <c r="G358" t="s">
        <v>2936</v>
      </c>
      <c r="H358">
        <v>75</v>
      </c>
      <c r="I358" s="6">
        <v>41326.311805555553</v>
      </c>
      <c r="J358" t="s">
        <v>23</v>
      </c>
      <c r="K358" t="s">
        <v>2700</v>
      </c>
      <c r="L358" t="str">
        <f>VLOOKUP(B358,data_operaciones!$G$3:$K$102,2,0)</f>
        <v>SACAR BHA A SUPERFICIE</v>
      </c>
      <c r="M358" s="5">
        <f>VLOOKUP(B358,data_operaciones!$G$3:$K$102,4,0)</f>
        <v>101</v>
      </c>
      <c r="N358" s="5">
        <v>6</v>
      </c>
      <c r="O358" s="5">
        <v>2357</v>
      </c>
      <c r="P358" s="5">
        <v>1.53</v>
      </c>
      <c r="Q358" s="5">
        <v>355</v>
      </c>
      <c r="R358" s="5" t="str">
        <f>VLOOKUP(B358,data_operaciones!$G$3:$K$102,5,0)</f>
        <v>N</v>
      </c>
      <c r="S358" s="5">
        <v>1</v>
      </c>
      <c r="T358" s="5">
        <v>1</v>
      </c>
      <c r="U358" s="5" t="s">
        <v>2936</v>
      </c>
    </row>
    <row r="359" spans="1:21" x14ac:dyDescent="0.25">
      <c r="A359" s="6">
        <v>41316</v>
      </c>
      <c r="B359">
        <v>23</v>
      </c>
      <c r="C359">
        <v>0.5</v>
      </c>
      <c r="D359">
        <v>2357</v>
      </c>
      <c r="E359">
        <v>1.53</v>
      </c>
      <c r="F359">
        <v>2</v>
      </c>
      <c r="G359" t="s">
        <v>2937</v>
      </c>
      <c r="H359">
        <v>75</v>
      </c>
      <c r="I359" s="6">
        <v>41326.3125</v>
      </c>
      <c r="J359" t="s">
        <v>23</v>
      </c>
      <c r="K359" t="s">
        <v>2700</v>
      </c>
      <c r="L359" t="str">
        <f>VLOOKUP(B359,data_operaciones!$G$3:$K$102,2,0)</f>
        <v>LIMPIEZA SUPERFICIAL</v>
      </c>
      <c r="M359" s="5">
        <f>VLOOKUP(B359,data_operaciones!$G$3:$K$102,4,0)</f>
        <v>87</v>
      </c>
      <c r="N359" s="5">
        <v>0.5</v>
      </c>
      <c r="O359" s="5">
        <v>2357</v>
      </c>
      <c r="P359" s="5">
        <v>1.53</v>
      </c>
      <c r="Q359" s="5">
        <v>356</v>
      </c>
      <c r="R359" s="5" t="str">
        <f>VLOOKUP(B359,data_operaciones!$G$3:$K$102,5,0)</f>
        <v>N</v>
      </c>
      <c r="S359" s="5">
        <v>1</v>
      </c>
      <c r="T359" s="5">
        <v>1</v>
      </c>
      <c r="U359" s="5" t="s">
        <v>2937</v>
      </c>
    </row>
    <row r="360" spans="1:21" x14ac:dyDescent="0.25">
      <c r="A360" s="6">
        <v>41316</v>
      </c>
      <c r="B360">
        <v>32</v>
      </c>
      <c r="C360">
        <v>0.5</v>
      </c>
      <c r="D360">
        <v>2357</v>
      </c>
      <c r="E360">
        <v>1.53</v>
      </c>
      <c r="F360">
        <v>3</v>
      </c>
      <c r="G360" t="s">
        <v>2938</v>
      </c>
      <c r="H360">
        <v>75</v>
      </c>
      <c r="I360" s="6">
        <v>41326.313194444447</v>
      </c>
      <c r="J360" t="s">
        <v>23</v>
      </c>
      <c r="K360" t="s">
        <v>2700</v>
      </c>
      <c r="L360" t="str">
        <f>VLOOKUP(B360,data_operaciones!$G$3:$K$102,2,0)</f>
        <v>SIMULACROS Y PLATICA DE SEGURIDAD</v>
      </c>
      <c r="M360" s="5">
        <f>VLOOKUP(B360,data_operaciones!$G$3:$K$102,4,0)</f>
        <v>75</v>
      </c>
      <c r="N360" s="5">
        <v>0.5</v>
      </c>
      <c r="O360" s="5">
        <v>2357</v>
      </c>
      <c r="P360" s="5">
        <v>1.53</v>
      </c>
      <c r="Q360" s="5">
        <v>357</v>
      </c>
      <c r="R360" s="5" t="str">
        <f>VLOOKUP(B360,data_operaciones!$G$3:$K$102,5,0)</f>
        <v>N</v>
      </c>
      <c r="S360" s="5">
        <v>1</v>
      </c>
      <c r="T360" s="5">
        <v>1</v>
      </c>
      <c r="U360" s="5" t="s">
        <v>2938</v>
      </c>
    </row>
    <row r="361" spans="1:21" x14ac:dyDescent="0.25">
      <c r="A361" s="6">
        <v>41316</v>
      </c>
      <c r="B361">
        <v>3</v>
      </c>
      <c r="C361">
        <v>1.5</v>
      </c>
      <c r="D361">
        <v>2357</v>
      </c>
      <c r="E361">
        <v>1.53</v>
      </c>
      <c r="F361">
        <v>4</v>
      </c>
      <c r="G361" t="s">
        <v>2939</v>
      </c>
      <c r="H361">
        <v>75</v>
      </c>
      <c r="I361" s="6">
        <v>41326.313194444447</v>
      </c>
      <c r="J361" t="s">
        <v>23</v>
      </c>
      <c r="K361" t="s">
        <v>2700</v>
      </c>
      <c r="L361" t="str">
        <f>VLOOKUP(B361,data_operaciones!$G$3:$K$102,2,0)</f>
        <v>ARMAR BHA</v>
      </c>
      <c r="M361" s="5">
        <f>VLOOKUP(B361,data_operaciones!$G$3:$K$102,4,0)</f>
        <v>8</v>
      </c>
      <c r="N361" s="5">
        <v>1.5</v>
      </c>
      <c r="O361" s="5">
        <v>2357</v>
      </c>
      <c r="P361" s="5">
        <v>1.53</v>
      </c>
      <c r="Q361" s="5">
        <v>358</v>
      </c>
      <c r="R361" s="5" t="str">
        <f>VLOOKUP(B361,data_operaciones!$G$3:$K$102,5,0)</f>
        <v>N</v>
      </c>
      <c r="S361" s="5">
        <v>1</v>
      </c>
      <c r="T361" s="5">
        <v>1</v>
      </c>
      <c r="U361" s="5" t="s">
        <v>2939</v>
      </c>
    </row>
    <row r="362" spans="1:21" x14ac:dyDescent="0.25">
      <c r="A362" s="6">
        <v>41316</v>
      </c>
      <c r="B362">
        <v>9</v>
      </c>
      <c r="C362">
        <v>4</v>
      </c>
      <c r="D362">
        <v>2357</v>
      </c>
      <c r="E362">
        <v>1.53</v>
      </c>
      <c r="F362">
        <v>5</v>
      </c>
      <c r="G362" t="s">
        <v>2940</v>
      </c>
      <c r="H362">
        <v>75</v>
      </c>
      <c r="I362" s="6">
        <v>41326.31527777778</v>
      </c>
      <c r="J362" t="s">
        <v>23</v>
      </c>
      <c r="K362" t="s">
        <v>2700</v>
      </c>
      <c r="L362" t="str">
        <f>VLOOKUP(B362,data_operaciones!$G$3:$K$102,2,0)</f>
        <v>BAJAR TR</v>
      </c>
      <c r="M362" s="5">
        <f>VLOOKUP(B362,data_operaciones!$G$3:$K$102,4,0)</f>
        <v>78</v>
      </c>
      <c r="N362" s="5">
        <v>4</v>
      </c>
      <c r="O362" s="5">
        <v>2357</v>
      </c>
      <c r="P362" s="5">
        <v>1.53</v>
      </c>
      <c r="Q362" s="5">
        <v>359</v>
      </c>
      <c r="R362" s="5" t="str">
        <f>VLOOKUP(B362,data_operaciones!$G$3:$K$102,5,0)</f>
        <v>N</v>
      </c>
      <c r="S362" s="5">
        <v>1</v>
      </c>
      <c r="T362" s="5">
        <v>1</v>
      </c>
      <c r="U362" s="5" t="s">
        <v>2940</v>
      </c>
    </row>
    <row r="363" spans="1:21" x14ac:dyDescent="0.25">
      <c r="A363" s="6">
        <v>41316</v>
      </c>
      <c r="B363">
        <v>32</v>
      </c>
      <c r="C363">
        <v>1</v>
      </c>
      <c r="D363">
        <v>2357</v>
      </c>
      <c r="E363">
        <v>1.53</v>
      </c>
      <c r="F363">
        <v>6</v>
      </c>
      <c r="G363" t="s">
        <v>2941</v>
      </c>
      <c r="H363">
        <v>75</v>
      </c>
      <c r="I363" s="6">
        <v>41326.31527777778</v>
      </c>
      <c r="J363" t="s">
        <v>23</v>
      </c>
      <c r="K363" t="s">
        <v>2700</v>
      </c>
      <c r="L363" t="str">
        <f>VLOOKUP(B363,data_operaciones!$G$3:$K$102,2,0)</f>
        <v>SIMULACROS Y PLATICA DE SEGURIDAD</v>
      </c>
      <c r="M363" s="5">
        <f>VLOOKUP(B363,data_operaciones!$G$3:$K$102,4,0)</f>
        <v>75</v>
      </c>
      <c r="N363" s="5">
        <v>1</v>
      </c>
      <c r="O363" s="5">
        <v>2357</v>
      </c>
      <c r="P363" s="5">
        <v>1.53</v>
      </c>
      <c r="Q363" s="5">
        <v>360</v>
      </c>
      <c r="R363" s="5" t="str">
        <f>VLOOKUP(B363,data_operaciones!$G$3:$K$102,5,0)</f>
        <v>N</v>
      </c>
      <c r="S363" s="5">
        <v>1</v>
      </c>
      <c r="T363" s="5">
        <v>1</v>
      </c>
      <c r="U363" s="5" t="s">
        <v>2941</v>
      </c>
    </row>
    <row r="364" spans="1:21" x14ac:dyDescent="0.25">
      <c r="A364" s="6">
        <v>41316</v>
      </c>
      <c r="B364">
        <v>9</v>
      </c>
      <c r="C364">
        <v>10.5</v>
      </c>
      <c r="D364">
        <v>2357</v>
      </c>
      <c r="E364">
        <v>1.53</v>
      </c>
      <c r="F364">
        <v>7</v>
      </c>
      <c r="G364" t="s">
        <v>2942</v>
      </c>
      <c r="H364">
        <v>75</v>
      </c>
      <c r="I364" s="6">
        <v>41326.316666666666</v>
      </c>
      <c r="J364" t="s">
        <v>23</v>
      </c>
      <c r="K364" t="s">
        <v>2700</v>
      </c>
      <c r="L364" t="str">
        <f>VLOOKUP(B364,data_operaciones!$G$3:$K$102,2,0)</f>
        <v>BAJAR TR</v>
      </c>
      <c r="M364" s="5">
        <f>VLOOKUP(B364,data_operaciones!$G$3:$K$102,4,0)</f>
        <v>78</v>
      </c>
      <c r="N364" s="5">
        <v>10.5</v>
      </c>
      <c r="O364" s="5">
        <v>2357</v>
      </c>
      <c r="P364" s="5">
        <v>1.53</v>
      </c>
      <c r="Q364" s="5">
        <v>361</v>
      </c>
      <c r="R364" s="5" t="str">
        <f>VLOOKUP(B364,data_operaciones!$G$3:$K$102,5,0)</f>
        <v>N</v>
      </c>
      <c r="S364" s="5">
        <v>1</v>
      </c>
      <c r="T364" s="5">
        <v>1</v>
      </c>
      <c r="U364" s="5" t="s">
        <v>2942</v>
      </c>
    </row>
    <row r="365" spans="1:21" x14ac:dyDescent="0.25">
      <c r="A365" s="6">
        <v>41317</v>
      </c>
      <c r="B365">
        <v>9</v>
      </c>
      <c r="C365">
        <v>12</v>
      </c>
      <c r="D365">
        <v>2357</v>
      </c>
      <c r="E365">
        <v>1.53</v>
      </c>
      <c r="F365">
        <v>1</v>
      </c>
      <c r="G365" t="s">
        <v>2943</v>
      </c>
      <c r="H365">
        <v>75</v>
      </c>
      <c r="I365" s="6">
        <v>41326.317361111112</v>
      </c>
      <c r="J365" t="s">
        <v>23</v>
      </c>
      <c r="K365" t="s">
        <v>2700</v>
      </c>
      <c r="L365" t="str">
        <f>VLOOKUP(B365,data_operaciones!$G$3:$K$102,2,0)</f>
        <v>BAJAR TR</v>
      </c>
      <c r="M365" s="5">
        <f>VLOOKUP(B365,data_operaciones!$G$3:$K$102,4,0)</f>
        <v>78</v>
      </c>
      <c r="N365" s="5">
        <v>12</v>
      </c>
      <c r="O365" s="5">
        <v>2357</v>
      </c>
      <c r="P365" s="5">
        <v>1.53</v>
      </c>
      <c r="Q365" s="5">
        <v>362</v>
      </c>
      <c r="R365" s="5" t="str">
        <f>VLOOKUP(B365,data_operaciones!$G$3:$K$102,5,0)</f>
        <v>N</v>
      </c>
      <c r="S365" s="5">
        <v>1</v>
      </c>
      <c r="T365" s="5">
        <v>1</v>
      </c>
      <c r="U365" s="5" t="s">
        <v>2943</v>
      </c>
    </row>
    <row r="366" spans="1:21" x14ac:dyDescent="0.25">
      <c r="A366" s="6">
        <v>41317</v>
      </c>
      <c r="B366">
        <v>9</v>
      </c>
      <c r="C366">
        <v>4</v>
      </c>
      <c r="D366">
        <v>2357</v>
      </c>
      <c r="E366">
        <v>1.53</v>
      </c>
      <c r="F366">
        <v>2</v>
      </c>
      <c r="G366" t="s">
        <v>2944</v>
      </c>
      <c r="H366">
        <v>75</v>
      </c>
      <c r="I366" s="6">
        <v>41326.318055555559</v>
      </c>
      <c r="J366" t="s">
        <v>23</v>
      </c>
      <c r="K366" t="s">
        <v>2700</v>
      </c>
      <c r="L366" t="str">
        <f>VLOOKUP(B366,data_operaciones!$G$3:$K$102,2,0)</f>
        <v>BAJAR TR</v>
      </c>
      <c r="M366" s="5">
        <f>VLOOKUP(B366,data_operaciones!$G$3:$K$102,4,0)</f>
        <v>78</v>
      </c>
      <c r="N366" s="5">
        <v>4</v>
      </c>
      <c r="O366" s="5">
        <v>2357</v>
      </c>
      <c r="P366" s="5">
        <v>1.53</v>
      </c>
      <c r="Q366" s="5">
        <v>363</v>
      </c>
      <c r="R366" s="5" t="str">
        <f>VLOOKUP(B366,data_operaciones!$G$3:$K$102,5,0)</f>
        <v>N</v>
      </c>
      <c r="S366" s="5">
        <v>1</v>
      </c>
      <c r="T366" s="5">
        <v>1</v>
      </c>
      <c r="U366" s="5" t="s">
        <v>2944</v>
      </c>
    </row>
    <row r="367" spans="1:21" x14ac:dyDescent="0.25">
      <c r="A367" s="6">
        <v>41317</v>
      </c>
      <c r="B367">
        <v>9</v>
      </c>
      <c r="C367">
        <v>1.5</v>
      </c>
      <c r="D367">
        <v>2357</v>
      </c>
      <c r="E367">
        <v>1.53</v>
      </c>
      <c r="F367">
        <v>3</v>
      </c>
      <c r="G367" t="s">
        <v>2945</v>
      </c>
      <c r="H367">
        <v>75</v>
      </c>
      <c r="I367" s="6">
        <v>41326.318055555559</v>
      </c>
      <c r="J367" t="s">
        <v>23</v>
      </c>
      <c r="K367" t="s">
        <v>2700</v>
      </c>
      <c r="L367" t="str">
        <f>VLOOKUP(B367,data_operaciones!$G$3:$K$102,2,0)</f>
        <v>BAJAR TR</v>
      </c>
      <c r="M367" s="5">
        <f>VLOOKUP(B367,data_operaciones!$G$3:$K$102,4,0)</f>
        <v>78</v>
      </c>
      <c r="N367" s="5">
        <v>1.5</v>
      </c>
      <c r="O367" s="5">
        <v>2357</v>
      </c>
      <c r="P367" s="5">
        <v>1.53</v>
      </c>
      <c r="Q367" s="5">
        <v>364</v>
      </c>
      <c r="R367" s="5" t="str">
        <f>VLOOKUP(B367,data_operaciones!$G$3:$K$102,5,0)</f>
        <v>N</v>
      </c>
      <c r="S367" s="5">
        <v>1</v>
      </c>
      <c r="T367" s="5">
        <v>1</v>
      </c>
      <c r="U367" s="5" t="s">
        <v>2945</v>
      </c>
    </row>
    <row r="368" spans="1:21" ht="45" x14ac:dyDescent="0.25">
      <c r="A368" s="6">
        <v>41317</v>
      </c>
      <c r="B368">
        <v>49</v>
      </c>
      <c r="C368">
        <v>6.5</v>
      </c>
      <c r="D368">
        <v>2357</v>
      </c>
      <c r="E368">
        <v>1.53</v>
      </c>
      <c r="F368">
        <v>4</v>
      </c>
      <c r="G368" s="12" t="s">
        <v>3281</v>
      </c>
      <c r="H368">
        <v>75</v>
      </c>
      <c r="I368" s="6">
        <v>41326.320138888892</v>
      </c>
      <c r="J368" t="s">
        <v>23</v>
      </c>
      <c r="K368" t="s">
        <v>23</v>
      </c>
      <c r="L368" t="str">
        <f>VLOOKUP(B368,data_operaciones!$G$3:$K$102,2,0)</f>
        <v>OTROS</v>
      </c>
      <c r="M368" s="5">
        <f>VLOOKUP(B368,data_operaciones!$G$3:$K$102,4,0)</f>
        <v>47</v>
      </c>
      <c r="N368" s="5">
        <v>6.5</v>
      </c>
      <c r="O368" s="5">
        <v>2357</v>
      </c>
      <c r="P368" s="5">
        <v>1.53</v>
      </c>
      <c r="Q368" s="5">
        <v>365</v>
      </c>
      <c r="R368" s="5" t="str">
        <f>VLOOKUP(B368,data_operaciones!$G$3:$K$102,5,0)</f>
        <v>P</v>
      </c>
      <c r="S368" s="5">
        <v>1</v>
      </c>
      <c r="T368" s="5">
        <v>1</v>
      </c>
      <c r="U368" s="13" t="s">
        <v>3401</v>
      </c>
    </row>
    <row r="369" spans="1:21" x14ac:dyDescent="0.25">
      <c r="A369" s="6">
        <v>41318</v>
      </c>
      <c r="B369">
        <v>49</v>
      </c>
      <c r="C369">
        <v>17</v>
      </c>
      <c r="D369">
        <v>2357</v>
      </c>
      <c r="E369">
        <v>1.53</v>
      </c>
      <c r="F369">
        <v>1</v>
      </c>
      <c r="G369" t="s">
        <v>2946</v>
      </c>
      <c r="H369">
        <v>75</v>
      </c>
      <c r="I369" s="6">
        <v>41326.320833333331</v>
      </c>
      <c r="J369" t="s">
        <v>23</v>
      </c>
      <c r="K369" t="s">
        <v>23</v>
      </c>
      <c r="L369" t="str">
        <f>VLOOKUP(B369,data_operaciones!$G$3:$K$102,2,0)</f>
        <v>OTROS</v>
      </c>
      <c r="M369" s="5">
        <f>VLOOKUP(B369,data_operaciones!$G$3:$K$102,4,0)</f>
        <v>47</v>
      </c>
      <c r="N369" s="5">
        <v>17</v>
      </c>
      <c r="O369" s="5">
        <v>2357</v>
      </c>
      <c r="P369" s="5">
        <v>1.53</v>
      </c>
      <c r="Q369" s="5">
        <v>366</v>
      </c>
      <c r="R369" s="5" t="str">
        <f>VLOOKUP(B369,data_operaciones!$G$3:$K$102,5,0)</f>
        <v>P</v>
      </c>
      <c r="S369" s="5">
        <v>1</v>
      </c>
      <c r="T369" s="5">
        <v>1</v>
      </c>
      <c r="U369" s="5" t="s">
        <v>2946</v>
      </c>
    </row>
    <row r="370" spans="1:21" x14ac:dyDescent="0.25">
      <c r="A370" s="6">
        <v>41318</v>
      </c>
      <c r="B370">
        <v>49</v>
      </c>
      <c r="C370">
        <v>2</v>
      </c>
      <c r="D370">
        <v>2357</v>
      </c>
      <c r="E370">
        <v>1.53</v>
      </c>
      <c r="F370">
        <v>2</v>
      </c>
      <c r="G370" t="s">
        <v>2947</v>
      </c>
      <c r="H370">
        <v>75</v>
      </c>
      <c r="I370" s="6">
        <v>41326.322916666664</v>
      </c>
      <c r="J370" t="s">
        <v>23</v>
      </c>
      <c r="K370" t="s">
        <v>23</v>
      </c>
      <c r="L370" t="str">
        <f>VLOOKUP(B370,data_operaciones!$G$3:$K$102,2,0)</f>
        <v>OTROS</v>
      </c>
      <c r="M370" s="5">
        <f>VLOOKUP(B370,data_operaciones!$G$3:$K$102,4,0)</f>
        <v>47</v>
      </c>
      <c r="N370" s="5">
        <v>2</v>
      </c>
      <c r="O370" s="5">
        <v>2357</v>
      </c>
      <c r="P370" s="5">
        <v>1.53</v>
      </c>
      <c r="Q370" s="5">
        <v>367</v>
      </c>
      <c r="R370" s="5" t="str">
        <f>VLOOKUP(B370,data_operaciones!$G$3:$K$102,5,0)</f>
        <v>P</v>
      </c>
      <c r="S370" s="5">
        <v>1</v>
      </c>
      <c r="T370" s="5">
        <v>1</v>
      </c>
      <c r="U370" s="5" t="s">
        <v>2947</v>
      </c>
    </row>
    <row r="371" spans="1:21" x14ac:dyDescent="0.25">
      <c r="A371" s="6">
        <v>41318</v>
      </c>
      <c r="B371">
        <v>49</v>
      </c>
      <c r="C371">
        <v>3</v>
      </c>
      <c r="D371">
        <v>2357</v>
      </c>
      <c r="E371">
        <v>1.53</v>
      </c>
      <c r="F371">
        <v>3</v>
      </c>
      <c r="G371" t="s">
        <v>2948</v>
      </c>
      <c r="H371">
        <v>75</v>
      </c>
      <c r="I371" s="6">
        <v>41326.322916666664</v>
      </c>
      <c r="J371" t="s">
        <v>23</v>
      </c>
      <c r="K371" t="s">
        <v>23</v>
      </c>
      <c r="L371" t="str">
        <f>VLOOKUP(B371,data_operaciones!$G$3:$K$102,2,0)</f>
        <v>OTROS</v>
      </c>
      <c r="M371" s="5">
        <f>VLOOKUP(B371,data_operaciones!$G$3:$K$102,4,0)</f>
        <v>47</v>
      </c>
      <c r="N371" s="5">
        <v>3</v>
      </c>
      <c r="O371" s="5">
        <v>2357</v>
      </c>
      <c r="P371" s="5">
        <v>1.53</v>
      </c>
      <c r="Q371" s="5">
        <v>368</v>
      </c>
      <c r="R371" s="5" t="str">
        <f>VLOOKUP(B371,data_operaciones!$G$3:$K$102,5,0)</f>
        <v>P</v>
      </c>
      <c r="S371" s="5">
        <v>1</v>
      </c>
      <c r="T371" s="5">
        <v>1</v>
      </c>
      <c r="U371" s="5" t="s">
        <v>2948</v>
      </c>
    </row>
    <row r="372" spans="1:21" x14ac:dyDescent="0.25">
      <c r="A372" s="6">
        <v>41318</v>
      </c>
      <c r="B372">
        <v>49</v>
      </c>
      <c r="C372">
        <v>2</v>
      </c>
      <c r="D372">
        <v>2357</v>
      </c>
      <c r="E372">
        <v>1.53</v>
      </c>
      <c r="F372">
        <v>4</v>
      </c>
      <c r="G372" t="s">
        <v>2949</v>
      </c>
      <c r="H372">
        <v>75</v>
      </c>
      <c r="I372" s="6">
        <v>41326.322916666664</v>
      </c>
      <c r="J372" t="s">
        <v>23</v>
      </c>
      <c r="K372" t="s">
        <v>23</v>
      </c>
      <c r="L372" t="str">
        <f>VLOOKUP(B372,data_operaciones!$G$3:$K$102,2,0)</f>
        <v>OTROS</v>
      </c>
      <c r="M372" s="5">
        <f>VLOOKUP(B372,data_operaciones!$G$3:$K$102,4,0)</f>
        <v>47</v>
      </c>
      <c r="N372" s="5">
        <v>2</v>
      </c>
      <c r="O372" s="5">
        <v>2357</v>
      </c>
      <c r="P372" s="5">
        <v>1.53</v>
      </c>
      <c r="Q372" s="5">
        <v>369</v>
      </c>
      <c r="R372" s="5" t="str">
        <f>VLOOKUP(B372,data_operaciones!$G$3:$K$102,5,0)</f>
        <v>P</v>
      </c>
      <c r="S372" s="5">
        <v>1</v>
      </c>
      <c r="T372" s="5">
        <v>1</v>
      </c>
      <c r="U372" s="5" t="s">
        <v>2949</v>
      </c>
    </row>
    <row r="373" spans="1:21" ht="45" x14ac:dyDescent="0.25">
      <c r="A373" s="6">
        <v>41319</v>
      </c>
      <c r="B373">
        <v>49</v>
      </c>
      <c r="C373">
        <v>4</v>
      </c>
      <c r="D373">
        <v>2357</v>
      </c>
      <c r="E373">
        <v>1.53</v>
      </c>
      <c r="F373">
        <v>1</v>
      </c>
      <c r="G373" s="12" t="s">
        <v>3282</v>
      </c>
      <c r="H373">
        <v>75</v>
      </c>
      <c r="I373" s="6">
        <v>41326.324305555558</v>
      </c>
      <c r="J373" t="s">
        <v>23</v>
      </c>
      <c r="K373" t="s">
        <v>23</v>
      </c>
      <c r="L373" t="str">
        <f>VLOOKUP(B373,data_operaciones!$G$3:$K$102,2,0)</f>
        <v>OTROS</v>
      </c>
      <c r="M373" s="5">
        <f>VLOOKUP(B373,data_operaciones!$G$3:$K$102,4,0)</f>
        <v>47</v>
      </c>
      <c r="N373" s="5">
        <v>4</v>
      </c>
      <c r="O373" s="5">
        <v>2357</v>
      </c>
      <c r="P373" s="5">
        <v>1.53</v>
      </c>
      <c r="Q373" s="5">
        <v>370</v>
      </c>
      <c r="R373" s="5" t="str">
        <f>VLOOKUP(B373,data_operaciones!$G$3:$K$102,5,0)</f>
        <v>P</v>
      </c>
      <c r="S373" s="5">
        <v>1</v>
      </c>
      <c r="T373" s="5">
        <v>1</v>
      </c>
      <c r="U373" s="13" t="s">
        <v>3402</v>
      </c>
    </row>
    <row r="374" spans="1:21" x14ac:dyDescent="0.25">
      <c r="A374" s="6">
        <v>41319</v>
      </c>
      <c r="B374">
        <v>49</v>
      </c>
      <c r="C374">
        <v>16.5</v>
      </c>
      <c r="D374">
        <v>2357</v>
      </c>
      <c r="E374">
        <v>1.53</v>
      </c>
      <c r="F374">
        <v>2</v>
      </c>
      <c r="G374" t="s">
        <v>2950</v>
      </c>
      <c r="H374">
        <v>75</v>
      </c>
      <c r="I374" s="6">
        <v>41326.324305555558</v>
      </c>
      <c r="J374" t="s">
        <v>23</v>
      </c>
      <c r="K374" t="s">
        <v>23</v>
      </c>
      <c r="L374" t="str">
        <f>VLOOKUP(B374,data_operaciones!$G$3:$K$102,2,0)</f>
        <v>OTROS</v>
      </c>
      <c r="M374" s="5">
        <f>VLOOKUP(B374,data_operaciones!$G$3:$K$102,4,0)</f>
        <v>47</v>
      </c>
      <c r="N374" s="5">
        <v>16.5</v>
      </c>
      <c r="O374" s="5">
        <v>2357</v>
      </c>
      <c r="P374" s="5">
        <v>1.53</v>
      </c>
      <c r="Q374" s="5">
        <v>371</v>
      </c>
      <c r="R374" s="5" t="str">
        <f>VLOOKUP(B374,data_operaciones!$G$3:$K$102,5,0)</f>
        <v>P</v>
      </c>
      <c r="S374" s="5">
        <v>1</v>
      </c>
      <c r="T374" s="5">
        <v>1</v>
      </c>
      <c r="U374" s="5" t="s">
        <v>2950</v>
      </c>
    </row>
    <row r="375" spans="1:21" x14ac:dyDescent="0.25">
      <c r="A375" s="6">
        <v>41319</v>
      </c>
      <c r="B375">
        <v>49</v>
      </c>
      <c r="C375">
        <v>1</v>
      </c>
      <c r="D375">
        <v>2357</v>
      </c>
      <c r="E375">
        <v>1.53</v>
      </c>
      <c r="F375">
        <v>3</v>
      </c>
      <c r="G375" t="s">
        <v>2951</v>
      </c>
      <c r="H375">
        <v>75</v>
      </c>
      <c r="I375" s="6">
        <v>41326.324999999997</v>
      </c>
      <c r="J375" t="s">
        <v>23</v>
      </c>
      <c r="K375" t="s">
        <v>23</v>
      </c>
      <c r="L375" t="str">
        <f>VLOOKUP(B375,data_operaciones!$G$3:$K$102,2,0)</f>
        <v>OTROS</v>
      </c>
      <c r="M375" s="5">
        <f>VLOOKUP(B375,data_operaciones!$G$3:$K$102,4,0)</f>
        <v>47</v>
      </c>
      <c r="N375" s="5">
        <v>1</v>
      </c>
      <c r="O375" s="5">
        <v>2357</v>
      </c>
      <c r="P375" s="5">
        <v>1.53</v>
      </c>
      <c r="Q375" s="5">
        <v>372</v>
      </c>
      <c r="R375" s="5" t="str">
        <f>VLOOKUP(B375,data_operaciones!$G$3:$K$102,5,0)</f>
        <v>P</v>
      </c>
      <c r="S375" s="5">
        <v>1</v>
      </c>
      <c r="T375" s="5">
        <v>1</v>
      </c>
      <c r="U375" s="5" t="s">
        <v>2951</v>
      </c>
    </row>
    <row r="376" spans="1:21" x14ac:dyDescent="0.25">
      <c r="A376" s="6">
        <v>41319</v>
      </c>
      <c r="B376">
        <v>49</v>
      </c>
      <c r="C376">
        <v>0.5</v>
      </c>
      <c r="D376">
        <v>2357</v>
      </c>
      <c r="E376">
        <v>1.53</v>
      </c>
      <c r="F376">
        <v>4</v>
      </c>
      <c r="G376" t="s">
        <v>2952</v>
      </c>
      <c r="H376">
        <v>75</v>
      </c>
      <c r="I376" s="6">
        <v>41326.324999999997</v>
      </c>
      <c r="J376" t="s">
        <v>23</v>
      </c>
      <c r="K376" t="s">
        <v>23</v>
      </c>
      <c r="L376" t="str">
        <f>VLOOKUP(B376,data_operaciones!$G$3:$K$102,2,0)</f>
        <v>OTROS</v>
      </c>
      <c r="M376" s="5">
        <f>VLOOKUP(B376,data_operaciones!$G$3:$K$102,4,0)</f>
        <v>47</v>
      </c>
      <c r="N376" s="5">
        <v>0.5</v>
      </c>
      <c r="O376" s="5">
        <v>2357</v>
      </c>
      <c r="P376" s="5">
        <v>1.53</v>
      </c>
      <c r="Q376" s="5">
        <v>373</v>
      </c>
      <c r="R376" s="5" t="str">
        <f>VLOOKUP(B376,data_operaciones!$G$3:$K$102,5,0)</f>
        <v>P</v>
      </c>
      <c r="S376" s="5">
        <v>1</v>
      </c>
      <c r="T376" s="5">
        <v>1</v>
      </c>
      <c r="U376" s="5" t="s">
        <v>2952</v>
      </c>
    </row>
    <row r="377" spans="1:21" x14ac:dyDescent="0.25">
      <c r="A377" s="6">
        <v>41319</v>
      </c>
      <c r="B377">
        <v>49</v>
      </c>
      <c r="C377">
        <v>1</v>
      </c>
      <c r="D377">
        <v>2357</v>
      </c>
      <c r="E377">
        <v>1.53</v>
      </c>
      <c r="F377">
        <v>5</v>
      </c>
      <c r="G377" t="s">
        <v>2953</v>
      </c>
      <c r="H377">
        <v>75</v>
      </c>
      <c r="I377" s="6">
        <v>41326.324999999997</v>
      </c>
      <c r="J377" t="s">
        <v>23</v>
      </c>
      <c r="K377" t="s">
        <v>23</v>
      </c>
      <c r="L377" t="str">
        <f>VLOOKUP(B377,data_operaciones!$G$3:$K$102,2,0)</f>
        <v>OTROS</v>
      </c>
      <c r="M377" s="5">
        <f>VLOOKUP(B377,data_operaciones!$G$3:$K$102,4,0)</f>
        <v>47</v>
      </c>
      <c r="N377" s="5">
        <v>1</v>
      </c>
      <c r="O377" s="5">
        <v>2357</v>
      </c>
      <c r="P377" s="5">
        <v>1.53</v>
      </c>
      <c r="Q377" s="5">
        <v>374</v>
      </c>
      <c r="R377" s="5" t="str">
        <f>VLOOKUP(B377,data_operaciones!$G$3:$K$102,5,0)</f>
        <v>P</v>
      </c>
      <c r="S377" s="5">
        <v>1</v>
      </c>
      <c r="T377" s="5">
        <v>1</v>
      </c>
      <c r="U377" s="5" t="s">
        <v>2953</v>
      </c>
    </row>
    <row r="378" spans="1:21" x14ac:dyDescent="0.25">
      <c r="A378" s="6">
        <v>41319</v>
      </c>
      <c r="B378">
        <v>49</v>
      </c>
      <c r="C378">
        <v>1</v>
      </c>
      <c r="D378">
        <v>2357</v>
      </c>
      <c r="E378">
        <v>1.53</v>
      </c>
      <c r="F378">
        <v>6</v>
      </c>
      <c r="G378" t="s">
        <v>2954</v>
      </c>
      <c r="H378">
        <v>75</v>
      </c>
      <c r="I378" s="6">
        <v>41326.325694444444</v>
      </c>
      <c r="J378" t="s">
        <v>23</v>
      </c>
      <c r="K378" t="s">
        <v>23</v>
      </c>
      <c r="L378" t="str">
        <f>VLOOKUP(B378,data_operaciones!$G$3:$K$102,2,0)</f>
        <v>OTROS</v>
      </c>
      <c r="M378" s="5">
        <f>VLOOKUP(B378,data_operaciones!$G$3:$K$102,4,0)</f>
        <v>47</v>
      </c>
      <c r="N378" s="5">
        <v>1</v>
      </c>
      <c r="O378" s="5">
        <v>2357</v>
      </c>
      <c r="P378" s="5">
        <v>1.53</v>
      </c>
      <c r="Q378" s="5">
        <v>375</v>
      </c>
      <c r="R378" s="5" t="str">
        <f>VLOOKUP(B378,data_operaciones!$G$3:$K$102,5,0)</f>
        <v>P</v>
      </c>
      <c r="S378" s="5">
        <v>1</v>
      </c>
      <c r="T378" s="5">
        <v>1</v>
      </c>
      <c r="U378" s="5" t="s">
        <v>2954</v>
      </c>
    </row>
    <row r="379" spans="1:21" x14ac:dyDescent="0.25">
      <c r="A379" s="6">
        <v>41320</v>
      </c>
      <c r="B379">
        <v>49</v>
      </c>
      <c r="C379">
        <v>1</v>
      </c>
      <c r="D379">
        <v>2357</v>
      </c>
      <c r="E379">
        <v>1.53</v>
      </c>
      <c r="F379">
        <v>1</v>
      </c>
      <c r="G379" t="s">
        <v>2955</v>
      </c>
      <c r="H379">
        <v>75</v>
      </c>
      <c r="I379" s="6">
        <v>41326.32708333333</v>
      </c>
      <c r="J379" t="s">
        <v>23</v>
      </c>
      <c r="K379" t="s">
        <v>23</v>
      </c>
      <c r="L379" t="str">
        <f>VLOOKUP(B379,data_operaciones!$G$3:$K$102,2,0)</f>
        <v>OTROS</v>
      </c>
      <c r="M379" s="5">
        <f>VLOOKUP(B379,data_operaciones!$G$3:$K$102,4,0)</f>
        <v>47</v>
      </c>
      <c r="N379" s="5">
        <v>1</v>
      </c>
      <c r="O379" s="5">
        <v>2357</v>
      </c>
      <c r="P379" s="5">
        <v>1.53</v>
      </c>
      <c r="Q379" s="5">
        <v>376</v>
      </c>
      <c r="R379" s="5" t="str">
        <f>VLOOKUP(B379,data_operaciones!$G$3:$K$102,5,0)</f>
        <v>P</v>
      </c>
      <c r="S379" s="5">
        <v>1</v>
      </c>
      <c r="T379" s="5">
        <v>1</v>
      </c>
      <c r="U379" s="5" t="s">
        <v>2955</v>
      </c>
    </row>
    <row r="380" spans="1:21" x14ac:dyDescent="0.25">
      <c r="A380" s="6">
        <v>41320</v>
      </c>
      <c r="B380">
        <v>49</v>
      </c>
      <c r="C380">
        <v>1</v>
      </c>
      <c r="D380">
        <v>2357</v>
      </c>
      <c r="E380">
        <v>1.53</v>
      </c>
      <c r="F380">
        <v>2</v>
      </c>
      <c r="G380" t="s">
        <v>2956</v>
      </c>
      <c r="H380">
        <v>75</v>
      </c>
      <c r="I380" s="6">
        <v>41326.327777777777</v>
      </c>
      <c r="J380" t="s">
        <v>23</v>
      </c>
      <c r="K380" t="s">
        <v>23</v>
      </c>
      <c r="L380" t="str">
        <f>VLOOKUP(B380,data_operaciones!$G$3:$K$102,2,0)</f>
        <v>OTROS</v>
      </c>
      <c r="M380" s="5">
        <f>VLOOKUP(B380,data_operaciones!$G$3:$K$102,4,0)</f>
        <v>47</v>
      </c>
      <c r="N380" s="5">
        <v>1</v>
      </c>
      <c r="O380" s="5">
        <v>2357</v>
      </c>
      <c r="P380" s="5">
        <v>1.53</v>
      </c>
      <c r="Q380" s="5">
        <v>377</v>
      </c>
      <c r="R380" s="5" t="str">
        <f>VLOOKUP(B380,data_operaciones!$G$3:$K$102,5,0)</f>
        <v>P</v>
      </c>
      <c r="S380" s="5">
        <v>1</v>
      </c>
      <c r="T380" s="5">
        <v>1</v>
      </c>
      <c r="U380" s="5" t="s">
        <v>2956</v>
      </c>
    </row>
    <row r="381" spans="1:21" x14ac:dyDescent="0.25">
      <c r="A381" s="6">
        <v>41320</v>
      </c>
      <c r="B381">
        <v>49</v>
      </c>
      <c r="C381">
        <v>2</v>
      </c>
      <c r="D381">
        <v>2357</v>
      </c>
      <c r="E381">
        <v>1.53</v>
      </c>
      <c r="F381">
        <v>3</v>
      </c>
      <c r="G381" t="s">
        <v>2957</v>
      </c>
      <c r="H381">
        <v>75</v>
      </c>
      <c r="I381" s="6">
        <v>41326.32916666667</v>
      </c>
      <c r="J381" t="s">
        <v>23</v>
      </c>
      <c r="K381" t="s">
        <v>23</v>
      </c>
      <c r="L381" t="str">
        <f>VLOOKUP(B381,data_operaciones!$G$3:$K$102,2,0)</f>
        <v>OTROS</v>
      </c>
      <c r="M381" s="5">
        <f>VLOOKUP(B381,data_operaciones!$G$3:$K$102,4,0)</f>
        <v>47</v>
      </c>
      <c r="N381" s="5">
        <v>2</v>
      </c>
      <c r="O381" s="5">
        <v>2357</v>
      </c>
      <c r="P381" s="5">
        <v>1.53</v>
      </c>
      <c r="Q381" s="5">
        <v>378</v>
      </c>
      <c r="R381" s="5" t="str">
        <f>VLOOKUP(B381,data_operaciones!$G$3:$K$102,5,0)</f>
        <v>P</v>
      </c>
      <c r="S381" s="5">
        <v>1</v>
      </c>
      <c r="T381" s="5">
        <v>1</v>
      </c>
      <c r="U381" s="5" t="s">
        <v>2957</v>
      </c>
    </row>
    <row r="382" spans="1:21" x14ac:dyDescent="0.25">
      <c r="A382" s="6">
        <v>41320</v>
      </c>
      <c r="B382">
        <v>49</v>
      </c>
      <c r="C382">
        <v>4</v>
      </c>
      <c r="D382">
        <v>2357</v>
      </c>
      <c r="E382">
        <v>1.53</v>
      </c>
      <c r="F382">
        <v>4</v>
      </c>
      <c r="G382" t="s">
        <v>2958</v>
      </c>
      <c r="H382">
        <v>75</v>
      </c>
      <c r="I382" s="6">
        <v>41326.32916666667</v>
      </c>
      <c r="J382" t="s">
        <v>23</v>
      </c>
      <c r="K382" t="s">
        <v>23</v>
      </c>
      <c r="L382" t="str">
        <f>VLOOKUP(B382,data_operaciones!$G$3:$K$102,2,0)</f>
        <v>OTROS</v>
      </c>
      <c r="M382" s="5">
        <f>VLOOKUP(B382,data_operaciones!$G$3:$K$102,4,0)</f>
        <v>47</v>
      </c>
      <c r="N382" s="5">
        <v>4</v>
      </c>
      <c r="O382" s="5">
        <v>2357</v>
      </c>
      <c r="P382" s="5">
        <v>1.53</v>
      </c>
      <c r="Q382" s="5">
        <v>379</v>
      </c>
      <c r="R382" s="5" t="str">
        <f>VLOOKUP(B382,data_operaciones!$G$3:$K$102,5,0)</f>
        <v>P</v>
      </c>
      <c r="S382" s="5">
        <v>1</v>
      </c>
      <c r="T382" s="5">
        <v>1</v>
      </c>
      <c r="U382" s="5" t="s">
        <v>2958</v>
      </c>
    </row>
    <row r="383" spans="1:21" x14ac:dyDescent="0.25">
      <c r="A383" s="6">
        <v>41320</v>
      </c>
      <c r="B383">
        <v>49</v>
      </c>
      <c r="C383">
        <v>0.5</v>
      </c>
      <c r="D383">
        <v>2357</v>
      </c>
      <c r="E383">
        <v>1.53</v>
      </c>
      <c r="F383">
        <v>5</v>
      </c>
      <c r="G383" t="s">
        <v>2959</v>
      </c>
      <c r="H383">
        <v>75</v>
      </c>
      <c r="I383" s="6">
        <v>41326.32916666667</v>
      </c>
      <c r="J383" t="s">
        <v>23</v>
      </c>
      <c r="K383" t="s">
        <v>23</v>
      </c>
      <c r="L383" t="str">
        <f>VLOOKUP(B383,data_operaciones!$G$3:$K$102,2,0)</f>
        <v>OTROS</v>
      </c>
      <c r="M383" s="5">
        <f>VLOOKUP(B383,data_operaciones!$G$3:$K$102,4,0)</f>
        <v>47</v>
      </c>
      <c r="N383" s="5">
        <v>0.5</v>
      </c>
      <c r="O383" s="5">
        <v>2357</v>
      </c>
      <c r="P383" s="5">
        <v>1.53</v>
      </c>
      <c r="Q383" s="5">
        <v>380</v>
      </c>
      <c r="R383" s="5" t="str">
        <f>VLOOKUP(B383,data_operaciones!$G$3:$K$102,5,0)</f>
        <v>P</v>
      </c>
      <c r="S383" s="5">
        <v>1</v>
      </c>
      <c r="T383" s="5">
        <v>1</v>
      </c>
      <c r="U383" s="5" t="s">
        <v>2959</v>
      </c>
    </row>
    <row r="384" spans="1:21" x14ac:dyDescent="0.25">
      <c r="A384" s="6">
        <v>41320</v>
      </c>
      <c r="B384">
        <v>49</v>
      </c>
      <c r="C384">
        <v>5.5</v>
      </c>
      <c r="D384">
        <v>2357</v>
      </c>
      <c r="E384">
        <v>1.53</v>
      </c>
      <c r="F384">
        <v>6</v>
      </c>
      <c r="G384" t="s">
        <v>2960</v>
      </c>
      <c r="H384">
        <v>75</v>
      </c>
      <c r="I384" s="6">
        <v>41326.329861111109</v>
      </c>
      <c r="J384" t="s">
        <v>23</v>
      </c>
      <c r="K384" t="s">
        <v>23</v>
      </c>
      <c r="L384" t="str">
        <f>VLOOKUP(B384,data_operaciones!$G$3:$K$102,2,0)</f>
        <v>OTROS</v>
      </c>
      <c r="M384" s="5">
        <f>VLOOKUP(B384,data_operaciones!$G$3:$K$102,4,0)</f>
        <v>47</v>
      </c>
      <c r="N384" s="5">
        <v>5.5</v>
      </c>
      <c r="O384" s="5">
        <v>2357</v>
      </c>
      <c r="P384" s="5">
        <v>1.53</v>
      </c>
      <c r="Q384" s="5">
        <v>381</v>
      </c>
      <c r="R384" s="5" t="str">
        <f>VLOOKUP(B384,data_operaciones!$G$3:$K$102,5,0)</f>
        <v>P</v>
      </c>
      <c r="S384" s="5">
        <v>1</v>
      </c>
      <c r="T384" s="5">
        <v>1</v>
      </c>
      <c r="U384" s="5" t="s">
        <v>2960</v>
      </c>
    </row>
    <row r="385" spans="1:21" x14ac:dyDescent="0.25">
      <c r="A385" s="6">
        <v>41320</v>
      </c>
      <c r="B385">
        <v>49</v>
      </c>
      <c r="C385">
        <v>10</v>
      </c>
      <c r="D385">
        <v>2357</v>
      </c>
      <c r="E385">
        <v>1.53</v>
      </c>
      <c r="F385">
        <v>7</v>
      </c>
      <c r="G385" t="s">
        <v>2961</v>
      </c>
      <c r="H385">
        <v>75</v>
      </c>
      <c r="I385" s="6">
        <v>41326.330555555556</v>
      </c>
      <c r="J385" t="s">
        <v>23</v>
      </c>
      <c r="K385" t="s">
        <v>23</v>
      </c>
      <c r="L385" t="str">
        <f>VLOOKUP(B385,data_operaciones!$G$3:$K$102,2,0)</f>
        <v>OTROS</v>
      </c>
      <c r="M385" s="5">
        <f>VLOOKUP(B385,data_operaciones!$G$3:$K$102,4,0)</f>
        <v>47</v>
      </c>
      <c r="N385" s="5">
        <v>10</v>
      </c>
      <c r="O385" s="5">
        <v>2357</v>
      </c>
      <c r="P385" s="5">
        <v>1.53</v>
      </c>
      <c r="Q385" s="5">
        <v>382</v>
      </c>
      <c r="R385" s="5" t="str">
        <f>VLOOKUP(B385,data_operaciones!$G$3:$K$102,5,0)</f>
        <v>P</v>
      </c>
      <c r="S385" s="5">
        <v>1</v>
      </c>
      <c r="T385" s="5">
        <v>1</v>
      </c>
      <c r="U385" s="5" t="s">
        <v>2961</v>
      </c>
    </row>
    <row r="386" spans="1:21" x14ac:dyDescent="0.25">
      <c r="A386" s="6">
        <v>41321</v>
      </c>
      <c r="B386">
        <v>49</v>
      </c>
      <c r="C386">
        <v>24</v>
      </c>
      <c r="D386">
        <v>2357</v>
      </c>
      <c r="E386">
        <v>1.53</v>
      </c>
      <c r="F386">
        <v>1</v>
      </c>
      <c r="G386" t="s">
        <v>2962</v>
      </c>
      <c r="H386">
        <v>75</v>
      </c>
      <c r="I386" s="6">
        <v>41326.330555555556</v>
      </c>
      <c r="J386" t="s">
        <v>23</v>
      </c>
      <c r="K386" t="s">
        <v>23</v>
      </c>
      <c r="L386" t="str">
        <f>VLOOKUP(B386,data_operaciones!$G$3:$K$102,2,0)</f>
        <v>OTROS</v>
      </c>
      <c r="M386" s="5">
        <f>VLOOKUP(B386,data_operaciones!$G$3:$K$102,4,0)</f>
        <v>47</v>
      </c>
      <c r="N386" s="5">
        <v>24</v>
      </c>
      <c r="O386" s="5">
        <v>2357</v>
      </c>
      <c r="P386" s="5">
        <v>1.53</v>
      </c>
      <c r="Q386" s="5">
        <v>383</v>
      </c>
      <c r="R386" s="5" t="str">
        <f>VLOOKUP(B386,data_operaciones!$G$3:$K$102,5,0)</f>
        <v>P</v>
      </c>
      <c r="S386" s="5">
        <v>1</v>
      </c>
      <c r="T386" s="5">
        <v>1</v>
      </c>
      <c r="U386" s="5" t="s">
        <v>2962</v>
      </c>
    </row>
    <row r="387" spans="1:21" x14ac:dyDescent="0.25">
      <c r="A387" s="6">
        <v>41322</v>
      </c>
      <c r="B387">
        <v>49</v>
      </c>
      <c r="C387">
        <v>2</v>
      </c>
      <c r="D387">
        <v>2357</v>
      </c>
      <c r="E387">
        <v>1.53</v>
      </c>
      <c r="F387">
        <v>1</v>
      </c>
      <c r="G387" t="s">
        <v>2963</v>
      </c>
      <c r="H387">
        <v>75</v>
      </c>
      <c r="I387" s="6">
        <v>41326.332638888889</v>
      </c>
      <c r="J387" t="s">
        <v>23</v>
      </c>
      <c r="K387" t="s">
        <v>23</v>
      </c>
      <c r="L387" t="str">
        <f>VLOOKUP(B387,data_operaciones!$G$3:$K$102,2,0)</f>
        <v>OTROS</v>
      </c>
      <c r="M387" s="5">
        <f>VLOOKUP(B387,data_operaciones!$G$3:$K$102,4,0)</f>
        <v>47</v>
      </c>
      <c r="N387" s="5">
        <v>2</v>
      </c>
      <c r="O387" s="5">
        <v>2357</v>
      </c>
      <c r="P387" s="5">
        <v>1.53</v>
      </c>
      <c r="Q387" s="5">
        <v>384</v>
      </c>
      <c r="R387" s="5" t="str">
        <f>VLOOKUP(B387,data_operaciones!$G$3:$K$102,5,0)</f>
        <v>P</v>
      </c>
      <c r="S387" s="5">
        <v>1</v>
      </c>
      <c r="T387" s="5">
        <v>1</v>
      </c>
      <c r="U387" s="5" t="s">
        <v>2963</v>
      </c>
    </row>
    <row r="388" spans="1:21" x14ac:dyDescent="0.25">
      <c r="A388" s="6">
        <v>41322</v>
      </c>
      <c r="B388">
        <v>33</v>
      </c>
      <c r="C388">
        <v>0.5</v>
      </c>
      <c r="D388">
        <v>2357</v>
      </c>
      <c r="E388">
        <v>1.53</v>
      </c>
      <c r="F388">
        <v>2</v>
      </c>
      <c r="G388" t="s">
        <v>2964</v>
      </c>
      <c r="H388">
        <v>75</v>
      </c>
      <c r="I388" s="6">
        <v>41326.332638888889</v>
      </c>
      <c r="J388" t="s">
        <v>23</v>
      </c>
      <c r="K388" t="s">
        <v>2700</v>
      </c>
      <c r="L388" t="str">
        <f>VLOOKUP(B388,data_operaciones!$G$3:$K$102,2,0)</f>
        <v>OTROS</v>
      </c>
      <c r="M388" s="5">
        <f>VLOOKUP(B388,data_operaciones!$G$3:$K$102,4,0)</f>
        <v>47</v>
      </c>
      <c r="N388" s="5">
        <v>0.5</v>
      </c>
      <c r="O388" s="5">
        <v>2357</v>
      </c>
      <c r="P388" s="5">
        <v>1.53</v>
      </c>
      <c r="Q388" s="5">
        <v>385</v>
      </c>
      <c r="R388" s="5" t="str">
        <f>VLOOKUP(B388,data_operaciones!$G$3:$K$102,5,0)</f>
        <v>N</v>
      </c>
      <c r="S388" s="5">
        <v>1</v>
      </c>
      <c r="T388" s="5">
        <v>1</v>
      </c>
      <c r="U388" s="5" t="s">
        <v>2964</v>
      </c>
    </row>
    <row r="389" spans="1:21" x14ac:dyDescent="0.25">
      <c r="A389" s="6">
        <v>41322</v>
      </c>
      <c r="B389">
        <v>33</v>
      </c>
      <c r="C389">
        <v>1.5</v>
      </c>
      <c r="D389">
        <v>2357</v>
      </c>
      <c r="E389">
        <v>1.53</v>
      </c>
      <c r="F389">
        <v>3</v>
      </c>
      <c r="G389" t="s">
        <v>2965</v>
      </c>
      <c r="H389">
        <v>75</v>
      </c>
      <c r="I389" s="6">
        <v>41326.333333333336</v>
      </c>
      <c r="J389" t="s">
        <v>23</v>
      </c>
      <c r="K389" t="s">
        <v>2700</v>
      </c>
      <c r="L389" t="str">
        <f>VLOOKUP(B389,data_operaciones!$G$3:$K$102,2,0)</f>
        <v>OTROS</v>
      </c>
      <c r="M389" s="5">
        <f>VLOOKUP(B389,data_operaciones!$G$3:$K$102,4,0)</f>
        <v>47</v>
      </c>
      <c r="N389" s="5">
        <v>1.5</v>
      </c>
      <c r="O389" s="5">
        <v>2357</v>
      </c>
      <c r="P389" s="5">
        <v>1.53</v>
      </c>
      <c r="Q389" s="5">
        <v>386</v>
      </c>
      <c r="R389" s="5" t="str">
        <f>VLOOKUP(B389,data_operaciones!$G$3:$K$102,5,0)</f>
        <v>N</v>
      </c>
      <c r="S389" s="5">
        <v>1</v>
      </c>
      <c r="T389" s="5">
        <v>1</v>
      </c>
      <c r="U389" s="5" t="s">
        <v>2965</v>
      </c>
    </row>
    <row r="390" spans="1:21" x14ac:dyDescent="0.25">
      <c r="A390" s="6">
        <v>41322</v>
      </c>
      <c r="B390">
        <v>49</v>
      </c>
      <c r="C390">
        <v>4</v>
      </c>
      <c r="D390">
        <v>2357</v>
      </c>
      <c r="E390">
        <v>1.53</v>
      </c>
      <c r="F390">
        <v>4</v>
      </c>
      <c r="G390" t="s">
        <v>2966</v>
      </c>
      <c r="H390">
        <v>75</v>
      </c>
      <c r="I390" s="6">
        <v>41326.334027777775</v>
      </c>
      <c r="J390" t="s">
        <v>23</v>
      </c>
      <c r="K390" t="s">
        <v>23</v>
      </c>
      <c r="L390" t="str">
        <f>VLOOKUP(B390,data_operaciones!$G$3:$K$102,2,0)</f>
        <v>OTROS</v>
      </c>
      <c r="M390" s="5">
        <f>VLOOKUP(B390,data_operaciones!$G$3:$K$102,4,0)</f>
        <v>47</v>
      </c>
      <c r="N390" s="5">
        <v>4</v>
      </c>
      <c r="O390" s="5">
        <v>2357</v>
      </c>
      <c r="P390" s="5">
        <v>1.53</v>
      </c>
      <c r="Q390" s="5">
        <v>387</v>
      </c>
      <c r="R390" s="5" t="str">
        <f>VLOOKUP(B390,data_operaciones!$G$3:$K$102,5,0)</f>
        <v>P</v>
      </c>
      <c r="S390" s="5">
        <v>1</v>
      </c>
      <c r="T390" s="5">
        <v>1</v>
      </c>
      <c r="U390" s="5" t="s">
        <v>2966</v>
      </c>
    </row>
    <row r="391" spans="1:21" x14ac:dyDescent="0.25">
      <c r="A391" s="6">
        <v>41322</v>
      </c>
      <c r="B391">
        <v>49</v>
      </c>
      <c r="C391">
        <v>2</v>
      </c>
      <c r="D391">
        <v>2357</v>
      </c>
      <c r="E391">
        <v>1.53</v>
      </c>
      <c r="F391">
        <v>5</v>
      </c>
      <c r="G391" t="s">
        <v>2967</v>
      </c>
      <c r="H391">
        <v>75</v>
      </c>
      <c r="I391" s="6">
        <v>41326.334027777775</v>
      </c>
      <c r="J391" t="s">
        <v>23</v>
      </c>
      <c r="K391" t="s">
        <v>23</v>
      </c>
      <c r="L391" t="str">
        <f>VLOOKUP(B391,data_operaciones!$G$3:$K$102,2,0)</f>
        <v>OTROS</v>
      </c>
      <c r="M391" s="5">
        <f>VLOOKUP(B391,data_operaciones!$G$3:$K$102,4,0)</f>
        <v>47</v>
      </c>
      <c r="N391" s="5">
        <v>2</v>
      </c>
      <c r="O391" s="5">
        <v>2357</v>
      </c>
      <c r="P391" s="5">
        <v>1.53</v>
      </c>
      <c r="Q391" s="5">
        <v>388</v>
      </c>
      <c r="R391" s="5" t="str">
        <f>VLOOKUP(B391,data_operaciones!$G$3:$K$102,5,0)</f>
        <v>P</v>
      </c>
      <c r="S391" s="5">
        <v>1</v>
      </c>
      <c r="T391" s="5">
        <v>1</v>
      </c>
      <c r="U391" s="5" t="s">
        <v>2967</v>
      </c>
    </row>
    <row r="392" spans="1:21" x14ac:dyDescent="0.25">
      <c r="A392" s="6">
        <v>41322</v>
      </c>
      <c r="B392">
        <v>49</v>
      </c>
      <c r="C392">
        <v>5</v>
      </c>
      <c r="D392">
        <v>2357</v>
      </c>
      <c r="E392">
        <v>1.53</v>
      </c>
      <c r="F392">
        <v>6</v>
      </c>
      <c r="G392" t="s">
        <v>2968</v>
      </c>
      <c r="H392">
        <v>75</v>
      </c>
      <c r="I392" s="6">
        <v>41326.334722222222</v>
      </c>
      <c r="J392" t="s">
        <v>23</v>
      </c>
      <c r="K392" t="s">
        <v>23</v>
      </c>
      <c r="L392" t="str">
        <f>VLOOKUP(B392,data_operaciones!$G$3:$K$102,2,0)</f>
        <v>OTROS</v>
      </c>
      <c r="M392" s="5">
        <f>VLOOKUP(B392,data_operaciones!$G$3:$K$102,4,0)</f>
        <v>47</v>
      </c>
      <c r="N392" s="5">
        <v>5</v>
      </c>
      <c r="O392" s="5">
        <v>2357</v>
      </c>
      <c r="P392" s="5">
        <v>1.53</v>
      </c>
      <c r="Q392" s="5">
        <v>389</v>
      </c>
      <c r="R392" s="5" t="str">
        <f>VLOOKUP(B392,data_operaciones!$G$3:$K$102,5,0)</f>
        <v>P</v>
      </c>
      <c r="S392" s="5">
        <v>1</v>
      </c>
      <c r="T392" s="5">
        <v>1</v>
      </c>
      <c r="U392" s="5" t="s">
        <v>2968</v>
      </c>
    </row>
    <row r="393" spans="1:21" x14ac:dyDescent="0.25">
      <c r="A393" s="6">
        <v>41322</v>
      </c>
      <c r="B393">
        <v>49</v>
      </c>
      <c r="C393">
        <v>1</v>
      </c>
      <c r="D393">
        <v>2357</v>
      </c>
      <c r="E393">
        <v>1.53</v>
      </c>
      <c r="F393">
        <v>7</v>
      </c>
      <c r="G393" t="s">
        <v>2969</v>
      </c>
      <c r="L393" t="str">
        <f>VLOOKUP(B393,data_operaciones!$G$3:$K$102,2,0)</f>
        <v>OTROS</v>
      </c>
      <c r="M393" s="5">
        <f>VLOOKUP(B393,data_operaciones!$G$3:$K$102,4,0)</f>
        <v>47</v>
      </c>
      <c r="N393" s="5">
        <v>1</v>
      </c>
      <c r="O393" s="5">
        <v>2357</v>
      </c>
      <c r="P393" s="5">
        <v>1.53</v>
      </c>
      <c r="Q393" s="5">
        <v>390</v>
      </c>
      <c r="R393" s="5" t="str">
        <f>VLOOKUP(B393,data_operaciones!$G$3:$K$102,5,0)</f>
        <v>P</v>
      </c>
      <c r="S393" s="5">
        <v>1</v>
      </c>
      <c r="T393" s="5">
        <v>1</v>
      </c>
      <c r="U393" s="5" t="s">
        <v>2969</v>
      </c>
    </row>
    <row r="394" spans="1:21" x14ac:dyDescent="0.25">
      <c r="A394" s="6">
        <v>41322</v>
      </c>
      <c r="B394">
        <v>49</v>
      </c>
      <c r="C394">
        <v>5</v>
      </c>
      <c r="D394">
        <v>2357</v>
      </c>
      <c r="E394">
        <v>1.53</v>
      </c>
      <c r="F394">
        <v>8</v>
      </c>
      <c r="G394" t="s">
        <v>2970</v>
      </c>
      <c r="H394">
        <v>75</v>
      </c>
      <c r="I394" s="6">
        <v>41326.336111111108</v>
      </c>
      <c r="J394" t="s">
        <v>23</v>
      </c>
      <c r="K394" t="s">
        <v>23</v>
      </c>
      <c r="L394" t="str">
        <f>VLOOKUP(B394,data_operaciones!$G$3:$K$102,2,0)</f>
        <v>OTROS</v>
      </c>
      <c r="M394" s="5">
        <f>VLOOKUP(B394,data_operaciones!$G$3:$K$102,4,0)</f>
        <v>47</v>
      </c>
      <c r="N394" s="5">
        <v>5</v>
      </c>
      <c r="O394" s="5">
        <v>2357</v>
      </c>
      <c r="P394" s="5">
        <v>1.53</v>
      </c>
      <c r="Q394" s="5">
        <v>391</v>
      </c>
      <c r="R394" s="5" t="str">
        <f>VLOOKUP(B394,data_operaciones!$G$3:$K$102,5,0)</f>
        <v>P</v>
      </c>
      <c r="S394" s="5">
        <v>1</v>
      </c>
      <c r="T394" s="5">
        <v>1</v>
      </c>
      <c r="U394" s="5" t="s">
        <v>2970</v>
      </c>
    </row>
    <row r="395" spans="1:21" x14ac:dyDescent="0.25">
      <c r="A395" s="6">
        <v>41322</v>
      </c>
      <c r="B395">
        <v>49</v>
      </c>
      <c r="C395">
        <v>3</v>
      </c>
      <c r="D395">
        <v>2357</v>
      </c>
      <c r="E395">
        <v>1.53</v>
      </c>
      <c r="F395">
        <v>9</v>
      </c>
      <c r="G395" t="s">
        <v>2971</v>
      </c>
      <c r="H395">
        <v>75</v>
      </c>
      <c r="I395" s="6">
        <v>41326.336805555555</v>
      </c>
      <c r="J395" t="s">
        <v>23</v>
      </c>
      <c r="K395" t="s">
        <v>23</v>
      </c>
      <c r="L395" t="str">
        <f>VLOOKUP(B395,data_operaciones!$G$3:$K$102,2,0)</f>
        <v>OTROS</v>
      </c>
      <c r="M395" s="5">
        <f>VLOOKUP(B395,data_operaciones!$G$3:$K$102,4,0)</f>
        <v>47</v>
      </c>
      <c r="N395" s="5">
        <v>3</v>
      </c>
      <c r="O395" s="5">
        <v>2357</v>
      </c>
      <c r="P395" s="5">
        <v>1.53</v>
      </c>
      <c r="Q395" s="5">
        <v>392</v>
      </c>
      <c r="R395" s="5" t="str">
        <f>VLOOKUP(B395,data_operaciones!$G$3:$K$102,5,0)</f>
        <v>P</v>
      </c>
      <c r="S395" s="5">
        <v>1</v>
      </c>
      <c r="T395" s="5">
        <v>1</v>
      </c>
      <c r="U395" s="5" t="s">
        <v>2971</v>
      </c>
    </row>
    <row r="396" spans="1:21" x14ac:dyDescent="0.25">
      <c r="A396" s="6">
        <v>41323</v>
      </c>
      <c r="B396">
        <v>49</v>
      </c>
      <c r="C396">
        <v>4</v>
      </c>
      <c r="D396">
        <v>2357</v>
      </c>
      <c r="E396">
        <v>1.53</v>
      </c>
      <c r="F396">
        <v>1</v>
      </c>
      <c r="G396" t="s">
        <v>2972</v>
      </c>
      <c r="H396">
        <v>75</v>
      </c>
      <c r="I396" s="6">
        <v>41326.338194444441</v>
      </c>
      <c r="J396" t="s">
        <v>23</v>
      </c>
      <c r="K396" t="s">
        <v>23</v>
      </c>
      <c r="L396" t="str">
        <f>VLOOKUP(B396,data_operaciones!$G$3:$K$102,2,0)</f>
        <v>OTROS</v>
      </c>
      <c r="M396" s="5">
        <f>VLOOKUP(B396,data_operaciones!$G$3:$K$102,4,0)</f>
        <v>47</v>
      </c>
      <c r="N396" s="5">
        <v>4</v>
      </c>
      <c r="O396" s="5">
        <v>2357</v>
      </c>
      <c r="P396" s="5">
        <v>1.53</v>
      </c>
      <c r="Q396" s="5">
        <v>393</v>
      </c>
      <c r="R396" s="5" t="str">
        <f>VLOOKUP(B396,data_operaciones!$G$3:$K$102,5,0)</f>
        <v>P</v>
      </c>
      <c r="S396" s="5">
        <v>1</v>
      </c>
      <c r="T396" s="5">
        <v>1</v>
      </c>
      <c r="U396" s="5" t="s">
        <v>2972</v>
      </c>
    </row>
    <row r="397" spans="1:21" x14ac:dyDescent="0.25">
      <c r="A397" s="6">
        <v>41323</v>
      </c>
      <c r="B397">
        <v>49</v>
      </c>
      <c r="C397">
        <v>1</v>
      </c>
      <c r="D397">
        <v>2357</v>
      </c>
      <c r="E397">
        <v>1.53</v>
      </c>
      <c r="F397">
        <v>2</v>
      </c>
      <c r="G397" t="s">
        <v>2973</v>
      </c>
      <c r="H397">
        <v>75</v>
      </c>
      <c r="I397" s="6">
        <v>41326.338194444441</v>
      </c>
      <c r="J397" t="s">
        <v>23</v>
      </c>
      <c r="K397" t="s">
        <v>23</v>
      </c>
      <c r="L397" t="str">
        <f>VLOOKUP(B397,data_operaciones!$G$3:$K$102,2,0)</f>
        <v>OTROS</v>
      </c>
      <c r="M397" s="5">
        <f>VLOOKUP(B397,data_operaciones!$G$3:$K$102,4,0)</f>
        <v>47</v>
      </c>
      <c r="N397" s="5">
        <v>1</v>
      </c>
      <c r="O397" s="5">
        <v>2357</v>
      </c>
      <c r="P397" s="5">
        <v>1.53</v>
      </c>
      <c r="Q397" s="5">
        <v>394</v>
      </c>
      <c r="R397" s="5" t="str">
        <f>VLOOKUP(B397,data_operaciones!$G$3:$K$102,5,0)</f>
        <v>P</v>
      </c>
      <c r="S397" s="5">
        <v>1</v>
      </c>
      <c r="T397" s="5">
        <v>1</v>
      </c>
      <c r="U397" s="5" t="s">
        <v>2973</v>
      </c>
    </row>
    <row r="398" spans="1:21" x14ac:dyDescent="0.25">
      <c r="A398" s="6">
        <v>41323</v>
      </c>
      <c r="B398">
        <v>49</v>
      </c>
      <c r="C398">
        <v>4</v>
      </c>
      <c r="D398">
        <v>2357</v>
      </c>
      <c r="E398">
        <v>1.53</v>
      </c>
      <c r="F398">
        <v>3</v>
      </c>
      <c r="G398" t="s">
        <v>2974</v>
      </c>
      <c r="L398" t="str">
        <f>VLOOKUP(B398,data_operaciones!$G$3:$K$102,2,0)</f>
        <v>OTROS</v>
      </c>
      <c r="M398" s="5">
        <f>VLOOKUP(B398,data_operaciones!$G$3:$K$102,4,0)</f>
        <v>47</v>
      </c>
      <c r="N398" s="5">
        <v>4</v>
      </c>
      <c r="O398" s="5">
        <v>2357</v>
      </c>
      <c r="P398" s="5">
        <v>1.53</v>
      </c>
      <c r="Q398" s="5">
        <v>395</v>
      </c>
      <c r="R398" s="5" t="str">
        <f>VLOOKUP(B398,data_operaciones!$G$3:$K$102,5,0)</f>
        <v>P</v>
      </c>
      <c r="S398" s="5">
        <v>1</v>
      </c>
      <c r="T398" s="5">
        <v>1</v>
      </c>
      <c r="U398" s="5" t="s">
        <v>2974</v>
      </c>
    </row>
    <row r="399" spans="1:21" x14ac:dyDescent="0.25">
      <c r="A399" s="6">
        <v>41323</v>
      </c>
      <c r="B399">
        <v>49</v>
      </c>
      <c r="C399">
        <v>1</v>
      </c>
      <c r="D399">
        <v>2357</v>
      </c>
      <c r="E399">
        <v>1.53</v>
      </c>
      <c r="F399">
        <v>4</v>
      </c>
      <c r="G399" t="s">
        <v>2975</v>
      </c>
      <c r="L399" t="str">
        <f>VLOOKUP(B399,data_operaciones!$G$3:$K$102,2,0)</f>
        <v>OTROS</v>
      </c>
      <c r="M399" s="5">
        <f>VLOOKUP(B399,data_operaciones!$G$3:$K$102,4,0)</f>
        <v>47</v>
      </c>
      <c r="N399" s="5">
        <v>1</v>
      </c>
      <c r="O399" s="5">
        <v>2357</v>
      </c>
      <c r="P399" s="5">
        <v>1.53</v>
      </c>
      <c r="Q399" s="5">
        <v>396</v>
      </c>
      <c r="R399" s="5" t="str">
        <f>VLOOKUP(B399,data_operaciones!$G$3:$K$102,5,0)</f>
        <v>P</v>
      </c>
      <c r="S399" s="5">
        <v>1</v>
      </c>
      <c r="T399" s="5">
        <v>1</v>
      </c>
      <c r="U399" s="5" t="s">
        <v>2975</v>
      </c>
    </row>
    <row r="400" spans="1:21" x14ac:dyDescent="0.25">
      <c r="A400" s="6">
        <v>41323</v>
      </c>
      <c r="B400">
        <v>49</v>
      </c>
      <c r="C400">
        <v>2</v>
      </c>
      <c r="D400">
        <v>2357</v>
      </c>
      <c r="E400">
        <v>1.53</v>
      </c>
      <c r="F400">
        <v>5</v>
      </c>
      <c r="G400" t="s">
        <v>2953</v>
      </c>
      <c r="H400">
        <v>75</v>
      </c>
      <c r="I400" s="6">
        <v>41326.338888888888</v>
      </c>
      <c r="J400" t="s">
        <v>23</v>
      </c>
      <c r="K400" t="s">
        <v>23</v>
      </c>
      <c r="L400" t="str">
        <f>VLOOKUP(B400,data_operaciones!$G$3:$K$102,2,0)</f>
        <v>OTROS</v>
      </c>
      <c r="M400" s="5">
        <f>VLOOKUP(B400,data_operaciones!$G$3:$K$102,4,0)</f>
        <v>47</v>
      </c>
      <c r="N400" s="5">
        <v>2</v>
      </c>
      <c r="O400" s="5">
        <v>2357</v>
      </c>
      <c r="P400" s="5">
        <v>1.53</v>
      </c>
      <c r="Q400" s="5">
        <v>397</v>
      </c>
      <c r="R400" s="5" t="str">
        <f>VLOOKUP(B400,data_operaciones!$G$3:$K$102,5,0)</f>
        <v>P</v>
      </c>
      <c r="S400" s="5">
        <v>1</v>
      </c>
      <c r="T400" s="5">
        <v>1</v>
      </c>
      <c r="U400" s="5" t="s">
        <v>2953</v>
      </c>
    </row>
    <row r="401" spans="1:21" x14ac:dyDescent="0.25">
      <c r="A401" s="6">
        <v>41323</v>
      </c>
      <c r="B401">
        <v>49</v>
      </c>
      <c r="C401">
        <v>2.5</v>
      </c>
      <c r="D401">
        <v>2357</v>
      </c>
      <c r="E401">
        <v>1.53</v>
      </c>
      <c r="F401">
        <v>6</v>
      </c>
      <c r="G401" t="s">
        <v>2976</v>
      </c>
      <c r="H401">
        <v>75</v>
      </c>
      <c r="I401" s="6">
        <v>41326.340277777781</v>
      </c>
      <c r="J401" t="s">
        <v>23</v>
      </c>
      <c r="K401" t="s">
        <v>23</v>
      </c>
      <c r="L401" t="str">
        <f>VLOOKUP(B401,data_operaciones!$G$3:$K$102,2,0)</f>
        <v>OTROS</v>
      </c>
      <c r="M401" s="5">
        <f>VLOOKUP(B401,data_operaciones!$G$3:$K$102,4,0)</f>
        <v>47</v>
      </c>
      <c r="N401" s="5">
        <v>2.5</v>
      </c>
      <c r="O401" s="5">
        <v>2357</v>
      </c>
      <c r="P401" s="5">
        <v>1.53</v>
      </c>
      <c r="Q401" s="5">
        <v>398</v>
      </c>
      <c r="R401" s="5" t="str">
        <f>VLOOKUP(B401,data_operaciones!$G$3:$K$102,5,0)</f>
        <v>P</v>
      </c>
      <c r="S401" s="5">
        <v>1</v>
      </c>
      <c r="T401" s="5">
        <v>1</v>
      </c>
      <c r="U401" s="5" t="s">
        <v>2976</v>
      </c>
    </row>
    <row r="402" spans="1:21" x14ac:dyDescent="0.25">
      <c r="A402" s="6">
        <v>41323</v>
      </c>
      <c r="B402">
        <v>49</v>
      </c>
      <c r="C402">
        <v>1</v>
      </c>
      <c r="D402">
        <v>2357</v>
      </c>
      <c r="E402">
        <v>1.53</v>
      </c>
      <c r="F402">
        <v>7</v>
      </c>
      <c r="G402" t="s">
        <v>2977</v>
      </c>
      <c r="H402">
        <v>75</v>
      </c>
      <c r="I402" s="6">
        <v>41326.340277777781</v>
      </c>
      <c r="J402" t="s">
        <v>23</v>
      </c>
      <c r="K402" t="s">
        <v>23</v>
      </c>
      <c r="L402" t="str">
        <f>VLOOKUP(B402,data_operaciones!$G$3:$K$102,2,0)</f>
        <v>OTROS</v>
      </c>
      <c r="M402" s="5">
        <f>VLOOKUP(B402,data_operaciones!$G$3:$K$102,4,0)</f>
        <v>47</v>
      </c>
      <c r="N402" s="5">
        <v>1</v>
      </c>
      <c r="O402" s="5">
        <v>2357</v>
      </c>
      <c r="P402" s="5">
        <v>1.53</v>
      </c>
      <c r="Q402" s="5">
        <v>399</v>
      </c>
      <c r="R402" s="5" t="str">
        <f>VLOOKUP(B402,data_operaciones!$G$3:$K$102,5,0)</f>
        <v>P</v>
      </c>
      <c r="S402" s="5">
        <v>1</v>
      </c>
      <c r="T402" s="5">
        <v>1</v>
      </c>
      <c r="U402" s="5" t="s">
        <v>2977</v>
      </c>
    </row>
    <row r="403" spans="1:21" x14ac:dyDescent="0.25">
      <c r="A403" s="6">
        <v>41323</v>
      </c>
      <c r="B403">
        <v>49</v>
      </c>
      <c r="C403">
        <v>2.5</v>
      </c>
      <c r="D403">
        <v>2357</v>
      </c>
      <c r="E403">
        <v>1.53</v>
      </c>
      <c r="F403">
        <v>8</v>
      </c>
      <c r="G403" t="s">
        <v>2978</v>
      </c>
      <c r="H403">
        <v>75</v>
      </c>
      <c r="I403" s="6">
        <v>41326.341666666667</v>
      </c>
      <c r="J403" t="s">
        <v>23</v>
      </c>
      <c r="K403" t="s">
        <v>23</v>
      </c>
      <c r="L403" t="str">
        <f>VLOOKUP(B403,data_operaciones!$G$3:$K$102,2,0)</f>
        <v>OTROS</v>
      </c>
      <c r="M403" s="5">
        <f>VLOOKUP(B403,data_operaciones!$G$3:$K$102,4,0)</f>
        <v>47</v>
      </c>
      <c r="N403" s="5">
        <v>2.5</v>
      </c>
      <c r="O403" s="5">
        <v>2357</v>
      </c>
      <c r="P403" s="5">
        <v>1.53</v>
      </c>
      <c r="Q403" s="5">
        <v>400</v>
      </c>
      <c r="R403" s="5" t="str">
        <f>VLOOKUP(B403,data_operaciones!$G$3:$K$102,5,0)</f>
        <v>P</v>
      </c>
      <c r="S403" s="5">
        <v>1</v>
      </c>
      <c r="T403" s="5">
        <v>1</v>
      </c>
      <c r="U403" s="5" t="s">
        <v>2978</v>
      </c>
    </row>
    <row r="404" spans="1:21" x14ac:dyDescent="0.25">
      <c r="A404" s="6">
        <v>41323</v>
      </c>
      <c r="B404">
        <v>49</v>
      </c>
      <c r="C404">
        <v>1</v>
      </c>
      <c r="D404">
        <v>2357</v>
      </c>
      <c r="E404">
        <v>1.53</v>
      </c>
      <c r="F404">
        <v>9</v>
      </c>
      <c r="G404" t="s">
        <v>2979</v>
      </c>
      <c r="H404">
        <v>75</v>
      </c>
      <c r="I404" s="6">
        <v>41326.342361111114</v>
      </c>
      <c r="J404" t="s">
        <v>23</v>
      </c>
      <c r="K404" t="s">
        <v>23</v>
      </c>
      <c r="L404" t="str">
        <f>VLOOKUP(B404,data_operaciones!$G$3:$K$102,2,0)</f>
        <v>OTROS</v>
      </c>
      <c r="M404" s="5">
        <f>VLOOKUP(B404,data_operaciones!$G$3:$K$102,4,0)</f>
        <v>47</v>
      </c>
      <c r="N404" s="5">
        <v>1</v>
      </c>
      <c r="O404" s="5">
        <v>2357</v>
      </c>
      <c r="P404" s="5">
        <v>1.53</v>
      </c>
      <c r="Q404" s="5">
        <v>401</v>
      </c>
      <c r="R404" s="5" t="str">
        <f>VLOOKUP(B404,data_operaciones!$G$3:$K$102,5,0)</f>
        <v>P</v>
      </c>
      <c r="S404" s="5">
        <v>1</v>
      </c>
      <c r="T404" s="5">
        <v>1</v>
      </c>
      <c r="U404" s="5" t="s">
        <v>2979</v>
      </c>
    </row>
    <row r="405" spans="1:21" x14ac:dyDescent="0.25">
      <c r="A405" s="6">
        <v>41323</v>
      </c>
      <c r="B405">
        <v>49</v>
      </c>
      <c r="C405">
        <v>5</v>
      </c>
      <c r="D405">
        <v>2357</v>
      </c>
      <c r="E405">
        <v>1.53</v>
      </c>
      <c r="F405">
        <v>10</v>
      </c>
      <c r="G405" t="s">
        <v>2980</v>
      </c>
      <c r="H405">
        <v>75</v>
      </c>
      <c r="I405" s="6">
        <v>41326.342361111114</v>
      </c>
      <c r="J405" t="s">
        <v>23</v>
      </c>
      <c r="K405" t="s">
        <v>23</v>
      </c>
      <c r="L405" t="str">
        <f>VLOOKUP(B405,data_operaciones!$G$3:$K$102,2,0)</f>
        <v>OTROS</v>
      </c>
      <c r="M405" s="5">
        <f>VLOOKUP(B405,data_operaciones!$G$3:$K$102,4,0)</f>
        <v>47</v>
      </c>
      <c r="N405" s="5">
        <v>5</v>
      </c>
      <c r="O405" s="5">
        <v>2357</v>
      </c>
      <c r="P405" s="5">
        <v>1.53</v>
      </c>
      <c r="Q405" s="5">
        <v>402</v>
      </c>
      <c r="R405" s="5" t="str">
        <f>VLOOKUP(B405,data_operaciones!$G$3:$K$102,5,0)</f>
        <v>P</v>
      </c>
      <c r="S405" s="5">
        <v>1</v>
      </c>
      <c r="T405" s="5">
        <v>1</v>
      </c>
      <c r="U405" s="5" t="s">
        <v>2980</v>
      </c>
    </row>
    <row r="406" spans="1:21" ht="30" x14ac:dyDescent="0.25">
      <c r="A406" s="6">
        <v>41324</v>
      </c>
      <c r="B406">
        <v>49</v>
      </c>
      <c r="C406">
        <v>3</v>
      </c>
      <c r="D406">
        <v>2357</v>
      </c>
      <c r="E406">
        <v>1.53</v>
      </c>
      <c r="F406">
        <v>1</v>
      </c>
      <c r="G406" s="12" t="s">
        <v>3283</v>
      </c>
      <c r="H406">
        <v>75</v>
      </c>
      <c r="I406" s="6">
        <v>41326.343055555553</v>
      </c>
      <c r="J406" t="s">
        <v>23</v>
      </c>
      <c r="K406" t="s">
        <v>23</v>
      </c>
      <c r="L406" t="str">
        <f>VLOOKUP(B406,data_operaciones!$G$3:$K$102,2,0)</f>
        <v>OTROS</v>
      </c>
      <c r="M406" s="5">
        <f>VLOOKUP(B406,data_operaciones!$G$3:$K$102,4,0)</f>
        <v>47</v>
      </c>
      <c r="N406" s="5">
        <v>3</v>
      </c>
      <c r="O406" s="5">
        <v>2357</v>
      </c>
      <c r="P406" s="5">
        <v>1.53</v>
      </c>
      <c r="Q406" s="5">
        <v>403</v>
      </c>
      <c r="R406" s="5" t="str">
        <f>VLOOKUP(B406,data_operaciones!$G$3:$K$102,5,0)</f>
        <v>P</v>
      </c>
      <c r="S406" s="5">
        <v>1</v>
      </c>
      <c r="T406" s="5">
        <v>1</v>
      </c>
      <c r="U406" s="13" t="s">
        <v>3403</v>
      </c>
    </row>
    <row r="407" spans="1:21" x14ac:dyDescent="0.25">
      <c r="A407" s="6">
        <v>41324</v>
      </c>
      <c r="B407">
        <v>49</v>
      </c>
      <c r="C407">
        <v>3</v>
      </c>
      <c r="D407">
        <v>2357</v>
      </c>
      <c r="E407">
        <v>1.53</v>
      </c>
      <c r="F407">
        <v>2</v>
      </c>
      <c r="G407" t="s">
        <v>2981</v>
      </c>
      <c r="H407">
        <v>75</v>
      </c>
      <c r="I407" s="6">
        <v>41326.34375</v>
      </c>
      <c r="J407" t="s">
        <v>23</v>
      </c>
      <c r="K407" t="s">
        <v>23</v>
      </c>
      <c r="L407" t="str">
        <f>VLOOKUP(B407,data_operaciones!$G$3:$K$102,2,0)</f>
        <v>OTROS</v>
      </c>
      <c r="M407" s="5">
        <f>VLOOKUP(B407,data_operaciones!$G$3:$K$102,4,0)</f>
        <v>47</v>
      </c>
      <c r="N407" s="5">
        <v>3</v>
      </c>
      <c r="O407" s="5">
        <v>2357</v>
      </c>
      <c r="P407" s="5">
        <v>1.53</v>
      </c>
      <c r="Q407" s="5">
        <v>404</v>
      </c>
      <c r="R407" s="5" t="str">
        <f>VLOOKUP(B407,data_operaciones!$G$3:$K$102,5,0)</f>
        <v>P</v>
      </c>
      <c r="S407" s="5">
        <v>1</v>
      </c>
      <c r="T407" s="5">
        <v>1</v>
      </c>
      <c r="U407" s="5" t="s">
        <v>2981</v>
      </c>
    </row>
    <row r="408" spans="1:21" x14ac:dyDescent="0.25">
      <c r="A408" s="6">
        <v>41324</v>
      </c>
      <c r="B408">
        <v>49</v>
      </c>
      <c r="C408">
        <v>6</v>
      </c>
      <c r="D408">
        <v>2357</v>
      </c>
      <c r="E408">
        <v>1.53</v>
      </c>
      <c r="F408">
        <v>3</v>
      </c>
      <c r="G408" t="s">
        <v>2982</v>
      </c>
      <c r="H408">
        <v>75</v>
      </c>
      <c r="I408" s="6">
        <v>41326.344444444447</v>
      </c>
      <c r="J408" t="s">
        <v>23</v>
      </c>
      <c r="K408" t="s">
        <v>23</v>
      </c>
      <c r="L408" t="str">
        <f>VLOOKUP(B408,data_operaciones!$G$3:$K$102,2,0)</f>
        <v>OTROS</v>
      </c>
      <c r="M408" s="5">
        <f>VLOOKUP(B408,data_operaciones!$G$3:$K$102,4,0)</f>
        <v>47</v>
      </c>
      <c r="N408" s="5">
        <v>6</v>
      </c>
      <c r="O408" s="5">
        <v>2357</v>
      </c>
      <c r="P408" s="5">
        <v>1.53</v>
      </c>
      <c r="Q408" s="5">
        <v>405</v>
      </c>
      <c r="R408" s="5" t="str">
        <f>VLOOKUP(B408,data_operaciones!$G$3:$K$102,5,0)</f>
        <v>P</v>
      </c>
      <c r="S408" s="5">
        <v>1</v>
      </c>
      <c r="T408" s="5">
        <v>1</v>
      </c>
      <c r="U408" s="5" t="s">
        <v>2982</v>
      </c>
    </row>
    <row r="409" spans="1:21" x14ac:dyDescent="0.25">
      <c r="A409" s="6">
        <v>41324</v>
      </c>
      <c r="B409">
        <v>49</v>
      </c>
      <c r="C409">
        <v>1</v>
      </c>
      <c r="D409">
        <v>2357</v>
      </c>
      <c r="E409">
        <v>1.53</v>
      </c>
      <c r="F409">
        <v>4</v>
      </c>
      <c r="G409" t="s">
        <v>2983</v>
      </c>
      <c r="H409">
        <v>75</v>
      </c>
      <c r="I409" s="6">
        <v>41326.345138888886</v>
      </c>
      <c r="J409" t="s">
        <v>23</v>
      </c>
      <c r="K409" t="s">
        <v>23</v>
      </c>
      <c r="L409" t="str">
        <f>VLOOKUP(B409,data_operaciones!$G$3:$K$102,2,0)</f>
        <v>OTROS</v>
      </c>
      <c r="M409" s="5">
        <f>VLOOKUP(B409,data_operaciones!$G$3:$K$102,4,0)</f>
        <v>47</v>
      </c>
      <c r="N409" s="5">
        <v>1</v>
      </c>
      <c r="O409" s="5">
        <v>2357</v>
      </c>
      <c r="P409" s="5">
        <v>1.53</v>
      </c>
      <c r="Q409" s="5">
        <v>406</v>
      </c>
      <c r="R409" s="5" t="str">
        <f>VLOOKUP(B409,data_operaciones!$G$3:$K$102,5,0)</f>
        <v>P</v>
      </c>
      <c r="S409" s="5">
        <v>1</v>
      </c>
      <c r="T409" s="5">
        <v>1</v>
      </c>
      <c r="U409" s="5" t="s">
        <v>2983</v>
      </c>
    </row>
    <row r="410" spans="1:21" x14ac:dyDescent="0.25">
      <c r="A410" s="6">
        <v>41324</v>
      </c>
      <c r="B410">
        <v>49</v>
      </c>
      <c r="C410">
        <v>0.5</v>
      </c>
      <c r="D410">
        <v>2357</v>
      </c>
      <c r="E410">
        <v>1.53</v>
      </c>
      <c r="F410">
        <v>5</v>
      </c>
      <c r="G410" t="s">
        <v>2973</v>
      </c>
      <c r="H410">
        <v>75</v>
      </c>
      <c r="I410" s="6">
        <v>41326.345138888886</v>
      </c>
      <c r="J410" t="s">
        <v>23</v>
      </c>
      <c r="K410" t="s">
        <v>23</v>
      </c>
      <c r="L410" t="str">
        <f>VLOOKUP(B410,data_operaciones!$G$3:$K$102,2,0)</f>
        <v>OTROS</v>
      </c>
      <c r="M410" s="5">
        <f>VLOOKUP(B410,data_operaciones!$G$3:$K$102,4,0)</f>
        <v>47</v>
      </c>
      <c r="N410" s="5">
        <v>0.5</v>
      </c>
      <c r="O410" s="5">
        <v>2357</v>
      </c>
      <c r="P410" s="5">
        <v>1.53</v>
      </c>
      <c r="Q410" s="5">
        <v>407</v>
      </c>
      <c r="R410" s="5" t="str">
        <f>VLOOKUP(B410,data_operaciones!$G$3:$K$102,5,0)</f>
        <v>P</v>
      </c>
      <c r="S410" s="5">
        <v>1</v>
      </c>
      <c r="T410" s="5">
        <v>1</v>
      </c>
      <c r="U410" s="5" t="s">
        <v>2973</v>
      </c>
    </row>
    <row r="411" spans="1:21" x14ac:dyDescent="0.25">
      <c r="A411" s="6">
        <v>41324</v>
      </c>
      <c r="B411">
        <v>49</v>
      </c>
      <c r="C411">
        <v>0.5</v>
      </c>
      <c r="D411">
        <v>2357</v>
      </c>
      <c r="E411">
        <v>1.53</v>
      </c>
      <c r="F411">
        <v>6</v>
      </c>
      <c r="G411" t="s">
        <v>2975</v>
      </c>
      <c r="L411" t="str">
        <f>VLOOKUP(B411,data_operaciones!$G$3:$K$102,2,0)</f>
        <v>OTROS</v>
      </c>
      <c r="M411" s="5">
        <f>VLOOKUP(B411,data_operaciones!$G$3:$K$102,4,0)</f>
        <v>47</v>
      </c>
      <c r="N411" s="5">
        <v>0.5</v>
      </c>
      <c r="O411" s="5">
        <v>2357</v>
      </c>
      <c r="P411" s="5">
        <v>1.53</v>
      </c>
      <c r="Q411" s="5">
        <v>408</v>
      </c>
      <c r="R411" s="5" t="str">
        <f>VLOOKUP(B411,data_operaciones!$G$3:$K$102,5,0)</f>
        <v>P</v>
      </c>
      <c r="S411" s="5">
        <v>1</v>
      </c>
      <c r="T411" s="5">
        <v>1</v>
      </c>
      <c r="U411" s="5" t="s">
        <v>2975</v>
      </c>
    </row>
    <row r="412" spans="1:21" x14ac:dyDescent="0.25">
      <c r="A412" s="6">
        <v>41324</v>
      </c>
      <c r="B412">
        <v>49</v>
      </c>
      <c r="C412">
        <v>0.5</v>
      </c>
      <c r="D412">
        <v>2357</v>
      </c>
      <c r="E412">
        <v>1.53</v>
      </c>
      <c r="F412">
        <v>7</v>
      </c>
      <c r="G412" t="s">
        <v>2953</v>
      </c>
      <c r="H412">
        <v>75</v>
      </c>
      <c r="I412" s="6">
        <v>41326.345833333333</v>
      </c>
      <c r="J412" t="s">
        <v>23</v>
      </c>
      <c r="K412" t="s">
        <v>23</v>
      </c>
      <c r="L412" t="str">
        <f>VLOOKUP(B412,data_operaciones!$G$3:$K$102,2,0)</f>
        <v>OTROS</v>
      </c>
      <c r="M412" s="5">
        <f>VLOOKUP(B412,data_operaciones!$G$3:$K$102,4,0)</f>
        <v>47</v>
      </c>
      <c r="N412" s="5">
        <v>0.5</v>
      </c>
      <c r="O412" s="5">
        <v>2357</v>
      </c>
      <c r="P412" s="5">
        <v>1.53</v>
      </c>
      <c r="Q412" s="5">
        <v>409</v>
      </c>
      <c r="R412" s="5" t="str">
        <f>VLOOKUP(B412,data_operaciones!$G$3:$K$102,5,0)</f>
        <v>P</v>
      </c>
      <c r="S412" s="5">
        <v>1</v>
      </c>
      <c r="T412" s="5">
        <v>1</v>
      </c>
      <c r="U412" s="5" t="s">
        <v>2953</v>
      </c>
    </row>
    <row r="413" spans="1:21" x14ac:dyDescent="0.25">
      <c r="A413" s="6">
        <v>41324</v>
      </c>
      <c r="B413">
        <v>49</v>
      </c>
      <c r="C413">
        <v>2.5</v>
      </c>
      <c r="D413">
        <v>2357</v>
      </c>
      <c r="E413">
        <v>1.53</v>
      </c>
      <c r="F413">
        <v>8</v>
      </c>
      <c r="G413" t="s">
        <v>2984</v>
      </c>
      <c r="H413">
        <v>75</v>
      </c>
      <c r="I413" s="6">
        <v>41326.345833333333</v>
      </c>
      <c r="J413" t="s">
        <v>23</v>
      </c>
      <c r="K413" t="s">
        <v>23</v>
      </c>
      <c r="L413" t="str">
        <f>VLOOKUP(B413,data_operaciones!$G$3:$K$102,2,0)</f>
        <v>OTROS</v>
      </c>
      <c r="M413" s="5">
        <f>VLOOKUP(B413,data_operaciones!$G$3:$K$102,4,0)</f>
        <v>47</v>
      </c>
      <c r="N413" s="5">
        <v>2.5</v>
      </c>
      <c r="O413" s="5">
        <v>2357</v>
      </c>
      <c r="P413" s="5">
        <v>1.53</v>
      </c>
      <c r="Q413" s="5">
        <v>410</v>
      </c>
      <c r="R413" s="5" t="str">
        <f>VLOOKUP(B413,data_operaciones!$G$3:$K$102,5,0)</f>
        <v>P</v>
      </c>
      <c r="S413" s="5">
        <v>1</v>
      </c>
      <c r="T413" s="5">
        <v>1</v>
      </c>
      <c r="U413" s="5" t="s">
        <v>2984</v>
      </c>
    </row>
    <row r="414" spans="1:21" x14ac:dyDescent="0.25">
      <c r="A414" s="6">
        <v>41324</v>
      </c>
      <c r="B414">
        <v>49</v>
      </c>
      <c r="C414">
        <v>0.5</v>
      </c>
      <c r="D414">
        <v>2357</v>
      </c>
      <c r="E414">
        <v>1.53</v>
      </c>
      <c r="F414">
        <v>9</v>
      </c>
      <c r="G414" t="s">
        <v>2977</v>
      </c>
      <c r="H414">
        <v>75</v>
      </c>
      <c r="I414" s="6">
        <v>41326.34652777778</v>
      </c>
      <c r="J414" t="s">
        <v>23</v>
      </c>
      <c r="K414" t="s">
        <v>23</v>
      </c>
      <c r="L414" t="str">
        <f>VLOOKUP(B414,data_operaciones!$G$3:$K$102,2,0)</f>
        <v>OTROS</v>
      </c>
      <c r="M414" s="5">
        <f>VLOOKUP(B414,data_operaciones!$G$3:$K$102,4,0)</f>
        <v>47</v>
      </c>
      <c r="N414" s="5">
        <v>0.5</v>
      </c>
      <c r="O414" s="5">
        <v>2357</v>
      </c>
      <c r="P414" s="5">
        <v>1.53</v>
      </c>
      <c r="Q414" s="5">
        <v>411</v>
      </c>
      <c r="R414" s="5" t="str">
        <f>VLOOKUP(B414,data_operaciones!$G$3:$K$102,5,0)</f>
        <v>P</v>
      </c>
      <c r="S414" s="5">
        <v>1</v>
      </c>
      <c r="T414" s="5">
        <v>1</v>
      </c>
      <c r="U414" s="5" t="s">
        <v>2977</v>
      </c>
    </row>
    <row r="415" spans="1:21" x14ac:dyDescent="0.25">
      <c r="A415" s="6">
        <v>41324</v>
      </c>
      <c r="B415">
        <v>49</v>
      </c>
      <c r="C415">
        <v>2.5</v>
      </c>
      <c r="D415">
        <v>2357</v>
      </c>
      <c r="E415">
        <v>1.53</v>
      </c>
      <c r="F415">
        <v>10</v>
      </c>
      <c r="G415" t="s">
        <v>2985</v>
      </c>
      <c r="H415">
        <v>75</v>
      </c>
      <c r="I415" s="6">
        <v>41326.347222222219</v>
      </c>
      <c r="J415" t="s">
        <v>23</v>
      </c>
      <c r="K415" t="s">
        <v>23</v>
      </c>
      <c r="L415" t="str">
        <f>VLOOKUP(B415,data_operaciones!$G$3:$K$102,2,0)</f>
        <v>OTROS</v>
      </c>
      <c r="M415" s="5">
        <f>VLOOKUP(B415,data_operaciones!$G$3:$K$102,4,0)</f>
        <v>47</v>
      </c>
      <c r="N415" s="5">
        <v>2.5</v>
      </c>
      <c r="O415" s="5">
        <v>2357</v>
      </c>
      <c r="P415" s="5">
        <v>1.53</v>
      </c>
      <c r="Q415" s="5">
        <v>412</v>
      </c>
      <c r="R415" s="5" t="str">
        <f>VLOOKUP(B415,data_operaciones!$G$3:$K$102,5,0)</f>
        <v>P</v>
      </c>
      <c r="S415" s="5">
        <v>1</v>
      </c>
      <c r="T415" s="5">
        <v>1</v>
      </c>
      <c r="U415" s="5" t="s">
        <v>2985</v>
      </c>
    </row>
    <row r="416" spans="1:21" x14ac:dyDescent="0.25">
      <c r="A416" s="6">
        <v>41324</v>
      </c>
      <c r="B416">
        <v>49</v>
      </c>
      <c r="C416">
        <v>0.5</v>
      </c>
      <c r="D416">
        <v>2357</v>
      </c>
      <c r="E416">
        <v>1.53</v>
      </c>
      <c r="F416">
        <v>11</v>
      </c>
      <c r="G416" t="s">
        <v>2986</v>
      </c>
      <c r="H416">
        <v>75</v>
      </c>
      <c r="I416" s="6">
        <v>41326.347222222219</v>
      </c>
      <c r="J416" t="s">
        <v>23</v>
      </c>
      <c r="K416" t="s">
        <v>23</v>
      </c>
      <c r="L416" t="str">
        <f>VLOOKUP(B416,data_operaciones!$G$3:$K$102,2,0)</f>
        <v>OTROS</v>
      </c>
      <c r="M416" s="5">
        <f>VLOOKUP(B416,data_operaciones!$G$3:$K$102,4,0)</f>
        <v>47</v>
      </c>
      <c r="N416" s="5">
        <v>0.5</v>
      </c>
      <c r="O416" s="5">
        <v>2357</v>
      </c>
      <c r="P416" s="5">
        <v>1.53</v>
      </c>
      <c r="Q416" s="5">
        <v>413</v>
      </c>
      <c r="R416" s="5" t="str">
        <f>VLOOKUP(B416,data_operaciones!$G$3:$K$102,5,0)</f>
        <v>P</v>
      </c>
      <c r="S416" s="5">
        <v>1</v>
      </c>
      <c r="T416" s="5">
        <v>1</v>
      </c>
      <c r="U416" s="5" t="s">
        <v>2986</v>
      </c>
    </row>
    <row r="417" spans="1:21" x14ac:dyDescent="0.25">
      <c r="A417" s="6">
        <v>41324</v>
      </c>
      <c r="B417">
        <v>49</v>
      </c>
      <c r="C417">
        <v>3.5</v>
      </c>
      <c r="D417">
        <v>2357</v>
      </c>
      <c r="E417">
        <v>1.53</v>
      </c>
      <c r="F417">
        <v>12</v>
      </c>
      <c r="G417" t="s">
        <v>2987</v>
      </c>
      <c r="H417">
        <v>75</v>
      </c>
      <c r="I417" s="6">
        <v>41326.347916666666</v>
      </c>
      <c r="J417" t="s">
        <v>23</v>
      </c>
      <c r="K417" t="s">
        <v>23</v>
      </c>
      <c r="L417" t="str">
        <f>VLOOKUP(B417,data_operaciones!$G$3:$K$102,2,0)</f>
        <v>OTROS</v>
      </c>
      <c r="M417" s="5">
        <f>VLOOKUP(B417,data_operaciones!$G$3:$K$102,4,0)</f>
        <v>47</v>
      </c>
      <c r="N417" s="5">
        <v>3.5</v>
      </c>
      <c r="O417" s="5">
        <v>2357</v>
      </c>
      <c r="P417" s="5">
        <v>1.53</v>
      </c>
      <c r="Q417" s="5">
        <v>414</v>
      </c>
      <c r="R417" s="5" t="str">
        <f>VLOOKUP(B417,data_operaciones!$G$3:$K$102,5,0)</f>
        <v>P</v>
      </c>
      <c r="S417" s="5">
        <v>1</v>
      </c>
      <c r="T417" s="5">
        <v>1</v>
      </c>
      <c r="U417" s="5" t="s">
        <v>2987</v>
      </c>
    </row>
    <row r="418" spans="1:21" x14ac:dyDescent="0.25">
      <c r="A418" s="6">
        <v>41325</v>
      </c>
      <c r="B418">
        <v>49</v>
      </c>
      <c r="C418">
        <v>3</v>
      </c>
      <c r="D418">
        <v>2357</v>
      </c>
      <c r="E418">
        <v>1.53</v>
      </c>
      <c r="F418">
        <v>1</v>
      </c>
      <c r="G418" t="s">
        <v>2988</v>
      </c>
      <c r="H418">
        <v>75</v>
      </c>
      <c r="I418" s="6">
        <v>41327.319444444445</v>
      </c>
      <c r="J418" t="s">
        <v>23</v>
      </c>
      <c r="K418" t="s">
        <v>23</v>
      </c>
      <c r="L418" t="str">
        <f>VLOOKUP(B418,data_operaciones!$G$3:$K$102,2,0)</f>
        <v>OTROS</v>
      </c>
      <c r="M418" s="5">
        <f>VLOOKUP(B418,data_operaciones!$G$3:$K$102,4,0)</f>
        <v>47</v>
      </c>
      <c r="N418" s="5">
        <v>3</v>
      </c>
      <c r="O418" s="5">
        <v>2357</v>
      </c>
      <c r="P418" s="5">
        <v>1.53</v>
      </c>
      <c r="Q418" s="5">
        <v>415</v>
      </c>
      <c r="R418" s="5" t="str">
        <f>VLOOKUP(B418,data_operaciones!$G$3:$K$102,5,0)</f>
        <v>P</v>
      </c>
      <c r="S418" s="5">
        <v>1</v>
      </c>
      <c r="T418" s="5">
        <v>1</v>
      </c>
      <c r="U418" s="5" t="s">
        <v>2988</v>
      </c>
    </row>
    <row r="419" spans="1:21" ht="45" x14ac:dyDescent="0.25">
      <c r="A419" s="6">
        <v>41325</v>
      </c>
      <c r="B419">
        <v>49</v>
      </c>
      <c r="C419">
        <v>3</v>
      </c>
      <c r="D419">
        <v>2357</v>
      </c>
      <c r="E419">
        <v>1.53</v>
      </c>
      <c r="F419">
        <v>2</v>
      </c>
      <c r="G419" s="12" t="s">
        <v>3284</v>
      </c>
      <c r="H419">
        <v>75</v>
      </c>
      <c r="I419" s="6">
        <v>41327.319444444445</v>
      </c>
      <c r="J419" t="s">
        <v>23</v>
      </c>
      <c r="K419" t="s">
        <v>23</v>
      </c>
      <c r="L419" t="str">
        <f>VLOOKUP(B419,data_operaciones!$G$3:$K$102,2,0)</f>
        <v>OTROS</v>
      </c>
      <c r="M419" s="5">
        <f>VLOOKUP(B419,data_operaciones!$G$3:$K$102,4,0)</f>
        <v>47</v>
      </c>
      <c r="N419" s="5">
        <v>3</v>
      </c>
      <c r="O419" s="5">
        <v>2357</v>
      </c>
      <c r="P419" s="5">
        <v>1.53</v>
      </c>
      <c r="Q419" s="5">
        <v>416</v>
      </c>
      <c r="R419" s="5" t="str">
        <f>VLOOKUP(B419,data_operaciones!$G$3:$K$102,5,0)</f>
        <v>P</v>
      </c>
      <c r="S419" s="5">
        <v>1</v>
      </c>
      <c r="T419" s="5">
        <v>1</v>
      </c>
      <c r="U419" s="13" t="s">
        <v>3404</v>
      </c>
    </row>
    <row r="420" spans="1:21" x14ac:dyDescent="0.25">
      <c r="A420" s="6">
        <v>41325</v>
      </c>
      <c r="B420">
        <v>49</v>
      </c>
      <c r="C420">
        <v>6</v>
      </c>
      <c r="D420">
        <v>2357</v>
      </c>
      <c r="E420">
        <v>1.53</v>
      </c>
      <c r="F420">
        <v>3</v>
      </c>
      <c r="G420" t="s">
        <v>2982</v>
      </c>
      <c r="H420">
        <v>75</v>
      </c>
      <c r="I420" s="6">
        <v>41327.320138888892</v>
      </c>
      <c r="J420" t="s">
        <v>23</v>
      </c>
      <c r="K420" t="s">
        <v>23</v>
      </c>
      <c r="L420" t="str">
        <f>VLOOKUP(B420,data_operaciones!$G$3:$K$102,2,0)</f>
        <v>OTROS</v>
      </c>
      <c r="M420" s="5">
        <f>VLOOKUP(B420,data_operaciones!$G$3:$K$102,4,0)</f>
        <v>47</v>
      </c>
      <c r="N420" s="5">
        <v>6</v>
      </c>
      <c r="O420" s="5">
        <v>2357</v>
      </c>
      <c r="P420" s="5">
        <v>1.53</v>
      </c>
      <c r="Q420" s="5">
        <v>417</v>
      </c>
      <c r="R420" s="5" t="str">
        <f>VLOOKUP(B420,data_operaciones!$G$3:$K$102,5,0)</f>
        <v>P</v>
      </c>
      <c r="S420" s="5">
        <v>1</v>
      </c>
      <c r="T420" s="5">
        <v>1</v>
      </c>
      <c r="U420" s="5" t="s">
        <v>2982</v>
      </c>
    </row>
    <row r="421" spans="1:21" x14ac:dyDescent="0.25">
      <c r="A421" s="6">
        <v>41325</v>
      </c>
      <c r="B421">
        <v>49</v>
      </c>
      <c r="C421">
        <v>1</v>
      </c>
      <c r="D421">
        <v>2357</v>
      </c>
      <c r="E421">
        <v>1.53</v>
      </c>
      <c r="F421">
        <v>4</v>
      </c>
      <c r="G421" t="s">
        <v>2983</v>
      </c>
      <c r="H421">
        <v>75</v>
      </c>
      <c r="I421" s="6">
        <v>41327.320138888892</v>
      </c>
      <c r="J421" t="s">
        <v>23</v>
      </c>
      <c r="K421" t="s">
        <v>23</v>
      </c>
      <c r="L421" t="str">
        <f>VLOOKUP(B421,data_operaciones!$G$3:$K$102,2,0)</f>
        <v>OTROS</v>
      </c>
      <c r="M421" s="5">
        <f>VLOOKUP(B421,data_operaciones!$G$3:$K$102,4,0)</f>
        <v>47</v>
      </c>
      <c r="N421" s="5">
        <v>1</v>
      </c>
      <c r="O421" s="5">
        <v>2357</v>
      </c>
      <c r="P421" s="5">
        <v>1.53</v>
      </c>
      <c r="Q421" s="5">
        <v>418</v>
      </c>
      <c r="R421" s="5" t="str">
        <f>VLOOKUP(B421,data_operaciones!$G$3:$K$102,5,0)</f>
        <v>P</v>
      </c>
      <c r="S421" s="5">
        <v>1</v>
      </c>
      <c r="T421" s="5">
        <v>1</v>
      </c>
      <c r="U421" s="5" t="s">
        <v>2983</v>
      </c>
    </row>
    <row r="422" spans="1:21" x14ac:dyDescent="0.25">
      <c r="A422" s="6">
        <v>41325</v>
      </c>
      <c r="B422">
        <v>49</v>
      </c>
      <c r="C422">
        <v>0.5</v>
      </c>
      <c r="D422">
        <v>2357</v>
      </c>
      <c r="E422">
        <v>1.53</v>
      </c>
      <c r="F422">
        <v>5</v>
      </c>
      <c r="G422" t="s">
        <v>2973</v>
      </c>
      <c r="H422">
        <v>75</v>
      </c>
      <c r="I422" s="6">
        <v>41327.320833333331</v>
      </c>
      <c r="J422" t="s">
        <v>23</v>
      </c>
      <c r="K422" t="s">
        <v>23</v>
      </c>
      <c r="L422" t="str">
        <f>VLOOKUP(B422,data_operaciones!$G$3:$K$102,2,0)</f>
        <v>OTROS</v>
      </c>
      <c r="M422" s="5">
        <f>VLOOKUP(B422,data_operaciones!$G$3:$K$102,4,0)</f>
        <v>47</v>
      </c>
      <c r="N422" s="5">
        <v>0.5</v>
      </c>
      <c r="O422" s="5">
        <v>2357</v>
      </c>
      <c r="P422" s="5">
        <v>1.53</v>
      </c>
      <c r="Q422" s="5">
        <v>419</v>
      </c>
      <c r="R422" s="5" t="str">
        <f>VLOOKUP(B422,data_operaciones!$G$3:$K$102,5,0)</f>
        <v>P</v>
      </c>
      <c r="S422" s="5">
        <v>1</v>
      </c>
      <c r="T422" s="5">
        <v>1</v>
      </c>
      <c r="U422" s="5" t="s">
        <v>2973</v>
      </c>
    </row>
    <row r="423" spans="1:21" x14ac:dyDescent="0.25">
      <c r="A423" s="6">
        <v>41325</v>
      </c>
      <c r="B423">
        <v>49</v>
      </c>
      <c r="C423">
        <v>0.5</v>
      </c>
      <c r="D423">
        <v>2357</v>
      </c>
      <c r="E423">
        <v>1.53</v>
      </c>
      <c r="F423">
        <v>6</v>
      </c>
      <c r="G423" t="s">
        <v>2975</v>
      </c>
      <c r="L423" t="str">
        <f>VLOOKUP(B423,data_operaciones!$G$3:$K$102,2,0)</f>
        <v>OTROS</v>
      </c>
      <c r="M423" s="5">
        <f>VLOOKUP(B423,data_operaciones!$G$3:$K$102,4,0)</f>
        <v>47</v>
      </c>
      <c r="N423" s="5">
        <v>0.5</v>
      </c>
      <c r="O423" s="5">
        <v>2357</v>
      </c>
      <c r="P423" s="5">
        <v>1.53</v>
      </c>
      <c r="Q423" s="5">
        <v>420</v>
      </c>
      <c r="R423" s="5" t="str">
        <f>VLOOKUP(B423,data_operaciones!$G$3:$K$102,5,0)</f>
        <v>P</v>
      </c>
      <c r="S423" s="5">
        <v>1</v>
      </c>
      <c r="T423" s="5">
        <v>1</v>
      </c>
      <c r="U423" s="5" t="s">
        <v>2975</v>
      </c>
    </row>
    <row r="424" spans="1:21" x14ac:dyDescent="0.25">
      <c r="A424" s="6">
        <v>41325</v>
      </c>
      <c r="B424">
        <v>49</v>
      </c>
      <c r="C424">
        <v>0.5</v>
      </c>
      <c r="D424">
        <v>2357</v>
      </c>
      <c r="E424">
        <v>1.53</v>
      </c>
      <c r="F424">
        <v>7</v>
      </c>
      <c r="G424" t="s">
        <v>2953</v>
      </c>
      <c r="H424">
        <v>75</v>
      </c>
      <c r="I424" s="6">
        <v>41327.321527777778</v>
      </c>
      <c r="J424" t="s">
        <v>23</v>
      </c>
      <c r="K424" t="s">
        <v>23</v>
      </c>
      <c r="L424" t="str">
        <f>VLOOKUP(B424,data_operaciones!$G$3:$K$102,2,0)</f>
        <v>OTROS</v>
      </c>
      <c r="M424" s="5">
        <f>VLOOKUP(B424,data_operaciones!$G$3:$K$102,4,0)</f>
        <v>47</v>
      </c>
      <c r="N424" s="5">
        <v>0.5</v>
      </c>
      <c r="O424" s="5">
        <v>2357</v>
      </c>
      <c r="P424" s="5">
        <v>1.53</v>
      </c>
      <c r="Q424" s="5">
        <v>421</v>
      </c>
      <c r="R424" s="5" t="str">
        <f>VLOOKUP(B424,data_operaciones!$G$3:$K$102,5,0)</f>
        <v>P</v>
      </c>
      <c r="S424" s="5">
        <v>1</v>
      </c>
      <c r="T424" s="5">
        <v>1</v>
      </c>
      <c r="U424" s="5" t="s">
        <v>2953</v>
      </c>
    </row>
    <row r="425" spans="1:21" x14ac:dyDescent="0.25">
      <c r="A425" s="6">
        <v>41325</v>
      </c>
      <c r="B425">
        <v>49</v>
      </c>
      <c r="C425">
        <v>2.5</v>
      </c>
      <c r="D425">
        <v>2357</v>
      </c>
      <c r="E425">
        <v>1.53</v>
      </c>
      <c r="F425">
        <v>8</v>
      </c>
      <c r="G425" t="s">
        <v>2676</v>
      </c>
      <c r="H425">
        <v>75</v>
      </c>
      <c r="I425" s="6">
        <v>41327.321527777778</v>
      </c>
      <c r="J425" t="s">
        <v>23</v>
      </c>
      <c r="K425" t="s">
        <v>23</v>
      </c>
      <c r="L425" t="str">
        <f>VLOOKUP(B425,data_operaciones!$G$3:$K$102,2,0)</f>
        <v>OTROS</v>
      </c>
      <c r="M425" s="5">
        <f>VLOOKUP(B425,data_operaciones!$G$3:$K$102,4,0)</f>
        <v>47</v>
      </c>
      <c r="N425" s="5">
        <v>2.5</v>
      </c>
      <c r="O425" s="5">
        <v>2357</v>
      </c>
      <c r="P425" s="5">
        <v>1.53</v>
      </c>
      <c r="Q425" s="5">
        <v>422</v>
      </c>
      <c r="R425" s="5" t="str">
        <f>VLOOKUP(B425,data_operaciones!$G$3:$K$102,5,0)</f>
        <v>P</v>
      </c>
      <c r="S425" s="5">
        <v>1</v>
      </c>
      <c r="T425" s="5">
        <v>1</v>
      </c>
      <c r="U425" s="5" t="s">
        <v>2676</v>
      </c>
    </row>
    <row r="426" spans="1:21" x14ac:dyDescent="0.25">
      <c r="A426" s="6">
        <v>41325</v>
      </c>
      <c r="B426">
        <v>49</v>
      </c>
      <c r="C426">
        <v>0.5</v>
      </c>
      <c r="D426">
        <v>2357</v>
      </c>
      <c r="E426">
        <v>1.53</v>
      </c>
      <c r="F426">
        <v>9</v>
      </c>
      <c r="G426" t="s">
        <v>2977</v>
      </c>
      <c r="H426">
        <v>75</v>
      </c>
      <c r="I426" s="6">
        <v>41327.322222222225</v>
      </c>
      <c r="J426" t="s">
        <v>23</v>
      </c>
      <c r="K426" t="s">
        <v>23</v>
      </c>
      <c r="L426" t="str">
        <f>VLOOKUP(B426,data_operaciones!$G$3:$K$102,2,0)</f>
        <v>OTROS</v>
      </c>
      <c r="M426" s="5">
        <f>VLOOKUP(B426,data_operaciones!$G$3:$K$102,4,0)</f>
        <v>47</v>
      </c>
      <c r="N426" s="5">
        <v>0.5</v>
      </c>
      <c r="O426" s="5">
        <v>2357</v>
      </c>
      <c r="P426" s="5">
        <v>1.53</v>
      </c>
      <c r="Q426" s="5">
        <v>423</v>
      </c>
      <c r="R426" s="5" t="str">
        <f>VLOOKUP(B426,data_operaciones!$G$3:$K$102,5,0)</f>
        <v>P</v>
      </c>
      <c r="S426" s="5">
        <v>1</v>
      </c>
      <c r="T426" s="5">
        <v>1</v>
      </c>
      <c r="U426" s="5" t="s">
        <v>2977</v>
      </c>
    </row>
    <row r="427" spans="1:21" x14ac:dyDescent="0.25">
      <c r="A427" s="6">
        <v>41325</v>
      </c>
      <c r="B427">
        <v>49</v>
      </c>
      <c r="C427">
        <v>2.5</v>
      </c>
      <c r="D427">
        <v>2357</v>
      </c>
      <c r="E427">
        <v>1.53</v>
      </c>
      <c r="F427">
        <v>10</v>
      </c>
      <c r="G427" t="s">
        <v>2985</v>
      </c>
      <c r="H427">
        <v>75</v>
      </c>
      <c r="I427" s="6">
        <v>41327.322916666664</v>
      </c>
      <c r="J427" t="s">
        <v>23</v>
      </c>
      <c r="K427" t="s">
        <v>23</v>
      </c>
      <c r="L427" t="str">
        <f>VLOOKUP(B427,data_operaciones!$G$3:$K$102,2,0)</f>
        <v>OTROS</v>
      </c>
      <c r="M427" s="5">
        <f>VLOOKUP(B427,data_operaciones!$G$3:$K$102,4,0)</f>
        <v>47</v>
      </c>
      <c r="N427" s="5">
        <v>2.5</v>
      </c>
      <c r="O427" s="5">
        <v>2357</v>
      </c>
      <c r="P427" s="5">
        <v>1.53</v>
      </c>
      <c r="Q427" s="5">
        <v>424</v>
      </c>
      <c r="R427" s="5" t="str">
        <f>VLOOKUP(B427,data_operaciones!$G$3:$K$102,5,0)</f>
        <v>P</v>
      </c>
      <c r="S427" s="5">
        <v>1</v>
      </c>
      <c r="T427" s="5">
        <v>1</v>
      </c>
      <c r="U427" s="5" t="s">
        <v>2985</v>
      </c>
    </row>
    <row r="428" spans="1:21" x14ac:dyDescent="0.25">
      <c r="A428" s="6">
        <v>41325</v>
      </c>
      <c r="B428">
        <v>49</v>
      </c>
      <c r="C428">
        <v>0.5</v>
      </c>
      <c r="D428">
        <v>2357</v>
      </c>
      <c r="E428">
        <v>1.53</v>
      </c>
      <c r="F428">
        <v>11</v>
      </c>
      <c r="G428" t="s">
        <v>2989</v>
      </c>
      <c r="H428">
        <v>75</v>
      </c>
      <c r="I428" s="6">
        <v>41327.322916666664</v>
      </c>
      <c r="J428" t="s">
        <v>23</v>
      </c>
      <c r="K428" t="s">
        <v>23</v>
      </c>
      <c r="L428" t="str">
        <f>VLOOKUP(B428,data_operaciones!$G$3:$K$102,2,0)</f>
        <v>OTROS</v>
      </c>
      <c r="M428" s="5">
        <f>VLOOKUP(B428,data_operaciones!$G$3:$K$102,4,0)</f>
        <v>47</v>
      </c>
      <c r="N428" s="5">
        <v>0.5</v>
      </c>
      <c r="O428" s="5">
        <v>2357</v>
      </c>
      <c r="P428" s="5">
        <v>1.53</v>
      </c>
      <c r="Q428" s="5">
        <v>425</v>
      </c>
      <c r="R428" s="5" t="str">
        <f>VLOOKUP(B428,data_operaciones!$G$3:$K$102,5,0)</f>
        <v>P</v>
      </c>
      <c r="S428" s="5">
        <v>1</v>
      </c>
      <c r="T428" s="5">
        <v>1</v>
      </c>
      <c r="U428" s="5" t="s">
        <v>2989</v>
      </c>
    </row>
    <row r="429" spans="1:21" x14ac:dyDescent="0.25">
      <c r="A429" s="6">
        <v>41325</v>
      </c>
      <c r="B429">
        <v>49</v>
      </c>
      <c r="C429">
        <v>3.5</v>
      </c>
      <c r="D429">
        <v>2357</v>
      </c>
      <c r="E429">
        <v>1.53</v>
      </c>
      <c r="F429">
        <v>12</v>
      </c>
      <c r="G429" t="s">
        <v>2990</v>
      </c>
      <c r="H429">
        <v>75</v>
      </c>
      <c r="I429" s="6">
        <v>41327.323611111111</v>
      </c>
      <c r="J429" t="s">
        <v>23</v>
      </c>
      <c r="K429" t="s">
        <v>23</v>
      </c>
      <c r="L429" t="str">
        <f>VLOOKUP(B429,data_operaciones!$G$3:$K$102,2,0)</f>
        <v>OTROS</v>
      </c>
      <c r="M429" s="5">
        <f>VLOOKUP(B429,data_operaciones!$G$3:$K$102,4,0)</f>
        <v>47</v>
      </c>
      <c r="N429" s="5">
        <v>3.5</v>
      </c>
      <c r="O429" s="5">
        <v>2357</v>
      </c>
      <c r="P429" s="5">
        <v>1.53</v>
      </c>
      <c r="Q429" s="5">
        <v>426</v>
      </c>
      <c r="R429" s="5" t="str">
        <f>VLOOKUP(B429,data_operaciones!$G$3:$K$102,5,0)</f>
        <v>P</v>
      </c>
      <c r="S429" s="5">
        <v>1</v>
      </c>
      <c r="T429" s="5">
        <v>1</v>
      </c>
      <c r="U429" s="5" t="s">
        <v>2990</v>
      </c>
    </row>
    <row r="430" spans="1:21" x14ac:dyDescent="0.25">
      <c r="A430" s="6">
        <v>41326</v>
      </c>
      <c r="B430">
        <v>49</v>
      </c>
      <c r="C430">
        <v>6</v>
      </c>
      <c r="D430">
        <v>2357</v>
      </c>
      <c r="E430">
        <v>1.53</v>
      </c>
      <c r="F430">
        <v>1</v>
      </c>
      <c r="G430" t="s">
        <v>2991</v>
      </c>
      <c r="H430">
        <v>75</v>
      </c>
      <c r="I430" s="6">
        <v>41329.413194444445</v>
      </c>
      <c r="J430" t="s">
        <v>23</v>
      </c>
      <c r="K430" t="s">
        <v>23</v>
      </c>
      <c r="L430" t="str">
        <f>VLOOKUP(B430,data_operaciones!$G$3:$K$102,2,0)</f>
        <v>OTROS</v>
      </c>
      <c r="M430" s="5">
        <f>VLOOKUP(B430,data_operaciones!$G$3:$K$102,4,0)</f>
        <v>47</v>
      </c>
      <c r="N430" s="5">
        <v>6</v>
      </c>
      <c r="O430" s="5">
        <v>2357</v>
      </c>
      <c r="P430" s="5">
        <v>1.53</v>
      </c>
      <c r="Q430" s="5">
        <v>427</v>
      </c>
      <c r="R430" s="5" t="str">
        <f>VLOOKUP(B430,data_operaciones!$G$3:$K$102,5,0)</f>
        <v>P</v>
      </c>
      <c r="S430" s="5">
        <v>1</v>
      </c>
      <c r="T430" s="5">
        <v>1</v>
      </c>
      <c r="U430" s="5" t="s">
        <v>2991</v>
      </c>
    </row>
    <row r="431" spans="1:21" x14ac:dyDescent="0.25">
      <c r="A431" s="6">
        <v>41326</v>
      </c>
      <c r="B431">
        <v>49</v>
      </c>
      <c r="C431">
        <v>18</v>
      </c>
      <c r="D431">
        <v>2357</v>
      </c>
      <c r="E431">
        <v>1.53</v>
      </c>
      <c r="F431">
        <v>2</v>
      </c>
      <c r="G431" t="s">
        <v>2992</v>
      </c>
      <c r="H431">
        <v>75</v>
      </c>
      <c r="I431" s="6">
        <v>41329.414583333331</v>
      </c>
      <c r="J431" t="s">
        <v>23</v>
      </c>
      <c r="K431" t="s">
        <v>23</v>
      </c>
      <c r="L431" t="str">
        <f>VLOOKUP(B431,data_operaciones!$G$3:$K$102,2,0)</f>
        <v>OTROS</v>
      </c>
      <c r="M431" s="5">
        <f>VLOOKUP(B431,data_operaciones!$G$3:$K$102,4,0)</f>
        <v>47</v>
      </c>
      <c r="N431" s="5">
        <v>18</v>
      </c>
      <c r="O431" s="5">
        <v>2357</v>
      </c>
      <c r="P431" s="5">
        <v>1.53</v>
      </c>
      <c r="Q431" s="5">
        <v>428</v>
      </c>
      <c r="R431" s="5" t="str">
        <f>VLOOKUP(B431,data_operaciones!$G$3:$K$102,5,0)</f>
        <v>P</v>
      </c>
      <c r="S431" s="5">
        <v>1</v>
      </c>
      <c r="T431" s="5">
        <v>1</v>
      </c>
      <c r="U431" s="5" t="s">
        <v>2992</v>
      </c>
    </row>
    <row r="432" spans="1:21" x14ac:dyDescent="0.25">
      <c r="A432" s="6">
        <v>41327</v>
      </c>
      <c r="B432">
        <v>49</v>
      </c>
      <c r="C432">
        <v>17</v>
      </c>
      <c r="D432">
        <v>2357</v>
      </c>
      <c r="E432">
        <v>1.53</v>
      </c>
      <c r="F432">
        <v>1</v>
      </c>
      <c r="G432" t="s">
        <v>2993</v>
      </c>
      <c r="H432">
        <v>75</v>
      </c>
      <c r="I432" s="6">
        <v>41329.415277777778</v>
      </c>
      <c r="J432" t="s">
        <v>23</v>
      </c>
      <c r="K432" t="s">
        <v>23</v>
      </c>
      <c r="L432" t="str">
        <f>VLOOKUP(B432,data_operaciones!$G$3:$K$102,2,0)</f>
        <v>OTROS</v>
      </c>
      <c r="M432" s="5">
        <f>VLOOKUP(B432,data_operaciones!$G$3:$K$102,4,0)</f>
        <v>47</v>
      </c>
      <c r="N432" s="5">
        <v>17</v>
      </c>
      <c r="O432" s="5">
        <v>2357</v>
      </c>
      <c r="P432" s="5">
        <v>1.53</v>
      </c>
      <c r="Q432" s="5">
        <v>429</v>
      </c>
      <c r="R432" s="5" t="str">
        <f>VLOOKUP(B432,data_operaciones!$G$3:$K$102,5,0)</f>
        <v>P</v>
      </c>
      <c r="S432" s="5">
        <v>1</v>
      </c>
      <c r="T432" s="5">
        <v>1</v>
      </c>
      <c r="U432" s="5" t="s">
        <v>2993</v>
      </c>
    </row>
    <row r="433" spans="1:21" x14ac:dyDescent="0.25">
      <c r="A433" s="6">
        <v>41327</v>
      </c>
      <c r="B433">
        <v>49</v>
      </c>
      <c r="C433">
        <v>0.5</v>
      </c>
      <c r="D433">
        <v>2357</v>
      </c>
      <c r="E433">
        <v>1.53</v>
      </c>
      <c r="F433">
        <v>2</v>
      </c>
      <c r="G433" t="s">
        <v>2994</v>
      </c>
      <c r="H433">
        <v>75</v>
      </c>
      <c r="I433" s="6">
        <v>41329.423611111109</v>
      </c>
      <c r="J433" t="s">
        <v>23</v>
      </c>
      <c r="K433" t="s">
        <v>23</v>
      </c>
      <c r="L433" t="str">
        <f>VLOOKUP(B433,data_operaciones!$G$3:$K$102,2,0)</f>
        <v>OTROS</v>
      </c>
      <c r="M433" s="5">
        <f>VLOOKUP(B433,data_operaciones!$G$3:$K$102,4,0)</f>
        <v>47</v>
      </c>
      <c r="N433" s="5">
        <v>0.5</v>
      </c>
      <c r="O433" s="5">
        <v>2357</v>
      </c>
      <c r="P433" s="5">
        <v>1.53</v>
      </c>
      <c r="Q433" s="5">
        <v>430</v>
      </c>
      <c r="R433" s="5" t="str">
        <f>VLOOKUP(B433,data_operaciones!$G$3:$K$102,5,0)</f>
        <v>P</v>
      </c>
      <c r="S433" s="5">
        <v>1</v>
      </c>
      <c r="T433" s="5">
        <v>1</v>
      </c>
      <c r="U433" s="5" t="s">
        <v>2994</v>
      </c>
    </row>
    <row r="434" spans="1:21" x14ac:dyDescent="0.25">
      <c r="A434" s="6">
        <v>41327</v>
      </c>
      <c r="B434">
        <v>49</v>
      </c>
      <c r="C434">
        <v>0.5</v>
      </c>
      <c r="D434">
        <v>2357</v>
      </c>
      <c r="E434">
        <v>1.53</v>
      </c>
      <c r="F434">
        <v>3</v>
      </c>
      <c r="G434" t="s">
        <v>2953</v>
      </c>
      <c r="H434">
        <v>75</v>
      </c>
      <c r="I434" s="6">
        <v>41329.472916666666</v>
      </c>
      <c r="J434" t="s">
        <v>23</v>
      </c>
      <c r="K434" t="s">
        <v>23</v>
      </c>
      <c r="L434" t="str">
        <f>VLOOKUP(B434,data_operaciones!$G$3:$K$102,2,0)</f>
        <v>OTROS</v>
      </c>
      <c r="M434" s="5">
        <f>VLOOKUP(B434,data_operaciones!$G$3:$K$102,4,0)</f>
        <v>47</v>
      </c>
      <c r="N434" s="5">
        <v>0.5</v>
      </c>
      <c r="O434" s="5">
        <v>2357</v>
      </c>
      <c r="P434" s="5">
        <v>1.53</v>
      </c>
      <c r="Q434" s="5">
        <v>431</v>
      </c>
      <c r="R434" s="5" t="str">
        <f>VLOOKUP(B434,data_operaciones!$G$3:$K$102,5,0)</f>
        <v>P</v>
      </c>
      <c r="S434" s="5">
        <v>1</v>
      </c>
      <c r="T434" s="5">
        <v>1</v>
      </c>
      <c r="U434" s="5" t="s">
        <v>2953</v>
      </c>
    </row>
    <row r="435" spans="1:21" x14ac:dyDescent="0.25">
      <c r="A435" s="6">
        <v>41327</v>
      </c>
      <c r="B435">
        <v>49</v>
      </c>
      <c r="C435">
        <v>4</v>
      </c>
      <c r="D435">
        <v>2357</v>
      </c>
      <c r="E435">
        <v>1.53</v>
      </c>
      <c r="F435">
        <v>4</v>
      </c>
      <c r="G435" t="s">
        <v>2995</v>
      </c>
      <c r="H435">
        <v>75</v>
      </c>
      <c r="I435" s="6">
        <v>41329.473611111112</v>
      </c>
      <c r="J435" t="s">
        <v>23</v>
      </c>
      <c r="K435" t="s">
        <v>23</v>
      </c>
      <c r="L435" t="str">
        <f>VLOOKUP(B435,data_operaciones!$G$3:$K$102,2,0)</f>
        <v>OTROS</v>
      </c>
      <c r="M435" s="5">
        <f>VLOOKUP(B435,data_operaciones!$G$3:$K$102,4,0)</f>
        <v>47</v>
      </c>
      <c r="N435" s="5">
        <v>4</v>
      </c>
      <c r="O435" s="5">
        <v>2357</v>
      </c>
      <c r="P435" s="5">
        <v>1.53</v>
      </c>
      <c r="Q435" s="5">
        <v>432</v>
      </c>
      <c r="R435" s="5" t="str">
        <f>VLOOKUP(B435,data_operaciones!$G$3:$K$102,5,0)</f>
        <v>P</v>
      </c>
      <c r="S435" s="5">
        <v>1</v>
      </c>
      <c r="T435" s="5">
        <v>1</v>
      </c>
      <c r="U435" s="5" t="s">
        <v>2995</v>
      </c>
    </row>
    <row r="436" spans="1:21" x14ac:dyDescent="0.25">
      <c r="A436" s="6">
        <v>41327</v>
      </c>
      <c r="B436">
        <v>49</v>
      </c>
      <c r="C436">
        <v>2</v>
      </c>
      <c r="D436">
        <v>2357</v>
      </c>
      <c r="E436">
        <v>1.53</v>
      </c>
      <c r="F436">
        <v>5</v>
      </c>
      <c r="G436" t="s">
        <v>2977</v>
      </c>
      <c r="H436">
        <v>75</v>
      </c>
      <c r="I436" s="6">
        <v>41329.473611111112</v>
      </c>
      <c r="J436" t="s">
        <v>23</v>
      </c>
      <c r="K436" t="s">
        <v>23</v>
      </c>
      <c r="L436" t="str">
        <f>VLOOKUP(B436,data_operaciones!$G$3:$K$102,2,0)</f>
        <v>OTROS</v>
      </c>
      <c r="M436" s="5">
        <f>VLOOKUP(B436,data_operaciones!$G$3:$K$102,4,0)</f>
        <v>47</v>
      </c>
      <c r="N436" s="5">
        <v>2</v>
      </c>
      <c r="O436" s="5">
        <v>2357</v>
      </c>
      <c r="P436" s="5">
        <v>1.53</v>
      </c>
      <c r="Q436" s="5">
        <v>433</v>
      </c>
      <c r="R436" s="5" t="str">
        <f>VLOOKUP(B436,data_operaciones!$G$3:$K$102,5,0)</f>
        <v>P</v>
      </c>
      <c r="S436" s="5">
        <v>1</v>
      </c>
      <c r="T436" s="5">
        <v>1</v>
      </c>
      <c r="U436" s="5" t="s">
        <v>2977</v>
      </c>
    </row>
    <row r="437" spans="1:21" x14ac:dyDescent="0.25">
      <c r="A437" s="6">
        <v>41328</v>
      </c>
      <c r="B437">
        <v>49</v>
      </c>
      <c r="C437">
        <v>2.5</v>
      </c>
      <c r="D437">
        <v>2357</v>
      </c>
      <c r="E437">
        <v>1.53</v>
      </c>
      <c r="F437">
        <v>1</v>
      </c>
      <c r="G437" t="s">
        <v>2996</v>
      </c>
      <c r="H437">
        <v>75</v>
      </c>
      <c r="I437" s="6">
        <v>41329.477083333331</v>
      </c>
      <c r="J437" t="s">
        <v>23</v>
      </c>
      <c r="K437" t="s">
        <v>23</v>
      </c>
      <c r="L437" t="str">
        <f>VLOOKUP(B437,data_operaciones!$G$3:$K$102,2,0)</f>
        <v>OTROS</v>
      </c>
      <c r="M437" s="5">
        <f>VLOOKUP(B437,data_operaciones!$G$3:$K$102,4,0)</f>
        <v>47</v>
      </c>
      <c r="N437" s="5">
        <v>2.5</v>
      </c>
      <c r="O437" s="5">
        <v>2357</v>
      </c>
      <c r="P437" s="5">
        <v>1.53</v>
      </c>
      <c r="Q437" s="5">
        <v>434</v>
      </c>
      <c r="R437" s="5" t="str">
        <f>VLOOKUP(B437,data_operaciones!$G$3:$K$102,5,0)</f>
        <v>P</v>
      </c>
      <c r="S437" s="5">
        <v>1</v>
      </c>
      <c r="T437" s="5">
        <v>1</v>
      </c>
      <c r="U437" s="5" t="s">
        <v>2996</v>
      </c>
    </row>
    <row r="438" spans="1:21" x14ac:dyDescent="0.25">
      <c r="A438" s="6">
        <v>41328</v>
      </c>
      <c r="B438">
        <v>49</v>
      </c>
      <c r="C438">
        <v>0.5</v>
      </c>
      <c r="D438">
        <v>2357</v>
      </c>
      <c r="E438">
        <v>1.53</v>
      </c>
      <c r="F438">
        <v>2</v>
      </c>
      <c r="G438" t="s">
        <v>2986</v>
      </c>
      <c r="H438">
        <v>75</v>
      </c>
      <c r="I438" s="6">
        <v>41329.479166666664</v>
      </c>
      <c r="J438" t="s">
        <v>23</v>
      </c>
      <c r="K438" t="s">
        <v>23</v>
      </c>
      <c r="L438" t="str">
        <f>VLOOKUP(B438,data_operaciones!$G$3:$K$102,2,0)</f>
        <v>OTROS</v>
      </c>
      <c r="M438" s="5">
        <f>VLOOKUP(B438,data_operaciones!$G$3:$K$102,4,0)</f>
        <v>47</v>
      </c>
      <c r="N438" s="5">
        <v>0.5</v>
      </c>
      <c r="O438" s="5">
        <v>2357</v>
      </c>
      <c r="P438" s="5">
        <v>1.53</v>
      </c>
      <c r="Q438" s="5">
        <v>435</v>
      </c>
      <c r="R438" s="5" t="str">
        <f>VLOOKUP(B438,data_operaciones!$G$3:$K$102,5,0)</f>
        <v>P</v>
      </c>
      <c r="S438" s="5">
        <v>1</v>
      </c>
      <c r="T438" s="5">
        <v>1</v>
      </c>
      <c r="U438" s="5" t="s">
        <v>2986</v>
      </c>
    </row>
    <row r="439" spans="1:21" ht="45" x14ac:dyDescent="0.25">
      <c r="A439" s="6">
        <v>41328</v>
      </c>
      <c r="B439">
        <v>49</v>
      </c>
      <c r="C439">
        <v>10</v>
      </c>
      <c r="D439">
        <v>2357</v>
      </c>
      <c r="E439">
        <v>1.53</v>
      </c>
      <c r="F439">
        <v>3</v>
      </c>
      <c r="G439" s="12" t="s">
        <v>3285</v>
      </c>
      <c r="H439">
        <v>75</v>
      </c>
      <c r="I439" s="6">
        <v>41329.481944444444</v>
      </c>
      <c r="J439" t="s">
        <v>23</v>
      </c>
      <c r="K439" t="s">
        <v>23</v>
      </c>
      <c r="L439" t="str">
        <f>VLOOKUP(B439,data_operaciones!$G$3:$K$102,2,0)</f>
        <v>OTROS</v>
      </c>
      <c r="M439" s="5">
        <f>VLOOKUP(B439,data_operaciones!$G$3:$K$102,4,0)</f>
        <v>47</v>
      </c>
      <c r="N439" s="5">
        <v>10</v>
      </c>
      <c r="O439" s="5">
        <v>2357</v>
      </c>
      <c r="P439" s="5">
        <v>1.53</v>
      </c>
      <c r="Q439" s="5">
        <v>436</v>
      </c>
      <c r="R439" s="5" t="str">
        <f>VLOOKUP(B439,data_operaciones!$G$3:$K$102,5,0)</f>
        <v>P</v>
      </c>
      <c r="S439" s="5">
        <v>1</v>
      </c>
      <c r="T439" s="5">
        <v>1</v>
      </c>
      <c r="U439" s="13" t="s">
        <v>3405</v>
      </c>
    </row>
    <row r="440" spans="1:21" x14ac:dyDescent="0.25">
      <c r="A440" s="6">
        <v>41328</v>
      </c>
      <c r="B440">
        <v>49</v>
      </c>
      <c r="C440">
        <v>1</v>
      </c>
      <c r="D440">
        <v>2357</v>
      </c>
      <c r="E440">
        <v>1.53</v>
      </c>
      <c r="F440">
        <v>4</v>
      </c>
      <c r="G440" t="s">
        <v>2997</v>
      </c>
      <c r="H440">
        <v>75</v>
      </c>
      <c r="I440" s="6">
        <v>41329.482638888891</v>
      </c>
      <c r="J440" t="s">
        <v>23</v>
      </c>
      <c r="K440" t="s">
        <v>23</v>
      </c>
      <c r="L440" t="str">
        <f>VLOOKUP(B440,data_operaciones!$G$3:$K$102,2,0)</f>
        <v>OTROS</v>
      </c>
      <c r="M440" s="5">
        <f>VLOOKUP(B440,data_operaciones!$G$3:$K$102,4,0)</f>
        <v>47</v>
      </c>
      <c r="N440" s="5">
        <v>1</v>
      </c>
      <c r="O440" s="5">
        <v>2357</v>
      </c>
      <c r="P440" s="5">
        <v>1.53</v>
      </c>
      <c r="Q440" s="5">
        <v>437</v>
      </c>
      <c r="R440" s="5" t="str">
        <f>VLOOKUP(B440,data_operaciones!$G$3:$K$102,5,0)</f>
        <v>P</v>
      </c>
      <c r="S440" s="5">
        <v>1</v>
      </c>
      <c r="T440" s="5">
        <v>1</v>
      </c>
      <c r="U440" s="5" t="s">
        <v>2997</v>
      </c>
    </row>
    <row r="441" spans="1:21" x14ac:dyDescent="0.25">
      <c r="A441" s="6">
        <v>41328</v>
      </c>
      <c r="B441">
        <v>49</v>
      </c>
      <c r="C441">
        <v>0.5</v>
      </c>
      <c r="D441">
        <v>2357</v>
      </c>
      <c r="E441">
        <v>1.53</v>
      </c>
      <c r="F441">
        <v>5</v>
      </c>
      <c r="G441" t="s">
        <v>2998</v>
      </c>
      <c r="H441">
        <v>75</v>
      </c>
      <c r="I441" s="6">
        <v>41329.482638888891</v>
      </c>
      <c r="J441" t="s">
        <v>23</v>
      </c>
      <c r="K441" t="s">
        <v>23</v>
      </c>
      <c r="L441" t="str">
        <f>VLOOKUP(B441,data_operaciones!$G$3:$K$102,2,0)</f>
        <v>OTROS</v>
      </c>
      <c r="M441" s="5">
        <f>VLOOKUP(B441,data_operaciones!$G$3:$K$102,4,0)</f>
        <v>47</v>
      </c>
      <c r="N441" s="5">
        <v>0.5</v>
      </c>
      <c r="O441" s="5">
        <v>2357</v>
      </c>
      <c r="P441" s="5">
        <v>1.53</v>
      </c>
      <c r="Q441" s="5">
        <v>438</v>
      </c>
      <c r="R441" s="5" t="str">
        <f>VLOOKUP(B441,data_operaciones!$G$3:$K$102,5,0)</f>
        <v>P</v>
      </c>
      <c r="S441" s="5">
        <v>1</v>
      </c>
      <c r="T441" s="5">
        <v>1</v>
      </c>
      <c r="U441" s="5" t="s">
        <v>2998</v>
      </c>
    </row>
    <row r="442" spans="1:21" x14ac:dyDescent="0.25">
      <c r="A442" s="6">
        <v>41328</v>
      </c>
      <c r="B442">
        <v>49</v>
      </c>
      <c r="C442">
        <v>0.5</v>
      </c>
      <c r="D442">
        <v>2357</v>
      </c>
      <c r="E442">
        <v>1.53</v>
      </c>
      <c r="F442">
        <v>6</v>
      </c>
      <c r="G442" t="s">
        <v>2999</v>
      </c>
      <c r="H442">
        <v>75</v>
      </c>
      <c r="I442" s="6">
        <v>41329.484027777777</v>
      </c>
      <c r="J442" t="s">
        <v>23</v>
      </c>
      <c r="K442" t="s">
        <v>23</v>
      </c>
      <c r="L442" t="str">
        <f>VLOOKUP(B442,data_operaciones!$G$3:$K$102,2,0)</f>
        <v>OTROS</v>
      </c>
      <c r="M442" s="5">
        <f>VLOOKUP(B442,data_operaciones!$G$3:$K$102,4,0)</f>
        <v>47</v>
      </c>
      <c r="N442" s="5">
        <v>0.5</v>
      </c>
      <c r="O442" s="5">
        <v>2357</v>
      </c>
      <c r="P442" s="5">
        <v>1.53</v>
      </c>
      <c r="Q442" s="5">
        <v>439</v>
      </c>
      <c r="R442" s="5" t="str">
        <f>VLOOKUP(B442,data_operaciones!$G$3:$K$102,5,0)</f>
        <v>P</v>
      </c>
      <c r="S442" s="5">
        <v>1</v>
      </c>
      <c r="T442" s="5">
        <v>1</v>
      </c>
      <c r="U442" s="5" t="s">
        <v>2999</v>
      </c>
    </row>
    <row r="443" spans="1:21" x14ac:dyDescent="0.25">
      <c r="A443" s="6">
        <v>41328</v>
      </c>
      <c r="B443">
        <v>49</v>
      </c>
      <c r="C443">
        <v>2</v>
      </c>
      <c r="D443">
        <v>2357</v>
      </c>
      <c r="E443">
        <v>1.53</v>
      </c>
      <c r="F443">
        <v>7</v>
      </c>
      <c r="G443" t="s">
        <v>3000</v>
      </c>
      <c r="H443">
        <v>75</v>
      </c>
      <c r="I443" s="6">
        <v>41329.484722222223</v>
      </c>
      <c r="J443" t="s">
        <v>23</v>
      </c>
      <c r="K443" t="s">
        <v>23</v>
      </c>
      <c r="L443" t="str">
        <f>VLOOKUP(B443,data_operaciones!$G$3:$K$102,2,0)</f>
        <v>OTROS</v>
      </c>
      <c r="M443" s="5">
        <f>VLOOKUP(B443,data_operaciones!$G$3:$K$102,4,0)</f>
        <v>47</v>
      </c>
      <c r="N443" s="5">
        <v>2</v>
      </c>
      <c r="O443" s="5">
        <v>2357</v>
      </c>
      <c r="P443" s="5">
        <v>1.53</v>
      </c>
      <c r="Q443" s="5">
        <v>440</v>
      </c>
      <c r="R443" s="5" t="str">
        <f>VLOOKUP(B443,data_operaciones!$G$3:$K$102,5,0)</f>
        <v>P</v>
      </c>
      <c r="S443" s="5">
        <v>1</v>
      </c>
      <c r="T443" s="5">
        <v>1</v>
      </c>
      <c r="U443" s="5" t="s">
        <v>3000</v>
      </c>
    </row>
    <row r="444" spans="1:21" x14ac:dyDescent="0.25">
      <c r="A444" s="6">
        <v>41328</v>
      </c>
      <c r="B444">
        <v>49</v>
      </c>
      <c r="C444">
        <v>0.5</v>
      </c>
      <c r="D444">
        <v>2357</v>
      </c>
      <c r="E444">
        <v>1.53</v>
      </c>
      <c r="F444">
        <v>8</v>
      </c>
      <c r="G444" t="s">
        <v>3001</v>
      </c>
      <c r="H444">
        <v>75</v>
      </c>
      <c r="I444" s="6">
        <v>41329.490277777775</v>
      </c>
      <c r="J444" t="s">
        <v>23</v>
      </c>
      <c r="K444" t="s">
        <v>23</v>
      </c>
      <c r="L444" t="str">
        <f>VLOOKUP(B444,data_operaciones!$G$3:$K$102,2,0)</f>
        <v>OTROS</v>
      </c>
      <c r="M444" s="5">
        <f>VLOOKUP(B444,data_operaciones!$G$3:$K$102,4,0)</f>
        <v>47</v>
      </c>
      <c r="N444" s="5">
        <v>0.5</v>
      </c>
      <c r="O444" s="5">
        <v>2357</v>
      </c>
      <c r="P444" s="5">
        <v>1.53</v>
      </c>
      <c r="Q444" s="5">
        <v>441</v>
      </c>
      <c r="R444" s="5" t="str">
        <f>VLOOKUP(B444,data_operaciones!$G$3:$K$102,5,0)</f>
        <v>P</v>
      </c>
      <c r="S444" s="5">
        <v>1</v>
      </c>
      <c r="T444" s="5">
        <v>1</v>
      </c>
      <c r="U444" s="5" t="s">
        <v>3001</v>
      </c>
    </row>
    <row r="445" spans="1:21" x14ac:dyDescent="0.25">
      <c r="A445" s="6">
        <v>41328</v>
      </c>
      <c r="B445">
        <v>49</v>
      </c>
      <c r="C445">
        <v>0.5</v>
      </c>
      <c r="D445">
        <v>2357</v>
      </c>
      <c r="E445">
        <v>1.53</v>
      </c>
      <c r="F445">
        <v>9</v>
      </c>
      <c r="G445" t="s">
        <v>3002</v>
      </c>
      <c r="H445">
        <v>75</v>
      </c>
      <c r="I445" s="6">
        <v>41329.490277777775</v>
      </c>
      <c r="J445" t="s">
        <v>23</v>
      </c>
      <c r="K445" t="s">
        <v>23</v>
      </c>
      <c r="L445" t="str">
        <f>VLOOKUP(B445,data_operaciones!$G$3:$K$102,2,0)</f>
        <v>OTROS</v>
      </c>
      <c r="M445" s="5">
        <f>VLOOKUP(B445,data_operaciones!$G$3:$K$102,4,0)</f>
        <v>47</v>
      </c>
      <c r="N445" s="5">
        <v>0.5</v>
      </c>
      <c r="O445" s="5">
        <v>2357</v>
      </c>
      <c r="P445" s="5">
        <v>1.53</v>
      </c>
      <c r="Q445" s="5">
        <v>442</v>
      </c>
      <c r="R445" s="5" t="str">
        <f>VLOOKUP(B445,data_operaciones!$G$3:$K$102,5,0)</f>
        <v>P</v>
      </c>
      <c r="S445" s="5">
        <v>1</v>
      </c>
      <c r="T445" s="5">
        <v>1</v>
      </c>
      <c r="U445" s="5" t="s">
        <v>3002</v>
      </c>
    </row>
    <row r="446" spans="1:21" x14ac:dyDescent="0.25">
      <c r="A446" s="6">
        <v>41328</v>
      </c>
      <c r="B446">
        <v>49</v>
      </c>
      <c r="C446">
        <v>6</v>
      </c>
      <c r="D446">
        <v>2357</v>
      </c>
      <c r="E446">
        <v>1.53</v>
      </c>
      <c r="F446">
        <v>10</v>
      </c>
      <c r="G446" t="s">
        <v>3003</v>
      </c>
      <c r="H446">
        <v>75</v>
      </c>
      <c r="I446" s="6">
        <v>41329.490972222222</v>
      </c>
      <c r="J446" t="s">
        <v>23</v>
      </c>
      <c r="K446" t="s">
        <v>23</v>
      </c>
      <c r="L446" t="str">
        <f>VLOOKUP(B446,data_operaciones!$G$3:$K$102,2,0)</f>
        <v>OTROS</v>
      </c>
      <c r="M446" s="5">
        <f>VLOOKUP(B446,data_operaciones!$G$3:$K$102,4,0)</f>
        <v>47</v>
      </c>
      <c r="N446" s="5">
        <v>6</v>
      </c>
      <c r="O446" s="5">
        <v>2357</v>
      </c>
      <c r="P446" s="5">
        <v>1.53</v>
      </c>
      <c r="Q446" s="5">
        <v>443</v>
      </c>
      <c r="R446" s="5" t="str">
        <f>VLOOKUP(B446,data_operaciones!$G$3:$K$102,5,0)</f>
        <v>P</v>
      </c>
      <c r="S446" s="5">
        <v>1</v>
      </c>
      <c r="T446" s="5">
        <v>1</v>
      </c>
      <c r="U446" s="5" t="s">
        <v>3003</v>
      </c>
    </row>
    <row r="447" spans="1:21" x14ac:dyDescent="0.25">
      <c r="A447" s="6">
        <v>41329</v>
      </c>
      <c r="B447">
        <v>49</v>
      </c>
      <c r="C447">
        <v>2.5</v>
      </c>
      <c r="D447">
        <v>2357</v>
      </c>
      <c r="E447">
        <v>1.53</v>
      </c>
      <c r="F447">
        <v>1</v>
      </c>
      <c r="G447" t="s">
        <v>3004</v>
      </c>
      <c r="H447">
        <v>75</v>
      </c>
      <c r="I447" s="6">
        <v>41329.490972222222</v>
      </c>
      <c r="J447" t="s">
        <v>23</v>
      </c>
      <c r="K447" t="s">
        <v>23</v>
      </c>
      <c r="L447" t="str">
        <f>VLOOKUP(B447,data_operaciones!$G$3:$K$102,2,0)</f>
        <v>OTROS</v>
      </c>
      <c r="M447" s="5">
        <f>VLOOKUP(B447,data_operaciones!$G$3:$K$102,4,0)</f>
        <v>47</v>
      </c>
      <c r="N447" s="5">
        <v>2.5</v>
      </c>
      <c r="O447" s="5">
        <v>2357</v>
      </c>
      <c r="P447" s="5">
        <v>1.53</v>
      </c>
      <c r="Q447" s="5">
        <v>444</v>
      </c>
      <c r="R447" s="5" t="str">
        <f>VLOOKUP(B447,data_operaciones!$G$3:$K$102,5,0)</f>
        <v>P</v>
      </c>
      <c r="S447" s="5">
        <v>1</v>
      </c>
      <c r="T447" s="5">
        <v>1</v>
      </c>
      <c r="U447" s="5" t="s">
        <v>3004</v>
      </c>
    </row>
    <row r="448" spans="1:21" ht="45" x14ac:dyDescent="0.25">
      <c r="A448" s="6">
        <v>41329</v>
      </c>
      <c r="B448">
        <v>49</v>
      </c>
      <c r="C448">
        <v>1.5</v>
      </c>
      <c r="D448">
        <v>2357</v>
      </c>
      <c r="E448">
        <v>1.53</v>
      </c>
      <c r="F448">
        <v>2</v>
      </c>
      <c r="G448" s="12" t="s">
        <v>3286</v>
      </c>
      <c r="H448">
        <v>75</v>
      </c>
      <c r="I448" s="6">
        <v>41329.491666666669</v>
      </c>
      <c r="J448" t="s">
        <v>23</v>
      </c>
      <c r="K448" t="s">
        <v>23</v>
      </c>
      <c r="L448" t="str">
        <f>VLOOKUP(B448,data_operaciones!$G$3:$K$102,2,0)</f>
        <v>OTROS</v>
      </c>
      <c r="M448" s="5">
        <f>VLOOKUP(B448,data_operaciones!$G$3:$K$102,4,0)</f>
        <v>47</v>
      </c>
      <c r="N448" s="5">
        <v>1.5</v>
      </c>
      <c r="O448" s="5">
        <v>2357</v>
      </c>
      <c r="P448" s="5">
        <v>1.53</v>
      </c>
      <c r="Q448" s="5">
        <v>445</v>
      </c>
      <c r="R448" s="5" t="str">
        <f>VLOOKUP(B448,data_operaciones!$G$3:$K$102,5,0)</f>
        <v>P</v>
      </c>
      <c r="S448" s="5">
        <v>1</v>
      </c>
      <c r="T448" s="5">
        <v>1</v>
      </c>
      <c r="U448" s="13" t="s">
        <v>3406</v>
      </c>
    </row>
    <row r="449" spans="1:21" x14ac:dyDescent="0.25">
      <c r="A449" s="6">
        <v>41329</v>
      </c>
      <c r="B449">
        <v>49</v>
      </c>
      <c r="C449">
        <v>0.5</v>
      </c>
      <c r="D449">
        <v>2357</v>
      </c>
      <c r="E449">
        <v>1.53</v>
      </c>
      <c r="F449">
        <v>3</v>
      </c>
      <c r="G449" t="s">
        <v>3005</v>
      </c>
      <c r="H449">
        <v>75</v>
      </c>
      <c r="I449" s="6">
        <v>41330.333333333336</v>
      </c>
      <c r="J449" t="s">
        <v>23</v>
      </c>
      <c r="K449" t="s">
        <v>23</v>
      </c>
      <c r="L449" t="str">
        <f>VLOOKUP(B449,data_operaciones!$G$3:$K$102,2,0)</f>
        <v>OTROS</v>
      </c>
      <c r="M449" s="5">
        <f>VLOOKUP(B449,data_operaciones!$G$3:$K$102,4,0)</f>
        <v>47</v>
      </c>
      <c r="N449" s="5">
        <v>0.5</v>
      </c>
      <c r="O449" s="5">
        <v>2357</v>
      </c>
      <c r="P449" s="5">
        <v>1.53</v>
      </c>
      <c r="Q449" s="5">
        <v>446</v>
      </c>
      <c r="R449" s="5" t="str">
        <f>VLOOKUP(B449,data_operaciones!$G$3:$K$102,5,0)</f>
        <v>P</v>
      </c>
      <c r="S449" s="5">
        <v>1</v>
      </c>
      <c r="T449" s="5">
        <v>1</v>
      </c>
      <c r="U449" s="5" t="s">
        <v>3005</v>
      </c>
    </row>
    <row r="450" spans="1:21" x14ac:dyDescent="0.25">
      <c r="A450" s="6">
        <v>41329</v>
      </c>
      <c r="B450">
        <v>49</v>
      </c>
      <c r="C450">
        <v>0.5</v>
      </c>
      <c r="D450">
        <v>2357</v>
      </c>
      <c r="E450">
        <v>1.53</v>
      </c>
      <c r="F450">
        <v>4</v>
      </c>
      <c r="G450" t="s">
        <v>3006</v>
      </c>
      <c r="L450" t="str">
        <f>VLOOKUP(B450,data_operaciones!$G$3:$K$102,2,0)</f>
        <v>OTROS</v>
      </c>
      <c r="M450" s="5">
        <f>VLOOKUP(B450,data_operaciones!$G$3:$K$102,4,0)</f>
        <v>47</v>
      </c>
      <c r="N450" s="5">
        <v>0.5</v>
      </c>
      <c r="O450" s="5">
        <v>2357</v>
      </c>
      <c r="P450" s="5">
        <v>1.53</v>
      </c>
      <c r="Q450" s="5">
        <v>447</v>
      </c>
      <c r="R450" s="5" t="str">
        <f>VLOOKUP(B450,data_operaciones!$G$3:$K$102,5,0)</f>
        <v>P</v>
      </c>
      <c r="S450" s="5">
        <v>1</v>
      </c>
      <c r="T450" s="5">
        <v>1</v>
      </c>
      <c r="U450" s="5" t="s">
        <v>3006</v>
      </c>
    </row>
    <row r="451" spans="1:21" x14ac:dyDescent="0.25">
      <c r="A451" s="6">
        <v>41329</v>
      </c>
      <c r="B451">
        <v>49</v>
      </c>
      <c r="C451">
        <v>0.5</v>
      </c>
      <c r="D451">
        <v>2357</v>
      </c>
      <c r="E451">
        <v>1.53</v>
      </c>
      <c r="F451">
        <v>5</v>
      </c>
      <c r="G451" t="s">
        <v>3007</v>
      </c>
      <c r="H451">
        <v>75</v>
      </c>
      <c r="I451" s="6">
        <v>41330.791666666664</v>
      </c>
      <c r="J451" t="s">
        <v>23</v>
      </c>
      <c r="K451" t="s">
        <v>23</v>
      </c>
      <c r="L451" t="str">
        <f>VLOOKUP(B451,data_operaciones!$G$3:$K$102,2,0)</f>
        <v>OTROS</v>
      </c>
      <c r="M451" s="5">
        <f>VLOOKUP(B451,data_operaciones!$G$3:$K$102,4,0)</f>
        <v>47</v>
      </c>
      <c r="N451" s="5">
        <v>0.5</v>
      </c>
      <c r="O451" s="5">
        <v>2357</v>
      </c>
      <c r="P451" s="5">
        <v>1.53</v>
      </c>
      <c r="Q451" s="5">
        <v>448</v>
      </c>
      <c r="R451" s="5" t="str">
        <f>VLOOKUP(B451,data_operaciones!$G$3:$K$102,5,0)</f>
        <v>P</v>
      </c>
      <c r="S451" s="5">
        <v>1</v>
      </c>
      <c r="T451" s="5">
        <v>1</v>
      </c>
      <c r="U451" s="5" t="s">
        <v>3007</v>
      </c>
    </row>
    <row r="452" spans="1:21" x14ac:dyDescent="0.25">
      <c r="A452" s="6">
        <v>41329</v>
      </c>
      <c r="B452">
        <v>49</v>
      </c>
      <c r="C452">
        <v>1.5</v>
      </c>
      <c r="D452">
        <v>2357</v>
      </c>
      <c r="E452">
        <v>1.53</v>
      </c>
      <c r="F452">
        <v>6</v>
      </c>
      <c r="G452" t="s">
        <v>3008</v>
      </c>
      <c r="L452" t="str">
        <f>VLOOKUP(B452,data_operaciones!$G$3:$K$102,2,0)</f>
        <v>OTROS</v>
      </c>
      <c r="M452" s="5">
        <f>VLOOKUP(B452,data_operaciones!$G$3:$K$102,4,0)</f>
        <v>47</v>
      </c>
      <c r="N452" s="5">
        <v>1.5</v>
      </c>
      <c r="O452" s="5">
        <v>2357</v>
      </c>
      <c r="P452" s="5">
        <v>1.53</v>
      </c>
      <c r="Q452" s="5">
        <v>449</v>
      </c>
      <c r="R452" s="5" t="str">
        <f>VLOOKUP(B452,data_operaciones!$G$3:$K$102,5,0)</f>
        <v>P</v>
      </c>
      <c r="S452" s="5">
        <v>1</v>
      </c>
      <c r="T452" s="5">
        <v>1</v>
      </c>
      <c r="U452" s="5" t="s">
        <v>3008</v>
      </c>
    </row>
    <row r="453" spans="1:21" x14ac:dyDescent="0.25">
      <c r="A453" s="6">
        <v>41329</v>
      </c>
      <c r="B453">
        <v>49</v>
      </c>
      <c r="C453">
        <v>1</v>
      </c>
      <c r="D453">
        <v>2357</v>
      </c>
      <c r="E453">
        <v>1.53</v>
      </c>
      <c r="F453">
        <v>7</v>
      </c>
      <c r="G453" t="s">
        <v>3009</v>
      </c>
      <c r="H453">
        <v>75</v>
      </c>
      <c r="I453" s="6">
        <v>41330.845833333333</v>
      </c>
      <c r="J453" t="s">
        <v>23</v>
      </c>
      <c r="K453" t="s">
        <v>23</v>
      </c>
      <c r="L453" t="str">
        <f>VLOOKUP(B453,data_operaciones!$G$3:$K$102,2,0)</f>
        <v>OTROS</v>
      </c>
      <c r="M453" s="5">
        <f>VLOOKUP(B453,data_operaciones!$G$3:$K$102,4,0)</f>
        <v>47</v>
      </c>
      <c r="N453" s="5">
        <v>1</v>
      </c>
      <c r="O453" s="5">
        <v>2357</v>
      </c>
      <c r="P453" s="5">
        <v>1.53</v>
      </c>
      <c r="Q453" s="5">
        <v>450</v>
      </c>
      <c r="R453" s="5" t="str">
        <f>VLOOKUP(B453,data_operaciones!$G$3:$K$102,5,0)</f>
        <v>P</v>
      </c>
      <c r="S453" s="5">
        <v>1</v>
      </c>
      <c r="T453" s="5">
        <v>1</v>
      </c>
      <c r="U453" s="5" t="s">
        <v>3009</v>
      </c>
    </row>
    <row r="454" spans="1:21" ht="30" x14ac:dyDescent="0.25">
      <c r="A454" s="6">
        <v>41329</v>
      </c>
      <c r="B454">
        <v>49</v>
      </c>
      <c r="C454">
        <v>1.5</v>
      </c>
      <c r="D454">
        <v>2357</v>
      </c>
      <c r="E454">
        <v>1.53</v>
      </c>
      <c r="F454">
        <v>8</v>
      </c>
      <c r="G454" s="12" t="s">
        <v>3287</v>
      </c>
      <c r="H454">
        <v>75</v>
      </c>
      <c r="I454" s="6">
        <v>41330.845833333333</v>
      </c>
      <c r="J454" t="s">
        <v>23</v>
      </c>
      <c r="K454" t="s">
        <v>23</v>
      </c>
      <c r="L454" t="str">
        <f>VLOOKUP(B454,data_operaciones!$G$3:$K$102,2,0)</f>
        <v>OTROS</v>
      </c>
      <c r="M454" s="5">
        <f>VLOOKUP(B454,data_operaciones!$G$3:$K$102,4,0)</f>
        <v>47</v>
      </c>
      <c r="N454" s="5">
        <v>1.5</v>
      </c>
      <c r="O454" s="5">
        <v>2357</v>
      </c>
      <c r="P454" s="5">
        <v>1.53</v>
      </c>
      <c r="Q454" s="5">
        <v>451</v>
      </c>
      <c r="R454" s="5" t="str">
        <f>VLOOKUP(B454,data_operaciones!$G$3:$K$102,5,0)</f>
        <v>P</v>
      </c>
      <c r="S454" s="5">
        <v>1</v>
      </c>
      <c r="T454" s="5">
        <v>1</v>
      </c>
      <c r="U454" s="13" t="s">
        <v>3407</v>
      </c>
    </row>
    <row r="455" spans="1:21" x14ac:dyDescent="0.25">
      <c r="A455" s="6">
        <v>41329</v>
      </c>
      <c r="B455">
        <v>49</v>
      </c>
      <c r="C455">
        <v>5.5</v>
      </c>
      <c r="D455">
        <v>2357</v>
      </c>
      <c r="E455">
        <v>1.53</v>
      </c>
      <c r="F455">
        <v>9</v>
      </c>
      <c r="G455" t="s">
        <v>3010</v>
      </c>
      <c r="H455">
        <v>75</v>
      </c>
      <c r="I455" s="6">
        <v>41330.84652777778</v>
      </c>
      <c r="J455" t="s">
        <v>23</v>
      </c>
      <c r="K455" t="s">
        <v>23</v>
      </c>
      <c r="L455" t="str">
        <f>VLOOKUP(B455,data_operaciones!$G$3:$K$102,2,0)</f>
        <v>OTROS</v>
      </c>
      <c r="M455" s="5">
        <f>VLOOKUP(B455,data_operaciones!$G$3:$K$102,4,0)</f>
        <v>47</v>
      </c>
      <c r="N455" s="5">
        <v>5.5</v>
      </c>
      <c r="O455" s="5">
        <v>2357</v>
      </c>
      <c r="P455" s="5">
        <v>1.53</v>
      </c>
      <c r="Q455" s="5">
        <v>452</v>
      </c>
      <c r="R455" s="5" t="str">
        <f>VLOOKUP(B455,data_operaciones!$G$3:$K$102,5,0)</f>
        <v>P</v>
      </c>
      <c r="S455" s="5">
        <v>1</v>
      </c>
      <c r="T455" s="5">
        <v>1</v>
      </c>
      <c r="U455" s="5" t="s">
        <v>3010</v>
      </c>
    </row>
    <row r="456" spans="1:21" x14ac:dyDescent="0.25">
      <c r="A456" s="6">
        <v>41329</v>
      </c>
      <c r="B456">
        <v>49</v>
      </c>
      <c r="C456">
        <v>0.5</v>
      </c>
      <c r="D456">
        <v>2357</v>
      </c>
      <c r="E456">
        <v>1.53</v>
      </c>
      <c r="F456">
        <v>10</v>
      </c>
      <c r="G456" t="s">
        <v>3011</v>
      </c>
      <c r="H456">
        <v>75</v>
      </c>
      <c r="I456" s="6">
        <v>41330.847222222219</v>
      </c>
      <c r="J456" t="s">
        <v>23</v>
      </c>
      <c r="K456" t="s">
        <v>23</v>
      </c>
      <c r="L456" t="str">
        <f>VLOOKUP(B456,data_operaciones!$G$3:$K$102,2,0)</f>
        <v>OTROS</v>
      </c>
      <c r="M456" s="5">
        <f>VLOOKUP(B456,data_operaciones!$G$3:$K$102,4,0)</f>
        <v>47</v>
      </c>
      <c r="N456" s="5">
        <v>0.5</v>
      </c>
      <c r="O456" s="5">
        <v>2357</v>
      </c>
      <c r="P456" s="5">
        <v>1.53</v>
      </c>
      <c r="Q456" s="5">
        <v>453</v>
      </c>
      <c r="R456" s="5" t="str">
        <f>VLOOKUP(B456,data_operaciones!$G$3:$K$102,5,0)</f>
        <v>P</v>
      </c>
      <c r="S456" s="5">
        <v>1</v>
      </c>
      <c r="T456" s="5">
        <v>1</v>
      </c>
      <c r="U456" s="5" t="s">
        <v>3011</v>
      </c>
    </row>
    <row r="457" spans="1:21" x14ac:dyDescent="0.25">
      <c r="A457" s="6">
        <v>41329</v>
      </c>
      <c r="B457">
        <v>49</v>
      </c>
      <c r="C457">
        <v>0.5</v>
      </c>
      <c r="D457">
        <v>2357</v>
      </c>
      <c r="E457">
        <v>1.53</v>
      </c>
      <c r="F457">
        <v>11</v>
      </c>
      <c r="G457" t="s">
        <v>3012</v>
      </c>
      <c r="L457" t="str">
        <f>VLOOKUP(B457,data_operaciones!$G$3:$K$102,2,0)</f>
        <v>OTROS</v>
      </c>
      <c r="M457" s="5">
        <f>VLOOKUP(B457,data_operaciones!$G$3:$K$102,4,0)</f>
        <v>47</v>
      </c>
      <c r="N457" s="5">
        <v>0.5</v>
      </c>
      <c r="O457" s="5">
        <v>2357</v>
      </c>
      <c r="P457" s="5">
        <v>1.53</v>
      </c>
      <c r="Q457" s="5">
        <v>454</v>
      </c>
      <c r="R457" s="5" t="str">
        <f>VLOOKUP(B457,data_operaciones!$G$3:$K$102,5,0)</f>
        <v>P</v>
      </c>
      <c r="S457" s="5">
        <v>1</v>
      </c>
      <c r="T457" s="5">
        <v>1</v>
      </c>
      <c r="U457" s="5" t="s">
        <v>3012</v>
      </c>
    </row>
    <row r="458" spans="1:21" ht="30" x14ac:dyDescent="0.25">
      <c r="A458" s="6">
        <v>41329</v>
      </c>
      <c r="B458">
        <v>49</v>
      </c>
      <c r="C458">
        <v>8</v>
      </c>
      <c r="D458">
        <v>2357</v>
      </c>
      <c r="E458">
        <v>1.53</v>
      </c>
      <c r="F458">
        <v>12</v>
      </c>
      <c r="G458" s="12" t="s">
        <v>3288</v>
      </c>
      <c r="H458">
        <v>75</v>
      </c>
      <c r="I458" s="6">
        <v>41330.848611111112</v>
      </c>
      <c r="J458" t="s">
        <v>23</v>
      </c>
      <c r="K458" t="s">
        <v>23</v>
      </c>
      <c r="L458" t="str">
        <f>VLOOKUP(B458,data_operaciones!$G$3:$K$102,2,0)</f>
        <v>OTROS</v>
      </c>
      <c r="M458" s="5">
        <f>VLOOKUP(B458,data_operaciones!$G$3:$K$102,4,0)</f>
        <v>47</v>
      </c>
      <c r="N458" s="5">
        <v>8</v>
      </c>
      <c r="O458" s="5">
        <v>2357</v>
      </c>
      <c r="P458" s="5">
        <v>1.53</v>
      </c>
      <c r="Q458" s="5">
        <v>455</v>
      </c>
      <c r="R458" s="5" t="str">
        <f>VLOOKUP(B458,data_operaciones!$G$3:$K$102,5,0)</f>
        <v>P</v>
      </c>
      <c r="S458" s="5">
        <v>1</v>
      </c>
      <c r="T458" s="5">
        <v>1</v>
      </c>
      <c r="U458" s="13" t="s">
        <v>3408</v>
      </c>
    </row>
    <row r="459" spans="1:21" x14ac:dyDescent="0.25">
      <c r="A459" s="6">
        <v>41330</v>
      </c>
      <c r="B459">
        <v>49</v>
      </c>
      <c r="C459">
        <v>3</v>
      </c>
      <c r="D459">
        <v>2357</v>
      </c>
      <c r="E459">
        <v>1.53</v>
      </c>
      <c r="F459">
        <v>1</v>
      </c>
      <c r="G459" t="s">
        <v>3013</v>
      </c>
      <c r="H459">
        <v>75</v>
      </c>
      <c r="I459" s="6">
        <v>41330.848611111112</v>
      </c>
      <c r="J459" t="s">
        <v>23</v>
      </c>
      <c r="K459" t="s">
        <v>23</v>
      </c>
      <c r="L459" t="str">
        <f>VLOOKUP(B459,data_operaciones!$G$3:$K$102,2,0)</f>
        <v>OTROS</v>
      </c>
      <c r="M459" s="5">
        <f>VLOOKUP(B459,data_operaciones!$G$3:$K$102,4,0)</f>
        <v>47</v>
      </c>
      <c r="N459" s="5">
        <v>3</v>
      </c>
      <c r="O459" s="5">
        <v>2357</v>
      </c>
      <c r="P459" s="5">
        <v>1.53</v>
      </c>
      <c r="Q459" s="5">
        <v>456</v>
      </c>
      <c r="R459" s="5" t="str">
        <f>VLOOKUP(B459,data_operaciones!$G$3:$K$102,5,0)</f>
        <v>P</v>
      </c>
      <c r="S459" s="5">
        <v>1</v>
      </c>
      <c r="T459" s="5">
        <v>1</v>
      </c>
      <c r="U459" s="5" t="s">
        <v>3013</v>
      </c>
    </row>
    <row r="460" spans="1:21" x14ac:dyDescent="0.25">
      <c r="A460" s="6">
        <v>41330</v>
      </c>
      <c r="B460">
        <v>49</v>
      </c>
      <c r="C460">
        <v>1</v>
      </c>
      <c r="D460">
        <v>2357</v>
      </c>
      <c r="E460">
        <v>1.53</v>
      </c>
      <c r="F460">
        <v>2</v>
      </c>
      <c r="G460" t="s">
        <v>3014</v>
      </c>
      <c r="H460">
        <v>75</v>
      </c>
      <c r="I460" s="6">
        <v>41330.849305555559</v>
      </c>
      <c r="J460" t="s">
        <v>23</v>
      </c>
      <c r="K460" t="s">
        <v>23</v>
      </c>
      <c r="L460" t="str">
        <f>VLOOKUP(B460,data_operaciones!$G$3:$K$102,2,0)</f>
        <v>OTROS</v>
      </c>
      <c r="M460" s="5">
        <f>VLOOKUP(B460,data_operaciones!$G$3:$K$102,4,0)</f>
        <v>47</v>
      </c>
      <c r="N460" s="5">
        <v>1</v>
      </c>
      <c r="O460" s="5">
        <v>2357</v>
      </c>
      <c r="P460" s="5">
        <v>1.53</v>
      </c>
      <c r="Q460" s="5">
        <v>457</v>
      </c>
      <c r="R460" s="5" t="str">
        <f>VLOOKUP(B460,data_operaciones!$G$3:$K$102,5,0)</f>
        <v>P</v>
      </c>
      <c r="S460" s="5">
        <v>1</v>
      </c>
      <c r="T460" s="5">
        <v>1</v>
      </c>
      <c r="U460" s="5" t="s">
        <v>3014</v>
      </c>
    </row>
    <row r="461" spans="1:21" x14ac:dyDescent="0.25">
      <c r="A461" s="6">
        <v>41330</v>
      </c>
      <c r="B461">
        <v>49</v>
      </c>
      <c r="C461">
        <v>8</v>
      </c>
      <c r="D461">
        <v>2357</v>
      </c>
      <c r="E461">
        <v>1.53</v>
      </c>
      <c r="F461">
        <v>3</v>
      </c>
      <c r="G461" t="s">
        <v>3015</v>
      </c>
      <c r="H461">
        <v>75</v>
      </c>
      <c r="I461" s="6">
        <v>41332.79791666667</v>
      </c>
      <c r="J461" t="s">
        <v>23</v>
      </c>
      <c r="K461" t="s">
        <v>23</v>
      </c>
      <c r="L461" t="str">
        <f>VLOOKUP(B461,data_operaciones!$G$3:$K$102,2,0)</f>
        <v>OTROS</v>
      </c>
      <c r="M461" s="5">
        <f>VLOOKUP(B461,data_operaciones!$G$3:$K$102,4,0)</f>
        <v>47</v>
      </c>
      <c r="N461" s="5">
        <v>8</v>
      </c>
      <c r="O461" s="5">
        <v>2357</v>
      </c>
      <c r="P461" s="5">
        <v>1.53</v>
      </c>
      <c r="Q461" s="5">
        <v>458</v>
      </c>
      <c r="R461" s="5" t="str">
        <f>VLOOKUP(B461,data_operaciones!$G$3:$K$102,5,0)</f>
        <v>P</v>
      </c>
      <c r="S461" s="5">
        <v>1</v>
      </c>
      <c r="T461" s="5">
        <v>1</v>
      </c>
      <c r="U461" s="5" t="s">
        <v>3015</v>
      </c>
    </row>
    <row r="462" spans="1:21" x14ac:dyDescent="0.25">
      <c r="A462" s="6">
        <v>41330</v>
      </c>
      <c r="B462">
        <v>49</v>
      </c>
      <c r="C462">
        <v>0.5</v>
      </c>
      <c r="D462">
        <v>2357</v>
      </c>
      <c r="E462">
        <v>1.53</v>
      </c>
      <c r="F462">
        <v>4</v>
      </c>
      <c r="G462" t="s">
        <v>3016</v>
      </c>
      <c r="H462">
        <v>75</v>
      </c>
      <c r="I462" s="6">
        <v>41332.79791666667</v>
      </c>
      <c r="J462" t="s">
        <v>23</v>
      </c>
      <c r="K462" t="s">
        <v>23</v>
      </c>
      <c r="L462" t="str">
        <f>VLOOKUP(B462,data_operaciones!$G$3:$K$102,2,0)</f>
        <v>OTROS</v>
      </c>
      <c r="M462" s="5">
        <f>VLOOKUP(B462,data_operaciones!$G$3:$K$102,4,0)</f>
        <v>47</v>
      </c>
      <c r="N462" s="5">
        <v>0.5</v>
      </c>
      <c r="O462" s="5">
        <v>2357</v>
      </c>
      <c r="P462" s="5">
        <v>1.53</v>
      </c>
      <c r="Q462" s="5">
        <v>459</v>
      </c>
      <c r="R462" s="5" t="str">
        <f>VLOOKUP(B462,data_operaciones!$G$3:$K$102,5,0)</f>
        <v>P</v>
      </c>
      <c r="S462" s="5">
        <v>1</v>
      </c>
      <c r="T462" s="5">
        <v>1</v>
      </c>
      <c r="U462" s="5" t="s">
        <v>3016</v>
      </c>
    </row>
    <row r="463" spans="1:21" x14ac:dyDescent="0.25">
      <c r="A463" s="6">
        <v>41330</v>
      </c>
      <c r="B463">
        <v>49</v>
      </c>
      <c r="C463">
        <v>7.5</v>
      </c>
      <c r="D463">
        <v>2357</v>
      </c>
      <c r="E463">
        <v>1.53</v>
      </c>
      <c r="F463">
        <v>5</v>
      </c>
      <c r="G463" t="s">
        <v>3017</v>
      </c>
      <c r="H463">
        <v>75</v>
      </c>
      <c r="I463" s="6">
        <v>41332.798611111109</v>
      </c>
      <c r="J463" t="s">
        <v>23</v>
      </c>
      <c r="K463" t="s">
        <v>23</v>
      </c>
      <c r="L463" t="str">
        <f>VLOOKUP(B463,data_operaciones!$G$3:$K$102,2,0)</f>
        <v>OTROS</v>
      </c>
      <c r="M463" s="5">
        <f>VLOOKUP(B463,data_operaciones!$G$3:$K$102,4,0)</f>
        <v>47</v>
      </c>
      <c r="N463" s="5">
        <v>7.5</v>
      </c>
      <c r="O463" s="5">
        <v>2357</v>
      </c>
      <c r="P463" s="5">
        <v>1.53</v>
      </c>
      <c r="Q463" s="5">
        <v>460</v>
      </c>
      <c r="R463" s="5" t="str">
        <f>VLOOKUP(B463,data_operaciones!$G$3:$K$102,5,0)</f>
        <v>P</v>
      </c>
      <c r="S463" s="5">
        <v>1</v>
      </c>
      <c r="T463" s="5">
        <v>1</v>
      </c>
      <c r="U463" s="5" t="s">
        <v>3017</v>
      </c>
    </row>
    <row r="464" spans="1:21" x14ac:dyDescent="0.25">
      <c r="A464" s="6">
        <v>41330</v>
      </c>
      <c r="B464">
        <v>49</v>
      </c>
      <c r="C464">
        <v>2</v>
      </c>
      <c r="D464">
        <v>2357</v>
      </c>
      <c r="E464">
        <v>1.53</v>
      </c>
      <c r="F464">
        <v>6</v>
      </c>
      <c r="G464" t="s">
        <v>3018</v>
      </c>
      <c r="H464">
        <v>75</v>
      </c>
      <c r="I464" s="6">
        <v>41332.799305555556</v>
      </c>
      <c r="J464" t="s">
        <v>23</v>
      </c>
      <c r="K464" t="s">
        <v>23</v>
      </c>
      <c r="L464" t="str">
        <f>VLOOKUP(B464,data_operaciones!$G$3:$K$102,2,0)</f>
        <v>OTROS</v>
      </c>
      <c r="M464" s="5">
        <f>VLOOKUP(B464,data_operaciones!$G$3:$K$102,4,0)</f>
        <v>47</v>
      </c>
      <c r="N464" s="5">
        <v>2</v>
      </c>
      <c r="O464" s="5">
        <v>2357</v>
      </c>
      <c r="P464" s="5">
        <v>1.53</v>
      </c>
      <c r="Q464" s="5">
        <v>461</v>
      </c>
      <c r="R464" s="5" t="str">
        <f>VLOOKUP(B464,data_operaciones!$G$3:$K$102,5,0)</f>
        <v>P</v>
      </c>
      <c r="S464" s="5">
        <v>1</v>
      </c>
      <c r="T464" s="5">
        <v>1</v>
      </c>
      <c r="U464" s="5" t="s">
        <v>3018</v>
      </c>
    </row>
    <row r="465" spans="1:21" x14ac:dyDescent="0.25">
      <c r="A465" s="6">
        <v>41330</v>
      </c>
      <c r="B465">
        <v>49</v>
      </c>
      <c r="C465">
        <v>0.5</v>
      </c>
      <c r="D465">
        <v>2357</v>
      </c>
      <c r="E465">
        <v>1.53</v>
      </c>
      <c r="F465">
        <v>7</v>
      </c>
      <c r="G465" t="s">
        <v>3019</v>
      </c>
      <c r="H465">
        <v>75</v>
      </c>
      <c r="I465" s="6">
        <v>41332.799305555556</v>
      </c>
      <c r="J465" t="s">
        <v>23</v>
      </c>
      <c r="K465" t="s">
        <v>23</v>
      </c>
      <c r="L465" t="str">
        <f>VLOOKUP(B465,data_operaciones!$G$3:$K$102,2,0)</f>
        <v>OTROS</v>
      </c>
      <c r="M465" s="5">
        <f>VLOOKUP(B465,data_operaciones!$G$3:$K$102,4,0)</f>
        <v>47</v>
      </c>
      <c r="N465" s="5">
        <v>0.5</v>
      </c>
      <c r="O465" s="5">
        <v>2357</v>
      </c>
      <c r="P465" s="5">
        <v>1.53</v>
      </c>
      <c r="Q465" s="5">
        <v>462</v>
      </c>
      <c r="R465" s="5" t="str">
        <f>VLOOKUP(B465,data_operaciones!$G$3:$K$102,5,0)</f>
        <v>P</v>
      </c>
      <c r="S465" s="5">
        <v>1</v>
      </c>
      <c r="T465" s="5">
        <v>1</v>
      </c>
      <c r="U465" s="5" t="s">
        <v>3019</v>
      </c>
    </row>
    <row r="466" spans="1:21" x14ac:dyDescent="0.25">
      <c r="A466" s="6">
        <v>41330</v>
      </c>
      <c r="B466">
        <v>49</v>
      </c>
      <c r="C466">
        <v>0.5</v>
      </c>
      <c r="D466">
        <v>2357</v>
      </c>
      <c r="E466">
        <v>1.53</v>
      </c>
      <c r="F466">
        <v>8</v>
      </c>
      <c r="G466" t="s">
        <v>3020</v>
      </c>
      <c r="H466">
        <v>75</v>
      </c>
      <c r="I466" s="6">
        <v>41332.799305555556</v>
      </c>
      <c r="J466" t="s">
        <v>23</v>
      </c>
      <c r="K466" t="s">
        <v>23</v>
      </c>
      <c r="L466" t="str">
        <f>VLOOKUP(B466,data_operaciones!$G$3:$K$102,2,0)</f>
        <v>OTROS</v>
      </c>
      <c r="M466" s="5">
        <f>VLOOKUP(B466,data_operaciones!$G$3:$K$102,4,0)</f>
        <v>47</v>
      </c>
      <c r="N466" s="5">
        <v>0.5</v>
      </c>
      <c r="O466" s="5">
        <v>2357</v>
      </c>
      <c r="P466" s="5">
        <v>1.53</v>
      </c>
      <c r="Q466" s="5">
        <v>463</v>
      </c>
      <c r="R466" s="5" t="str">
        <f>VLOOKUP(B466,data_operaciones!$G$3:$K$102,5,0)</f>
        <v>P</v>
      </c>
      <c r="S466" s="5">
        <v>1</v>
      </c>
      <c r="T466" s="5">
        <v>1</v>
      </c>
      <c r="U466" s="5" t="s">
        <v>3020</v>
      </c>
    </row>
    <row r="467" spans="1:21" x14ac:dyDescent="0.25">
      <c r="A467" s="6">
        <v>41330</v>
      </c>
      <c r="B467">
        <v>49</v>
      </c>
      <c r="C467">
        <v>1</v>
      </c>
      <c r="D467">
        <v>2357</v>
      </c>
      <c r="E467">
        <v>1.53</v>
      </c>
      <c r="F467">
        <v>9</v>
      </c>
      <c r="G467" t="s">
        <v>3021</v>
      </c>
      <c r="L467" t="str">
        <f>VLOOKUP(B467,data_operaciones!$G$3:$K$102,2,0)</f>
        <v>OTROS</v>
      </c>
      <c r="M467" s="5">
        <f>VLOOKUP(B467,data_operaciones!$G$3:$K$102,4,0)</f>
        <v>47</v>
      </c>
      <c r="N467" s="5">
        <v>1</v>
      </c>
      <c r="O467" s="5">
        <v>2357</v>
      </c>
      <c r="P467" s="5">
        <v>1.53</v>
      </c>
      <c r="Q467" s="5">
        <v>464</v>
      </c>
      <c r="R467" s="5" t="str">
        <f>VLOOKUP(B467,data_operaciones!$G$3:$K$102,5,0)</f>
        <v>P</v>
      </c>
      <c r="S467" s="5">
        <v>1</v>
      </c>
      <c r="T467" s="5">
        <v>1</v>
      </c>
      <c r="U467" s="5" t="s">
        <v>3021</v>
      </c>
    </row>
    <row r="468" spans="1:21" x14ac:dyDescent="0.25">
      <c r="A468" s="6">
        <v>41331</v>
      </c>
      <c r="B468">
        <v>49</v>
      </c>
      <c r="C468">
        <v>7</v>
      </c>
      <c r="D468">
        <v>2357</v>
      </c>
      <c r="E468">
        <v>1.53</v>
      </c>
      <c r="F468">
        <v>1</v>
      </c>
      <c r="G468" t="s">
        <v>3022</v>
      </c>
      <c r="H468">
        <v>75</v>
      </c>
      <c r="I468" s="6">
        <v>41332.801388888889</v>
      </c>
      <c r="J468" t="s">
        <v>23</v>
      </c>
      <c r="K468" t="s">
        <v>23</v>
      </c>
      <c r="L468" t="str">
        <f>VLOOKUP(B468,data_operaciones!$G$3:$K$102,2,0)</f>
        <v>OTROS</v>
      </c>
      <c r="M468" s="5">
        <f>VLOOKUP(B468,data_operaciones!$G$3:$K$102,4,0)</f>
        <v>47</v>
      </c>
      <c r="N468" s="5">
        <v>7</v>
      </c>
      <c r="O468" s="5">
        <v>2357</v>
      </c>
      <c r="P468" s="5">
        <v>1.53</v>
      </c>
      <c r="Q468" s="5">
        <v>465</v>
      </c>
      <c r="R468" s="5" t="str">
        <f>VLOOKUP(B468,data_operaciones!$G$3:$K$102,5,0)</f>
        <v>P</v>
      </c>
      <c r="S468" s="5">
        <v>1</v>
      </c>
      <c r="T468" s="5">
        <v>1</v>
      </c>
      <c r="U468" s="5" t="s">
        <v>3022</v>
      </c>
    </row>
    <row r="469" spans="1:21" x14ac:dyDescent="0.25">
      <c r="A469" s="6">
        <v>41331</v>
      </c>
      <c r="B469">
        <v>49</v>
      </c>
      <c r="C469">
        <v>1</v>
      </c>
      <c r="D469">
        <v>2357</v>
      </c>
      <c r="E469">
        <v>1.53</v>
      </c>
      <c r="F469">
        <v>2</v>
      </c>
      <c r="G469" t="s">
        <v>3023</v>
      </c>
      <c r="H469">
        <v>75</v>
      </c>
      <c r="I469" s="6">
        <v>41332.802083333336</v>
      </c>
      <c r="J469" t="s">
        <v>23</v>
      </c>
      <c r="K469" t="s">
        <v>23</v>
      </c>
      <c r="L469" t="str">
        <f>VLOOKUP(B469,data_operaciones!$G$3:$K$102,2,0)</f>
        <v>OTROS</v>
      </c>
      <c r="M469" s="5">
        <f>VLOOKUP(B469,data_operaciones!$G$3:$K$102,4,0)</f>
        <v>47</v>
      </c>
      <c r="N469" s="5">
        <v>1</v>
      </c>
      <c r="O469" s="5">
        <v>2357</v>
      </c>
      <c r="P469" s="5">
        <v>1.53</v>
      </c>
      <c r="Q469" s="5">
        <v>466</v>
      </c>
      <c r="R469" s="5" t="str">
        <f>VLOOKUP(B469,data_operaciones!$G$3:$K$102,5,0)</f>
        <v>P</v>
      </c>
      <c r="S469" s="5">
        <v>1</v>
      </c>
      <c r="T469" s="5">
        <v>1</v>
      </c>
      <c r="U469" s="5" t="s">
        <v>3023</v>
      </c>
    </row>
    <row r="470" spans="1:21" x14ac:dyDescent="0.25">
      <c r="A470" s="6">
        <v>41331</v>
      </c>
      <c r="B470">
        <v>49</v>
      </c>
      <c r="C470">
        <v>6</v>
      </c>
      <c r="D470">
        <v>2357</v>
      </c>
      <c r="E470">
        <v>1.53</v>
      </c>
      <c r="F470">
        <v>3</v>
      </c>
      <c r="G470" t="s">
        <v>3024</v>
      </c>
      <c r="H470">
        <v>75</v>
      </c>
      <c r="I470" s="6">
        <v>41332.802777777775</v>
      </c>
      <c r="J470" t="s">
        <v>23</v>
      </c>
      <c r="K470" t="s">
        <v>23</v>
      </c>
      <c r="L470" t="str">
        <f>VLOOKUP(B470,data_operaciones!$G$3:$K$102,2,0)</f>
        <v>OTROS</v>
      </c>
      <c r="M470" s="5">
        <f>VLOOKUP(B470,data_operaciones!$G$3:$K$102,4,0)</f>
        <v>47</v>
      </c>
      <c r="N470" s="5">
        <v>6</v>
      </c>
      <c r="O470" s="5">
        <v>2357</v>
      </c>
      <c r="P470" s="5">
        <v>1.53</v>
      </c>
      <c r="Q470" s="5">
        <v>467</v>
      </c>
      <c r="R470" s="5" t="str">
        <f>VLOOKUP(B470,data_operaciones!$G$3:$K$102,5,0)</f>
        <v>P</v>
      </c>
      <c r="S470" s="5">
        <v>1</v>
      </c>
      <c r="T470" s="5">
        <v>1</v>
      </c>
      <c r="U470" s="5" t="s">
        <v>3024</v>
      </c>
    </row>
    <row r="471" spans="1:21" x14ac:dyDescent="0.25">
      <c r="A471" s="6">
        <v>41331</v>
      </c>
      <c r="B471">
        <v>49</v>
      </c>
      <c r="C471">
        <v>8</v>
      </c>
      <c r="D471">
        <v>2357</v>
      </c>
      <c r="E471">
        <v>1.53</v>
      </c>
      <c r="F471">
        <v>4</v>
      </c>
      <c r="G471" t="s">
        <v>3025</v>
      </c>
      <c r="H471">
        <v>75</v>
      </c>
      <c r="I471" s="6">
        <v>41332.802777777775</v>
      </c>
      <c r="J471" t="s">
        <v>23</v>
      </c>
      <c r="K471" t="s">
        <v>23</v>
      </c>
      <c r="L471" t="str">
        <f>VLOOKUP(B471,data_operaciones!$G$3:$K$102,2,0)</f>
        <v>OTROS</v>
      </c>
      <c r="M471" s="5">
        <f>VLOOKUP(B471,data_operaciones!$G$3:$K$102,4,0)</f>
        <v>47</v>
      </c>
      <c r="N471" s="5">
        <v>8</v>
      </c>
      <c r="O471" s="5">
        <v>2357</v>
      </c>
      <c r="P471" s="5">
        <v>1.53</v>
      </c>
      <c r="Q471" s="5">
        <v>468</v>
      </c>
      <c r="R471" s="5" t="str">
        <f>VLOOKUP(B471,data_operaciones!$G$3:$K$102,5,0)</f>
        <v>P</v>
      </c>
      <c r="S471" s="5">
        <v>1</v>
      </c>
      <c r="T471" s="5">
        <v>1</v>
      </c>
      <c r="U471" s="5" t="s">
        <v>3025</v>
      </c>
    </row>
    <row r="472" spans="1:21" x14ac:dyDescent="0.25">
      <c r="A472" s="6">
        <v>41331</v>
      </c>
      <c r="B472">
        <v>49</v>
      </c>
      <c r="C472">
        <v>0.5</v>
      </c>
      <c r="D472">
        <v>2357</v>
      </c>
      <c r="E472">
        <v>1.53</v>
      </c>
      <c r="F472">
        <v>5</v>
      </c>
      <c r="G472" t="s">
        <v>3026</v>
      </c>
      <c r="H472">
        <v>75</v>
      </c>
      <c r="I472" s="6">
        <v>41332.803472222222</v>
      </c>
      <c r="J472" t="s">
        <v>23</v>
      </c>
      <c r="K472" t="s">
        <v>23</v>
      </c>
      <c r="L472" t="str">
        <f>VLOOKUP(B472,data_operaciones!$G$3:$K$102,2,0)</f>
        <v>OTROS</v>
      </c>
      <c r="M472" s="5">
        <f>VLOOKUP(B472,data_operaciones!$G$3:$K$102,4,0)</f>
        <v>47</v>
      </c>
      <c r="N472" s="5">
        <v>0.5</v>
      </c>
      <c r="O472" s="5">
        <v>2357</v>
      </c>
      <c r="P472" s="5">
        <v>1.53</v>
      </c>
      <c r="Q472" s="5">
        <v>469</v>
      </c>
      <c r="R472" s="5" t="str">
        <f>VLOOKUP(B472,data_operaciones!$G$3:$K$102,5,0)</f>
        <v>P</v>
      </c>
      <c r="S472" s="5">
        <v>1</v>
      </c>
      <c r="T472" s="5">
        <v>1</v>
      </c>
      <c r="U472" s="5" t="s">
        <v>3026</v>
      </c>
    </row>
    <row r="473" spans="1:21" x14ac:dyDescent="0.25">
      <c r="A473" s="6">
        <v>41331</v>
      </c>
      <c r="B473">
        <v>49</v>
      </c>
      <c r="C473">
        <v>1.5</v>
      </c>
      <c r="D473">
        <v>2357</v>
      </c>
      <c r="E473">
        <v>1.53</v>
      </c>
      <c r="F473">
        <v>6</v>
      </c>
      <c r="G473" t="s">
        <v>3027</v>
      </c>
      <c r="H473">
        <v>75</v>
      </c>
      <c r="I473" s="6">
        <v>41332.803472222222</v>
      </c>
      <c r="J473" t="s">
        <v>23</v>
      </c>
      <c r="K473" t="s">
        <v>23</v>
      </c>
      <c r="L473" t="str">
        <f>VLOOKUP(B473,data_operaciones!$G$3:$K$102,2,0)</f>
        <v>OTROS</v>
      </c>
      <c r="M473" s="5">
        <f>VLOOKUP(B473,data_operaciones!$G$3:$K$102,4,0)</f>
        <v>47</v>
      </c>
      <c r="N473" s="5">
        <v>1.5</v>
      </c>
      <c r="O473" s="5">
        <v>2357</v>
      </c>
      <c r="P473" s="5">
        <v>1.53</v>
      </c>
      <c r="Q473" s="5">
        <v>470</v>
      </c>
      <c r="R473" s="5" t="str">
        <f>VLOOKUP(B473,data_operaciones!$G$3:$K$102,5,0)</f>
        <v>P</v>
      </c>
      <c r="S473" s="5">
        <v>1</v>
      </c>
      <c r="T473" s="5">
        <v>1</v>
      </c>
      <c r="U473" s="5" t="s">
        <v>3027</v>
      </c>
    </row>
    <row r="474" spans="1:21" x14ac:dyDescent="0.25">
      <c r="A474" s="6">
        <v>41332</v>
      </c>
      <c r="B474">
        <v>49</v>
      </c>
      <c r="C474">
        <v>1.5</v>
      </c>
      <c r="D474">
        <v>2357</v>
      </c>
      <c r="E474">
        <v>1.53</v>
      </c>
      <c r="F474">
        <v>1</v>
      </c>
      <c r="G474" t="s">
        <v>3028</v>
      </c>
      <c r="H474">
        <v>75</v>
      </c>
      <c r="I474" s="6">
        <v>41332.804166666669</v>
      </c>
      <c r="J474" t="s">
        <v>23</v>
      </c>
      <c r="K474" t="s">
        <v>23</v>
      </c>
      <c r="L474" t="str">
        <f>VLOOKUP(B474,data_operaciones!$G$3:$K$102,2,0)</f>
        <v>OTROS</v>
      </c>
      <c r="M474" s="5">
        <f>VLOOKUP(B474,data_operaciones!$G$3:$K$102,4,0)</f>
        <v>47</v>
      </c>
      <c r="N474" s="5">
        <v>1.5</v>
      </c>
      <c r="O474" s="5">
        <v>2357</v>
      </c>
      <c r="P474" s="5">
        <v>1.53</v>
      </c>
      <c r="Q474" s="5">
        <v>471</v>
      </c>
      <c r="R474" s="5" t="str">
        <f>VLOOKUP(B474,data_operaciones!$G$3:$K$102,5,0)</f>
        <v>P</v>
      </c>
      <c r="S474" s="5">
        <v>1</v>
      </c>
      <c r="T474" s="5">
        <v>1</v>
      </c>
      <c r="U474" s="5" t="s">
        <v>3028</v>
      </c>
    </row>
    <row r="475" spans="1:21" x14ac:dyDescent="0.25">
      <c r="A475" s="6">
        <v>41332</v>
      </c>
      <c r="B475">
        <v>49</v>
      </c>
      <c r="C475">
        <v>0.5</v>
      </c>
      <c r="D475">
        <v>2357</v>
      </c>
      <c r="E475">
        <v>1.53</v>
      </c>
      <c r="F475">
        <v>2</v>
      </c>
      <c r="G475" t="s">
        <v>3029</v>
      </c>
      <c r="H475">
        <v>75</v>
      </c>
      <c r="I475" s="6">
        <v>41332.804166666669</v>
      </c>
      <c r="J475" t="s">
        <v>23</v>
      </c>
      <c r="K475" t="s">
        <v>23</v>
      </c>
      <c r="L475" t="str">
        <f>VLOOKUP(B475,data_operaciones!$G$3:$K$102,2,0)</f>
        <v>OTROS</v>
      </c>
      <c r="M475" s="5">
        <f>VLOOKUP(B475,data_operaciones!$G$3:$K$102,4,0)</f>
        <v>47</v>
      </c>
      <c r="N475" s="5">
        <v>0.5</v>
      </c>
      <c r="O475" s="5">
        <v>2357</v>
      </c>
      <c r="P475" s="5">
        <v>1.53</v>
      </c>
      <c r="Q475" s="5">
        <v>472</v>
      </c>
      <c r="R475" s="5" t="str">
        <f>VLOOKUP(B475,data_operaciones!$G$3:$K$102,5,0)</f>
        <v>P</v>
      </c>
      <c r="S475" s="5">
        <v>1</v>
      </c>
      <c r="T475" s="5">
        <v>1</v>
      </c>
      <c r="U475" s="5" t="s">
        <v>3029</v>
      </c>
    </row>
    <row r="476" spans="1:21" x14ac:dyDescent="0.25">
      <c r="A476" s="6">
        <v>41332</v>
      </c>
      <c r="B476">
        <v>49</v>
      </c>
      <c r="C476">
        <v>4.5</v>
      </c>
      <c r="D476">
        <v>2357</v>
      </c>
      <c r="E476">
        <v>1.53</v>
      </c>
      <c r="F476">
        <v>3</v>
      </c>
      <c r="G476" t="s">
        <v>3030</v>
      </c>
      <c r="H476">
        <v>75</v>
      </c>
      <c r="I476" s="6">
        <v>41332.804166666669</v>
      </c>
      <c r="J476" t="s">
        <v>23</v>
      </c>
      <c r="K476" t="s">
        <v>23</v>
      </c>
      <c r="L476" t="str">
        <f>VLOOKUP(B476,data_operaciones!$G$3:$K$102,2,0)</f>
        <v>OTROS</v>
      </c>
      <c r="M476" s="5">
        <f>VLOOKUP(B476,data_operaciones!$G$3:$K$102,4,0)</f>
        <v>47</v>
      </c>
      <c r="N476" s="5">
        <v>4.5</v>
      </c>
      <c r="O476" s="5">
        <v>2357</v>
      </c>
      <c r="P476" s="5">
        <v>1.53</v>
      </c>
      <c r="Q476" s="5">
        <v>473</v>
      </c>
      <c r="R476" s="5" t="str">
        <f>VLOOKUP(B476,data_operaciones!$G$3:$K$102,5,0)</f>
        <v>P</v>
      </c>
      <c r="S476" s="5">
        <v>1</v>
      </c>
      <c r="T476" s="5">
        <v>1</v>
      </c>
      <c r="U476" s="5" t="s">
        <v>3030</v>
      </c>
    </row>
    <row r="477" spans="1:21" x14ac:dyDescent="0.25">
      <c r="A477" s="6">
        <v>41332</v>
      </c>
      <c r="B477">
        <v>49</v>
      </c>
      <c r="C477">
        <v>0.5</v>
      </c>
      <c r="D477">
        <v>2357</v>
      </c>
      <c r="E477">
        <v>1.53</v>
      </c>
      <c r="F477">
        <v>4</v>
      </c>
      <c r="G477" t="s">
        <v>3031</v>
      </c>
      <c r="H477">
        <v>75</v>
      </c>
      <c r="I477" s="6">
        <v>41332.804861111108</v>
      </c>
      <c r="J477" t="s">
        <v>23</v>
      </c>
      <c r="K477" t="s">
        <v>23</v>
      </c>
      <c r="L477" t="str">
        <f>VLOOKUP(B477,data_operaciones!$G$3:$K$102,2,0)</f>
        <v>OTROS</v>
      </c>
      <c r="M477" s="5">
        <f>VLOOKUP(B477,data_operaciones!$G$3:$K$102,4,0)</f>
        <v>47</v>
      </c>
      <c r="N477" s="5">
        <v>0.5</v>
      </c>
      <c r="O477" s="5">
        <v>2357</v>
      </c>
      <c r="P477" s="5">
        <v>1.53</v>
      </c>
      <c r="Q477" s="5">
        <v>474</v>
      </c>
      <c r="R477" s="5" t="str">
        <f>VLOOKUP(B477,data_operaciones!$G$3:$K$102,5,0)</f>
        <v>P</v>
      </c>
      <c r="S477" s="5">
        <v>1</v>
      </c>
      <c r="T477" s="5">
        <v>1</v>
      </c>
      <c r="U477" s="5" t="s">
        <v>3031</v>
      </c>
    </row>
    <row r="478" spans="1:21" x14ac:dyDescent="0.25">
      <c r="A478" s="6">
        <v>41332</v>
      </c>
      <c r="B478">
        <v>49</v>
      </c>
      <c r="C478">
        <v>1</v>
      </c>
      <c r="D478">
        <v>2357</v>
      </c>
      <c r="E478">
        <v>1.53</v>
      </c>
      <c r="F478">
        <v>5</v>
      </c>
      <c r="G478" t="s">
        <v>3032</v>
      </c>
      <c r="H478">
        <v>75</v>
      </c>
      <c r="I478" s="6">
        <v>41332.805555555555</v>
      </c>
      <c r="J478" t="s">
        <v>23</v>
      </c>
      <c r="K478" t="s">
        <v>23</v>
      </c>
      <c r="L478" t="str">
        <f>VLOOKUP(B478,data_operaciones!$G$3:$K$102,2,0)</f>
        <v>OTROS</v>
      </c>
      <c r="M478" s="5">
        <f>VLOOKUP(B478,data_operaciones!$G$3:$K$102,4,0)</f>
        <v>47</v>
      </c>
      <c r="N478" s="5">
        <v>1</v>
      </c>
      <c r="O478" s="5">
        <v>2357</v>
      </c>
      <c r="P478" s="5">
        <v>1.53</v>
      </c>
      <c r="Q478" s="5">
        <v>475</v>
      </c>
      <c r="R478" s="5" t="str">
        <f>VLOOKUP(B478,data_operaciones!$G$3:$K$102,5,0)</f>
        <v>P</v>
      </c>
      <c r="S478" s="5">
        <v>1</v>
      </c>
      <c r="T478" s="5">
        <v>1</v>
      </c>
      <c r="U478" s="5" t="s">
        <v>3032</v>
      </c>
    </row>
    <row r="479" spans="1:21" x14ac:dyDescent="0.25">
      <c r="A479" s="6">
        <v>41332</v>
      </c>
      <c r="B479">
        <v>49</v>
      </c>
      <c r="C479">
        <v>2</v>
      </c>
      <c r="D479">
        <v>2357</v>
      </c>
      <c r="E479">
        <v>1.53</v>
      </c>
      <c r="F479">
        <v>6</v>
      </c>
      <c r="G479" t="s">
        <v>3033</v>
      </c>
      <c r="H479">
        <v>75</v>
      </c>
      <c r="I479" s="6">
        <v>41332.805555555555</v>
      </c>
      <c r="J479" t="s">
        <v>23</v>
      </c>
      <c r="K479" t="s">
        <v>23</v>
      </c>
      <c r="L479" t="str">
        <f>VLOOKUP(B479,data_operaciones!$G$3:$K$102,2,0)</f>
        <v>OTROS</v>
      </c>
      <c r="M479" s="5">
        <f>VLOOKUP(B479,data_operaciones!$G$3:$K$102,4,0)</f>
        <v>47</v>
      </c>
      <c r="N479" s="5">
        <v>2</v>
      </c>
      <c r="O479" s="5">
        <v>2357</v>
      </c>
      <c r="P479" s="5">
        <v>1.53</v>
      </c>
      <c r="Q479" s="5">
        <v>476</v>
      </c>
      <c r="R479" s="5" t="str">
        <f>VLOOKUP(B479,data_operaciones!$G$3:$K$102,5,0)</f>
        <v>P</v>
      </c>
      <c r="S479" s="5">
        <v>1</v>
      </c>
      <c r="T479" s="5">
        <v>1</v>
      </c>
      <c r="U479" s="5" t="s">
        <v>3033</v>
      </c>
    </row>
    <row r="480" spans="1:21" x14ac:dyDescent="0.25">
      <c r="A480" s="6">
        <v>41332</v>
      </c>
      <c r="B480">
        <v>49</v>
      </c>
      <c r="C480">
        <v>4</v>
      </c>
      <c r="D480">
        <v>2357</v>
      </c>
      <c r="E480">
        <v>1.53</v>
      </c>
      <c r="F480">
        <v>7</v>
      </c>
      <c r="G480" t="s">
        <v>3034</v>
      </c>
      <c r="H480">
        <v>75</v>
      </c>
      <c r="I480" s="6">
        <v>41332.805555555555</v>
      </c>
      <c r="J480" t="s">
        <v>23</v>
      </c>
      <c r="K480" t="s">
        <v>23</v>
      </c>
      <c r="L480" t="str">
        <f>VLOOKUP(B480,data_operaciones!$G$3:$K$102,2,0)</f>
        <v>OTROS</v>
      </c>
      <c r="M480" s="5">
        <f>VLOOKUP(B480,data_operaciones!$G$3:$K$102,4,0)</f>
        <v>47</v>
      </c>
      <c r="N480" s="5">
        <v>4</v>
      </c>
      <c r="O480" s="5">
        <v>2357</v>
      </c>
      <c r="P480" s="5">
        <v>1.53</v>
      </c>
      <c r="Q480" s="5">
        <v>477</v>
      </c>
      <c r="R480" s="5" t="str">
        <f>VLOOKUP(B480,data_operaciones!$G$3:$K$102,5,0)</f>
        <v>P</v>
      </c>
      <c r="S480" s="5">
        <v>1</v>
      </c>
      <c r="T480" s="5">
        <v>1</v>
      </c>
      <c r="U480" s="5" t="s">
        <v>3034</v>
      </c>
    </row>
    <row r="481" spans="1:21" x14ac:dyDescent="0.25">
      <c r="A481" s="6">
        <v>41332</v>
      </c>
      <c r="B481">
        <v>41</v>
      </c>
      <c r="C481">
        <v>3</v>
      </c>
      <c r="D481">
        <v>2357</v>
      </c>
      <c r="E481">
        <v>1.53</v>
      </c>
      <c r="F481">
        <v>8</v>
      </c>
      <c r="G481" t="s">
        <v>3035</v>
      </c>
      <c r="H481">
        <v>75</v>
      </c>
      <c r="I481" s="6">
        <v>41335.397916666669</v>
      </c>
      <c r="J481" t="s">
        <v>23</v>
      </c>
      <c r="K481" t="s">
        <v>23</v>
      </c>
      <c r="L481" t="str">
        <f>VLOOKUP(B481,data_operaciones!$G$3:$K$102,2,0)</f>
        <v>SIDETRACK</v>
      </c>
      <c r="M481" s="5">
        <f>VLOOKUP(B481,data_operaciones!$G$3:$K$102,4,0)</f>
        <v>56</v>
      </c>
      <c r="N481" s="5">
        <v>3</v>
      </c>
      <c r="O481" s="5">
        <v>2357</v>
      </c>
      <c r="P481" s="5">
        <v>1.53</v>
      </c>
      <c r="Q481" s="5">
        <v>478</v>
      </c>
      <c r="R481" s="5" t="str">
        <f>VLOOKUP(B481,data_operaciones!$G$3:$K$102,5,0)</f>
        <v>P</v>
      </c>
      <c r="S481" s="5">
        <v>1</v>
      </c>
      <c r="T481" s="5">
        <v>1</v>
      </c>
      <c r="U481" s="5" t="s">
        <v>3035</v>
      </c>
    </row>
    <row r="482" spans="1:21" x14ac:dyDescent="0.25">
      <c r="A482" s="6">
        <v>41332</v>
      </c>
      <c r="B482">
        <v>41</v>
      </c>
      <c r="C482">
        <v>7</v>
      </c>
      <c r="D482">
        <v>2357</v>
      </c>
      <c r="E482">
        <v>1.53</v>
      </c>
      <c r="F482">
        <v>9</v>
      </c>
      <c r="G482" t="s">
        <v>3036</v>
      </c>
      <c r="H482">
        <v>75</v>
      </c>
      <c r="I482" s="6">
        <v>41335.398611111108</v>
      </c>
      <c r="J482" t="s">
        <v>23</v>
      </c>
      <c r="K482" t="s">
        <v>23</v>
      </c>
      <c r="L482" t="str">
        <f>VLOOKUP(B482,data_operaciones!$G$3:$K$102,2,0)</f>
        <v>SIDETRACK</v>
      </c>
      <c r="M482" s="5">
        <f>VLOOKUP(B482,data_operaciones!$G$3:$K$102,4,0)</f>
        <v>56</v>
      </c>
      <c r="N482" s="5">
        <v>7</v>
      </c>
      <c r="O482" s="5">
        <v>2357</v>
      </c>
      <c r="P482" s="5">
        <v>1.53</v>
      </c>
      <c r="Q482" s="5">
        <v>479</v>
      </c>
      <c r="R482" s="5" t="str">
        <f>VLOOKUP(B482,data_operaciones!$G$3:$K$102,5,0)</f>
        <v>P</v>
      </c>
      <c r="S482" s="5">
        <v>1</v>
      </c>
      <c r="T482" s="5">
        <v>1</v>
      </c>
      <c r="U482" s="5" t="s">
        <v>3036</v>
      </c>
    </row>
    <row r="483" spans="1:21" x14ac:dyDescent="0.25">
      <c r="A483" s="6">
        <v>41333</v>
      </c>
      <c r="B483">
        <v>41</v>
      </c>
      <c r="C483">
        <v>4</v>
      </c>
      <c r="D483">
        <v>2357</v>
      </c>
      <c r="E483">
        <v>1.53</v>
      </c>
      <c r="F483">
        <v>1</v>
      </c>
      <c r="G483" t="s">
        <v>3037</v>
      </c>
      <c r="L483" t="str">
        <f>VLOOKUP(B483,data_operaciones!$G$3:$K$102,2,0)</f>
        <v>SIDETRACK</v>
      </c>
      <c r="M483" s="5">
        <f>VLOOKUP(B483,data_operaciones!$G$3:$K$102,4,0)</f>
        <v>56</v>
      </c>
      <c r="N483" s="5">
        <v>4</v>
      </c>
      <c r="O483" s="5">
        <v>2357</v>
      </c>
      <c r="P483" s="5">
        <v>1.53</v>
      </c>
      <c r="Q483" s="5">
        <v>480</v>
      </c>
      <c r="R483" s="5" t="str">
        <f>VLOOKUP(B483,data_operaciones!$G$3:$K$102,5,0)</f>
        <v>P</v>
      </c>
      <c r="S483" s="5">
        <v>1</v>
      </c>
      <c r="T483" s="5">
        <v>1</v>
      </c>
      <c r="U483" s="5" t="s">
        <v>3037</v>
      </c>
    </row>
    <row r="484" spans="1:21" x14ac:dyDescent="0.25">
      <c r="A484" s="6">
        <v>41333</v>
      </c>
      <c r="B484">
        <v>41</v>
      </c>
      <c r="C484">
        <v>2</v>
      </c>
      <c r="D484">
        <v>2357</v>
      </c>
      <c r="E484">
        <v>1.53</v>
      </c>
      <c r="F484">
        <v>2</v>
      </c>
      <c r="G484" t="s">
        <v>3038</v>
      </c>
      <c r="H484">
        <v>75</v>
      </c>
      <c r="I484" s="6">
        <v>41335.399305555555</v>
      </c>
      <c r="J484" t="s">
        <v>23</v>
      </c>
      <c r="K484" t="s">
        <v>23</v>
      </c>
      <c r="L484" t="str">
        <f>VLOOKUP(B484,data_operaciones!$G$3:$K$102,2,0)</f>
        <v>SIDETRACK</v>
      </c>
      <c r="M484" s="5">
        <f>VLOOKUP(B484,data_operaciones!$G$3:$K$102,4,0)</f>
        <v>56</v>
      </c>
      <c r="N484" s="5">
        <v>2</v>
      </c>
      <c r="O484" s="5">
        <v>2357</v>
      </c>
      <c r="P484" s="5">
        <v>1.53</v>
      </c>
      <c r="Q484" s="5">
        <v>481</v>
      </c>
      <c r="R484" s="5" t="str">
        <f>VLOOKUP(B484,data_operaciones!$G$3:$K$102,5,0)</f>
        <v>P</v>
      </c>
      <c r="S484" s="5">
        <v>1</v>
      </c>
      <c r="T484" s="5">
        <v>1</v>
      </c>
      <c r="U484" s="5" t="s">
        <v>3038</v>
      </c>
    </row>
    <row r="485" spans="1:21" x14ac:dyDescent="0.25">
      <c r="A485" s="6">
        <v>41333</v>
      </c>
      <c r="B485">
        <v>41</v>
      </c>
      <c r="C485">
        <v>3</v>
      </c>
      <c r="D485">
        <v>2357</v>
      </c>
      <c r="E485">
        <v>1.53</v>
      </c>
      <c r="F485">
        <v>3</v>
      </c>
      <c r="G485" t="s">
        <v>3039</v>
      </c>
      <c r="H485">
        <v>75</v>
      </c>
      <c r="I485" s="6">
        <v>41335.4</v>
      </c>
      <c r="J485" t="s">
        <v>23</v>
      </c>
      <c r="K485" t="s">
        <v>23</v>
      </c>
      <c r="L485" t="str">
        <f>VLOOKUP(B485,data_operaciones!$G$3:$K$102,2,0)</f>
        <v>SIDETRACK</v>
      </c>
      <c r="M485" s="5">
        <f>VLOOKUP(B485,data_operaciones!$G$3:$K$102,4,0)</f>
        <v>56</v>
      </c>
      <c r="N485" s="5">
        <v>3</v>
      </c>
      <c r="O485" s="5">
        <v>2357</v>
      </c>
      <c r="P485" s="5">
        <v>1.53</v>
      </c>
      <c r="Q485" s="5">
        <v>482</v>
      </c>
      <c r="R485" s="5" t="str">
        <f>VLOOKUP(B485,data_operaciones!$G$3:$K$102,5,0)</f>
        <v>P</v>
      </c>
      <c r="S485" s="5">
        <v>1</v>
      </c>
      <c r="T485" s="5">
        <v>1</v>
      </c>
      <c r="U485" s="5" t="s">
        <v>3039</v>
      </c>
    </row>
    <row r="486" spans="1:21" x14ac:dyDescent="0.25">
      <c r="A486" s="6">
        <v>41333</v>
      </c>
      <c r="B486">
        <v>41</v>
      </c>
      <c r="C486">
        <v>5</v>
      </c>
      <c r="D486">
        <v>2357</v>
      </c>
      <c r="E486">
        <v>1.53</v>
      </c>
      <c r="F486">
        <v>4</v>
      </c>
      <c r="G486" t="s">
        <v>3040</v>
      </c>
      <c r="H486">
        <v>75</v>
      </c>
      <c r="I486" s="6">
        <v>41335.400694444441</v>
      </c>
      <c r="J486" t="s">
        <v>23</v>
      </c>
      <c r="K486" t="s">
        <v>23</v>
      </c>
      <c r="L486" t="str">
        <f>VLOOKUP(B486,data_operaciones!$G$3:$K$102,2,0)</f>
        <v>SIDETRACK</v>
      </c>
      <c r="M486" s="5">
        <f>VLOOKUP(B486,data_operaciones!$G$3:$K$102,4,0)</f>
        <v>56</v>
      </c>
      <c r="N486" s="5">
        <v>5</v>
      </c>
      <c r="O486" s="5">
        <v>2357</v>
      </c>
      <c r="P486" s="5">
        <v>1.53</v>
      </c>
      <c r="Q486" s="5">
        <v>483</v>
      </c>
      <c r="R486" s="5" t="str">
        <f>VLOOKUP(B486,data_operaciones!$G$3:$K$102,5,0)</f>
        <v>P</v>
      </c>
      <c r="S486" s="5">
        <v>1</v>
      </c>
      <c r="T486" s="5">
        <v>1</v>
      </c>
      <c r="U486" s="5" t="s">
        <v>3409</v>
      </c>
    </row>
    <row r="487" spans="1:21" x14ac:dyDescent="0.25">
      <c r="A487" s="6">
        <v>41333</v>
      </c>
      <c r="B487">
        <v>41</v>
      </c>
      <c r="C487">
        <v>1</v>
      </c>
      <c r="D487">
        <v>2357</v>
      </c>
      <c r="E487">
        <v>1.53</v>
      </c>
      <c r="F487">
        <v>5</v>
      </c>
      <c r="G487" t="s">
        <v>3041</v>
      </c>
      <c r="H487">
        <v>75</v>
      </c>
      <c r="I487" s="6">
        <v>41335.401388888888</v>
      </c>
      <c r="J487" t="s">
        <v>23</v>
      </c>
      <c r="K487" t="s">
        <v>23</v>
      </c>
      <c r="L487" t="str">
        <f>VLOOKUP(B487,data_operaciones!$G$3:$K$102,2,0)</f>
        <v>SIDETRACK</v>
      </c>
      <c r="M487" s="5">
        <f>VLOOKUP(B487,data_operaciones!$G$3:$K$102,4,0)</f>
        <v>56</v>
      </c>
      <c r="N487" s="5">
        <v>1</v>
      </c>
      <c r="O487" s="5">
        <v>2357</v>
      </c>
      <c r="P487" s="5">
        <v>1.53</v>
      </c>
      <c r="Q487" s="5">
        <v>484</v>
      </c>
      <c r="R487" s="5" t="str">
        <f>VLOOKUP(B487,data_operaciones!$G$3:$K$102,5,0)</f>
        <v>P</v>
      </c>
      <c r="S487" s="5">
        <v>1</v>
      </c>
      <c r="T487" s="5">
        <v>1</v>
      </c>
      <c r="U487" s="5" t="s">
        <v>3041</v>
      </c>
    </row>
    <row r="488" spans="1:21" x14ac:dyDescent="0.25">
      <c r="A488" s="6">
        <v>41333</v>
      </c>
      <c r="B488">
        <v>41</v>
      </c>
      <c r="C488">
        <v>6</v>
      </c>
      <c r="D488">
        <v>2357</v>
      </c>
      <c r="E488">
        <v>1.53</v>
      </c>
      <c r="F488">
        <v>6</v>
      </c>
      <c r="G488" t="s">
        <v>3042</v>
      </c>
      <c r="H488">
        <v>75</v>
      </c>
      <c r="I488" s="6">
        <v>41335.401388888888</v>
      </c>
      <c r="J488" t="s">
        <v>23</v>
      </c>
      <c r="K488" t="s">
        <v>23</v>
      </c>
      <c r="L488" t="str">
        <f>VLOOKUP(B488,data_operaciones!$G$3:$K$102,2,0)</f>
        <v>SIDETRACK</v>
      </c>
      <c r="M488" s="5">
        <f>VLOOKUP(B488,data_operaciones!$G$3:$K$102,4,0)</f>
        <v>56</v>
      </c>
      <c r="N488" s="5">
        <v>6</v>
      </c>
      <c r="O488" s="5">
        <v>2357</v>
      </c>
      <c r="P488" s="5">
        <v>1.53</v>
      </c>
      <c r="Q488" s="5">
        <v>485</v>
      </c>
      <c r="R488" s="5" t="str">
        <f>VLOOKUP(B488,data_operaciones!$G$3:$K$102,5,0)</f>
        <v>P</v>
      </c>
      <c r="S488" s="5">
        <v>1</v>
      </c>
      <c r="T488" s="5">
        <v>1</v>
      </c>
      <c r="U488" s="5" t="s">
        <v>3042</v>
      </c>
    </row>
    <row r="489" spans="1:21" x14ac:dyDescent="0.25">
      <c r="A489" s="6">
        <v>41333</v>
      </c>
      <c r="B489">
        <v>41</v>
      </c>
      <c r="C489">
        <v>0.5</v>
      </c>
      <c r="D489">
        <v>2357</v>
      </c>
      <c r="E489">
        <v>1.53</v>
      </c>
      <c r="F489">
        <v>7</v>
      </c>
      <c r="G489" t="s">
        <v>3043</v>
      </c>
      <c r="H489">
        <v>75</v>
      </c>
      <c r="I489" s="6">
        <v>41335.401388888888</v>
      </c>
      <c r="J489" t="s">
        <v>23</v>
      </c>
      <c r="K489" t="s">
        <v>23</v>
      </c>
      <c r="L489" t="str">
        <f>VLOOKUP(B489,data_operaciones!$G$3:$K$102,2,0)</f>
        <v>SIDETRACK</v>
      </c>
      <c r="M489" s="5">
        <f>VLOOKUP(B489,data_operaciones!$G$3:$K$102,4,0)</f>
        <v>56</v>
      </c>
      <c r="N489" s="5">
        <v>0.5</v>
      </c>
      <c r="O489" s="5">
        <v>2357</v>
      </c>
      <c r="P489" s="5">
        <v>1.53</v>
      </c>
      <c r="Q489" s="5">
        <v>486</v>
      </c>
      <c r="R489" s="5" t="str">
        <f>VLOOKUP(B489,data_operaciones!$G$3:$K$102,5,0)</f>
        <v>P</v>
      </c>
      <c r="S489" s="5">
        <v>1</v>
      </c>
      <c r="T489" s="5">
        <v>1</v>
      </c>
      <c r="U489" s="5" t="s">
        <v>3043</v>
      </c>
    </row>
    <row r="490" spans="1:21" x14ac:dyDescent="0.25">
      <c r="A490" s="6">
        <v>41333</v>
      </c>
      <c r="B490">
        <v>41</v>
      </c>
      <c r="C490">
        <v>2.5</v>
      </c>
      <c r="D490">
        <v>2357</v>
      </c>
      <c r="E490">
        <v>1.53</v>
      </c>
      <c r="F490">
        <v>8</v>
      </c>
      <c r="G490" t="s">
        <v>3044</v>
      </c>
      <c r="H490">
        <v>75</v>
      </c>
      <c r="I490" s="6">
        <v>41335.402083333334</v>
      </c>
      <c r="J490" t="s">
        <v>23</v>
      </c>
      <c r="K490" t="s">
        <v>23</v>
      </c>
      <c r="L490" t="str">
        <f>VLOOKUP(B490,data_operaciones!$G$3:$K$102,2,0)</f>
        <v>SIDETRACK</v>
      </c>
      <c r="M490" s="5">
        <f>VLOOKUP(B490,data_operaciones!$G$3:$K$102,4,0)</f>
        <v>56</v>
      </c>
      <c r="N490" s="5">
        <v>2.5</v>
      </c>
      <c r="O490" s="5">
        <v>2357</v>
      </c>
      <c r="P490" s="5">
        <v>1.53</v>
      </c>
      <c r="Q490" s="5">
        <v>487</v>
      </c>
      <c r="R490" s="5" t="str">
        <f>VLOOKUP(B490,data_operaciones!$G$3:$K$102,5,0)</f>
        <v>P</v>
      </c>
      <c r="S490" s="5">
        <v>1</v>
      </c>
      <c r="T490" s="5">
        <v>1</v>
      </c>
      <c r="U490" s="5" t="s">
        <v>3044</v>
      </c>
    </row>
    <row r="491" spans="1:21" x14ac:dyDescent="0.25">
      <c r="A491" s="6">
        <v>41334</v>
      </c>
      <c r="B491">
        <v>41</v>
      </c>
      <c r="C491">
        <v>3</v>
      </c>
      <c r="D491">
        <v>2357</v>
      </c>
      <c r="E491">
        <v>1.53</v>
      </c>
      <c r="F491">
        <v>1</v>
      </c>
      <c r="G491" t="s">
        <v>3045</v>
      </c>
      <c r="H491">
        <v>75</v>
      </c>
      <c r="I491" s="6">
        <v>41335.425000000003</v>
      </c>
      <c r="J491" t="s">
        <v>23</v>
      </c>
      <c r="K491" t="s">
        <v>23</v>
      </c>
      <c r="L491" t="str">
        <f>VLOOKUP(B491,data_operaciones!$G$3:$K$102,2,0)</f>
        <v>SIDETRACK</v>
      </c>
      <c r="M491" s="5">
        <f>VLOOKUP(B491,data_operaciones!$G$3:$K$102,4,0)</f>
        <v>56</v>
      </c>
      <c r="N491" s="5">
        <v>3</v>
      </c>
      <c r="O491" s="5">
        <v>2357</v>
      </c>
      <c r="P491" s="5">
        <v>1.53</v>
      </c>
      <c r="Q491" s="5">
        <v>488</v>
      </c>
      <c r="R491" s="5" t="str">
        <f>VLOOKUP(B491,data_operaciones!$G$3:$K$102,5,0)</f>
        <v>P</v>
      </c>
      <c r="S491" s="5">
        <v>1</v>
      </c>
      <c r="T491" s="5">
        <v>1</v>
      </c>
      <c r="U491" s="5" t="s">
        <v>3045</v>
      </c>
    </row>
    <row r="492" spans="1:21" x14ac:dyDescent="0.25">
      <c r="A492" s="6">
        <v>41334</v>
      </c>
      <c r="B492">
        <v>41</v>
      </c>
      <c r="C492">
        <v>1</v>
      </c>
      <c r="D492">
        <v>2357</v>
      </c>
      <c r="E492">
        <v>1.53</v>
      </c>
      <c r="F492">
        <v>2</v>
      </c>
      <c r="G492" t="s">
        <v>3046</v>
      </c>
      <c r="H492">
        <v>75</v>
      </c>
      <c r="I492" s="6">
        <v>41335.427777777775</v>
      </c>
      <c r="J492" t="s">
        <v>23</v>
      </c>
      <c r="K492" t="s">
        <v>23</v>
      </c>
      <c r="L492" t="str">
        <f>VLOOKUP(B492,data_operaciones!$G$3:$K$102,2,0)</f>
        <v>SIDETRACK</v>
      </c>
      <c r="M492" s="5">
        <f>VLOOKUP(B492,data_operaciones!$G$3:$K$102,4,0)</f>
        <v>56</v>
      </c>
      <c r="N492" s="5">
        <v>1</v>
      </c>
      <c r="O492" s="5">
        <v>2357</v>
      </c>
      <c r="P492" s="5">
        <v>1.53</v>
      </c>
      <c r="Q492" s="5">
        <v>489</v>
      </c>
      <c r="R492" s="5" t="str">
        <f>VLOOKUP(B492,data_operaciones!$G$3:$K$102,5,0)</f>
        <v>P</v>
      </c>
      <c r="S492" s="5">
        <v>1</v>
      </c>
      <c r="T492" s="5">
        <v>1</v>
      </c>
      <c r="U492" s="5" t="s">
        <v>3046</v>
      </c>
    </row>
    <row r="493" spans="1:21" x14ac:dyDescent="0.25">
      <c r="A493" s="6">
        <v>41334</v>
      </c>
      <c r="B493">
        <v>41</v>
      </c>
      <c r="C493">
        <v>1</v>
      </c>
      <c r="D493">
        <v>2357</v>
      </c>
      <c r="E493">
        <v>1.53</v>
      </c>
      <c r="F493">
        <v>3</v>
      </c>
      <c r="G493" t="s">
        <v>3047</v>
      </c>
      <c r="H493">
        <v>75</v>
      </c>
      <c r="I493" s="6">
        <v>41335.427777777775</v>
      </c>
      <c r="J493" t="s">
        <v>23</v>
      </c>
      <c r="K493" t="s">
        <v>23</v>
      </c>
      <c r="L493" t="str">
        <f>VLOOKUP(B493,data_operaciones!$G$3:$K$102,2,0)</f>
        <v>SIDETRACK</v>
      </c>
      <c r="M493" s="5">
        <f>VLOOKUP(B493,data_operaciones!$G$3:$K$102,4,0)</f>
        <v>56</v>
      </c>
      <c r="N493" s="5">
        <v>1</v>
      </c>
      <c r="O493" s="5">
        <v>2357</v>
      </c>
      <c r="P493" s="5">
        <v>1.53</v>
      </c>
      <c r="Q493" s="5">
        <v>490</v>
      </c>
      <c r="R493" s="5" t="str">
        <f>VLOOKUP(B493,data_operaciones!$G$3:$K$102,5,0)</f>
        <v>P</v>
      </c>
      <c r="S493" s="5">
        <v>1</v>
      </c>
      <c r="T493" s="5">
        <v>1</v>
      </c>
      <c r="U493" s="5" t="s">
        <v>3047</v>
      </c>
    </row>
    <row r="494" spans="1:21" x14ac:dyDescent="0.25">
      <c r="A494" s="6">
        <v>41334</v>
      </c>
      <c r="B494">
        <v>41</v>
      </c>
      <c r="C494">
        <v>6.5</v>
      </c>
      <c r="D494">
        <v>2357</v>
      </c>
      <c r="E494">
        <v>1.53</v>
      </c>
      <c r="F494">
        <v>4</v>
      </c>
      <c r="G494" t="s">
        <v>3048</v>
      </c>
      <c r="H494">
        <v>75</v>
      </c>
      <c r="I494" s="6">
        <v>41335.428472222222</v>
      </c>
      <c r="J494" t="s">
        <v>23</v>
      </c>
      <c r="K494" t="s">
        <v>23</v>
      </c>
      <c r="L494" t="str">
        <f>VLOOKUP(B494,data_operaciones!$G$3:$K$102,2,0)</f>
        <v>SIDETRACK</v>
      </c>
      <c r="M494" s="5">
        <f>VLOOKUP(B494,data_operaciones!$G$3:$K$102,4,0)</f>
        <v>56</v>
      </c>
      <c r="N494" s="5">
        <v>6.5</v>
      </c>
      <c r="O494" s="5">
        <v>2357</v>
      </c>
      <c r="P494" s="5">
        <v>1.53</v>
      </c>
      <c r="Q494" s="5">
        <v>491</v>
      </c>
      <c r="R494" s="5" t="str">
        <f>VLOOKUP(B494,data_operaciones!$G$3:$K$102,5,0)</f>
        <v>P</v>
      </c>
      <c r="S494" s="5">
        <v>1</v>
      </c>
      <c r="T494" s="5">
        <v>1</v>
      </c>
      <c r="U494" s="5" t="s">
        <v>3048</v>
      </c>
    </row>
    <row r="495" spans="1:21" x14ac:dyDescent="0.25">
      <c r="A495" s="6">
        <v>41334</v>
      </c>
      <c r="B495">
        <v>41</v>
      </c>
      <c r="C495">
        <v>0.5</v>
      </c>
      <c r="D495">
        <v>2357</v>
      </c>
      <c r="E495">
        <v>1.53</v>
      </c>
      <c r="F495">
        <v>5</v>
      </c>
      <c r="G495" t="s">
        <v>3049</v>
      </c>
      <c r="H495">
        <v>75</v>
      </c>
      <c r="I495" s="6">
        <v>41335.428472222222</v>
      </c>
      <c r="J495" t="s">
        <v>23</v>
      </c>
      <c r="K495" t="s">
        <v>23</v>
      </c>
      <c r="L495" t="str">
        <f>VLOOKUP(B495,data_operaciones!$G$3:$K$102,2,0)</f>
        <v>SIDETRACK</v>
      </c>
      <c r="M495" s="5">
        <f>VLOOKUP(B495,data_operaciones!$G$3:$K$102,4,0)</f>
        <v>56</v>
      </c>
      <c r="N495" s="5">
        <v>0.5</v>
      </c>
      <c r="O495" s="5">
        <v>2357</v>
      </c>
      <c r="P495" s="5">
        <v>1.53</v>
      </c>
      <c r="Q495" s="5">
        <v>492</v>
      </c>
      <c r="R495" s="5" t="str">
        <f>VLOOKUP(B495,data_operaciones!$G$3:$K$102,5,0)</f>
        <v>P</v>
      </c>
      <c r="S495" s="5">
        <v>1</v>
      </c>
      <c r="T495" s="5">
        <v>1</v>
      </c>
      <c r="U495" s="5" t="s">
        <v>3049</v>
      </c>
    </row>
    <row r="496" spans="1:21" x14ac:dyDescent="0.25">
      <c r="A496" s="6">
        <v>41334</v>
      </c>
      <c r="B496">
        <v>41</v>
      </c>
      <c r="C496">
        <v>0.5</v>
      </c>
      <c r="D496">
        <v>2357</v>
      </c>
      <c r="E496">
        <v>1.53</v>
      </c>
      <c r="F496">
        <v>6</v>
      </c>
      <c r="G496" t="s">
        <v>2818</v>
      </c>
      <c r="L496" t="str">
        <f>VLOOKUP(B496,data_operaciones!$G$3:$K$102,2,0)</f>
        <v>SIDETRACK</v>
      </c>
      <c r="M496" s="5">
        <f>VLOOKUP(B496,data_operaciones!$G$3:$K$102,4,0)</f>
        <v>56</v>
      </c>
      <c r="N496" s="5">
        <v>0.5</v>
      </c>
      <c r="O496" s="5">
        <v>2357</v>
      </c>
      <c r="P496" s="5">
        <v>1.53</v>
      </c>
      <c r="Q496" s="5">
        <v>493</v>
      </c>
      <c r="R496" s="5" t="str">
        <f>VLOOKUP(B496,data_operaciones!$G$3:$K$102,5,0)</f>
        <v>P</v>
      </c>
      <c r="S496" s="5">
        <v>1</v>
      </c>
      <c r="T496" s="5">
        <v>1</v>
      </c>
      <c r="U496" s="5" t="s">
        <v>2818</v>
      </c>
    </row>
    <row r="497" spans="1:21" x14ac:dyDescent="0.25">
      <c r="A497" s="6">
        <v>41334</v>
      </c>
      <c r="B497">
        <v>41</v>
      </c>
      <c r="C497">
        <v>1.5</v>
      </c>
      <c r="D497">
        <v>2357</v>
      </c>
      <c r="E497">
        <v>1.53</v>
      </c>
      <c r="F497">
        <v>7</v>
      </c>
      <c r="G497" t="s">
        <v>3050</v>
      </c>
      <c r="H497">
        <v>75</v>
      </c>
      <c r="I497" s="6">
        <v>41335.447222222225</v>
      </c>
      <c r="J497" t="s">
        <v>23</v>
      </c>
      <c r="K497" t="s">
        <v>23</v>
      </c>
      <c r="L497" t="str">
        <f>VLOOKUP(B497,data_operaciones!$G$3:$K$102,2,0)</f>
        <v>SIDETRACK</v>
      </c>
      <c r="M497" s="5">
        <f>VLOOKUP(B497,data_operaciones!$G$3:$K$102,4,0)</f>
        <v>56</v>
      </c>
      <c r="N497" s="5">
        <v>1.5</v>
      </c>
      <c r="O497" s="5">
        <v>2357</v>
      </c>
      <c r="P497" s="5">
        <v>1.53</v>
      </c>
      <c r="Q497" s="5">
        <v>494</v>
      </c>
      <c r="R497" s="5" t="str">
        <f>VLOOKUP(B497,data_operaciones!$G$3:$K$102,5,0)</f>
        <v>P</v>
      </c>
      <c r="S497" s="5">
        <v>1</v>
      </c>
      <c r="T497" s="5">
        <v>1</v>
      </c>
      <c r="U497" s="5" t="s">
        <v>3050</v>
      </c>
    </row>
    <row r="498" spans="1:21" x14ac:dyDescent="0.25">
      <c r="A498" s="6">
        <v>41334</v>
      </c>
      <c r="B498">
        <v>41</v>
      </c>
      <c r="C498">
        <v>5.5</v>
      </c>
      <c r="D498">
        <v>2357</v>
      </c>
      <c r="E498">
        <v>1.53</v>
      </c>
      <c r="F498">
        <v>8</v>
      </c>
      <c r="G498" t="s">
        <v>3051</v>
      </c>
      <c r="H498">
        <v>75</v>
      </c>
      <c r="I498" s="6">
        <v>41335.447916666664</v>
      </c>
      <c r="J498" t="s">
        <v>23</v>
      </c>
      <c r="K498" t="s">
        <v>23</v>
      </c>
      <c r="L498" t="str">
        <f>VLOOKUP(B498,data_operaciones!$G$3:$K$102,2,0)</f>
        <v>SIDETRACK</v>
      </c>
      <c r="M498" s="5">
        <f>VLOOKUP(B498,data_operaciones!$G$3:$K$102,4,0)</f>
        <v>56</v>
      </c>
      <c r="N498" s="5">
        <v>5.5</v>
      </c>
      <c r="O498" s="5">
        <v>2357</v>
      </c>
      <c r="P498" s="5">
        <v>1.53</v>
      </c>
      <c r="Q498" s="5">
        <v>495</v>
      </c>
      <c r="R498" s="5" t="str">
        <f>VLOOKUP(B498,data_operaciones!$G$3:$K$102,5,0)</f>
        <v>P</v>
      </c>
      <c r="S498" s="5">
        <v>1</v>
      </c>
      <c r="T498" s="5">
        <v>1</v>
      </c>
      <c r="U498" s="5" t="s">
        <v>3051</v>
      </c>
    </row>
    <row r="499" spans="1:21" x14ac:dyDescent="0.25">
      <c r="A499" s="6">
        <v>41334</v>
      </c>
      <c r="B499">
        <v>41</v>
      </c>
      <c r="C499">
        <v>0.5</v>
      </c>
      <c r="D499">
        <v>2357</v>
      </c>
      <c r="E499">
        <v>1.53</v>
      </c>
      <c r="F499">
        <v>9</v>
      </c>
      <c r="G499" t="s">
        <v>3052</v>
      </c>
      <c r="H499">
        <v>75</v>
      </c>
      <c r="I499" s="6">
        <v>41335.447916666664</v>
      </c>
      <c r="J499" t="s">
        <v>23</v>
      </c>
      <c r="K499" t="s">
        <v>23</v>
      </c>
      <c r="L499" t="str">
        <f>VLOOKUP(B499,data_operaciones!$G$3:$K$102,2,0)</f>
        <v>SIDETRACK</v>
      </c>
      <c r="M499" s="5">
        <f>VLOOKUP(B499,data_operaciones!$G$3:$K$102,4,0)</f>
        <v>56</v>
      </c>
      <c r="N499" s="5">
        <v>0.5</v>
      </c>
      <c r="O499" s="5">
        <v>2357</v>
      </c>
      <c r="P499" s="5">
        <v>1.53</v>
      </c>
      <c r="Q499" s="5">
        <v>496</v>
      </c>
      <c r="R499" s="5" t="str">
        <f>VLOOKUP(B499,data_operaciones!$G$3:$K$102,5,0)</f>
        <v>P</v>
      </c>
      <c r="S499" s="5">
        <v>1</v>
      </c>
      <c r="T499" s="5">
        <v>1</v>
      </c>
      <c r="U499" s="5" t="s">
        <v>3052</v>
      </c>
    </row>
    <row r="500" spans="1:21" x14ac:dyDescent="0.25">
      <c r="A500" s="6">
        <v>41334</v>
      </c>
      <c r="B500">
        <v>41</v>
      </c>
      <c r="C500">
        <v>4</v>
      </c>
      <c r="D500">
        <v>1240</v>
      </c>
      <c r="E500">
        <v>1.38</v>
      </c>
      <c r="F500">
        <v>10</v>
      </c>
      <c r="G500" t="s">
        <v>3053</v>
      </c>
      <c r="H500">
        <v>76</v>
      </c>
      <c r="I500" s="6">
        <v>41335.449305555558</v>
      </c>
      <c r="J500" t="s">
        <v>23</v>
      </c>
      <c r="K500" t="s">
        <v>23</v>
      </c>
      <c r="L500" t="str">
        <f>VLOOKUP(B500,data_operaciones!$G$3:$K$102,2,0)</f>
        <v>SIDETRACK</v>
      </c>
      <c r="M500" s="5">
        <f>VLOOKUP(B500,data_operaciones!$G$3:$K$102,4,0)</f>
        <v>56</v>
      </c>
      <c r="N500" s="5">
        <v>4</v>
      </c>
      <c r="O500" s="5">
        <v>1240</v>
      </c>
      <c r="P500" s="5">
        <v>1.38</v>
      </c>
      <c r="Q500" s="5">
        <v>497</v>
      </c>
      <c r="R500" s="5" t="str">
        <f>VLOOKUP(B500,data_operaciones!$G$3:$K$102,5,0)</f>
        <v>P</v>
      </c>
      <c r="S500" s="5">
        <v>1</v>
      </c>
      <c r="T500" s="5">
        <v>1</v>
      </c>
      <c r="U500" s="5" t="s">
        <v>3410</v>
      </c>
    </row>
    <row r="501" spans="1:21" x14ac:dyDescent="0.25">
      <c r="A501" s="6">
        <v>41335</v>
      </c>
      <c r="B501">
        <v>41</v>
      </c>
      <c r="C501">
        <v>4</v>
      </c>
      <c r="D501">
        <v>1289</v>
      </c>
      <c r="E501">
        <v>1.38</v>
      </c>
      <c r="F501">
        <v>1</v>
      </c>
      <c r="G501" t="s">
        <v>3054</v>
      </c>
      <c r="H501">
        <v>76</v>
      </c>
      <c r="I501" s="6">
        <v>41335.450694444444</v>
      </c>
      <c r="J501" t="s">
        <v>23</v>
      </c>
      <c r="K501" t="s">
        <v>23</v>
      </c>
      <c r="L501" t="str">
        <f>VLOOKUP(B501,data_operaciones!$G$3:$K$102,2,0)</f>
        <v>SIDETRACK</v>
      </c>
      <c r="M501" s="5">
        <f>VLOOKUP(B501,data_operaciones!$G$3:$K$102,4,0)</f>
        <v>56</v>
      </c>
      <c r="N501" s="5">
        <v>4</v>
      </c>
      <c r="O501" s="5">
        <v>1289</v>
      </c>
      <c r="P501" s="5">
        <v>1.38</v>
      </c>
      <c r="Q501" s="5">
        <v>498</v>
      </c>
      <c r="R501" s="5" t="str">
        <f>VLOOKUP(B501,data_operaciones!$G$3:$K$102,5,0)</f>
        <v>P</v>
      </c>
      <c r="S501" s="5">
        <v>1</v>
      </c>
      <c r="T501" s="5">
        <v>1</v>
      </c>
      <c r="U501" s="5" t="s">
        <v>3411</v>
      </c>
    </row>
    <row r="502" spans="1:21" x14ac:dyDescent="0.25">
      <c r="A502" s="6">
        <v>41335</v>
      </c>
      <c r="B502">
        <v>41</v>
      </c>
      <c r="C502">
        <v>10</v>
      </c>
      <c r="D502">
        <v>1366</v>
      </c>
      <c r="E502">
        <v>1.38</v>
      </c>
      <c r="F502">
        <v>2</v>
      </c>
      <c r="G502" t="s">
        <v>3055</v>
      </c>
      <c r="H502">
        <v>68</v>
      </c>
      <c r="I502" s="6">
        <v>41336.537499999999</v>
      </c>
      <c r="J502" t="s">
        <v>23</v>
      </c>
      <c r="K502" t="s">
        <v>23</v>
      </c>
      <c r="L502" t="str">
        <f>VLOOKUP(B502,data_operaciones!$G$3:$K$102,2,0)</f>
        <v>SIDETRACK</v>
      </c>
      <c r="M502" s="5">
        <f>VLOOKUP(B502,data_operaciones!$G$3:$K$102,4,0)</f>
        <v>56</v>
      </c>
      <c r="N502" s="5">
        <v>10</v>
      </c>
      <c r="O502" s="5">
        <v>1366</v>
      </c>
      <c r="P502" s="5">
        <v>1.38</v>
      </c>
      <c r="Q502" s="5">
        <v>499</v>
      </c>
      <c r="R502" s="5" t="str">
        <f>VLOOKUP(B502,data_operaciones!$G$3:$K$102,5,0)</f>
        <v>P</v>
      </c>
      <c r="S502" s="5">
        <v>1</v>
      </c>
      <c r="T502" s="5">
        <v>1</v>
      </c>
      <c r="U502" s="5" t="s">
        <v>3055</v>
      </c>
    </row>
    <row r="503" spans="1:21" x14ac:dyDescent="0.25">
      <c r="A503" s="6">
        <v>41335</v>
      </c>
      <c r="B503">
        <v>41</v>
      </c>
      <c r="C503">
        <v>0.5</v>
      </c>
      <c r="D503">
        <v>1366</v>
      </c>
      <c r="E503">
        <v>1.38</v>
      </c>
      <c r="F503">
        <v>3</v>
      </c>
      <c r="G503" t="s">
        <v>3056</v>
      </c>
      <c r="H503">
        <v>68</v>
      </c>
      <c r="I503" s="6">
        <v>41336.538194444445</v>
      </c>
      <c r="J503" t="s">
        <v>23</v>
      </c>
      <c r="K503" t="s">
        <v>23</v>
      </c>
      <c r="L503" t="str">
        <f>VLOOKUP(B503,data_operaciones!$G$3:$K$102,2,0)</f>
        <v>SIDETRACK</v>
      </c>
      <c r="M503" s="5">
        <f>VLOOKUP(B503,data_operaciones!$G$3:$K$102,4,0)</f>
        <v>56</v>
      </c>
      <c r="N503" s="5">
        <v>0.5</v>
      </c>
      <c r="O503" s="5">
        <v>1366</v>
      </c>
      <c r="P503" s="5">
        <v>1.38</v>
      </c>
      <c r="Q503" s="5">
        <v>500</v>
      </c>
      <c r="R503" s="5" t="str">
        <f>VLOOKUP(B503,data_operaciones!$G$3:$K$102,5,0)</f>
        <v>P</v>
      </c>
      <c r="S503" s="5">
        <v>1</v>
      </c>
      <c r="T503" s="5">
        <v>1</v>
      </c>
      <c r="U503" s="5" t="s">
        <v>3056</v>
      </c>
    </row>
    <row r="504" spans="1:21" x14ac:dyDescent="0.25">
      <c r="A504" s="6">
        <v>41335</v>
      </c>
      <c r="B504">
        <v>41</v>
      </c>
      <c r="C504">
        <v>0.5</v>
      </c>
      <c r="D504">
        <v>1366</v>
      </c>
      <c r="E504">
        <v>1.38</v>
      </c>
      <c r="F504">
        <v>4</v>
      </c>
      <c r="G504" t="s">
        <v>3057</v>
      </c>
      <c r="H504">
        <v>68</v>
      </c>
      <c r="I504" s="6">
        <v>41336.538194444445</v>
      </c>
      <c r="J504" t="s">
        <v>23</v>
      </c>
      <c r="K504" t="s">
        <v>23</v>
      </c>
      <c r="L504" t="str">
        <f>VLOOKUP(B504,data_operaciones!$G$3:$K$102,2,0)</f>
        <v>SIDETRACK</v>
      </c>
      <c r="M504" s="5">
        <f>VLOOKUP(B504,data_operaciones!$G$3:$K$102,4,0)</f>
        <v>56</v>
      </c>
      <c r="N504" s="5">
        <v>0.5</v>
      </c>
      <c r="O504" s="5">
        <v>1366</v>
      </c>
      <c r="P504" s="5">
        <v>1.38</v>
      </c>
      <c r="Q504" s="5">
        <v>501</v>
      </c>
      <c r="R504" s="5" t="str">
        <f>VLOOKUP(B504,data_operaciones!$G$3:$K$102,5,0)</f>
        <v>P</v>
      </c>
      <c r="S504" s="5">
        <v>1</v>
      </c>
      <c r="T504" s="5">
        <v>1</v>
      </c>
      <c r="U504" s="5" t="s">
        <v>3057</v>
      </c>
    </row>
    <row r="505" spans="1:21" x14ac:dyDescent="0.25">
      <c r="A505" s="6">
        <v>41335</v>
      </c>
      <c r="B505">
        <v>41</v>
      </c>
      <c r="C505">
        <v>9</v>
      </c>
      <c r="D505">
        <v>1451</v>
      </c>
      <c r="E505">
        <v>1.38</v>
      </c>
      <c r="F505">
        <v>5</v>
      </c>
      <c r="G505" t="s">
        <v>3058</v>
      </c>
      <c r="H505">
        <v>68</v>
      </c>
      <c r="I505" s="6">
        <v>41336.539583333331</v>
      </c>
      <c r="J505" t="s">
        <v>23</v>
      </c>
      <c r="K505" t="s">
        <v>23</v>
      </c>
      <c r="L505" t="str">
        <f>VLOOKUP(B505,data_operaciones!$G$3:$K$102,2,0)</f>
        <v>SIDETRACK</v>
      </c>
      <c r="M505" s="5">
        <f>VLOOKUP(B505,data_operaciones!$G$3:$K$102,4,0)</f>
        <v>56</v>
      </c>
      <c r="N505" s="5">
        <v>9</v>
      </c>
      <c r="O505" s="5">
        <v>1451</v>
      </c>
      <c r="P505" s="5">
        <v>1.38</v>
      </c>
      <c r="Q505" s="5">
        <v>502</v>
      </c>
      <c r="R505" s="5" t="str">
        <f>VLOOKUP(B505,data_operaciones!$G$3:$K$102,5,0)</f>
        <v>P</v>
      </c>
      <c r="S505" s="5">
        <v>1</v>
      </c>
      <c r="T505" s="5">
        <v>1</v>
      </c>
      <c r="U505" s="5" t="s">
        <v>3058</v>
      </c>
    </row>
    <row r="506" spans="1:21" x14ac:dyDescent="0.25">
      <c r="A506" s="6">
        <v>41336</v>
      </c>
      <c r="B506">
        <v>41</v>
      </c>
      <c r="C506">
        <v>4</v>
      </c>
      <c r="D506">
        <v>1502</v>
      </c>
      <c r="E506">
        <v>1.38</v>
      </c>
      <c r="F506">
        <v>1</v>
      </c>
      <c r="G506" t="s">
        <v>3059</v>
      </c>
      <c r="H506">
        <v>68</v>
      </c>
      <c r="I506" s="6">
        <v>41336.540277777778</v>
      </c>
      <c r="J506" t="s">
        <v>23</v>
      </c>
      <c r="K506" t="s">
        <v>23</v>
      </c>
      <c r="L506" t="str">
        <f>VLOOKUP(B506,data_operaciones!$G$3:$K$102,2,0)</f>
        <v>SIDETRACK</v>
      </c>
      <c r="M506" s="5">
        <f>VLOOKUP(B506,data_operaciones!$G$3:$K$102,4,0)</f>
        <v>56</v>
      </c>
      <c r="N506" s="5">
        <v>4</v>
      </c>
      <c r="O506" s="5">
        <v>1502</v>
      </c>
      <c r="P506" s="5">
        <v>1.38</v>
      </c>
      <c r="Q506" s="5">
        <v>503</v>
      </c>
      <c r="R506" s="5" t="str">
        <f>VLOOKUP(B506,data_operaciones!$G$3:$K$102,5,0)</f>
        <v>P</v>
      </c>
      <c r="S506" s="5">
        <v>1</v>
      </c>
      <c r="T506" s="5">
        <v>1</v>
      </c>
      <c r="U506" s="5" t="s">
        <v>3059</v>
      </c>
    </row>
    <row r="507" spans="1:21" x14ac:dyDescent="0.25">
      <c r="A507" s="6">
        <v>41336</v>
      </c>
      <c r="B507">
        <v>41</v>
      </c>
      <c r="C507">
        <v>0.5</v>
      </c>
      <c r="D507">
        <v>1510</v>
      </c>
      <c r="E507">
        <v>1.38</v>
      </c>
      <c r="F507">
        <v>2</v>
      </c>
      <c r="G507" t="s">
        <v>3060</v>
      </c>
      <c r="H507">
        <v>74</v>
      </c>
      <c r="I507" s="6">
        <v>41337.314583333333</v>
      </c>
      <c r="J507" t="s">
        <v>23</v>
      </c>
      <c r="K507" t="s">
        <v>23</v>
      </c>
      <c r="L507" t="str">
        <f>VLOOKUP(B507,data_operaciones!$G$3:$K$102,2,0)</f>
        <v>SIDETRACK</v>
      </c>
      <c r="M507" s="5">
        <f>VLOOKUP(B507,data_operaciones!$G$3:$K$102,4,0)</f>
        <v>56</v>
      </c>
      <c r="N507" s="5">
        <v>0.5</v>
      </c>
      <c r="O507" s="5">
        <v>1510</v>
      </c>
      <c r="P507" s="5">
        <v>1.38</v>
      </c>
      <c r="Q507" s="5">
        <v>504</v>
      </c>
      <c r="R507" s="5" t="str">
        <f>VLOOKUP(B507,data_operaciones!$G$3:$K$102,5,0)</f>
        <v>P</v>
      </c>
      <c r="S507" s="5">
        <v>1</v>
      </c>
      <c r="T507" s="5">
        <v>1</v>
      </c>
      <c r="U507" s="5" t="s">
        <v>3060</v>
      </c>
    </row>
    <row r="508" spans="1:21" ht="30" x14ac:dyDescent="0.25">
      <c r="A508" s="6">
        <v>41336</v>
      </c>
      <c r="B508">
        <v>41</v>
      </c>
      <c r="C508">
        <v>1</v>
      </c>
      <c r="D508">
        <v>1510</v>
      </c>
      <c r="E508">
        <v>1.38</v>
      </c>
      <c r="F508">
        <v>3</v>
      </c>
      <c r="G508" s="12" t="s">
        <v>3289</v>
      </c>
      <c r="H508">
        <v>74</v>
      </c>
      <c r="I508" s="6">
        <v>41337.314583333333</v>
      </c>
      <c r="J508" t="s">
        <v>23</v>
      </c>
      <c r="K508" t="s">
        <v>23</v>
      </c>
      <c r="L508" t="str">
        <f>VLOOKUP(B508,data_operaciones!$G$3:$K$102,2,0)</f>
        <v>SIDETRACK</v>
      </c>
      <c r="M508" s="5">
        <f>VLOOKUP(B508,data_operaciones!$G$3:$K$102,4,0)</f>
        <v>56</v>
      </c>
      <c r="N508" s="5">
        <v>1</v>
      </c>
      <c r="O508" s="5">
        <v>1510</v>
      </c>
      <c r="P508" s="5">
        <v>1.38</v>
      </c>
      <c r="Q508" s="5">
        <v>505</v>
      </c>
      <c r="R508" s="5" t="str">
        <f>VLOOKUP(B508,data_operaciones!$G$3:$K$102,5,0)</f>
        <v>P</v>
      </c>
      <c r="S508" s="5">
        <v>1</v>
      </c>
      <c r="T508" s="5">
        <v>1</v>
      </c>
      <c r="U508" s="13" t="s">
        <v>3412</v>
      </c>
    </row>
    <row r="509" spans="1:21" x14ac:dyDescent="0.25">
      <c r="A509" s="6">
        <v>41336</v>
      </c>
      <c r="B509">
        <v>41</v>
      </c>
      <c r="C509">
        <v>1</v>
      </c>
      <c r="D509">
        <v>1510</v>
      </c>
      <c r="E509">
        <v>1.38</v>
      </c>
      <c r="F509">
        <v>4</v>
      </c>
      <c r="G509" t="s">
        <v>3061</v>
      </c>
      <c r="H509">
        <v>74</v>
      </c>
      <c r="I509" s="6">
        <v>41337.31527777778</v>
      </c>
      <c r="J509" t="s">
        <v>23</v>
      </c>
      <c r="K509" t="s">
        <v>23</v>
      </c>
      <c r="L509" t="str">
        <f>VLOOKUP(B509,data_operaciones!$G$3:$K$102,2,0)</f>
        <v>SIDETRACK</v>
      </c>
      <c r="M509" s="5">
        <f>VLOOKUP(B509,data_operaciones!$G$3:$K$102,4,0)</f>
        <v>56</v>
      </c>
      <c r="N509" s="5">
        <v>1</v>
      </c>
      <c r="O509" s="5">
        <v>1510</v>
      </c>
      <c r="P509" s="5">
        <v>1.38</v>
      </c>
      <c r="Q509" s="5">
        <v>506</v>
      </c>
      <c r="R509" s="5" t="str">
        <f>VLOOKUP(B509,data_operaciones!$G$3:$K$102,5,0)</f>
        <v>P</v>
      </c>
      <c r="S509" s="5">
        <v>1</v>
      </c>
      <c r="T509" s="5">
        <v>1</v>
      </c>
      <c r="U509" s="5" t="s">
        <v>3061</v>
      </c>
    </row>
    <row r="510" spans="1:21" ht="45" x14ac:dyDescent="0.25">
      <c r="A510" s="6">
        <v>41336</v>
      </c>
      <c r="B510">
        <v>41</v>
      </c>
      <c r="C510">
        <v>6</v>
      </c>
      <c r="D510">
        <v>1510</v>
      </c>
      <c r="E510">
        <v>1.38</v>
      </c>
      <c r="F510">
        <v>5</v>
      </c>
      <c r="G510" s="12" t="s">
        <v>3290</v>
      </c>
      <c r="H510">
        <v>74</v>
      </c>
      <c r="I510" s="6">
        <v>41337.315972222219</v>
      </c>
      <c r="J510" t="s">
        <v>23</v>
      </c>
      <c r="K510" t="s">
        <v>23</v>
      </c>
      <c r="L510" t="str">
        <f>VLOOKUP(B510,data_operaciones!$G$3:$K$102,2,0)</f>
        <v>SIDETRACK</v>
      </c>
      <c r="M510" s="5">
        <f>VLOOKUP(B510,data_operaciones!$G$3:$K$102,4,0)</f>
        <v>56</v>
      </c>
      <c r="N510" s="5">
        <v>6</v>
      </c>
      <c r="O510" s="5">
        <v>1510</v>
      </c>
      <c r="P510" s="5">
        <v>1.38</v>
      </c>
      <c r="Q510" s="5">
        <v>507</v>
      </c>
      <c r="R510" s="5" t="str">
        <f>VLOOKUP(B510,data_operaciones!$G$3:$K$102,5,0)</f>
        <v>P</v>
      </c>
      <c r="S510" s="5">
        <v>1</v>
      </c>
      <c r="T510" s="5">
        <v>1</v>
      </c>
      <c r="U510" s="13" t="s">
        <v>3413</v>
      </c>
    </row>
    <row r="511" spans="1:21" x14ac:dyDescent="0.25">
      <c r="A511" s="6">
        <v>41336</v>
      </c>
      <c r="B511">
        <v>41</v>
      </c>
      <c r="C511">
        <v>0.5</v>
      </c>
      <c r="D511">
        <v>1510</v>
      </c>
      <c r="E511">
        <v>1.38</v>
      </c>
      <c r="F511">
        <v>6</v>
      </c>
      <c r="G511" t="s">
        <v>3062</v>
      </c>
      <c r="L511" t="str">
        <f>VLOOKUP(B511,data_operaciones!$G$3:$K$102,2,0)</f>
        <v>SIDETRACK</v>
      </c>
      <c r="M511" s="5">
        <f>VLOOKUP(B511,data_operaciones!$G$3:$K$102,4,0)</f>
        <v>56</v>
      </c>
      <c r="N511" s="5">
        <v>0.5</v>
      </c>
      <c r="O511" s="5">
        <v>1510</v>
      </c>
      <c r="P511" s="5">
        <v>1.38</v>
      </c>
      <c r="Q511" s="5">
        <v>508</v>
      </c>
      <c r="R511" s="5" t="str">
        <f>VLOOKUP(B511,data_operaciones!$G$3:$K$102,5,0)</f>
        <v>P</v>
      </c>
      <c r="S511" s="5">
        <v>1</v>
      </c>
      <c r="T511" s="5">
        <v>1</v>
      </c>
      <c r="U511" s="5" t="s">
        <v>3062</v>
      </c>
    </row>
    <row r="512" spans="1:21" x14ac:dyDescent="0.25">
      <c r="A512" s="6">
        <v>41336</v>
      </c>
      <c r="B512">
        <v>41</v>
      </c>
      <c r="C512">
        <v>1.5</v>
      </c>
      <c r="D512">
        <v>1510</v>
      </c>
      <c r="E512">
        <v>1.38</v>
      </c>
      <c r="F512">
        <v>7</v>
      </c>
      <c r="G512" t="s">
        <v>3063</v>
      </c>
      <c r="H512">
        <v>74</v>
      </c>
      <c r="I512" s="6">
        <v>41337.317361111112</v>
      </c>
      <c r="J512" t="s">
        <v>23</v>
      </c>
      <c r="K512" t="s">
        <v>23</v>
      </c>
      <c r="L512" t="str">
        <f>VLOOKUP(B512,data_operaciones!$G$3:$K$102,2,0)</f>
        <v>SIDETRACK</v>
      </c>
      <c r="M512" s="5">
        <f>VLOOKUP(B512,data_operaciones!$G$3:$K$102,4,0)</f>
        <v>56</v>
      </c>
      <c r="N512" s="5">
        <v>1.5</v>
      </c>
      <c r="O512" s="5">
        <v>1510</v>
      </c>
      <c r="P512" s="5">
        <v>1.38</v>
      </c>
      <c r="Q512" s="5">
        <v>509</v>
      </c>
      <c r="R512" s="5" t="str">
        <f>VLOOKUP(B512,data_operaciones!$G$3:$K$102,5,0)</f>
        <v>P</v>
      </c>
      <c r="S512" s="5">
        <v>1</v>
      </c>
      <c r="T512" s="5">
        <v>1</v>
      </c>
      <c r="U512" s="5" t="s">
        <v>3063</v>
      </c>
    </row>
    <row r="513" spans="1:21" x14ac:dyDescent="0.25">
      <c r="A513" s="6">
        <v>41336</v>
      </c>
      <c r="B513">
        <v>41</v>
      </c>
      <c r="C513">
        <v>5.5</v>
      </c>
      <c r="D513">
        <v>1510</v>
      </c>
      <c r="E513">
        <v>1.38</v>
      </c>
      <c r="F513">
        <v>8</v>
      </c>
      <c r="G513" t="s">
        <v>3064</v>
      </c>
      <c r="H513">
        <v>74</v>
      </c>
      <c r="I513" s="6">
        <v>41337.318749999999</v>
      </c>
      <c r="J513" t="s">
        <v>23</v>
      </c>
      <c r="K513" t="s">
        <v>23</v>
      </c>
      <c r="L513" t="str">
        <f>VLOOKUP(B513,data_operaciones!$G$3:$K$102,2,0)</f>
        <v>SIDETRACK</v>
      </c>
      <c r="M513" s="5">
        <f>VLOOKUP(B513,data_operaciones!$G$3:$K$102,4,0)</f>
        <v>56</v>
      </c>
      <c r="N513" s="5">
        <v>5.5</v>
      </c>
      <c r="O513" s="5">
        <v>1510</v>
      </c>
      <c r="P513" s="5">
        <v>1.38</v>
      </c>
      <c r="Q513" s="5">
        <v>510</v>
      </c>
      <c r="R513" s="5" t="str">
        <f>VLOOKUP(B513,data_operaciones!$G$3:$K$102,5,0)</f>
        <v>P</v>
      </c>
      <c r="S513" s="5">
        <v>1</v>
      </c>
      <c r="T513" s="5">
        <v>1</v>
      </c>
      <c r="U513" s="5" t="s">
        <v>3064</v>
      </c>
    </row>
    <row r="514" spans="1:21" x14ac:dyDescent="0.25">
      <c r="A514" s="6">
        <v>41336</v>
      </c>
      <c r="B514">
        <v>41</v>
      </c>
      <c r="C514">
        <v>4</v>
      </c>
      <c r="D514">
        <v>1537</v>
      </c>
      <c r="E514">
        <v>1.38</v>
      </c>
      <c r="F514">
        <v>9</v>
      </c>
      <c r="G514" t="s">
        <v>3065</v>
      </c>
      <c r="H514">
        <v>74</v>
      </c>
      <c r="I514" s="6">
        <v>41345.299305555556</v>
      </c>
      <c r="J514" t="s">
        <v>23</v>
      </c>
      <c r="K514" t="s">
        <v>23</v>
      </c>
      <c r="L514" t="str">
        <f>VLOOKUP(B514,data_operaciones!$G$3:$K$102,2,0)</f>
        <v>SIDETRACK</v>
      </c>
      <c r="M514" s="5">
        <f>VLOOKUP(B514,data_operaciones!$G$3:$K$102,4,0)</f>
        <v>56</v>
      </c>
      <c r="N514" s="5">
        <v>4</v>
      </c>
      <c r="O514" s="5">
        <v>1537</v>
      </c>
      <c r="P514" s="5">
        <v>1.38</v>
      </c>
      <c r="Q514" s="5">
        <v>511</v>
      </c>
      <c r="R514" s="5" t="str">
        <f>VLOOKUP(B514,data_operaciones!$G$3:$K$102,5,0)</f>
        <v>P</v>
      </c>
      <c r="S514" s="5">
        <v>1</v>
      </c>
      <c r="T514" s="5">
        <v>1</v>
      </c>
      <c r="U514" s="5" t="s">
        <v>3065</v>
      </c>
    </row>
    <row r="515" spans="1:21" x14ac:dyDescent="0.25">
      <c r="A515" s="6">
        <v>41337</v>
      </c>
      <c r="B515">
        <v>41</v>
      </c>
      <c r="C515">
        <v>17</v>
      </c>
      <c r="D515">
        <v>1649</v>
      </c>
      <c r="E515">
        <v>1.38</v>
      </c>
      <c r="F515">
        <v>1</v>
      </c>
      <c r="G515" t="s">
        <v>3066</v>
      </c>
      <c r="H515">
        <v>74</v>
      </c>
      <c r="I515" s="6">
        <v>41345.300694444442</v>
      </c>
      <c r="J515" t="s">
        <v>23</v>
      </c>
      <c r="K515" t="s">
        <v>23</v>
      </c>
      <c r="L515" t="str">
        <f>VLOOKUP(B515,data_operaciones!$G$3:$K$102,2,0)</f>
        <v>SIDETRACK</v>
      </c>
      <c r="M515" s="5">
        <f>VLOOKUP(B515,data_operaciones!$G$3:$K$102,4,0)</f>
        <v>56</v>
      </c>
      <c r="N515" s="5">
        <v>17</v>
      </c>
      <c r="O515" s="5">
        <v>1649</v>
      </c>
      <c r="P515" s="5">
        <v>1.38</v>
      </c>
      <c r="Q515" s="5">
        <v>512</v>
      </c>
      <c r="R515" s="5" t="str">
        <f>VLOOKUP(B515,data_operaciones!$G$3:$K$102,5,0)</f>
        <v>P</v>
      </c>
      <c r="S515" s="5">
        <v>1</v>
      </c>
      <c r="T515" s="5">
        <v>1</v>
      </c>
      <c r="U515" s="5" t="s">
        <v>3066</v>
      </c>
    </row>
    <row r="516" spans="1:21" x14ac:dyDescent="0.25">
      <c r="A516" s="6">
        <v>41337</v>
      </c>
      <c r="B516">
        <v>41</v>
      </c>
      <c r="C516">
        <v>0.5</v>
      </c>
      <c r="D516">
        <v>1649</v>
      </c>
      <c r="E516">
        <v>1.38</v>
      </c>
      <c r="F516">
        <v>2</v>
      </c>
      <c r="G516" t="s">
        <v>3067</v>
      </c>
      <c r="H516">
        <v>74</v>
      </c>
      <c r="I516" s="6">
        <v>41345.301388888889</v>
      </c>
      <c r="J516" t="s">
        <v>23</v>
      </c>
      <c r="K516" t="s">
        <v>23</v>
      </c>
      <c r="L516" t="str">
        <f>VLOOKUP(B516,data_operaciones!$G$3:$K$102,2,0)</f>
        <v>SIDETRACK</v>
      </c>
      <c r="M516" s="5">
        <f>VLOOKUP(B516,data_operaciones!$G$3:$K$102,4,0)</f>
        <v>56</v>
      </c>
      <c r="N516" s="5">
        <v>0.5</v>
      </c>
      <c r="O516" s="5">
        <v>1649</v>
      </c>
      <c r="P516" s="5">
        <v>1.38</v>
      </c>
      <c r="Q516" s="5">
        <v>513</v>
      </c>
      <c r="R516" s="5" t="str">
        <f>VLOOKUP(B516,data_operaciones!$G$3:$K$102,5,0)</f>
        <v>P</v>
      </c>
      <c r="S516" s="5">
        <v>1</v>
      </c>
      <c r="T516" s="5">
        <v>1</v>
      </c>
      <c r="U516" s="5" t="s">
        <v>3067</v>
      </c>
    </row>
    <row r="517" spans="1:21" x14ac:dyDescent="0.25">
      <c r="A517" s="6">
        <v>41337</v>
      </c>
      <c r="B517">
        <v>41</v>
      </c>
      <c r="C517">
        <v>6.5</v>
      </c>
      <c r="D517">
        <v>1672</v>
      </c>
      <c r="E517">
        <v>1.38</v>
      </c>
      <c r="F517">
        <v>3</v>
      </c>
      <c r="G517" t="s">
        <v>3068</v>
      </c>
      <c r="H517">
        <v>74</v>
      </c>
      <c r="I517" s="6">
        <v>41345.302777777775</v>
      </c>
      <c r="J517" t="s">
        <v>23</v>
      </c>
      <c r="K517" t="s">
        <v>23</v>
      </c>
      <c r="L517" t="str">
        <f>VLOOKUP(B517,data_operaciones!$G$3:$K$102,2,0)</f>
        <v>SIDETRACK</v>
      </c>
      <c r="M517" s="5">
        <f>VLOOKUP(B517,data_operaciones!$G$3:$K$102,4,0)</f>
        <v>56</v>
      </c>
      <c r="N517" s="5">
        <v>6.5</v>
      </c>
      <c r="O517" s="5">
        <v>1672</v>
      </c>
      <c r="P517" s="5">
        <v>1.38</v>
      </c>
      <c r="Q517" s="5">
        <v>514</v>
      </c>
      <c r="R517" s="5" t="str">
        <f>VLOOKUP(B517,data_operaciones!$G$3:$K$102,5,0)</f>
        <v>P</v>
      </c>
      <c r="S517" s="5">
        <v>1</v>
      </c>
      <c r="T517" s="5">
        <v>1</v>
      </c>
      <c r="U517" s="5" t="s">
        <v>3068</v>
      </c>
    </row>
    <row r="518" spans="1:21" x14ac:dyDescent="0.25">
      <c r="A518" s="6">
        <v>41338</v>
      </c>
      <c r="B518">
        <v>41</v>
      </c>
      <c r="C518">
        <v>14</v>
      </c>
      <c r="D518">
        <v>1715</v>
      </c>
      <c r="E518">
        <v>1.38</v>
      </c>
      <c r="F518">
        <v>1</v>
      </c>
      <c r="G518" t="s">
        <v>3069</v>
      </c>
      <c r="H518">
        <v>66</v>
      </c>
      <c r="I518" s="6">
        <v>41345.306250000001</v>
      </c>
      <c r="J518" t="s">
        <v>23</v>
      </c>
      <c r="K518" t="s">
        <v>23</v>
      </c>
      <c r="L518" t="str">
        <f>VLOOKUP(B518,data_operaciones!$G$3:$K$102,2,0)</f>
        <v>SIDETRACK</v>
      </c>
      <c r="M518" s="5">
        <f>VLOOKUP(B518,data_operaciones!$G$3:$K$102,4,0)</f>
        <v>56</v>
      </c>
      <c r="N518" s="5">
        <v>14</v>
      </c>
      <c r="O518" s="5">
        <v>1715</v>
      </c>
      <c r="P518" s="5">
        <v>1.38</v>
      </c>
      <c r="Q518" s="5">
        <v>515</v>
      </c>
      <c r="R518" s="5" t="str">
        <f>VLOOKUP(B518,data_operaciones!$G$3:$K$102,5,0)</f>
        <v>P</v>
      </c>
      <c r="S518" s="5">
        <v>1</v>
      </c>
      <c r="T518" s="5">
        <v>1</v>
      </c>
      <c r="U518" s="5" t="s">
        <v>3069</v>
      </c>
    </row>
    <row r="519" spans="1:21" x14ac:dyDescent="0.25">
      <c r="A519" s="6">
        <v>41338</v>
      </c>
      <c r="B519">
        <v>41</v>
      </c>
      <c r="C519">
        <v>0.5</v>
      </c>
      <c r="D519">
        <v>1715</v>
      </c>
      <c r="E519">
        <v>1.38</v>
      </c>
      <c r="F519">
        <v>2</v>
      </c>
      <c r="G519" t="s">
        <v>3070</v>
      </c>
      <c r="H519">
        <v>66</v>
      </c>
      <c r="I519" s="6">
        <v>41345.306250000001</v>
      </c>
      <c r="J519" t="s">
        <v>23</v>
      </c>
      <c r="K519" t="s">
        <v>23</v>
      </c>
      <c r="L519" t="str">
        <f>VLOOKUP(B519,data_operaciones!$G$3:$K$102,2,0)</f>
        <v>SIDETRACK</v>
      </c>
      <c r="M519" s="5">
        <f>VLOOKUP(B519,data_operaciones!$G$3:$K$102,4,0)</f>
        <v>56</v>
      </c>
      <c r="N519" s="5">
        <v>0.5</v>
      </c>
      <c r="O519" s="5">
        <v>1715</v>
      </c>
      <c r="P519" s="5">
        <v>1.38</v>
      </c>
      <c r="Q519" s="5">
        <v>516</v>
      </c>
      <c r="R519" s="5" t="str">
        <f>VLOOKUP(B519,data_operaciones!$G$3:$K$102,5,0)</f>
        <v>P</v>
      </c>
      <c r="S519" s="5">
        <v>1</v>
      </c>
      <c r="T519" s="5">
        <v>1</v>
      </c>
      <c r="U519" s="5" t="s">
        <v>3070</v>
      </c>
    </row>
    <row r="520" spans="1:21" x14ac:dyDescent="0.25">
      <c r="A520" s="6">
        <v>41338</v>
      </c>
      <c r="B520">
        <v>41</v>
      </c>
      <c r="C520">
        <v>9.5</v>
      </c>
      <c r="D520">
        <v>1753</v>
      </c>
      <c r="E520">
        <v>1.38</v>
      </c>
      <c r="F520">
        <v>3</v>
      </c>
      <c r="G520" t="s">
        <v>3071</v>
      </c>
      <c r="H520">
        <v>66</v>
      </c>
      <c r="I520" s="6">
        <v>41345.308333333334</v>
      </c>
      <c r="J520" t="s">
        <v>23</v>
      </c>
      <c r="K520" t="s">
        <v>23</v>
      </c>
      <c r="L520" t="str">
        <f>VLOOKUP(B520,data_operaciones!$G$3:$K$102,2,0)</f>
        <v>SIDETRACK</v>
      </c>
      <c r="M520" s="5">
        <f>VLOOKUP(B520,data_operaciones!$G$3:$K$102,4,0)</f>
        <v>56</v>
      </c>
      <c r="N520" s="5">
        <v>9.5</v>
      </c>
      <c r="O520" s="5">
        <v>1753</v>
      </c>
      <c r="P520" s="5">
        <v>1.38</v>
      </c>
      <c r="Q520" s="5">
        <v>517</v>
      </c>
      <c r="R520" s="5" t="str">
        <f>VLOOKUP(B520,data_operaciones!$G$3:$K$102,5,0)</f>
        <v>P</v>
      </c>
      <c r="S520" s="5">
        <v>1</v>
      </c>
      <c r="T520" s="5">
        <v>1</v>
      </c>
      <c r="U520" s="5" t="s">
        <v>3071</v>
      </c>
    </row>
    <row r="521" spans="1:21" x14ac:dyDescent="0.25">
      <c r="A521" s="6">
        <v>41339</v>
      </c>
      <c r="B521">
        <v>41</v>
      </c>
      <c r="C521">
        <v>24</v>
      </c>
      <c r="D521">
        <v>1881</v>
      </c>
      <c r="E521">
        <v>1.38</v>
      </c>
      <c r="F521">
        <v>1</v>
      </c>
      <c r="G521" t="s">
        <v>3072</v>
      </c>
      <c r="H521">
        <v>68</v>
      </c>
      <c r="I521" s="6">
        <v>41345.313194444447</v>
      </c>
      <c r="J521" t="s">
        <v>23</v>
      </c>
      <c r="K521" t="s">
        <v>23</v>
      </c>
      <c r="L521" t="str">
        <f>VLOOKUP(B521,data_operaciones!$G$3:$K$102,2,0)</f>
        <v>SIDETRACK</v>
      </c>
      <c r="M521" s="5">
        <f>VLOOKUP(B521,data_operaciones!$G$3:$K$102,4,0)</f>
        <v>56</v>
      </c>
      <c r="N521" s="5">
        <v>24</v>
      </c>
      <c r="O521" s="5">
        <v>1881</v>
      </c>
      <c r="P521" s="5">
        <v>1.38</v>
      </c>
      <c r="Q521" s="5">
        <v>518</v>
      </c>
      <c r="R521" s="5" t="str">
        <f>VLOOKUP(B521,data_operaciones!$G$3:$K$102,5,0)</f>
        <v>P</v>
      </c>
      <c r="S521" s="5">
        <v>1</v>
      </c>
      <c r="T521" s="5">
        <v>1</v>
      </c>
      <c r="U521" s="5" t="s">
        <v>3072</v>
      </c>
    </row>
    <row r="522" spans="1:21" x14ac:dyDescent="0.25">
      <c r="A522" s="6">
        <v>41340</v>
      </c>
      <c r="B522">
        <v>41</v>
      </c>
      <c r="C522">
        <v>24</v>
      </c>
      <c r="D522">
        <v>2000</v>
      </c>
      <c r="E522">
        <v>1.38</v>
      </c>
      <c r="F522">
        <v>1</v>
      </c>
      <c r="G522" t="s">
        <v>3073</v>
      </c>
      <c r="H522">
        <v>68</v>
      </c>
      <c r="I522" s="6">
        <v>41345.318055555559</v>
      </c>
      <c r="J522" t="s">
        <v>23</v>
      </c>
      <c r="K522" t="s">
        <v>23</v>
      </c>
      <c r="L522" t="str">
        <f>VLOOKUP(B522,data_operaciones!$G$3:$K$102,2,0)</f>
        <v>SIDETRACK</v>
      </c>
      <c r="M522" s="5">
        <f>VLOOKUP(B522,data_operaciones!$G$3:$K$102,4,0)</f>
        <v>56</v>
      </c>
      <c r="N522" s="5">
        <v>24</v>
      </c>
      <c r="O522" s="5">
        <v>2000</v>
      </c>
      <c r="P522" s="5">
        <v>1.38</v>
      </c>
      <c r="Q522" s="5">
        <v>519</v>
      </c>
      <c r="R522" s="5" t="str">
        <f>VLOOKUP(B522,data_operaciones!$G$3:$K$102,5,0)</f>
        <v>P</v>
      </c>
      <c r="S522" s="5">
        <v>1</v>
      </c>
      <c r="T522" s="5">
        <v>1</v>
      </c>
      <c r="U522" s="5" t="s">
        <v>3073</v>
      </c>
    </row>
    <row r="523" spans="1:21" x14ac:dyDescent="0.25">
      <c r="A523" s="6">
        <v>41341</v>
      </c>
      <c r="B523">
        <v>41</v>
      </c>
      <c r="C523">
        <v>24</v>
      </c>
      <c r="D523">
        <v>2095</v>
      </c>
      <c r="E523">
        <v>1.38</v>
      </c>
      <c r="F523">
        <v>1</v>
      </c>
      <c r="G523" t="s">
        <v>3074</v>
      </c>
      <c r="H523">
        <v>68</v>
      </c>
      <c r="I523" s="6">
        <v>41345.319444444445</v>
      </c>
      <c r="J523" t="s">
        <v>23</v>
      </c>
      <c r="K523" t="s">
        <v>23</v>
      </c>
      <c r="L523" t="str">
        <f>VLOOKUP(B523,data_operaciones!$G$3:$K$102,2,0)</f>
        <v>SIDETRACK</v>
      </c>
      <c r="M523" s="5">
        <f>VLOOKUP(B523,data_operaciones!$G$3:$K$102,4,0)</f>
        <v>56</v>
      </c>
      <c r="N523" s="5">
        <v>24</v>
      </c>
      <c r="O523" s="5">
        <v>2095</v>
      </c>
      <c r="P523" s="5">
        <v>1.38</v>
      </c>
      <c r="Q523" s="5">
        <v>520</v>
      </c>
      <c r="R523" s="5" t="str">
        <f>VLOOKUP(B523,data_operaciones!$G$3:$K$102,5,0)</f>
        <v>P</v>
      </c>
      <c r="S523" s="5">
        <v>1</v>
      </c>
      <c r="T523" s="5">
        <v>1</v>
      </c>
      <c r="U523" s="5" t="s">
        <v>3074</v>
      </c>
    </row>
    <row r="524" spans="1:21" x14ac:dyDescent="0.25">
      <c r="A524" s="6">
        <v>41342</v>
      </c>
      <c r="B524">
        <v>41</v>
      </c>
      <c r="C524">
        <v>18.5</v>
      </c>
      <c r="D524">
        <v>2175</v>
      </c>
      <c r="E524">
        <v>1.38</v>
      </c>
      <c r="F524">
        <v>1</v>
      </c>
      <c r="G524" t="s">
        <v>3075</v>
      </c>
      <c r="H524">
        <v>71</v>
      </c>
      <c r="I524" s="6">
        <v>41345.322222222225</v>
      </c>
      <c r="J524" t="s">
        <v>23</v>
      </c>
      <c r="K524" t="s">
        <v>23</v>
      </c>
      <c r="L524" t="str">
        <f>VLOOKUP(B524,data_operaciones!$G$3:$K$102,2,0)</f>
        <v>SIDETRACK</v>
      </c>
      <c r="M524" s="5">
        <f>VLOOKUP(B524,data_operaciones!$G$3:$K$102,4,0)</f>
        <v>56</v>
      </c>
      <c r="N524" s="5">
        <v>18.5</v>
      </c>
      <c r="O524" s="5">
        <v>2175</v>
      </c>
      <c r="P524" s="5">
        <v>1.38</v>
      </c>
      <c r="Q524" s="5">
        <v>521</v>
      </c>
      <c r="R524" s="5" t="str">
        <f>VLOOKUP(B524,data_operaciones!$G$3:$K$102,5,0)</f>
        <v>P</v>
      </c>
      <c r="S524" s="5">
        <v>1</v>
      </c>
      <c r="T524" s="5">
        <v>1</v>
      </c>
      <c r="U524" s="5" t="s">
        <v>3075</v>
      </c>
    </row>
    <row r="525" spans="1:21" x14ac:dyDescent="0.25">
      <c r="A525" s="6">
        <v>41342</v>
      </c>
      <c r="B525">
        <v>41</v>
      </c>
      <c r="C525">
        <v>0.5</v>
      </c>
      <c r="D525">
        <v>2175</v>
      </c>
      <c r="E525">
        <v>1.38</v>
      </c>
      <c r="F525">
        <v>2</v>
      </c>
      <c r="G525" t="s">
        <v>3076</v>
      </c>
      <c r="H525">
        <v>71</v>
      </c>
      <c r="I525" s="6">
        <v>41345.322916666664</v>
      </c>
      <c r="J525" t="s">
        <v>23</v>
      </c>
      <c r="K525" t="s">
        <v>23</v>
      </c>
      <c r="L525" t="str">
        <f>VLOOKUP(B525,data_operaciones!$G$3:$K$102,2,0)</f>
        <v>SIDETRACK</v>
      </c>
      <c r="M525" s="5">
        <f>VLOOKUP(B525,data_operaciones!$G$3:$K$102,4,0)</f>
        <v>56</v>
      </c>
      <c r="N525" s="5">
        <v>0.5</v>
      </c>
      <c r="O525" s="5">
        <v>2175</v>
      </c>
      <c r="P525" s="5">
        <v>1.38</v>
      </c>
      <c r="Q525" s="5">
        <v>522</v>
      </c>
      <c r="R525" s="5" t="str">
        <f>VLOOKUP(B525,data_operaciones!$G$3:$K$102,5,0)</f>
        <v>P</v>
      </c>
      <c r="S525" s="5">
        <v>1</v>
      </c>
      <c r="T525" s="5">
        <v>1</v>
      </c>
      <c r="U525" s="5" t="s">
        <v>3076</v>
      </c>
    </row>
    <row r="526" spans="1:21" x14ac:dyDescent="0.25">
      <c r="A526" s="6">
        <v>41342</v>
      </c>
      <c r="B526">
        <v>41</v>
      </c>
      <c r="C526">
        <v>5</v>
      </c>
      <c r="D526">
        <v>2206</v>
      </c>
      <c r="E526">
        <v>1.38</v>
      </c>
      <c r="F526">
        <v>3</v>
      </c>
      <c r="G526" t="s">
        <v>3077</v>
      </c>
      <c r="H526">
        <v>71</v>
      </c>
      <c r="I526" s="6">
        <v>41345.32708333333</v>
      </c>
      <c r="J526" t="s">
        <v>23</v>
      </c>
      <c r="K526" t="s">
        <v>23</v>
      </c>
      <c r="L526" t="str">
        <f>VLOOKUP(B526,data_operaciones!$G$3:$K$102,2,0)</f>
        <v>SIDETRACK</v>
      </c>
      <c r="M526" s="5">
        <f>VLOOKUP(B526,data_operaciones!$G$3:$K$102,4,0)</f>
        <v>56</v>
      </c>
      <c r="N526" s="5">
        <v>5</v>
      </c>
      <c r="O526" s="5">
        <v>2206</v>
      </c>
      <c r="P526" s="5">
        <v>1.38</v>
      </c>
      <c r="Q526" s="5">
        <v>523</v>
      </c>
      <c r="R526" s="5" t="str">
        <f>VLOOKUP(B526,data_operaciones!$G$3:$K$102,5,0)</f>
        <v>P</v>
      </c>
      <c r="S526" s="5">
        <v>1</v>
      </c>
      <c r="T526" s="5">
        <v>1</v>
      </c>
      <c r="U526" s="5" t="s">
        <v>3077</v>
      </c>
    </row>
    <row r="527" spans="1:21" x14ac:dyDescent="0.25">
      <c r="A527" s="6">
        <v>41343</v>
      </c>
      <c r="B527">
        <v>41</v>
      </c>
      <c r="C527">
        <v>20.5</v>
      </c>
      <c r="D527">
        <v>2356</v>
      </c>
      <c r="E527">
        <v>1.38</v>
      </c>
      <c r="F527">
        <v>1</v>
      </c>
      <c r="G527" t="s">
        <v>3078</v>
      </c>
      <c r="H527">
        <v>73</v>
      </c>
      <c r="I527" s="6">
        <v>41352.806250000001</v>
      </c>
      <c r="J527" t="s">
        <v>23</v>
      </c>
      <c r="K527" t="s">
        <v>23</v>
      </c>
      <c r="L527" t="str">
        <f>VLOOKUP(B527,data_operaciones!$G$3:$K$102,2,0)</f>
        <v>SIDETRACK</v>
      </c>
      <c r="M527" s="5">
        <f>VLOOKUP(B527,data_operaciones!$G$3:$K$102,4,0)</f>
        <v>56</v>
      </c>
      <c r="N527" s="5">
        <v>20.5</v>
      </c>
      <c r="O527" s="5">
        <v>2356</v>
      </c>
      <c r="P527" s="5">
        <v>1.38</v>
      </c>
      <c r="Q527" s="5">
        <v>524</v>
      </c>
      <c r="R527" s="5" t="str">
        <f>VLOOKUP(B527,data_operaciones!$G$3:$K$102,5,0)</f>
        <v>P</v>
      </c>
      <c r="S527" s="5">
        <v>1</v>
      </c>
      <c r="T527" s="5">
        <v>1</v>
      </c>
      <c r="U527" s="5" t="s">
        <v>3078</v>
      </c>
    </row>
    <row r="528" spans="1:21" x14ac:dyDescent="0.25">
      <c r="A528" s="6">
        <v>41343</v>
      </c>
      <c r="B528">
        <v>41</v>
      </c>
      <c r="C528">
        <v>2</v>
      </c>
      <c r="D528">
        <v>2356</v>
      </c>
      <c r="E528">
        <v>1.38</v>
      </c>
      <c r="F528">
        <v>2</v>
      </c>
      <c r="G528" t="s">
        <v>3079</v>
      </c>
      <c r="H528">
        <v>73</v>
      </c>
      <c r="I528" s="6">
        <v>41352.806944444441</v>
      </c>
      <c r="J528" t="s">
        <v>23</v>
      </c>
      <c r="K528" t="s">
        <v>23</v>
      </c>
      <c r="L528" t="str">
        <f>VLOOKUP(B528,data_operaciones!$G$3:$K$102,2,0)</f>
        <v>SIDETRACK</v>
      </c>
      <c r="M528" s="5">
        <f>VLOOKUP(B528,data_operaciones!$G$3:$K$102,4,0)</f>
        <v>56</v>
      </c>
      <c r="N528" s="5">
        <v>2</v>
      </c>
      <c r="O528" s="5">
        <v>2356</v>
      </c>
      <c r="P528" s="5">
        <v>1.38</v>
      </c>
      <c r="Q528" s="5">
        <v>525</v>
      </c>
      <c r="R528" s="5" t="str">
        <f>VLOOKUP(B528,data_operaciones!$G$3:$K$102,5,0)</f>
        <v>P</v>
      </c>
      <c r="S528" s="5">
        <v>1</v>
      </c>
      <c r="T528" s="5">
        <v>1</v>
      </c>
      <c r="U528" s="5" t="s">
        <v>3079</v>
      </c>
    </row>
    <row r="529" spans="1:21" x14ac:dyDescent="0.25">
      <c r="A529" s="6">
        <v>41343</v>
      </c>
      <c r="B529">
        <v>41</v>
      </c>
      <c r="C529">
        <v>1.5</v>
      </c>
      <c r="D529">
        <v>2356</v>
      </c>
      <c r="E529">
        <v>1.38</v>
      </c>
      <c r="F529">
        <v>3</v>
      </c>
      <c r="G529" t="s">
        <v>3080</v>
      </c>
      <c r="H529">
        <v>73</v>
      </c>
      <c r="I529" s="6">
        <v>41352.806944444441</v>
      </c>
      <c r="J529" t="s">
        <v>23</v>
      </c>
      <c r="K529" t="s">
        <v>23</v>
      </c>
      <c r="L529" t="str">
        <f>VLOOKUP(B529,data_operaciones!$G$3:$K$102,2,0)</f>
        <v>SIDETRACK</v>
      </c>
      <c r="M529" s="5">
        <f>VLOOKUP(B529,data_operaciones!$G$3:$K$102,4,0)</f>
        <v>56</v>
      </c>
      <c r="N529" s="5">
        <v>1.5</v>
      </c>
      <c r="O529" s="5">
        <v>2356</v>
      </c>
      <c r="P529" s="5">
        <v>1.38</v>
      </c>
      <c r="Q529" s="5">
        <v>526</v>
      </c>
      <c r="R529" s="5" t="str">
        <f>VLOOKUP(B529,data_operaciones!$G$3:$K$102,5,0)</f>
        <v>P</v>
      </c>
      <c r="S529" s="5">
        <v>1</v>
      </c>
      <c r="T529" s="5">
        <v>1</v>
      </c>
      <c r="U529" s="5" t="s">
        <v>3080</v>
      </c>
    </row>
    <row r="530" spans="1:21" x14ac:dyDescent="0.25">
      <c r="A530" s="6">
        <v>41344</v>
      </c>
      <c r="B530">
        <v>41</v>
      </c>
      <c r="C530">
        <v>4.5</v>
      </c>
      <c r="D530">
        <v>2356</v>
      </c>
      <c r="E530">
        <v>1.38</v>
      </c>
      <c r="F530">
        <v>1</v>
      </c>
      <c r="G530" t="s">
        <v>3081</v>
      </c>
      <c r="H530">
        <v>73</v>
      </c>
      <c r="I530" s="6">
        <v>41352.807638888888</v>
      </c>
      <c r="J530" t="s">
        <v>23</v>
      </c>
      <c r="K530" t="s">
        <v>23</v>
      </c>
      <c r="L530" t="str">
        <f>VLOOKUP(B530,data_operaciones!$G$3:$K$102,2,0)</f>
        <v>SIDETRACK</v>
      </c>
      <c r="M530" s="5">
        <f>VLOOKUP(B530,data_operaciones!$G$3:$K$102,4,0)</f>
        <v>56</v>
      </c>
      <c r="N530" s="5">
        <v>4.5</v>
      </c>
      <c r="O530" s="5">
        <v>2356</v>
      </c>
      <c r="P530" s="5">
        <v>1.38</v>
      </c>
      <c r="Q530" s="5">
        <v>527</v>
      </c>
      <c r="R530" s="5" t="str">
        <f>VLOOKUP(B530,data_operaciones!$G$3:$K$102,5,0)</f>
        <v>P</v>
      </c>
      <c r="S530" s="5">
        <v>1</v>
      </c>
      <c r="T530" s="5">
        <v>1</v>
      </c>
      <c r="U530" s="5" t="s">
        <v>3081</v>
      </c>
    </row>
    <row r="531" spans="1:21" x14ac:dyDescent="0.25">
      <c r="A531" s="6">
        <v>41344</v>
      </c>
      <c r="B531">
        <v>41</v>
      </c>
      <c r="C531">
        <v>1</v>
      </c>
      <c r="D531">
        <v>2356</v>
      </c>
      <c r="E531">
        <v>1.38</v>
      </c>
      <c r="F531">
        <v>2</v>
      </c>
      <c r="G531" t="s">
        <v>3082</v>
      </c>
      <c r="H531">
        <v>73</v>
      </c>
      <c r="I531" s="6">
        <v>41352.807638888888</v>
      </c>
      <c r="J531" t="s">
        <v>23</v>
      </c>
      <c r="K531" t="s">
        <v>23</v>
      </c>
      <c r="L531" t="str">
        <f>VLOOKUP(B531,data_operaciones!$G$3:$K$102,2,0)</f>
        <v>SIDETRACK</v>
      </c>
      <c r="M531" s="5">
        <f>VLOOKUP(B531,data_operaciones!$G$3:$K$102,4,0)</f>
        <v>56</v>
      </c>
      <c r="N531" s="5">
        <v>1</v>
      </c>
      <c r="O531" s="5">
        <v>2356</v>
      </c>
      <c r="P531" s="5">
        <v>1.38</v>
      </c>
      <c r="Q531" s="5">
        <v>528</v>
      </c>
      <c r="R531" s="5" t="str">
        <f>VLOOKUP(B531,data_operaciones!$G$3:$K$102,5,0)</f>
        <v>P</v>
      </c>
      <c r="S531" s="5">
        <v>1</v>
      </c>
      <c r="T531" s="5">
        <v>1</v>
      </c>
      <c r="U531" s="5" t="s">
        <v>3082</v>
      </c>
    </row>
    <row r="532" spans="1:21" x14ac:dyDescent="0.25">
      <c r="A532" s="6">
        <v>41344</v>
      </c>
      <c r="B532">
        <v>41</v>
      </c>
      <c r="C532">
        <v>5</v>
      </c>
      <c r="D532">
        <v>2356</v>
      </c>
      <c r="E532">
        <v>1.38</v>
      </c>
      <c r="F532">
        <v>3</v>
      </c>
      <c r="G532" t="s">
        <v>3083</v>
      </c>
      <c r="H532">
        <v>73</v>
      </c>
      <c r="I532" s="6">
        <v>41352.808333333334</v>
      </c>
      <c r="J532" t="s">
        <v>23</v>
      </c>
      <c r="K532" t="s">
        <v>23</v>
      </c>
      <c r="L532" t="str">
        <f>VLOOKUP(B532,data_operaciones!$G$3:$K$102,2,0)</f>
        <v>SIDETRACK</v>
      </c>
      <c r="M532" s="5">
        <f>VLOOKUP(B532,data_operaciones!$G$3:$K$102,4,0)</f>
        <v>56</v>
      </c>
      <c r="N532" s="5">
        <v>5</v>
      </c>
      <c r="O532" s="5">
        <v>2356</v>
      </c>
      <c r="P532" s="5">
        <v>1.38</v>
      </c>
      <c r="Q532" s="5">
        <v>529</v>
      </c>
      <c r="R532" s="5" t="str">
        <f>VLOOKUP(B532,data_operaciones!$G$3:$K$102,5,0)</f>
        <v>P</v>
      </c>
      <c r="S532" s="5">
        <v>1</v>
      </c>
      <c r="T532" s="5">
        <v>1</v>
      </c>
      <c r="U532" s="5" t="s">
        <v>3083</v>
      </c>
    </row>
    <row r="533" spans="1:21" x14ac:dyDescent="0.25">
      <c r="A533" s="6">
        <v>41344</v>
      </c>
      <c r="B533">
        <v>41</v>
      </c>
      <c r="C533">
        <v>2</v>
      </c>
      <c r="D533">
        <v>2356</v>
      </c>
      <c r="E533">
        <v>1.38</v>
      </c>
      <c r="F533">
        <v>4</v>
      </c>
      <c r="G533" t="s">
        <v>3084</v>
      </c>
      <c r="H533">
        <v>73</v>
      </c>
      <c r="I533" s="6">
        <v>41352.808333333334</v>
      </c>
      <c r="J533" t="s">
        <v>23</v>
      </c>
      <c r="K533" t="s">
        <v>23</v>
      </c>
      <c r="L533" t="str">
        <f>VLOOKUP(B533,data_operaciones!$G$3:$K$102,2,0)</f>
        <v>SIDETRACK</v>
      </c>
      <c r="M533" s="5">
        <f>VLOOKUP(B533,data_operaciones!$G$3:$K$102,4,0)</f>
        <v>56</v>
      </c>
      <c r="N533" s="5">
        <v>2</v>
      </c>
      <c r="O533" s="5">
        <v>2356</v>
      </c>
      <c r="P533" s="5">
        <v>1.38</v>
      </c>
      <c r="Q533" s="5">
        <v>530</v>
      </c>
      <c r="R533" s="5" t="str">
        <f>VLOOKUP(B533,data_operaciones!$G$3:$K$102,5,0)</f>
        <v>P</v>
      </c>
      <c r="S533" s="5">
        <v>1</v>
      </c>
      <c r="T533" s="5">
        <v>1</v>
      </c>
      <c r="U533" s="5" t="s">
        <v>3084</v>
      </c>
    </row>
    <row r="534" spans="1:21" x14ac:dyDescent="0.25">
      <c r="A534" s="6">
        <v>41344</v>
      </c>
      <c r="B534">
        <v>41</v>
      </c>
      <c r="C534">
        <v>2</v>
      </c>
      <c r="D534">
        <v>2356</v>
      </c>
      <c r="E534">
        <v>1.38</v>
      </c>
      <c r="F534">
        <v>5</v>
      </c>
      <c r="G534" t="s">
        <v>3085</v>
      </c>
      <c r="H534">
        <v>73</v>
      </c>
      <c r="I534" s="6">
        <v>41352.809027777781</v>
      </c>
      <c r="J534" t="s">
        <v>23</v>
      </c>
      <c r="K534" t="s">
        <v>23</v>
      </c>
      <c r="L534" t="str">
        <f>VLOOKUP(B534,data_operaciones!$G$3:$K$102,2,0)</f>
        <v>SIDETRACK</v>
      </c>
      <c r="M534" s="5">
        <f>VLOOKUP(B534,data_operaciones!$G$3:$K$102,4,0)</f>
        <v>56</v>
      </c>
      <c r="N534" s="5">
        <v>2</v>
      </c>
      <c r="O534" s="5">
        <v>2356</v>
      </c>
      <c r="P534" s="5">
        <v>1.38</v>
      </c>
      <c r="Q534" s="5">
        <v>531</v>
      </c>
      <c r="R534" s="5" t="str">
        <f>VLOOKUP(B534,data_operaciones!$G$3:$K$102,5,0)</f>
        <v>P</v>
      </c>
      <c r="S534" s="5">
        <v>1</v>
      </c>
      <c r="T534" s="5">
        <v>1</v>
      </c>
      <c r="U534" s="5" t="s">
        <v>3085</v>
      </c>
    </row>
    <row r="535" spans="1:21" x14ac:dyDescent="0.25">
      <c r="A535" s="6">
        <v>41344</v>
      </c>
      <c r="B535">
        <v>41</v>
      </c>
      <c r="C535">
        <v>0.5</v>
      </c>
      <c r="D535">
        <v>2356</v>
      </c>
      <c r="E535">
        <v>1.38</v>
      </c>
      <c r="F535">
        <v>6</v>
      </c>
      <c r="G535" t="s">
        <v>3086</v>
      </c>
      <c r="H535">
        <v>73</v>
      </c>
      <c r="I535" s="6">
        <v>41352.80972222222</v>
      </c>
      <c r="J535" t="s">
        <v>23</v>
      </c>
      <c r="K535" t="s">
        <v>23</v>
      </c>
      <c r="L535" t="str">
        <f>VLOOKUP(B535,data_operaciones!$G$3:$K$102,2,0)</f>
        <v>SIDETRACK</v>
      </c>
      <c r="M535" s="5">
        <f>VLOOKUP(B535,data_operaciones!$G$3:$K$102,4,0)</f>
        <v>56</v>
      </c>
      <c r="N535" s="5">
        <v>0.5</v>
      </c>
      <c r="O535" s="5">
        <v>2356</v>
      </c>
      <c r="P535" s="5">
        <v>1.38</v>
      </c>
      <c r="Q535" s="5">
        <v>532</v>
      </c>
      <c r="R535" s="5" t="str">
        <f>VLOOKUP(B535,data_operaciones!$G$3:$K$102,5,0)</f>
        <v>P</v>
      </c>
      <c r="S535" s="5">
        <v>1</v>
      </c>
      <c r="T535" s="5">
        <v>1</v>
      </c>
      <c r="U535" s="5" t="s">
        <v>3086</v>
      </c>
    </row>
    <row r="536" spans="1:21" x14ac:dyDescent="0.25">
      <c r="A536" s="6">
        <v>41344</v>
      </c>
      <c r="B536">
        <v>41</v>
      </c>
      <c r="C536">
        <v>8</v>
      </c>
      <c r="D536">
        <v>2356</v>
      </c>
      <c r="E536">
        <v>1.38</v>
      </c>
      <c r="F536">
        <v>7</v>
      </c>
      <c r="G536" t="s">
        <v>3087</v>
      </c>
      <c r="H536">
        <v>73</v>
      </c>
      <c r="I536" s="6">
        <v>41352.80972222222</v>
      </c>
      <c r="J536" t="s">
        <v>23</v>
      </c>
      <c r="K536" t="s">
        <v>23</v>
      </c>
      <c r="L536" t="str">
        <f>VLOOKUP(B536,data_operaciones!$G$3:$K$102,2,0)</f>
        <v>SIDETRACK</v>
      </c>
      <c r="M536" s="5">
        <f>VLOOKUP(B536,data_operaciones!$G$3:$K$102,4,0)</f>
        <v>56</v>
      </c>
      <c r="N536" s="5">
        <v>8</v>
      </c>
      <c r="O536" s="5">
        <v>2356</v>
      </c>
      <c r="P536" s="5">
        <v>1.38</v>
      </c>
      <c r="Q536" s="5">
        <v>533</v>
      </c>
      <c r="R536" s="5" t="str">
        <f>VLOOKUP(B536,data_operaciones!$G$3:$K$102,5,0)</f>
        <v>P</v>
      </c>
      <c r="S536" s="5">
        <v>1</v>
      </c>
      <c r="T536" s="5">
        <v>1</v>
      </c>
      <c r="U536" s="5" t="s">
        <v>3087</v>
      </c>
    </row>
    <row r="537" spans="1:21" x14ac:dyDescent="0.25">
      <c r="A537" s="6">
        <v>41344</v>
      </c>
      <c r="B537">
        <v>41</v>
      </c>
      <c r="C537">
        <v>1</v>
      </c>
      <c r="D537">
        <v>2356</v>
      </c>
      <c r="E537">
        <v>1.38</v>
      </c>
      <c r="F537">
        <v>8</v>
      </c>
      <c r="G537" t="s">
        <v>3088</v>
      </c>
      <c r="H537">
        <v>73</v>
      </c>
      <c r="I537" s="6">
        <v>41352.80972222222</v>
      </c>
      <c r="J537" t="s">
        <v>23</v>
      </c>
      <c r="K537" t="s">
        <v>23</v>
      </c>
      <c r="L537" t="str">
        <f>VLOOKUP(B537,data_operaciones!$G$3:$K$102,2,0)</f>
        <v>SIDETRACK</v>
      </c>
      <c r="M537" s="5">
        <f>VLOOKUP(B537,data_operaciones!$G$3:$K$102,4,0)</f>
        <v>56</v>
      </c>
      <c r="N537" s="5">
        <v>1</v>
      </c>
      <c r="O537" s="5">
        <v>2356</v>
      </c>
      <c r="P537" s="5">
        <v>1.38</v>
      </c>
      <c r="Q537" s="5">
        <v>534</v>
      </c>
      <c r="R537" s="5" t="str">
        <f>VLOOKUP(B537,data_operaciones!$G$3:$K$102,5,0)</f>
        <v>P</v>
      </c>
      <c r="S537" s="5">
        <v>1</v>
      </c>
      <c r="T537" s="5">
        <v>1</v>
      </c>
      <c r="U537" s="5" t="s">
        <v>3088</v>
      </c>
    </row>
    <row r="538" spans="1:21" x14ac:dyDescent="0.25">
      <c r="A538" s="6">
        <v>41345</v>
      </c>
      <c r="B538">
        <v>41</v>
      </c>
      <c r="C538">
        <v>1.5</v>
      </c>
      <c r="D538">
        <v>2356</v>
      </c>
      <c r="E538">
        <v>1.38</v>
      </c>
      <c r="F538">
        <v>1</v>
      </c>
      <c r="G538" t="s">
        <v>3089</v>
      </c>
      <c r="H538">
        <v>73</v>
      </c>
      <c r="I538" s="6">
        <v>41352.811805555553</v>
      </c>
      <c r="J538" t="s">
        <v>23</v>
      </c>
      <c r="K538" t="s">
        <v>23</v>
      </c>
      <c r="L538" t="str">
        <f>VLOOKUP(B538,data_operaciones!$G$3:$K$102,2,0)</f>
        <v>SIDETRACK</v>
      </c>
      <c r="M538" s="5">
        <f>VLOOKUP(B538,data_operaciones!$G$3:$K$102,4,0)</f>
        <v>56</v>
      </c>
      <c r="N538" s="5">
        <v>1.5</v>
      </c>
      <c r="O538" s="5">
        <v>2356</v>
      </c>
      <c r="P538" s="5">
        <v>1.38</v>
      </c>
      <c r="Q538" s="5">
        <v>535</v>
      </c>
      <c r="R538" s="5" t="str">
        <f>VLOOKUP(B538,data_operaciones!$G$3:$K$102,5,0)</f>
        <v>P</v>
      </c>
      <c r="S538" s="5">
        <v>1</v>
      </c>
      <c r="T538" s="5">
        <v>1</v>
      </c>
      <c r="U538" s="5" t="s">
        <v>3089</v>
      </c>
    </row>
    <row r="539" spans="1:21" x14ac:dyDescent="0.25">
      <c r="A539" s="6">
        <v>41345</v>
      </c>
      <c r="B539">
        <v>41</v>
      </c>
      <c r="C539">
        <v>2.5</v>
      </c>
      <c r="D539">
        <v>2356</v>
      </c>
      <c r="E539">
        <v>1.38</v>
      </c>
      <c r="F539">
        <v>2</v>
      </c>
      <c r="G539" t="s">
        <v>3090</v>
      </c>
      <c r="H539">
        <v>73</v>
      </c>
      <c r="I539" s="6">
        <v>41352.811805555553</v>
      </c>
      <c r="J539" t="s">
        <v>23</v>
      </c>
      <c r="K539" t="s">
        <v>23</v>
      </c>
      <c r="L539" t="str">
        <f>VLOOKUP(B539,data_operaciones!$G$3:$K$102,2,0)</f>
        <v>SIDETRACK</v>
      </c>
      <c r="M539" s="5">
        <f>VLOOKUP(B539,data_operaciones!$G$3:$K$102,4,0)</f>
        <v>56</v>
      </c>
      <c r="N539" s="5">
        <v>2.5</v>
      </c>
      <c r="O539" s="5">
        <v>2356</v>
      </c>
      <c r="P539" s="5">
        <v>1.38</v>
      </c>
      <c r="Q539" s="5">
        <v>536</v>
      </c>
      <c r="R539" s="5" t="str">
        <f>VLOOKUP(B539,data_operaciones!$G$3:$K$102,5,0)</f>
        <v>P</v>
      </c>
      <c r="S539" s="5">
        <v>1</v>
      </c>
      <c r="T539" s="5">
        <v>1</v>
      </c>
      <c r="U539" s="5" t="s">
        <v>3090</v>
      </c>
    </row>
    <row r="540" spans="1:21" x14ac:dyDescent="0.25">
      <c r="A540" s="6">
        <v>41345</v>
      </c>
      <c r="B540">
        <v>41</v>
      </c>
      <c r="C540">
        <v>4.5</v>
      </c>
      <c r="D540">
        <v>2356</v>
      </c>
      <c r="E540">
        <v>1.38</v>
      </c>
      <c r="F540">
        <v>3</v>
      </c>
      <c r="G540" t="s">
        <v>3091</v>
      </c>
      <c r="H540">
        <v>73</v>
      </c>
      <c r="I540" s="6">
        <v>41352.8125</v>
      </c>
      <c r="J540" t="s">
        <v>23</v>
      </c>
      <c r="K540" t="s">
        <v>23</v>
      </c>
      <c r="L540" t="str">
        <f>VLOOKUP(B540,data_operaciones!$G$3:$K$102,2,0)</f>
        <v>SIDETRACK</v>
      </c>
      <c r="M540" s="5">
        <f>VLOOKUP(B540,data_operaciones!$G$3:$K$102,4,0)</f>
        <v>56</v>
      </c>
      <c r="N540" s="5">
        <v>4.5</v>
      </c>
      <c r="O540" s="5">
        <v>2356</v>
      </c>
      <c r="P540" s="5">
        <v>1.38</v>
      </c>
      <c r="Q540" s="5">
        <v>537</v>
      </c>
      <c r="R540" s="5" t="str">
        <f>VLOOKUP(B540,data_operaciones!$G$3:$K$102,5,0)</f>
        <v>P</v>
      </c>
      <c r="S540" s="5">
        <v>1</v>
      </c>
      <c r="T540" s="5">
        <v>1</v>
      </c>
      <c r="U540" s="5" t="s">
        <v>3091</v>
      </c>
    </row>
    <row r="541" spans="1:21" x14ac:dyDescent="0.25">
      <c r="A541" s="6">
        <v>41345</v>
      </c>
      <c r="B541">
        <v>41</v>
      </c>
      <c r="C541">
        <v>2</v>
      </c>
      <c r="D541">
        <v>2356</v>
      </c>
      <c r="E541">
        <v>1.38</v>
      </c>
      <c r="F541">
        <v>4</v>
      </c>
      <c r="G541" t="s">
        <v>3092</v>
      </c>
      <c r="H541">
        <v>73</v>
      </c>
      <c r="I541" s="6">
        <v>41352.8125</v>
      </c>
      <c r="J541" t="s">
        <v>23</v>
      </c>
      <c r="K541" t="s">
        <v>23</v>
      </c>
      <c r="L541" t="str">
        <f>VLOOKUP(B541,data_operaciones!$G$3:$K$102,2,0)</f>
        <v>SIDETRACK</v>
      </c>
      <c r="M541" s="5">
        <f>VLOOKUP(B541,data_operaciones!$G$3:$K$102,4,0)</f>
        <v>56</v>
      </c>
      <c r="N541" s="5">
        <v>2</v>
      </c>
      <c r="O541" s="5">
        <v>2356</v>
      </c>
      <c r="P541" s="5">
        <v>1.38</v>
      </c>
      <c r="Q541" s="5">
        <v>538</v>
      </c>
      <c r="R541" s="5" t="str">
        <f>VLOOKUP(B541,data_operaciones!$G$3:$K$102,5,0)</f>
        <v>P</v>
      </c>
      <c r="S541" s="5">
        <v>1</v>
      </c>
      <c r="T541" s="5">
        <v>1</v>
      </c>
      <c r="U541" s="5" t="s">
        <v>3092</v>
      </c>
    </row>
    <row r="542" spans="1:21" x14ac:dyDescent="0.25">
      <c r="A542" s="6">
        <v>41345</v>
      </c>
      <c r="B542">
        <v>41</v>
      </c>
      <c r="C542">
        <v>3.5</v>
      </c>
      <c r="D542">
        <v>2356</v>
      </c>
      <c r="E542">
        <v>1.38</v>
      </c>
      <c r="F542">
        <v>5</v>
      </c>
      <c r="G542" t="s">
        <v>3093</v>
      </c>
      <c r="H542">
        <v>73</v>
      </c>
      <c r="I542" s="6">
        <v>41352.813194444447</v>
      </c>
      <c r="J542" t="s">
        <v>23</v>
      </c>
      <c r="K542" t="s">
        <v>23</v>
      </c>
      <c r="L542" t="str">
        <f>VLOOKUP(B542,data_operaciones!$G$3:$K$102,2,0)</f>
        <v>SIDETRACK</v>
      </c>
      <c r="M542" s="5">
        <f>VLOOKUP(B542,data_operaciones!$G$3:$K$102,4,0)</f>
        <v>56</v>
      </c>
      <c r="N542" s="5">
        <v>3.5</v>
      </c>
      <c r="O542" s="5">
        <v>2356</v>
      </c>
      <c r="P542" s="5">
        <v>1.38</v>
      </c>
      <c r="Q542" s="5">
        <v>539</v>
      </c>
      <c r="R542" s="5" t="str">
        <f>VLOOKUP(B542,data_operaciones!$G$3:$K$102,5,0)</f>
        <v>P</v>
      </c>
      <c r="S542" s="5">
        <v>1</v>
      </c>
      <c r="T542" s="5">
        <v>1</v>
      </c>
      <c r="U542" s="5" t="s">
        <v>3093</v>
      </c>
    </row>
    <row r="543" spans="1:21" x14ac:dyDescent="0.25">
      <c r="A543" s="6">
        <v>41345</v>
      </c>
      <c r="B543">
        <v>41</v>
      </c>
      <c r="C543">
        <v>9</v>
      </c>
      <c r="D543">
        <v>2356</v>
      </c>
      <c r="E543">
        <v>1.38</v>
      </c>
      <c r="F543">
        <v>6</v>
      </c>
      <c r="G543" t="s">
        <v>3094</v>
      </c>
      <c r="H543">
        <v>73</v>
      </c>
      <c r="I543" s="6">
        <v>41352.813194444447</v>
      </c>
      <c r="J543" t="s">
        <v>23</v>
      </c>
      <c r="K543" t="s">
        <v>23</v>
      </c>
      <c r="L543" t="str">
        <f>VLOOKUP(B543,data_operaciones!$G$3:$K$102,2,0)</f>
        <v>SIDETRACK</v>
      </c>
      <c r="M543" s="5">
        <f>VLOOKUP(B543,data_operaciones!$G$3:$K$102,4,0)</f>
        <v>56</v>
      </c>
      <c r="N543" s="5">
        <v>9</v>
      </c>
      <c r="O543" s="5">
        <v>2356</v>
      </c>
      <c r="P543" s="5">
        <v>1.38</v>
      </c>
      <c r="Q543" s="5">
        <v>540</v>
      </c>
      <c r="R543" s="5" t="str">
        <f>VLOOKUP(B543,data_operaciones!$G$3:$K$102,5,0)</f>
        <v>P</v>
      </c>
      <c r="S543" s="5">
        <v>1</v>
      </c>
      <c r="T543" s="5">
        <v>1</v>
      </c>
      <c r="U543" s="5" t="s">
        <v>3094</v>
      </c>
    </row>
    <row r="544" spans="1:21" x14ac:dyDescent="0.25">
      <c r="A544" s="6">
        <v>41345</v>
      </c>
      <c r="B544">
        <v>41</v>
      </c>
      <c r="C544">
        <v>1</v>
      </c>
      <c r="D544">
        <v>2356</v>
      </c>
      <c r="E544">
        <v>1.38</v>
      </c>
      <c r="F544">
        <v>7</v>
      </c>
      <c r="G544" t="s">
        <v>3095</v>
      </c>
      <c r="H544">
        <v>73</v>
      </c>
      <c r="I544" s="6">
        <v>41352.813194444447</v>
      </c>
      <c r="J544" t="s">
        <v>23</v>
      </c>
      <c r="K544" t="s">
        <v>23</v>
      </c>
      <c r="L544" t="str">
        <f>VLOOKUP(B544,data_operaciones!$G$3:$K$102,2,0)</f>
        <v>SIDETRACK</v>
      </c>
      <c r="M544" s="5">
        <f>VLOOKUP(B544,data_operaciones!$G$3:$K$102,4,0)</f>
        <v>56</v>
      </c>
      <c r="N544" s="5">
        <v>1</v>
      </c>
      <c r="O544" s="5">
        <v>2356</v>
      </c>
      <c r="P544" s="5">
        <v>1.38</v>
      </c>
      <c r="Q544" s="5">
        <v>541</v>
      </c>
      <c r="R544" s="5" t="str">
        <f>VLOOKUP(B544,data_operaciones!$G$3:$K$102,5,0)</f>
        <v>P</v>
      </c>
      <c r="S544" s="5">
        <v>1</v>
      </c>
      <c r="T544" s="5">
        <v>1</v>
      </c>
      <c r="U544" s="5" t="s">
        <v>3095</v>
      </c>
    </row>
    <row r="545" spans="1:21" x14ac:dyDescent="0.25">
      <c r="A545" s="6">
        <v>41346</v>
      </c>
      <c r="B545">
        <v>41</v>
      </c>
      <c r="C545">
        <v>1</v>
      </c>
      <c r="D545">
        <v>2357</v>
      </c>
      <c r="E545">
        <v>1.53</v>
      </c>
      <c r="F545">
        <v>1</v>
      </c>
      <c r="G545" t="s">
        <v>3096</v>
      </c>
      <c r="H545">
        <v>76</v>
      </c>
      <c r="I545" s="6">
        <v>41370.331944444442</v>
      </c>
      <c r="J545" t="s">
        <v>23</v>
      </c>
      <c r="K545" t="s">
        <v>23</v>
      </c>
      <c r="L545" t="str">
        <f>VLOOKUP(B545,data_operaciones!$G$3:$K$102,2,0)</f>
        <v>SIDETRACK</v>
      </c>
      <c r="M545" s="5">
        <f>VLOOKUP(B545,data_operaciones!$G$3:$K$102,4,0)</f>
        <v>56</v>
      </c>
      <c r="N545" s="5">
        <v>1</v>
      </c>
      <c r="O545" s="5">
        <v>2357</v>
      </c>
      <c r="P545" s="5">
        <v>1.53</v>
      </c>
      <c r="Q545" s="5">
        <v>542</v>
      </c>
      <c r="R545" s="5" t="str">
        <f>VLOOKUP(B545,data_operaciones!$G$3:$K$102,5,0)</f>
        <v>P</v>
      </c>
      <c r="S545" s="5">
        <v>1</v>
      </c>
      <c r="T545" s="5">
        <v>1</v>
      </c>
      <c r="U545" s="5" t="s">
        <v>3096</v>
      </c>
    </row>
    <row r="546" spans="1:21" x14ac:dyDescent="0.25">
      <c r="A546" s="6">
        <v>41346</v>
      </c>
      <c r="B546">
        <v>41</v>
      </c>
      <c r="C546">
        <v>0.5</v>
      </c>
      <c r="D546">
        <v>2357</v>
      </c>
      <c r="E546">
        <v>1.53</v>
      </c>
      <c r="F546">
        <v>2</v>
      </c>
      <c r="G546" t="s">
        <v>3097</v>
      </c>
      <c r="H546">
        <v>76</v>
      </c>
      <c r="I546" s="6">
        <v>41370.331944444442</v>
      </c>
      <c r="J546" t="s">
        <v>23</v>
      </c>
      <c r="K546" t="s">
        <v>23</v>
      </c>
      <c r="L546" t="str">
        <f>VLOOKUP(B546,data_operaciones!$G$3:$K$102,2,0)</f>
        <v>SIDETRACK</v>
      </c>
      <c r="M546" s="5">
        <f>VLOOKUP(B546,data_operaciones!$G$3:$K$102,4,0)</f>
        <v>56</v>
      </c>
      <c r="N546" s="5">
        <v>0.5</v>
      </c>
      <c r="O546" s="5">
        <v>2357</v>
      </c>
      <c r="P546" s="5">
        <v>1.53</v>
      </c>
      <c r="Q546" s="5">
        <v>543</v>
      </c>
      <c r="R546" s="5" t="str">
        <f>VLOOKUP(B546,data_operaciones!$G$3:$K$102,5,0)</f>
        <v>P</v>
      </c>
      <c r="S546" s="5">
        <v>1</v>
      </c>
      <c r="T546" s="5">
        <v>1</v>
      </c>
      <c r="U546" s="5" t="s">
        <v>3097</v>
      </c>
    </row>
    <row r="547" spans="1:21" ht="45" x14ac:dyDescent="0.25">
      <c r="A547" s="6">
        <v>41346</v>
      </c>
      <c r="B547">
        <v>41</v>
      </c>
      <c r="C547">
        <v>2.5</v>
      </c>
      <c r="D547">
        <v>2357</v>
      </c>
      <c r="E547">
        <v>1.53</v>
      </c>
      <c r="F547">
        <v>3</v>
      </c>
      <c r="G547" s="12" t="s">
        <v>3291</v>
      </c>
      <c r="H547">
        <v>76</v>
      </c>
      <c r="I547" s="6">
        <v>41370.332638888889</v>
      </c>
      <c r="J547" t="s">
        <v>23</v>
      </c>
      <c r="K547" t="s">
        <v>23</v>
      </c>
      <c r="L547" t="str">
        <f>VLOOKUP(B547,data_operaciones!$G$3:$K$102,2,0)</f>
        <v>SIDETRACK</v>
      </c>
      <c r="M547" s="5">
        <f>VLOOKUP(B547,data_operaciones!$G$3:$K$102,4,0)</f>
        <v>56</v>
      </c>
      <c r="N547" s="5">
        <v>2.5</v>
      </c>
      <c r="O547" s="5">
        <v>2357</v>
      </c>
      <c r="P547" s="5">
        <v>1.53</v>
      </c>
      <c r="Q547" s="5">
        <v>544</v>
      </c>
      <c r="R547" s="5" t="str">
        <f>VLOOKUP(B547,data_operaciones!$G$3:$K$102,5,0)</f>
        <v>P</v>
      </c>
      <c r="S547" s="5">
        <v>1</v>
      </c>
      <c r="T547" s="5">
        <v>1</v>
      </c>
      <c r="U547" s="13" t="s">
        <v>3414</v>
      </c>
    </row>
    <row r="548" spans="1:21" x14ac:dyDescent="0.25">
      <c r="A548" s="6">
        <v>41346</v>
      </c>
      <c r="B548">
        <v>41</v>
      </c>
      <c r="C548">
        <v>3.5</v>
      </c>
      <c r="D548">
        <v>2357</v>
      </c>
      <c r="E548">
        <v>1.53</v>
      </c>
      <c r="F548">
        <v>4</v>
      </c>
      <c r="G548" t="s">
        <v>3098</v>
      </c>
      <c r="H548">
        <v>76</v>
      </c>
      <c r="I548" s="6">
        <v>41370.332638888889</v>
      </c>
      <c r="J548" t="s">
        <v>23</v>
      </c>
      <c r="K548" t="s">
        <v>23</v>
      </c>
      <c r="L548" t="str">
        <f>VLOOKUP(B548,data_operaciones!$G$3:$K$102,2,0)</f>
        <v>SIDETRACK</v>
      </c>
      <c r="M548" s="5">
        <f>VLOOKUP(B548,data_operaciones!$G$3:$K$102,4,0)</f>
        <v>56</v>
      </c>
      <c r="N548" s="5">
        <v>3.5</v>
      </c>
      <c r="O548" s="5">
        <v>2357</v>
      </c>
      <c r="P548" s="5">
        <v>1.53</v>
      </c>
      <c r="Q548" s="5">
        <v>545</v>
      </c>
      <c r="R548" s="5" t="str">
        <f>VLOOKUP(B548,data_operaciones!$G$3:$K$102,5,0)</f>
        <v>P</v>
      </c>
      <c r="S548" s="5">
        <v>1</v>
      </c>
      <c r="T548" s="5">
        <v>1</v>
      </c>
      <c r="U548" s="5" t="s">
        <v>3098</v>
      </c>
    </row>
    <row r="549" spans="1:21" ht="30" x14ac:dyDescent="0.25">
      <c r="A549" s="6">
        <v>41346</v>
      </c>
      <c r="B549">
        <v>41</v>
      </c>
      <c r="C549">
        <v>0.5</v>
      </c>
      <c r="D549">
        <v>2357</v>
      </c>
      <c r="E549">
        <v>1.53</v>
      </c>
      <c r="F549">
        <v>5</v>
      </c>
      <c r="G549" s="12" t="s">
        <v>3292</v>
      </c>
      <c r="H549">
        <v>76</v>
      </c>
      <c r="I549" s="6">
        <v>41370.333333333336</v>
      </c>
      <c r="J549" t="s">
        <v>23</v>
      </c>
      <c r="K549" t="s">
        <v>23</v>
      </c>
      <c r="L549" t="str">
        <f>VLOOKUP(B549,data_operaciones!$G$3:$K$102,2,0)</f>
        <v>SIDETRACK</v>
      </c>
      <c r="M549" s="5">
        <f>VLOOKUP(B549,data_operaciones!$G$3:$K$102,4,0)</f>
        <v>56</v>
      </c>
      <c r="N549" s="5">
        <v>0.5</v>
      </c>
      <c r="O549" s="5">
        <v>2357</v>
      </c>
      <c r="P549" s="5">
        <v>1.53</v>
      </c>
      <c r="Q549" s="5">
        <v>546</v>
      </c>
      <c r="R549" s="5" t="str">
        <f>VLOOKUP(B549,data_operaciones!$G$3:$K$102,5,0)</f>
        <v>P</v>
      </c>
      <c r="S549" s="5">
        <v>1</v>
      </c>
      <c r="T549" s="5">
        <v>1</v>
      </c>
      <c r="U549" s="13" t="s">
        <v>3415</v>
      </c>
    </row>
    <row r="550" spans="1:21" x14ac:dyDescent="0.25">
      <c r="A550" s="6">
        <v>41346</v>
      </c>
      <c r="B550">
        <v>41</v>
      </c>
      <c r="C550">
        <v>9.5</v>
      </c>
      <c r="D550">
        <v>2357</v>
      </c>
      <c r="E550">
        <v>1.53</v>
      </c>
      <c r="F550">
        <v>6</v>
      </c>
      <c r="G550" t="s">
        <v>3099</v>
      </c>
      <c r="H550">
        <v>76</v>
      </c>
      <c r="I550" s="6">
        <v>41370.334027777775</v>
      </c>
      <c r="J550" t="s">
        <v>23</v>
      </c>
      <c r="K550" t="s">
        <v>23</v>
      </c>
      <c r="L550" t="str">
        <f>VLOOKUP(B550,data_operaciones!$G$3:$K$102,2,0)</f>
        <v>SIDETRACK</v>
      </c>
      <c r="M550" s="5">
        <f>VLOOKUP(B550,data_operaciones!$G$3:$K$102,4,0)</f>
        <v>56</v>
      </c>
      <c r="N550" s="5">
        <v>9.5</v>
      </c>
      <c r="O550" s="5">
        <v>2357</v>
      </c>
      <c r="P550" s="5">
        <v>1.53</v>
      </c>
      <c r="Q550" s="5">
        <v>547</v>
      </c>
      <c r="R550" s="5" t="str">
        <f>VLOOKUP(B550,data_operaciones!$G$3:$K$102,5,0)</f>
        <v>P</v>
      </c>
      <c r="S550" s="5">
        <v>1</v>
      </c>
      <c r="T550" s="5">
        <v>1</v>
      </c>
      <c r="U550" s="5" t="s">
        <v>3099</v>
      </c>
    </row>
    <row r="551" spans="1:21" x14ac:dyDescent="0.25">
      <c r="A551" s="6">
        <v>41346</v>
      </c>
      <c r="B551">
        <v>41</v>
      </c>
      <c r="C551">
        <v>0.5</v>
      </c>
      <c r="D551">
        <v>2357</v>
      </c>
      <c r="E551">
        <v>1.53</v>
      </c>
      <c r="F551">
        <v>7</v>
      </c>
      <c r="G551" t="s">
        <v>3100</v>
      </c>
      <c r="H551">
        <v>76</v>
      </c>
      <c r="I551" s="6">
        <v>41370.334027777775</v>
      </c>
      <c r="J551" t="s">
        <v>23</v>
      </c>
      <c r="K551" t="s">
        <v>23</v>
      </c>
      <c r="L551" t="str">
        <f>VLOOKUP(B551,data_operaciones!$G$3:$K$102,2,0)</f>
        <v>SIDETRACK</v>
      </c>
      <c r="M551" s="5">
        <f>VLOOKUP(B551,data_operaciones!$G$3:$K$102,4,0)</f>
        <v>56</v>
      </c>
      <c r="N551" s="5">
        <v>0.5</v>
      </c>
      <c r="O551" s="5">
        <v>2357</v>
      </c>
      <c r="P551" s="5">
        <v>1.53</v>
      </c>
      <c r="Q551" s="5">
        <v>548</v>
      </c>
      <c r="R551" s="5" t="str">
        <f>VLOOKUP(B551,data_operaciones!$G$3:$K$102,5,0)</f>
        <v>P</v>
      </c>
      <c r="S551" s="5">
        <v>1</v>
      </c>
      <c r="T551" s="5">
        <v>1</v>
      </c>
      <c r="U551" s="5" t="s">
        <v>3100</v>
      </c>
    </row>
    <row r="552" spans="1:21" x14ac:dyDescent="0.25">
      <c r="A552" s="6">
        <v>41346</v>
      </c>
      <c r="B552">
        <v>41</v>
      </c>
      <c r="C552">
        <v>0.5</v>
      </c>
      <c r="D552">
        <v>2357</v>
      </c>
      <c r="E552">
        <v>1.53</v>
      </c>
      <c r="F552">
        <v>8</v>
      </c>
      <c r="G552" t="s">
        <v>2781</v>
      </c>
      <c r="H552">
        <v>76</v>
      </c>
      <c r="I552" s="6">
        <v>41370.334722222222</v>
      </c>
      <c r="J552" t="s">
        <v>23</v>
      </c>
      <c r="K552" t="s">
        <v>23</v>
      </c>
      <c r="L552" t="str">
        <f>VLOOKUP(B552,data_operaciones!$G$3:$K$102,2,0)</f>
        <v>SIDETRACK</v>
      </c>
      <c r="M552" s="5">
        <f>VLOOKUP(B552,data_operaciones!$G$3:$K$102,4,0)</f>
        <v>56</v>
      </c>
      <c r="N552" s="5">
        <v>0.5</v>
      </c>
      <c r="O552" s="5">
        <v>2357</v>
      </c>
      <c r="P552" s="5">
        <v>1.53</v>
      </c>
      <c r="Q552" s="5">
        <v>549</v>
      </c>
      <c r="R552" s="5" t="str">
        <f>VLOOKUP(B552,data_operaciones!$G$3:$K$102,5,0)</f>
        <v>P</v>
      </c>
      <c r="S552" s="5">
        <v>1</v>
      </c>
      <c r="T552" s="5">
        <v>1</v>
      </c>
      <c r="U552" s="5" t="s">
        <v>2781</v>
      </c>
    </row>
    <row r="553" spans="1:21" x14ac:dyDescent="0.25">
      <c r="A553" s="6">
        <v>41346</v>
      </c>
      <c r="B553">
        <v>41</v>
      </c>
      <c r="C553">
        <v>1</v>
      </c>
      <c r="D553">
        <v>2357</v>
      </c>
      <c r="E553">
        <v>1.53</v>
      </c>
      <c r="F553">
        <v>9</v>
      </c>
      <c r="G553" t="s">
        <v>3101</v>
      </c>
      <c r="H553">
        <v>76</v>
      </c>
      <c r="I553" s="6">
        <v>41370.334722222222</v>
      </c>
      <c r="J553" t="s">
        <v>23</v>
      </c>
      <c r="K553" t="s">
        <v>23</v>
      </c>
      <c r="L553" t="str">
        <f>VLOOKUP(B553,data_operaciones!$G$3:$K$102,2,0)</f>
        <v>SIDETRACK</v>
      </c>
      <c r="M553" s="5">
        <f>VLOOKUP(B553,data_operaciones!$G$3:$K$102,4,0)</f>
        <v>56</v>
      </c>
      <c r="N553" s="5">
        <v>1</v>
      </c>
      <c r="O553" s="5">
        <v>2357</v>
      </c>
      <c r="P553" s="5">
        <v>1.53</v>
      </c>
      <c r="Q553" s="5">
        <v>550</v>
      </c>
      <c r="R553" s="5" t="str">
        <f>VLOOKUP(B553,data_operaciones!$G$3:$K$102,5,0)</f>
        <v>P</v>
      </c>
      <c r="S553" s="5">
        <v>1</v>
      </c>
      <c r="T553" s="5">
        <v>1</v>
      </c>
      <c r="U553" s="5" t="s">
        <v>3101</v>
      </c>
    </row>
    <row r="554" spans="1:21" x14ac:dyDescent="0.25">
      <c r="A554" s="6">
        <v>41346</v>
      </c>
      <c r="B554">
        <v>41</v>
      </c>
      <c r="C554">
        <v>4.5</v>
      </c>
      <c r="D554">
        <v>2357</v>
      </c>
      <c r="E554">
        <v>1.53</v>
      </c>
      <c r="F554">
        <v>10</v>
      </c>
      <c r="G554" t="s">
        <v>3102</v>
      </c>
      <c r="H554">
        <v>76</v>
      </c>
      <c r="I554" s="6">
        <v>41370.335416666669</v>
      </c>
      <c r="J554" t="s">
        <v>23</v>
      </c>
      <c r="K554" t="s">
        <v>23</v>
      </c>
      <c r="L554" t="str">
        <f>VLOOKUP(B554,data_operaciones!$G$3:$K$102,2,0)</f>
        <v>SIDETRACK</v>
      </c>
      <c r="M554" s="5">
        <f>VLOOKUP(B554,data_operaciones!$G$3:$K$102,4,0)</f>
        <v>56</v>
      </c>
      <c r="N554" s="5">
        <v>4.5</v>
      </c>
      <c r="O554" s="5">
        <v>2357</v>
      </c>
      <c r="P554" s="5">
        <v>1.53</v>
      </c>
      <c r="Q554" s="5">
        <v>551</v>
      </c>
      <c r="R554" s="5" t="str">
        <f>VLOOKUP(B554,data_operaciones!$G$3:$K$102,5,0)</f>
        <v>P</v>
      </c>
      <c r="S554" s="5">
        <v>1</v>
      </c>
      <c r="T554" s="5">
        <v>1</v>
      </c>
      <c r="U554" s="5" t="s">
        <v>3102</v>
      </c>
    </row>
    <row r="555" spans="1:21" x14ac:dyDescent="0.25">
      <c r="A555" s="6">
        <v>41347</v>
      </c>
      <c r="B555">
        <v>41</v>
      </c>
      <c r="C555">
        <v>1.5</v>
      </c>
      <c r="D555">
        <v>2357</v>
      </c>
      <c r="E555">
        <v>1.53</v>
      </c>
      <c r="F555">
        <v>1</v>
      </c>
      <c r="G555" t="s">
        <v>3103</v>
      </c>
      <c r="H555">
        <v>76</v>
      </c>
      <c r="I555" s="6">
        <v>41370.337500000001</v>
      </c>
      <c r="J555" t="s">
        <v>23</v>
      </c>
      <c r="K555" t="s">
        <v>23</v>
      </c>
      <c r="L555" t="str">
        <f>VLOOKUP(B555,data_operaciones!$G$3:$K$102,2,0)</f>
        <v>SIDETRACK</v>
      </c>
      <c r="M555" s="5">
        <f>VLOOKUP(B555,data_operaciones!$G$3:$K$102,4,0)</f>
        <v>56</v>
      </c>
      <c r="N555" s="5">
        <v>1.5</v>
      </c>
      <c r="O555" s="5">
        <v>2357</v>
      </c>
      <c r="P555" s="5">
        <v>1.53</v>
      </c>
      <c r="Q555" s="5">
        <v>552</v>
      </c>
      <c r="R555" s="5" t="str">
        <f>VLOOKUP(B555,data_operaciones!$G$3:$K$102,5,0)</f>
        <v>P</v>
      </c>
      <c r="S555" s="5">
        <v>1</v>
      </c>
      <c r="T555" s="5">
        <v>1</v>
      </c>
      <c r="U555" s="5" t="s">
        <v>3103</v>
      </c>
    </row>
    <row r="556" spans="1:21" x14ac:dyDescent="0.25">
      <c r="A556" s="6">
        <v>41347</v>
      </c>
      <c r="B556">
        <v>41</v>
      </c>
      <c r="C556">
        <v>0.5</v>
      </c>
      <c r="D556">
        <v>2357</v>
      </c>
      <c r="E556">
        <v>1.53</v>
      </c>
      <c r="F556">
        <v>2</v>
      </c>
      <c r="G556" t="s">
        <v>3104</v>
      </c>
      <c r="H556">
        <v>76</v>
      </c>
      <c r="I556" s="6">
        <v>41370.337500000001</v>
      </c>
      <c r="J556" t="s">
        <v>23</v>
      </c>
      <c r="K556" t="s">
        <v>23</v>
      </c>
      <c r="L556" t="str">
        <f>VLOOKUP(B556,data_operaciones!$G$3:$K$102,2,0)</f>
        <v>SIDETRACK</v>
      </c>
      <c r="M556" s="5">
        <f>VLOOKUP(B556,data_operaciones!$G$3:$K$102,4,0)</f>
        <v>56</v>
      </c>
      <c r="N556" s="5">
        <v>0.5</v>
      </c>
      <c r="O556" s="5">
        <v>2357</v>
      </c>
      <c r="P556" s="5">
        <v>1.53</v>
      </c>
      <c r="Q556" s="5">
        <v>553</v>
      </c>
      <c r="R556" s="5" t="str">
        <f>VLOOKUP(B556,data_operaciones!$G$3:$K$102,5,0)</f>
        <v>P</v>
      </c>
      <c r="S556" s="5">
        <v>1</v>
      </c>
      <c r="T556" s="5">
        <v>1</v>
      </c>
      <c r="U556" s="5" t="s">
        <v>3104</v>
      </c>
    </row>
    <row r="557" spans="1:21" x14ac:dyDescent="0.25">
      <c r="A557" s="6">
        <v>41347</v>
      </c>
      <c r="B557">
        <v>41</v>
      </c>
      <c r="C557">
        <v>0.5</v>
      </c>
      <c r="D557">
        <v>2357</v>
      </c>
      <c r="E557">
        <v>1.53</v>
      </c>
      <c r="F557">
        <v>3</v>
      </c>
      <c r="G557" t="s">
        <v>3105</v>
      </c>
      <c r="H557">
        <v>76</v>
      </c>
      <c r="I557" s="6">
        <v>41370.337500000001</v>
      </c>
      <c r="J557" t="s">
        <v>23</v>
      </c>
      <c r="K557" t="s">
        <v>23</v>
      </c>
      <c r="L557" t="str">
        <f>VLOOKUP(B557,data_operaciones!$G$3:$K$102,2,0)</f>
        <v>SIDETRACK</v>
      </c>
      <c r="M557" s="5">
        <f>VLOOKUP(B557,data_operaciones!$G$3:$K$102,4,0)</f>
        <v>56</v>
      </c>
      <c r="N557" s="5">
        <v>0.5</v>
      </c>
      <c r="O557" s="5">
        <v>2357</v>
      </c>
      <c r="P557" s="5">
        <v>1.53</v>
      </c>
      <c r="Q557" s="5">
        <v>554</v>
      </c>
      <c r="R557" s="5" t="str">
        <f>VLOOKUP(B557,data_operaciones!$G$3:$K$102,5,0)</f>
        <v>P</v>
      </c>
      <c r="S557" s="5">
        <v>1</v>
      </c>
      <c r="T557" s="5">
        <v>1</v>
      </c>
      <c r="U557" s="5" t="s">
        <v>3105</v>
      </c>
    </row>
    <row r="558" spans="1:21" x14ac:dyDescent="0.25">
      <c r="A558" s="6">
        <v>41347</v>
      </c>
      <c r="B558">
        <v>41</v>
      </c>
      <c r="C558">
        <v>1.5</v>
      </c>
      <c r="D558">
        <v>2357</v>
      </c>
      <c r="E558">
        <v>1.53</v>
      </c>
      <c r="F558">
        <v>4</v>
      </c>
      <c r="G558" t="s">
        <v>3106</v>
      </c>
      <c r="H558">
        <v>76</v>
      </c>
      <c r="I558" s="6">
        <v>41370.341666666667</v>
      </c>
      <c r="J558" t="s">
        <v>23</v>
      </c>
      <c r="K558" t="s">
        <v>23</v>
      </c>
      <c r="L558" t="str">
        <f>VLOOKUP(B558,data_operaciones!$G$3:$K$102,2,0)</f>
        <v>SIDETRACK</v>
      </c>
      <c r="M558" s="5">
        <f>VLOOKUP(B558,data_operaciones!$G$3:$K$102,4,0)</f>
        <v>56</v>
      </c>
      <c r="N558" s="5">
        <v>1.5</v>
      </c>
      <c r="O558" s="5">
        <v>2357</v>
      </c>
      <c r="P558" s="5">
        <v>1.53</v>
      </c>
      <c r="Q558" s="5">
        <v>555</v>
      </c>
      <c r="R558" s="5" t="str">
        <f>VLOOKUP(B558,data_operaciones!$G$3:$K$102,5,0)</f>
        <v>P</v>
      </c>
      <c r="S558" s="5">
        <v>1</v>
      </c>
      <c r="T558" s="5">
        <v>1</v>
      </c>
      <c r="U558" s="5" t="s">
        <v>3106</v>
      </c>
    </row>
    <row r="559" spans="1:21" x14ac:dyDescent="0.25">
      <c r="A559" s="6">
        <v>41347</v>
      </c>
      <c r="B559">
        <v>41</v>
      </c>
      <c r="C559">
        <v>7</v>
      </c>
      <c r="D559">
        <v>2357</v>
      </c>
      <c r="E559">
        <v>1.53</v>
      </c>
      <c r="F559">
        <v>5</v>
      </c>
      <c r="G559" t="s">
        <v>3107</v>
      </c>
      <c r="H559">
        <v>76</v>
      </c>
      <c r="I559" s="6">
        <v>41370.341666666667</v>
      </c>
      <c r="J559" t="s">
        <v>23</v>
      </c>
      <c r="K559" t="s">
        <v>23</v>
      </c>
      <c r="L559" t="str">
        <f>VLOOKUP(B559,data_operaciones!$G$3:$K$102,2,0)</f>
        <v>SIDETRACK</v>
      </c>
      <c r="M559" s="5">
        <f>VLOOKUP(B559,data_operaciones!$G$3:$K$102,4,0)</f>
        <v>56</v>
      </c>
      <c r="N559" s="5">
        <v>7</v>
      </c>
      <c r="O559" s="5">
        <v>2357</v>
      </c>
      <c r="P559" s="5">
        <v>1.53</v>
      </c>
      <c r="Q559" s="5">
        <v>556</v>
      </c>
      <c r="R559" s="5" t="str">
        <f>VLOOKUP(B559,data_operaciones!$G$3:$K$102,5,0)</f>
        <v>P</v>
      </c>
      <c r="S559" s="5">
        <v>1</v>
      </c>
      <c r="T559" s="5">
        <v>1</v>
      </c>
      <c r="U559" s="5" t="s">
        <v>3107</v>
      </c>
    </row>
    <row r="560" spans="1:21" x14ac:dyDescent="0.25">
      <c r="A560" s="6">
        <v>41347</v>
      </c>
      <c r="B560">
        <v>41</v>
      </c>
      <c r="C560">
        <v>0.5</v>
      </c>
      <c r="D560">
        <v>2357</v>
      </c>
      <c r="E560">
        <v>1.53</v>
      </c>
      <c r="F560">
        <v>6</v>
      </c>
      <c r="G560" t="s">
        <v>3067</v>
      </c>
      <c r="H560">
        <v>76</v>
      </c>
      <c r="I560" s="6">
        <v>41370.342361111114</v>
      </c>
      <c r="J560" t="s">
        <v>23</v>
      </c>
      <c r="K560" t="s">
        <v>23</v>
      </c>
      <c r="L560" t="str">
        <f>VLOOKUP(B560,data_operaciones!$G$3:$K$102,2,0)</f>
        <v>SIDETRACK</v>
      </c>
      <c r="M560" s="5">
        <f>VLOOKUP(B560,data_operaciones!$G$3:$K$102,4,0)</f>
        <v>56</v>
      </c>
      <c r="N560" s="5">
        <v>0.5</v>
      </c>
      <c r="O560" s="5">
        <v>2357</v>
      </c>
      <c r="P560" s="5">
        <v>1.53</v>
      </c>
      <c r="Q560" s="5">
        <v>557</v>
      </c>
      <c r="R560" s="5" t="str">
        <f>VLOOKUP(B560,data_operaciones!$G$3:$K$102,5,0)</f>
        <v>P</v>
      </c>
      <c r="S560" s="5">
        <v>1</v>
      </c>
      <c r="T560" s="5">
        <v>1</v>
      </c>
      <c r="U560" s="5" t="s">
        <v>3067</v>
      </c>
    </row>
    <row r="561" spans="1:21" x14ac:dyDescent="0.25">
      <c r="A561" s="6">
        <v>41347</v>
      </c>
      <c r="B561">
        <v>41</v>
      </c>
      <c r="C561">
        <v>0.5</v>
      </c>
      <c r="D561">
        <v>2357</v>
      </c>
      <c r="E561">
        <v>1.53</v>
      </c>
      <c r="F561">
        <v>7</v>
      </c>
      <c r="G561" t="s">
        <v>3108</v>
      </c>
      <c r="H561">
        <v>76</v>
      </c>
      <c r="I561" s="6">
        <v>41370.342361111114</v>
      </c>
      <c r="J561" t="s">
        <v>23</v>
      </c>
      <c r="K561" t="s">
        <v>23</v>
      </c>
      <c r="L561" t="str">
        <f>VLOOKUP(B561,data_operaciones!$G$3:$K$102,2,0)</f>
        <v>SIDETRACK</v>
      </c>
      <c r="M561" s="5">
        <f>VLOOKUP(B561,data_operaciones!$G$3:$K$102,4,0)</f>
        <v>56</v>
      </c>
      <c r="N561" s="5">
        <v>0.5</v>
      </c>
      <c r="O561" s="5">
        <v>2357</v>
      </c>
      <c r="P561" s="5">
        <v>1.53</v>
      </c>
      <c r="Q561" s="5">
        <v>558</v>
      </c>
      <c r="R561" s="5" t="str">
        <f>VLOOKUP(B561,data_operaciones!$G$3:$K$102,5,0)</f>
        <v>P</v>
      </c>
      <c r="S561" s="5">
        <v>1</v>
      </c>
      <c r="T561" s="5">
        <v>1</v>
      </c>
      <c r="U561" s="5" t="s">
        <v>3108</v>
      </c>
    </row>
    <row r="562" spans="1:21" x14ac:dyDescent="0.25">
      <c r="A562" s="6">
        <v>41347</v>
      </c>
      <c r="B562">
        <v>41</v>
      </c>
      <c r="C562">
        <v>0.5</v>
      </c>
      <c r="D562">
        <v>2357</v>
      </c>
      <c r="E562">
        <v>1.53</v>
      </c>
      <c r="F562">
        <v>8</v>
      </c>
      <c r="G562" t="s">
        <v>3109</v>
      </c>
      <c r="H562">
        <v>76</v>
      </c>
      <c r="I562" s="6">
        <v>41370.34375</v>
      </c>
      <c r="J562" t="s">
        <v>23</v>
      </c>
      <c r="K562" t="s">
        <v>23</v>
      </c>
      <c r="L562" t="str">
        <f>VLOOKUP(B562,data_operaciones!$G$3:$K$102,2,0)</f>
        <v>SIDETRACK</v>
      </c>
      <c r="M562" s="5">
        <f>VLOOKUP(B562,data_operaciones!$G$3:$K$102,4,0)</f>
        <v>56</v>
      </c>
      <c r="N562" s="5">
        <v>0.5</v>
      </c>
      <c r="O562" s="5">
        <v>2357</v>
      </c>
      <c r="P562" s="5">
        <v>1.53</v>
      </c>
      <c r="Q562" s="5">
        <v>559</v>
      </c>
      <c r="R562" s="5" t="str">
        <f>VLOOKUP(B562,data_operaciones!$G$3:$K$102,5,0)</f>
        <v>P</v>
      </c>
      <c r="S562" s="5">
        <v>1</v>
      </c>
      <c r="T562" s="5">
        <v>1</v>
      </c>
      <c r="U562" s="5" t="s">
        <v>3109</v>
      </c>
    </row>
    <row r="563" spans="1:21" x14ac:dyDescent="0.25">
      <c r="A563" s="6">
        <v>41347</v>
      </c>
      <c r="B563">
        <v>41</v>
      </c>
      <c r="C563">
        <v>0.5</v>
      </c>
      <c r="D563">
        <v>2357</v>
      </c>
      <c r="E563">
        <v>1.53</v>
      </c>
      <c r="F563">
        <v>9</v>
      </c>
      <c r="G563" t="s">
        <v>3110</v>
      </c>
      <c r="H563">
        <v>76</v>
      </c>
      <c r="I563" s="6">
        <v>41370.344444444447</v>
      </c>
      <c r="J563" t="s">
        <v>23</v>
      </c>
      <c r="K563" t="s">
        <v>23</v>
      </c>
      <c r="L563" t="str">
        <f>VLOOKUP(B563,data_operaciones!$G$3:$K$102,2,0)</f>
        <v>SIDETRACK</v>
      </c>
      <c r="M563" s="5">
        <f>VLOOKUP(B563,data_operaciones!$G$3:$K$102,4,0)</f>
        <v>56</v>
      </c>
      <c r="N563" s="5">
        <v>0.5</v>
      </c>
      <c r="O563" s="5">
        <v>2357</v>
      </c>
      <c r="P563" s="5">
        <v>1.53</v>
      </c>
      <c r="Q563" s="5">
        <v>560</v>
      </c>
      <c r="R563" s="5" t="str">
        <f>VLOOKUP(B563,data_operaciones!$G$3:$K$102,5,0)</f>
        <v>P</v>
      </c>
      <c r="S563" s="5">
        <v>1</v>
      </c>
      <c r="T563" s="5">
        <v>1</v>
      </c>
      <c r="U563" s="5" t="s">
        <v>3110</v>
      </c>
    </row>
    <row r="564" spans="1:21" x14ac:dyDescent="0.25">
      <c r="A564" s="6">
        <v>41347</v>
      </c>
      <c r="B564">
        <v>41</v>
      </c>
      <c r="C564">
        <v>3</v>
      </c>
      <c r="D564">
        <v>2357</v>
      </c>
      <c r="E564">
        <v>1.53</v>
      </c>
      <c r="F564">
        <v>10</v>
      </c>
      <c r="G564" t="s">
        <v>3111</v>
      </c>
      <c r="H564">
        <v>76</v>
      </c>
      <c r="I564" s="6">
        <v>41370.344444444447</v>
      </c>
      <c r="J564" t="s">
        <v>23</v>
      </c>
      <c r="K564" t="s">
        <v>23</v>
      </c>
      <c r="L564" t="str">
        <f>VLOOKUP(B564,data_operaciones!$G$3:$K$102,2,0)</f>
        <v>SIDETRACK</v>
      </c>
      <c r="M564" s="5">
        <f>VLOOKUP(B564,data_operaciones!$G$3:$K$102,4,0)</f>
        <v>56</v>
      </c>
      <c r="N564" s="5">
        <v>3</v>
      </c>
      <c r="O564" s="5">
        <v>2357</v>
      </c>
      <c r="P564" s="5">
        <v>1.53</v>
      </c>
      <c r="Q564" s="5">
        <v>561</v>
      </c>
      <c r="R564" s="5" t="str">
        <f>VLOOKUP(B564,data_operaciones!$G$3:$K$102,5,0)</f>
        <v>P</v>
      </c>
      <c r="S564" s="5">
        <v>1</v>
      </c>
      <c r="T564" s="5">
        <v>1</v>
      </c>
      <c r="U564" s="5" t="s">
        <v>3111</v>
      </c>
    </row>
    <row r="565" spans="1:21" x14ac:dyDescent="0.25">
      <c r="A565" s="6">
        <v>41347</v>
      </c>
      <c r="B565">
        <v>41</v>
      </c>
      <c r="C565">
        <v>7.5</v>
      </c>
      <c r="D565">
        <v>2357</v>
      </c>
      <c r="E565">
        <v>1.53</v>
      </c>
      <c r="F565">
        <v>11</v>
      </c>
      <c r="G565" t="s">
        <v>3112</v>
      </c>
      <c r="H565">
        <v>76</v>
      </c>
      <c r="I565" s="6">
        <v>41370.345138888886</v>
      </c>
      <c r="J565" t="s">
        <v>23</v>
      </c>
      <c r="K565" t="s">
        <v>23</v>
      </c>
      <c r="L565" t="str">
        <f>VLOOKUP(B565,data_operaciones!$G$3:$K$102,2,0)</f>
        <v>SIDETRACK</v>
      </c>
      <c r="M565" s="5">
        <f>VLOOKUP(B565,data_operaciones!$G$3:$K$102,4,0)</f>
        <v>56</v>
      </c>
      <c r="N565" s="5">
        <v>7.5</v>
      </c>
      <c r="O565" s="5">
        <v>2357</v>
      </c>
      <c r="P565" s="5">
        <v>1.53</v>
      </c>
      <c r="Q565" s="5">
        <v>562</v>
      </c>
      <c r="R565" s="5" t="str">
        <f>VLOOKUP(B565,data_operaciones!$G$3:$K$102,5,0)</f>
        <v>P</v>
      </c>
      <c r="S565" s="5">
        <v>1</v>
      </c>
      <c r="T565" s="5">
        <v>1</v>
      </c>
      <c r="U565" s="5" t="s">
        <v>3112</v>
      </c>
    </row>
    <row r="566" spans="1:21" ht="45" x14ac:dyDescent="0.25">
      <c r="A566" s="6">
        <v>41347</v>
      </c>
      <c r="B566">
        <v>41</v>
      </c>
      <c r="C566">
        <v>0.5</v>
      </c>
      <c r="D566">
        <v>2357</v>
      </c>
      <c r="E566">
        <v>1.53</v>
      </c>
      <c r="F566">
        <v>12</v>
      </c>
      <c r="G566" s="12" t="s">
        <v>3293</v>
      </c>
      <c r="H566">
        <v>76</v>
      </c>
      <c r="I566" s="6">
        <v>41371.314583333333</v>
      </c>
      <c r="J566" t="s">
        <v>23</v>
      </c>
      <c r="K566" t="s">
        <v>23</v>
      </c>
      <c r="L566" t="str">
        <f>VLOOKUP(B566,data_operaciones!$G$3:$K$102,2,0)</f>
        <v>SIDETRACK</v>
      </c>
      <c r="M566" s="5">
        <f>VLOOKUP(B566,data_operaciones!$G$3:$K$102,4,0)</f>
        <v>56</v>
      </c>
      <c r="N566" s="5">
        <v>0.5</v>
      </c>
      <c r="O566" s="5">
        <v>2357</v>
      </c>
      <c r="P566" s="5">
        <v>1.53</v>
      </c>
      <c r="Q566" s="5">
        <v>563</v>
      </c>
      <c r="R566" s="5" t="str">
        <f>VLOOKUP(B566,data_operaciones!$G$3:$K$102,5,0)</f>
        <v>P</v>
      </c>
      <c r="S566" s="5">
        <v>1</v>
      </c>
      <c r="T566" s="5">
        <v>1</v>
      </c>
      <c r="U566" s="13" t="s">
        <v>3416</v>
      </c>
    </row>
    <row r="567" spans="1:21" x14ac:dyDescent="0.25">
      <c r="A567" s="6">
        <v>41348</v>
      </c>
      <c r="B567">
        <v>41</v>
      </c>
      <c r="C567">
        <v>4.5</v>
      </c>
      <c r="D567">
        <v>2357</v>
      </c>
      <c r="E567">
        <v>1.53</v>
      </c>
      <c r="F567">
        <v>1</v>
      </c>
      <c r="G567" t="s">
        <v>3113</v>
      </c>
      <c r="H567">
        <v>76</v>
      </c>
      <c r="I567" s="6">
        <v>41371.315972222219</v>
      </c>
      <c r="J567" t="s">
        <v>23</v>
      </c>
      <c r="K567" t="s">
        <v>23</v>
      </c>
      <c r="L567" t="str">
        <f>VLOOKUP(B567,data_operaciones!$G$3:$K$102,2,0)</f>
        <v>SIDETRACK</v>
      </c>
      <c r="M567" s="5">
        <f>VLOOKUP(B567,data_operaciones!$G$3:$K$102,4,0)</f>
        <v>56</v>
      </c>
      <c r="N567" s="5">
        <v>4.5</v>
      </c>
      <c r="O567" s="5">
        <v>2357</v>
      </c>
      <c r="P567" s="5">
        <v>1.53</v>
      </c>
      <c r="Q567" s="5">
        <v>564</v>
      </c>
      <c r="R567" s="5" t="str">
        <f>VLOOKUP(B567,data_operaciones!$G$3:$K$102,5,0)</f>
        <v>P</v>
      </c>
      <c r="S567" s="5">
        <v>1</v>
      </c>
      <c r="T567" s="5">
        <v>1</v>
      </c>
      <c r="U567" s="5" t="s">
        <v>3113</v>
      </c>
    </row>
    <row r="568" spans="1:21" x14ac:dyDescent="0.25">
      <c r="A568" s="6">
        <v>41348</v>
      </c>
      <c r="B568">
        <v>41</v>
      </c>
      <c r="C568">
        <v>2</v>
      </c>
      <c r="D568">
        <v>2357</v>
      </c>
      <c r="E568">
        <v>1.53</v>
      </c>
      <c r="F568">
        <v>2</v>
      </c>
      <c r="G568" t="s">
        <v>3114</v>
      </c>
      <c r="H568">
        <v>76</v>
      </c>
      <c r="I568" s="6">
        <v>41371.315972222219</v>
      </c>
      <c r="J568" t="s">
        <v>23</v>
      </c>
      <c r="K568" t="s">
        <v>23</v>
      </c>
      <c r="L568" t="str">
        <f>VLOOKUP(B568,data_operaciones!$G$3:$K$102,2,0)</f>
        <v>SIDETRACK</v>
      </c>
      <c r="M568" s="5">
        <f>VLOOKUP(B568,data_operaciones!$G$3:$K$102,4,0)</f>
        <v>56</v>
      </c>
      <c r="N568" s="5">
        <v>2</v>
      </c>
      <c r="O568" s="5">
        <v>2357</v>
      </c>
      <c r="P568" s="5">
        <v>1.53</v>
      </c>
      <c r="Q568" s="5">
        <v>565</v>
      </c>
      <c r="R568" s="5" t="str">
        <f>VLOOKUP(B568,data_operaciones!$G$3:$K$102,5,0)</f>
        <v>P</v>
      </c>
      <c r="S568" s="5">
        <v>1</v>
      </c>
      <c r="T568" s="5">
        <v>1</v>
      </c>
      <c r="U568" s="5" t="s">
        <v>3114</v>
      </c>
    </row>
    <row r="569" spans="1:21" x14ac:dyDescent="0.25">
      <c r="A569" s="6">
        <v>41348</v>
      </c>
      <c r="B569">
        <v>41</v>
      </c>
      <c r="C569">
        <v>1</v>
      </c>
      <c r="D569">
        <v>2357</v>
      </c>
      <c r="E569">
        <v>1.53</v>
      </c>
      <c r="F569">
        <v>3</v>
      </c>
      <c r="G569" t="s">
        <v>3115</v>
      </c>
      <c r="H569">
        <v>76</v>
      </c>
      <c r="I569" s="6">
        <v>41371.316666666666</v>
      </c>
      <c r="J569" t="s">
        <v>23</v>
      </c>
      <c r="K569" t="s">
        <v>23</v>
      </c>
      <c r="L569" t="str">
        <f>VLOOKUP(B569,data_operaciones!$G$3:$K$102,2,0)</f>
        <v>SIDETRACK</v>
      </c>
      <c r="M569" s="5">
        <f>VLOOKUP(B569,data_operaciones!$G$3:$K$102,4,0)</f>
        <v>56</v>
      </c>
      <c r="N569" s="5">
        <v>1</v>
      </c>
      <c r="O569" s="5">
        <v>2357</v>
      </c>
      <c r="P569" s="5">
        <v>1.53</v>
      </c>
      <c r="Q569" s="5">
        <v>566</v>
      </c>
      <c r="R569" s="5" t="str">
        <f>VLOOKUP(B569,data_operaciones!$G$3:$K$102,5,0)</f>
        <v>P</v>
      </c>
      <c r="S569" s="5">
        <v>1</v>
      </c>
      <c r="T569" s="5">
        <v>1</v>
      </c>
      <c r="U569" s="5" t="s">
        <v>3115</v>
      </c>
    </row>
    <row r="570" spans="1:21" x14ac:dyDescent="0.25">
      <c r="A570" s="6">
        <v>41348</v>
      </c>
      <c r="B570">
        <v>41</v>
      </c>
      <c r="C570">
        <v>6.5</v>
      </c>
      <c r="D570">
        <v>2357</v>
      </c>
      <c r="E570">
        <v>1.53</v>
      </c>
      <c r="F570">
        <v>4</v>
      </c>
      <c r="G570" t="s">
        <v>3116</v>
      </c>
      <c r="H570">
        <v>76</v>
      </c>
      <c r="I570" s="6">
        <v>41371.316666666666</v>
      </c>
      <c r="J570" t="s">
        <v>23</v>
      </c>
      <c r="K570" t="s">
        <v>23</v>
      </c>
      <c r="L570" t="str">
        <f>VLOOKUP(B570,data_operaciones!$G$3:$K$102,2,0)</f>
        <v>SIDETRACK</v>
      </c>
      <c r="M570" s="5">
        <f>VLOOKUP(B570,data_operaciones!$G$3:$K$102,4,0)</f>
        <v>56</v>
      </c>
      <c r="N570" s="5">
        <v>6.5</v>
      </c>
      <c r="O570" s="5">
        <v>2357</v>
      </c>
      <c r="P570" s="5">
        <v>1.53</v>
      </c>
      <c r="Q570" s="5">
        <v>567</v>
      </c>
      <c r="R570" s="5" t="str">
        <f>VLOOKUP(B570,data_operaciones!$G$3:$K$102,5,0)</f>
        <v>P</v>
      </c>
      <c r="S570" s="5">
        <v>1</v>
      </c>
      <c r="T570" s="5">
        <v>1</v>
      </c>
      <c r="U570" s="5" t="s">
        <v>3116</v>
      </c>
    </row>
    <row r="571" spans="1:21" x14ac:dyDescent="0.25">
      <c r="A571" s="6">
        <v>41348</v>
      </c>
      <c r="B571">
        <v>41</v>
      </c>
      <c r="C571">
        <v>1.5</v>
      </c>
      <c r="D571">
        <v>2357</v>
      </c>
      <c r="E571">
        <v>1.53</v>
      </c>
      <c r="F571">
        <v>5</v>
      </c>
      <c r="G571" t="s">
        <v>3117</v>
      </c>
      <c r="H571">
        <v>76</v>
      </c>
      <c r="I571" s="6">
        <v>41371.316666666666</v>
      </c>
      <c r="J571" t="s">
        <v>23</v>
      </c>
      <c r="K571" t="s">
        <v>23</v>
      </c>
      <c r="L571" t="str">
        <f>VLOOKUP(B571,data_operaciones!$G$3:$K$102,2,0)</f>
        <v>SIDETRACK</v>
      </c>
      <c r="M571" s="5">
        <f>VLOOKUP(B571,data_operaciones!$G$3:$K$102,4,0)</f>
        <v>56</v>
      </c>
      <c r="N571" s="5">
        <v>1.5</v>
      </c>
      <c r="O571" s="5">
        <v>2357</v>
      </c>
      <c r="P571" s="5">
        <v>1.53</v>
      </c>
      <c r="Q571" s="5">
        <v>568</v>
      </c>
      <c r="R571" s="5" t="str">
        <f>VLOOKUP(B571,data_operaciones!$G$3:$K$102,5,0)</f>
        <v>P</v>
      </c>
      <c r="S571" s="5">
        <v>1</v>
      </c>
      <c r="T571" s="5">
        <v>1</v>
      </c>
      <c r="U571" s="5" t="s">
        <v>3117</v>
      </c>
    </row>
    <row r="572" spans="1:21" x14ac:dyDescent="0.25">
      <c r="A572" s="6">
        <v>41348</v>
      </c>
      <c r="B572">
        <v>41</v>
      </c>
      <c r="C572">
        <v>0.5</v>
      </c>
      <c r="D572">
        <v>2357</v>
      </c>
      <c r="E572">
        <v>1.53</v>
      </c>
      <c r="F572">
        <v>6</v>
      </c>
      <c r="G572" t="s">
        <v>2870</v>
      </c>
      <c r="H572">
        <v>76</v>
      </c>
      <c r="I572" s="6">
        <v>41371.317361111112</v>
      </c>
      <c r="J572" t="s">
        <v>23</v>
      </c>
      <c r="K572" t="s">
        <v>23</v>
      </c>
      <c r="L572" t="str">
        <f>VLOOKUP(B572,data_operaciones!$G$3:$K$102,2,0)</f>
        <v>SIDETRACK</v>
      </c>
      <c r="M572" s="5">
        <f>VLOOKUP(B572,data_operaciones!$G$3:$K$102,4,0)</f>
        <v>56</v>
      </c>
      <c r="N572" s="5">
        <v>0.5</v>
      </c>
      <c r="O572" s="5">
        <v>2357</v>
      </c>
      <c r="P572" s="5">
        <v>1.53</v>
      </c>
      <c r="Q572" s="5">
        <v>569</v>
      </c>
      <c r="R572" s="5" t="str">
        <f>VLOOKUP(B572,data_operaciones!$G$3:$K$102,5,0)</f>
        <v>P</v>
      </c>
      <c r="S572" s="5">
        <v>1</v>
      </c>
      <c r="T572" s="5">
        <v>1</v>
      </c>
      <c r="U572" s="5" t="s">
        <v>2870</v>
      </c>
    </row>
    <row r="573" spans="1:21" x14ac:dyDescent="0.25">
      <c r="A573" s="6">
        <v>41348</v>
      </c>
      <c r="B573">
        <v>41</v>
      </c>
      <c r="C573">
        <v>1</v>
      </c>
      <c r="D573">
        <v>2357</v>
      </c>
      <c r="E573">
        <v>1.53</v>
      </c>
      <c r="F573">
        <v>7</v>
      </c>
      <c r="G573" t="s">
        <v>3118</v>
      </c>
      <c r="H573">
        <v>76</v>
      </c>
      <c r="I573" s="6">
        <v>41371.317361111112</v>
      </c>
      <c r="J573" t="s">
        <v>23</v>
      </c>
      <c r="K573" t="s">
        <v>23</v>
      </c>
      <c r="L573" t="str">
        <f>VLOOKUP(B573,data_operaciones!$G$3:$K$102,2,0)</f>
        <v>SIDETRACK</v>
      </c>
      <c r="M573" s="5">
        <f>VLOOKUP(B573,data_operaciones!$G$3:$K$102,4,0)</f>
        <v>56</v>
      </c>
      <c r="N573" s="5">
        <v>1</v>
      </c>
      <c r="O573" s="5">
        <v>2357</v>
      </c>
      <c r="P573" s="5">
        <v>1.53</v>
      </c>
      <c r="Q573" s="5">
        <v>570</v>
      </c>
      <c r="R573" s="5" t="str">
        <f>VLOOKUP(B573,data_operaciones!$G$3:$K$102,5,0)</f>
        <v>P</v>
      </c>
      <c r="S573" s="5">
        <v>1</v>
      </c>
      <c r="T573" s="5">
        <v>1</v>
      </c>
      <c r="U573" s="5" t="s">
        <v>3118</v>
      </c>
    </row>
    <row r="574" spans="1:21" x14ac:dyDescent="0.25">
      <c r="A574" s="6">
        <v>41348</v>
      </c>
      <c r="B574">
        <v>41</v>
      </c>
      <c r="C574">
        <v>7</v>
      </c>
      <c r="D574">
        <v>2357</v>
      </c>
      <c r="E574">
        <v>1.53</v>
      </c>
      <c r="F574">
        <v>8</v>
      </c>
      <c r="G574" t="s">
        <v>3119</v>
      </c>
      <c r="H574">
        <v>76</v>
      </c>
      <c r="I574" s="6">
        <v>41371.317361111112</v>
      </c>
      <c r="J574" t="s">
        <v>23</v>
      </c>
      <c r="K574" t="s">
        <v>23</v>
      </c>
      <c r="L574" t="str">
        <f>VLOOKUP(B574,data_operaciones!$G$3:$K$102,2,0)</f>
        <v>SIDETRACK</v>
      </c>
      <c r="M574" s="5">
        <f>VLOOKUP(B574,data_operaciones!$G$3:$K$102,4,0)</f>
        <v>56</v>
      </c>
      <c r="N574" s="5">
        <v>7</v>
      </c>
      <c r="O574" s="5">
        <v>2357</v>
      </c>
      <c r="P574" s="5">
        <v>1.53</v>
      </c>
      <c r="Q574" s="5">
        <v>571</v>
      </c>
      <c r="R574" s="5" t="str">
        <f>VLOOKUP(B574,data_operaciones!$G$3:$K$102,5,0)</f>
        <v>P</v>
      </c>
      <c r="S574" s="5">
        <v>1</v>
      </c>
      <c r="T574" s="5">
        <v>1</v>
      </c>
      <c r="U574" s="5" t="s">
        <v>3119</v>
      </c>
    </row>
    <row r="575" spans="1:21" x14ac:dyDescent="0.25">
      <c r="A575" s="6">
        <v>41349</v>
      </c>
      <c r="B575">
        <v>41</v>
      </c>
      <c r="C575">
        <v>6</v>
      </c>
      <c r="D575">
        <v>2357</v>
      </c>
      <c r="E575">
        <v>1.53</v>
      </c>
      <c r="F575">
        <v>1</v>
      </c>
      <c r="G575" t="s">
        <v>3120</v>
      </c>
      <c r="H575">
        <v>76</v>
      </c>
      <c r="I575" s="6">
        <v>41371.320138888892</v>
      </c>
      <c r="J575" t="s">
        <v>23</v>
      </c>
      <c r="K575" t="s">
        <v>23</v>
      </c>
      <c r="L575" t="str">
        <f>VLOOKUP(B575,data_operaciones!$G$3:$K$102,2,0)</f>
        <v>SIDETRACK</v>
      </c>
      <c r="M575" s="5">
        <f>VLOOKUP(B575,data_operaciones!$G$3:$K$102,4,0)</f>
        <v>56</v>
      </c>
      <c r="N575" s="5">
        <v>6</v>
      </c>
      <c r="O575" s="5">
        <v>2357</v>
      </c>
      <c r="P575" s="5">
        <v>1.53</v>
      </c>
      <c r="Q575" s="5">
        <v>572</v>
      </c>
      <c r="R575" s="5" t="str">
        <f>VLOOKUP(B575,data_operaciones!$G$3:$K$102,5,0)</f>
        <v>P</v>
      </c>
      <c r="S575" s="5">
        <v>1</v>
      </c>
      <c r="T575" s="5">
        <v>1</v>
      </c>
      <c r="U575" s="5" t="s">
        <v>3120</v>
      </c>
    </row>
    <row r="576" spans="1:21" x14ac:dyDescent="0.25">
      <c r="A576" s="6">
        <v>41349</v>
      </c>
      <c r="B576">
        <v>41</v>
      </c>
      <c r="C576">
        <v>0.5</v>
      </c>
      <c r="D576">
        <v>2357</v>
      </c>
      <c r="E576">
        <v>1.53</v>
      </c>
      <c r="F576">
        <v>2</v>
      </c>
      <c r="G576" t="s">
        <v>3121</v>
      </c>
      <c r="H576">
        <v>76</v>
      </c>
      <c r="I576" s="6">
        <v>41371.320138888892</v>
      </c>
      <c r="J576" t="s">
        <v>23</v>
      </c>
      <c r="K576" t="s">
        <v>23</v>
      </c>
      <c r="L576" t="str">
        <f>VLOOKUP(B576,data_operaciones!$G$3:$K$102,2,0)</f>
        <v>SIDETRACK</v>
      </c>
      <c r="M576" s="5">
        <f>VLOOKUP(B576,data_operaciones!$G$3:$K$102,4,0)</f>
        <v>56</v>
      </c>
      <c r="N576" s="5">
        <v>0.5</v>
      </c>
      <c r="O576" s="5">
        <v>2357</v>
      </c>
      <c r="P576" s="5">
        <v>1.53</v>
      </c>
      <c r="Q576" s="5">
        <v>573</v>
      </c>
      <c r="R576" s="5" t="str">
        <f>VLOOKUP(B576,data_operaciones!$G$3:$K$102,5,0)</f>
        <v>P</v>
      </c>
      <c r="S576" s="5">
        <v>1</v>
      </c>
      <c r="T576" s="5">
        <v>1</v>
      </c>
      <c r="U576" s="5" t="s">
        <v>3121</v>
      </c>
    </row>
    <row r="577" spans="1:21" x14ac:dyDescent="0.25">
      <c r="A577" s="6">
        <v>41349</v>
      </c>
      <c r="B577">
        <v>41</v>
      </c>
      <c r="C577">
        <v>2</v>
      </c>
      <c r="D577">
        <v>2357</v>
      </c>
      <c r="E577">
        <v>1.53</v>
      </c>
      <c r="F577">
        <v>3</v>
      </c>
      <c r="G577" t="s">
        <v>3111</v>
      </c>
      <c r="H577">
        <v>76</v>
      </c>
      <c r="I577" s="6">
        <v>41371.320833333331</v>
      </c>
      <c r="J577" t="s">
        <v>23</v>
      </c>
      <c r="K577" t="s">
        <v>23</v>
      </c>
      <c r="L577" t="str">
        <f>VLOOKUP(B577,data_operaciones!$G$3:$K$102,2,0)</f>
        <v>SIDETRACK</v>
      </c>
      <c r="M577" s="5">
        <f>VLOOKUP(B577,data_operaciones!$G$3:$K$102,4,0)</f>
        <v>56</v>
      </c>
      <c r="N577" s="5">
        <v>2</v>
      </c>
      <c r="O577" s="5">
        <v>2357</v>
      </c>
      <c r="P577" s="5">
        <v>1.53</v>
      </c>
      <c r="Q577" s="5">
        <v>574</v>
      </c>
      <c r="R577" s="5" t="str">
        <f>VLOOKUP(B577,data_operaciones!$G$3:$K$102,5,0)</f>
        <v>P</v>
      </c>
      <c r="S577" s="5">
        <v>1</v>
      </c>
      <c r="T577" s="5">
        <v>1</v>
      </c>
      <c r="U577" s="5" t="s">
        <v>3111</v>
      </c>
    </row>
    <row r="578" spans="1:21" ht="30" x14ac:dyDescent="0.25">
      <c r="A578" s="6">
        <v>41349</v>
      </c>
      <c r="B578">
        <v>41</v>
      </c>
      <c r="C578">
        <v>8.5</v>
      </c>
      <c r="D578">
        <v>2357</v>
      </c>
      <c r="E578">
        <v>1.53</v>
      </c>
      <c r="F578">
        <v>4</v>
      </c>
      <c r="G578" s="12" t="s">
        <v>3294</v>
      </c>
      <c r="H578">
        <v>76</v>
      </c>
      <c r="I578" s="6">
        <v>41371.321527777778</v>
      </c>
      <c r="J578" t="s">
        <v>23</v>
      </c>
      <c r="K578" t="s">
        <v>23</v>
      </c>
      <c r="L578" t="str">
        <f>VLOOKUP(B578,data_operaciones!$G$3:$K$102,2,0)</f>
        <v>SIDETRACK</v>
      </c>
      <c r="M578" s="5">
        <f>VLOOKUP(B578,data_operaciones!$G$3:$K$102,4,0)</f>
        <v>56</v>
      </c>
      <c r="N578" s="5">
        <v>8.5</v>
      </c>
      <c r="O578" s="5">
        <v>2357</v>
      </c>
      <c r="P578" s="5">
        <v>1.53</v>
      </c>
      <c r="Q578" s="5">
        <v>575</v>
      </c>
      <c r="R578" s="5" t="str">
        <f>VLOOKUP(B578,data_operaciones!$G$3:$K$102,5,0)</f>
        <v>P</v>
      </c>
      <c r="S578" s="5">
        <v>1</v>
      </c>
      <c r="T578" s="5">
        <v>1</v>
      </c>
      <c r="U578" s="13" t="s">
        <v>3417</v>
      </c>
    </row>
    <row r="579" spans="1:21" x14ac:dyDescent="0.25">
      <c r="A579" s="6">
        <v>41349</v>
      </c>
      <c r="B579">
        <v>41</v>
      </c>
      <c r="C579">
        <v>7</v>
      </c>
      <c r="D579">
        <v>2357</v>
      </c>
      <c r="E579">
        <v>1.53</v>
      </c>
      <c r="F579">
        <v>5</v>
      </c>
      <c r="G579" t="s">
        <v>3122</v>
      </c>
      <c r="H579">
        <v>76</v>
      </c>
      <c r="I579" s="6">
        <v>41371.321527777778</v>
      </c>
      <c r="J579" t="s">
        <v>23</v>
      </c>
      <c r="K579" t="s">
        <v>23</v>
      </c>
      <c r="L579" t="str">
        <f>VLOOKUP(B579,data_operaciones!$G$3:$K$102,2,0)</f>
        <v>SIDETRACK</v>
      </c>
      <c r="M579" s="5">
        <f>VLOOKUP(B579,data_operaciones!$G$3:$K$102,4,0)</f>
        <v>56</v>
      </c>
      <c r="N579" s="5">
        <v>7</v>
      </c>
      <c r="O579" s="5">
        <v>2357</v>
      </c>
      <c r="P579" s="5">
        <v>1.53</v>
      </c>
      <c r="Q579" s="5">
        <v>576</v>
      </c>
      <c r="R579" s="5" t="str">
        <f>VLOOKUP(B579,data_operaciones!$G$3:$K$102,5,0)</f>
        <v>P</v>
      </c>
      <c r="S579" s="5">
        <v>1</v>
      </c>
      <c r="T579" s="5">
        <v>1</v>
      </c>
      <c r="U579" s="5" t="s">
        <v>3122</v>
      </c>
    </row>
    <row r="580" spans="1:21" x14ac:dyDescent="0.25">
      <c r="A580" s="6">
        <v>41350</v>
      </c>
      <c r="B580">
        <v>41</v>
      </c>
      <c r="C580">
        <v>1.5</v>
      </c>
      <c r="D580">
        <v>2357</v>
      </c>
      <c r="E580">
        <v>1.53</v>
      </c>
      <c r="F580">
        <v>1</v>
      </c>
      <c r="G580" t="s">
        <v>3123</v>
      </c>
      <c r="H580">
        <v>76</v>
      </c>
      <c r="I580" s="6">
        <v>41371.322222222225</v>
      </c>
      <c r="J580" t="s">
        <v>23</v>
      </c>
      <c r="K580" t="s">
        <v>23</v>
      </c>
      <c r="L580" t="str">
        <f>VLOOKUP(B580,data_operaciones!$G$3:$K$102,2,0)</f>
        <v>SIDETRACK</v>
      </c>
      <c r="M580" s="5">
        <f>VLOOKUP(B580,data_operaciones!$G$3:$K$102,4,0)</f>
        <v>56</v>
      </c>
      <c r="N580" s="5">
        <v>1.5</v>
      </c>
      <c r="O580" s="5">
        <v>2357</v>
      </c>
      <c r="P580" s="5">
        <v>1.53</v>
      </c>
      <c r="Q580" s="5">
        <v>577</v>
      </c>
      <c r="R580" s="5" t="str">
        <f>VLOOKUP(B580,data_operaciones!$G$3:$K$102,5,0)</f>
        <v>P</v>
      </c>
      <c r="S580" s="5">
        <v>1</v>
      </c>
      <c r="T580" s="5">
        <v>1</v>
      </c>
      <c r="U580" s="5" t="s">
        <v>3123</v>
      </c>
    </row>
    <row r="581" spans="1:21" x14ac:dyDescent="0.25">
      <c r="A581" s="6">
        <v>41350</v>
      </c>
      <c r="B581">
        <v>41</v>
      </c>
      <c r="C581">
        <v>1</v>
      </c>
      <c r="D581">
        <v>2357</v>
      </c>
      <c r="E581">
        <v>1.53</v>
      </c>
      <c r="F581">
        <v>2</v>
      </c>
      <c r="G581" t="s">
        <v>3124</v>
      </c>
      <c r="H581">
        <v>76</v>
      </c>
      <c r="I581" s="6">
        <v>41371.32708333333</v>
      </c>
      <c r="J581" t="s">
        <v>23</v>
      </c>
      <c r="K581" t="s">
        <v>23</v>
      </c>
      <c r="L581" t="str">
        <f>VLOOKUP(B581,data_operaciones!$G$3:$K$102,2,0)</f>
        <v>SIDETRACK</v>
      </c>
      <c r="M581" s="5">
        <f>VLOOKUP(B581,data_operaciones!$G$3:$K$102,4,0)</f>
        <v>56</v>
      </c>
      <c r="N581" s="5">
        <v>1</v>
      </c>
      <c r="O581" s="5">
        <v>2357</v>
      </c>
      <c r="P581" s="5">
        <v>1.53</v>
      </c>
      <c r="Q581" s="5">
        <v>578</v>
      </c>
      <c r="R581" s="5" t="str">
        <f>VLOOKUP(B581,data_operaciones!$G$3:$K$102,5,0)</f>
        <v>P</v>
      </c>
      <c r="S581" s="5">
        <v>1</v>
      </c>
      <c r="T581" s="5">
        <v>1</v>
      </c>
      <c r="U581" s="5" t="s">
        <v>3124</v>
      </c>
    </row>
    <row r="582" spans="1:21" x14ac:dyDescent="0.25">
      <c r="A582" s="6">
        <v>41350</v>
      </c>
      <c r="B582">
        <v>41</v>
      </c>
      <c r="C582">
        <v>0.5</v>
      </c>
      <c r="D582">
        <v>2357</v>
      </c>
      <c r="E582">
        <v>1.53</v>
      </c>
      <c r="F582">
        <v>3</v>
      </c>
      <c r="G582" t="s">
        <v>3125</v>
      </c>
      <c r="H582">
        <v>76</v>
      </c>
      <c r="I582" s="6">
        <v>41371.327777777777</v>
      </c>
      <c r="J582" t="s">
        <v>23</v>
      </c>
      <c r="K582" t="s">
        <v>23</v>
      </c>
      <c r="L582" t="str">
        <f>VLOOKUP(B582,data_operaciones!$G$3:$K$102,2,0)</f>
        <v>SIDETRACK</v>
      </c>
      <c r="M582" s="5">
        <f>VLOOKUP(B582,data_operaciones!$G$3:$K$102,4,0)</f>
        <v>56</v>
      </c>
      <c r="N582" s="5">
        <v>0.5</v>
      </c>
      <c r="O582" s="5">
        <v>2357</v>
      </c>
      <c r="P582" s="5">
        <v>1.53</v>
      </c>
      <c r="Q582" s="5">
        <v>579</v>
      </c>
      <c r="R582" s="5" t="str">
        <f>VLOOKUP(B582,data_operaciones!$G$3:$K$102,5,0)</f>
        <v>P</v>
      </c>
      <c r="S582" s="5">
        <v>1</v>
      </c>
      <c r="T582" s="5">
        <v>1</v>
      </c>
      <c r="U582" s="5" t="s">
        <v>3125</v>
      </c>
    </row>
    <row r="583" spans="1:21" x14ac:dyDescent="0.25">
      <c r="A583" s="6">
        <v>41350</v>
      </c>
      <c r="B583">
        <v>41</v>
      </c>
      <c r="C583">
        <v>8.5</v>
      </c>
      <c r="D583">
        <v>2357</v>
      </c>
      <c r="E583">
        <v>1.53</v>
      </c>
      <c r="F583">
        <v>4</v>
      </c>
      <c r="G583" t="s">
        <v>3126</v>
      </c>
      <c r="H583">
        <v>76</v>
      </c>
      <c r="I583" s="6">
        <v>41371.328472222223</v>
      </c>
      <c r="J583" t="s">
        <v>23</v>
      </c>
      <c r="K583" t="s">
        <v>23</v>
      </c>
      <c r="L583" t="str">
        <f>VLOOKUP(B583,data_operaciones!$G$3:$K$102,2,0)</f>
        <v>SIDETRACK</v>
      </c>
      <c r="M583" s="5">
        <f>VLOOKUP(B583,data_operaciones!$G$3:$K$102,4,0)</f>
        <v>56</v>
      </c>
      <c r="N583" s="5">
        <v>8.5</v>
      </c>
      <c r="O583" s="5">
        <v>2357</v>
      </c>
      <c r="P583" s="5">
        <v>1.53</v>
      </c>
      <c r="Q583" s="5">
        <v>580</v>
      </c>
      <c r="R583" s="5" t="str">
        <f>VLOOKUP(B583,data_operaciones!$G$3:$K$102,5,0)</f>
        <v>P</v>
      </c>
      <c r="S583" s="5">
        <v>1</v>
      </c>
      <c r="T583" s="5">
        <v>1</v>
      </c>
      <c r="U583" s="5" t="s">
        <v>3418</v>
      </c>
    </row>
    <row r="584" spans="1:21" x14ac:dyDescent="0.25">
      <c r="A584" s="6">
        <v>41350</v>
      </c>
      <c r="B584">
        <v>41</v>
      </c>
      <c r="C584">
        <v>2</v>
      </c>
      <c r="D584">
        <v>2357</v>
      </c>
      <c r="E584">
        <v>1.53</v>
      </c>
      <c r="F584">
        <v>5</v>
      </c>
      <c r="G584" t="s">
        <v>3117</v>
      </c>
      <c r="H584">
        <v>76</v>
      </c>
      <c r="I584" s="6">
        <v>41371.32916666667</v>
      </c>
      <c r="J584" t="s">
        <v>23</v>
      </c>
      <c r="K584" t="s">
        <v>23</v>
      </c>
      <c r="L584" t="str">
        <f>VLOOKUP(B584,data_operaciones!$G$3:$K$102,2,0)</f>
        <v>SIDETRACK</v>
      </c>
      <c r="M584" s="5">
        <f>VLOOKUP(B584,data_operaciones!$G$3:$K$102,4,0)</f>
        <v>56</v>
      </c>
      <c r="N584" s="5">
        <v>2</v>
      </c>
      <c r="O584" s="5">
        <v>2357</v>
      </c>
      <c r="P584" s="5">
        <v>1.53</v>
      </c>
      <c r="Q584" s="5">
        <v>581</v>
      </c>
      <c r="R584" s="5" t="str">
        <f>VLOOKUP(B584,data_operaciones!$G$3:$K$102,5,0)</f>
        <v>P</v>
      </c>
      <c r="S584" s="5">
        <v>1</v>
      </c>
      <c r="T584" s="5">
        <v>1</v>
      </c>
      <c r="U584" s="5" t="s">
        <v>3117</v>
      </c>
    </row>
    <row r="585" spans="1:21" x14ac:dyDescent="0.25">
      <c r="A585" s="6">
        <v>41350</v>
      </c>
      <c r="B585">
        <v>41</v>
      </c>
      <c r="C585">
        <v>6.5</v>
      </c>
      <c r="D585">
        <v>2357</v>
      </c>
      <c r="E585">
        <v>1.53</v>
      </c>
      <c r="F585">
        <v>6</v>
      </c>
      <c r="G585" t="s">
        <v>3127</v>
      </c>
      <c r="L585" t="str">
        <f>VLOOKUP(B585,data_operaciones!$G$3:$K$102,2,0)</f>
        <v>SIDETRACK</v>
      </c>
      <c r="M585" s="5">
        <f>VLOOKUP(B585,data_operaciones!$G$3:$K$102,4,0)</f>
        <v>56</v>
      </c>
      <c r="N585" s="5">
        <v>6.5</v>
      </c>
      <c r="O585" s="5">
        <v>2357</v>
      </c>
      <c r="P585" s="5">
        <v>1.53</v>
      </c>
      <c r="Q585" s="5">
        <v>582</v>
      </c>
      <c r="R585" s="5" t="str">
        <f>VLOOKUP(B585,data_operaciones!$G$3:$K$102,5,0)</f>
        <v>P</v>
      </c>
      <c r="S585" s="5">
        <v>1</v>
      </c>
      <c r="T585" s="5">
        <v>1</v>
      </c>
      <c r="U585" s="5" t="s">
        <v>3127</v>
      </c>
    </row>
    <row r="586" spans="1:21" x14ac:dyDescent="0.25">
      <c r="A586" s="6">
        <v>41350</v>
      </c>
      <c r="B586">
        <v>41</v>
      </c>
      <c r="C586">
        <v>0.5</v>
      </c>
      <c r="D586">
        <v>2357</v>
      </c>
      <c r="E586">
        <v>1.53</v>
      </c>
      <c r="F586">
        <v>7</v>
      </c>
      <c r="G586" t="s">
        <v>2896</v>
      </c>
      <c r="H586">
        <v>76</v>
      </c>
      <c r="I586" s="6">
        <v>41371.329861111109</v>
      </c>
      <c r="J586" t="s">
        <v>23</v>
      </c>
      <c r="K586" t="s">
        <v>23</v>
      </c>
      <c r="L586" t="str">
        <f>VLOOKUP(B586,data_operaciones!$G$3:$K$102,2,0)</f>
        <v>SIDETRACK</v>
      </c>
      <c r="M586" s="5">
        <f>VLOOKUP(B586,data_operaciones!$G$3:$K$102,4,0)</f>
        <v>56</v>
      </c>
      <c r="N586" s="5">
        <v>0.5</v>
      </c>
      <c r="O586" s="5">
        <v>2357</v>
      </c>
      <c r="P586" s="5">
        <v>1.53</v>
      </c>
      <c r="Q586" s="5">
        <v>583</v>
      </c>
      <c r="R586" s="5" t="str">
        <f>VLOOKUP(B586,data_operaciones!$G$3:$K$102,5,0)</f>
        <v>P</v>
      </c>
      <c r="S586" s="5">
        <v>1</v>
      </c>
      <c r="T586" s="5">
        <v>1</v>
      </c>
      <c r="U586" s="5" t="s">
        <v>2896</v>
      </c>
    </row>
    <row r="587" spans="1:21" x14ac:dyDescent="0.25">
      <c r="A587" s="6">
        <v>41350</v>
      </c>
      <c r="B587">
        <v>41</v>
      </c>
      <c r="C587">
        <v>3.5</v>
      </c>
      <c r="D587">
        <v>2357</v>
      </c>
      <c r="E587">
        <v>1.53</v>
      </c>
      <c r="F587">
        <v>8</v>
      </c>
      <c r="G587" t="s">
        <v>3128</v>
      </c>
      <c r="H587">
        <v>76</v>
      </c>
      <c r="I587" s="6">
        <v>41371.329861111109</v>
      </c>
      <c r="J587" t="s">
        <v>23</v>
      </c>
      <c r="K587" t="s">
        <v>23</v>
      </c>
      <c r="L587" t="str">
        <f>VLOOKUP(B587,data_operaciones!$G$3:$K$102,2,0)</f>
        <v>SIDETRACK</v>
      </c>
      <c r="M587" s="5">
        <f>VLOOKUP(B587,data_operaciones!$G$3:$K$102,4,0)</f>
        <v>56</v>
      </c>
      <c r="N587" s="5">
        <v>3.5</v>
      </c>
      <c r="O587" s="5">
        <v>2357</v>
      </c>
      <c r="P587" s="5">
        <v>1.53</v>
      </c>
      <c r="Q587" s="5">
        <v>584</v>
      </c>
      <c r="R587" s="5" t="str">
        <f>VLOOKUP(B587,data_operaciones!$G$3:$K$102,5,0)</f>
        <v>P</v>
      </c>
      <c r="S587" s="5">
        <v>1</v>
      </c>
      <c r="T587" s="5">
        <v>1</v>
      </c>
      <c r="U587" s="5" t="s">
        <v>3128</v>
      </c>
    </row>
    <row r="588" spans="1:21" x14ac:dyDescent="0.25">
      <c r="A588" s="6">
        <v>41351</v>
      </c>
      <c r="B588">
        <v>41</v>
      </c>
      <c r="C588">
        <v>9</v>
      </c>
      <c r="D588">
        <v>2357</v>
      </c>
      <c r="E588">
        <v>1.53</v>
      </c>
      <c r="F588">
        <v>1</v>
      </c>
      <c r="G588" t="s">
        <v>3129</v>
      </c>
      <c r="H588">
        <v>76</v>
      </c>
      <c r="I588" s="6">
        <v>41371.332638888889</v>
      </c>
      <c r="J588" t="s">
        <v>23</v>
      </c>
      <c r="K588" t="s">
        <v>23</v>
      </c>
      <c r="L588" t="str">
        <f>VLOOKUP(B588,data_operaciones!$G$3:$K$102,2,0)</f>
        <v>SIDETRACK</v>
      </c>
      <c r="M588" s="5">
        <f>VLOOKUP(B588,data_operaciones!$G$3:$K$102,4,0)</f>
        <v>56</v>
      </c>
      <c r="N588" s="5">
        <v>9</v>
      </c>
      <c r="O588" s="5">
        <v>2357</v>
      </c>
      <c r="P588" s="5">
        <v>1.53</v>
      </c>
      <c r="Q588" s="5">
        <v>585</v>
      </c>
      <c r="R588" s="5" t="str">
        <f>VLOOKUP(B588,data_operaciones!$G$3:$K$102,5,0)</f>
        <v>P</v>
      </c>
      <c r="S588" s="5">
        <v>1</v>
      </c>
      <c r="T588" s="5">
        <v>1</v>
      </c>
      <c r="U588" s="5" t="s">
        <v>3129</v>
      </c>
    </row>
    <row r="589" spans="1:21" x14ac:dyDescent="0.25">
      <c r="A589" s="6">
        <v>41351</v>
      </c>
      <c r="B589">
        <v>41</v>
      </c>
      <c r="C589">
        <v>0.5</v>
      </c>
      <c r="D589">
        <v>2357</v>
      </c>
      <c r="E589">
        <v>1.53</v>
      </c>
      <c r="F589">
        <v>2</v>
      </c>
      <c r="G589" t="s">
        <v>3130</v>
      </c>
      <c r="H589">
        <v>76</v>
      </c>
      <c r="I589" s="6">
        <v>41371.333333333336</v>
      </c>
      <c r="J589" t="s">
        <v>23</v>
      </c>
      <c r="K589" t="s">
        <v>23</v>
      </c>
      <c r="L589" t="str">
        <f>VLOOKUP(B589,data_operaciones!$G$3:$K$102,2,0)</f>
        <v>SIDETRACK</v>
      </c>
      <c r="M589" s="5">
        <f>VLOOKUP(B589,data_operaciones!$G$3:$K$102,4,0)</f>
        <v>56</v>
      </c>
      <c r="N589" s="5">
        <v>0.5</v>
      </c>
      <c r="O589" s="5">
        <v>2357</v>
      </c>
      <c r="P589" s="5">
        <v>1.53</v>
      </c>
      <c r="Q589" s="5">
        <v>586</v>
      </c>
      <c r="R589" s="5" t="str">
        <f>VLOOKUP(B589,data_operaciones!$G$3:$K$102,5,0)</f>
        <v>P</v>
      </c>
      <c r="S589" s="5">
        <v>1</v>
      </c>
      <c r="T589" s="5">
        <v>1</v>
      </c>
      <c r="U589" s="5" t="s">
        <v>3130</v>
      </c>
    </row>
    <row r="590" spans="1:21" x14ac:dyDescent="0.25">
      <c r="A590" s="6">
        <v>41351</v>
      </c>
      <c r="B590">
        <v>41</v>
      </c>
      <c r="C590">
        <v>2.5</v>
      </c>
      <c r="D590">
        <v>2357</v>
      </c>
      <c r="E590">
        <v>1.53</v>
      </c>
      <c r="F590">
        <v>3</v>
      </c>
      <c r="G590" t="s">
        <v>3131</v>
      </c>
      <c r="H590">
        <v>76</v>
      </c>
      <c r="I590" s="6">
        <v>41371.334027777775</v>
      </c>
      <c r="J590" t="s">
        <v>23</v>
      </c>
      <c r="K590" t="s">
        <v>23</v>
      </c>
      <c r="L590" t="str">
        <f>VLOOKUP(B590,data_operaciones!$G$3:$K$102,2,0)</f>
        <v>SIDETRACK</v>
      </c>
      <c r="M590" s="5">
        <f>VLOOKUP(B590,data_operaciones!$G$3:$K$102,4,0)</f>
        <v>56</v>
      </c>
      <c r="N590" s="5">
        <v>2.5</v>
      </c>
      <c r="O590" s="5">
        <v>2357</v>
      </c>
      <c r="P590" s="5">
        <v>1.53</v>
      </c>
      <c r="Q590" s="5">
        <v>587</v>
      </c>
      <c r="R590" s="5" t="str">
        <f>VLOOKUP(B590,data_operaciones!$G$3:$K$102,5,0)</f>
        <v>P</v>
      </c>
      <c r="S590" s="5">
        <v>1</v>
      </c>
      <c r="T590" s="5">
        <v>1</v>
      </c>
      <c r="U590" s="5" t="s">
        <v>3131</v>
      </c>
    </row>
    <row r="591" spans="1:21" x14ac:dyDescent="0.25">
      <c r="A591" s="6">
        <v>41351</v>
      </c>
      <c r="B591">
        <v>41</v>
      </c>
      <c r="C591">
        <v>1</v>
      </c>
      <c r="D591">
        <v>2357</v>
      </c>
      <c r="E591">
        <v>1.53</v>
      </c>
      <c r="F591">
        <v>4</v>
      </c>
      <c r="G591" t="s">
        <v>3132</v>
      </c>
      <c r="H591">
        <v>76</v>
      </c>
      <c r="I591" s="6">
        <v>41371.334027777775</v>
      </c>
      <c r="J591" t="s">
        <v>23</v>
      </c>
      <c r="K591" t="s">
        <v>23</v>
      </c>
      <c r="L591" t="str">
        <f>VLOOKUP(B591,data_operaciones!$G$3:$K$102,2,0)</f>
        <v>SIDETRACK</v>
      </c>
      <c r="M591" s="5">
        <f>VLOOKUP(B591,data_operaciones!$G$3:$K$102,4,0)</f>
        <v>56</v>
      </c>
      <c r="N591" s="5">
        <v>1</v>
      </c>
      <c r="O591" s="5">
        <v>2357</v>
      </c>
      <c r="P591" s="5">
        <v>1.53</v>
      </c>
      <c r="Q591" s="5">
        <v>588</v>
      </c>
      <c r="R591" s="5" t="str">
        <f>VLOOKUP(B591,data_operaciones!$G$3:$K$102,5,0)</f>
        <v>P</v>
      </c>
      <c r="S591" s="5">
        <v>1</v>
      </c>
      <c r="T591" s="5">
        <v>1</v>
      </c>
      <c r="U591" s="5" t="s">
        <v>3132</v>
      </c>
    </row>
    <row r="592" spans="1:21" x14ac:dyDescent="0.25">
      <c r="A592" s="6">
        <v>41351</v>
      </c>
      <c r="B592">
        <v>41</v>
      </c>
      <c r="C592">
        <v>3.5</v>
      </c>
      <c r="D592">
        <v>2357</v>
      </c>
      <c r="E592">
        <v>1.53</v>
      </c>
      <c r="F592">
        <v>5</v>
      </c>
      <c r="G592" t="s">
        <v>3133</v>
      </c>
      <c r="H592">
        <v>76</v>
      </c>
      <c r="I592" s="6">
        <v>41371.334722222222</v>
      </c>
      <c r="J592" t="s">
        <v>23</v>
      </c>
      <c r="K592" t="s">
        <v>23</v>
      </c>
      <c r="L592" t="str">
        <f>VLOOKUP(B592,data_operaciones!$G$3:$K$102,2,0)</f>
        <v>SIDETRACK</v>
      </c>
      <c r="M592" s="5">
        <f>VLOOKUP(B592,data_operaciones!$G$3:$K$102,4,0)</f>
        <v>56</v>
      </c>
      <c r="N592" s="5">
        <v>3.5</v>
      </c>
      <c r="O592" s="5">
        <v>2357</v>
      </c>
      <c r="P592" s="5">
        <v>1.53</v>
      </c>
      <c r="Q592" s="5">
        <v>589</v>
      </c>
      <c r="R592" s="5" t="str">
        <f>VLOOKUP(B592,data_operaciones!$G$3:$K$102,5,0)</f>
        <v>P</v>
      </c>
      <c r="S592" s="5">
        <v>1</v>
      </c>
      <c r="T592" s="5">
        <v>1</v>
      </c>
      <c r="U592" s="5" t="s">
        <v>3133</v>
      </c>
    </row>
    <row r="593" spans="1:21" x14ac:dyDescent="0.25">
      <c r="A593" s="6">
        <v>41351</v>
      </c>
      <c r="B593">
        <v>41</v>
      </c>
      <c r="C593">
        <v>2</v>
      </c>
      <c r="D593">
        <v>2357</v>
      </c>
      <c r="E593">
        <v>1.53</v>
      </c>
      <c r="F593">
        <v>6</v>
      </c>
      <c r="G593" t="s">
        <v>3134</v>
      </c>
      <c r="H593">
        <v>76</v>
      </c>
      <c r="I593" s="6">
        <v>41371.334722222222</v>
      </c>
      <c r="J593" t="s">
        <v>23</v>
      </c>
      <c r="K593" t="s">
        <v>23</v>
      </c>
      <c r="L593" t="str">
        <f>VLOOKUP(B593,data_operaciones!$G$3:$K$102,2,0)</f>
        <v>SIDETRACK</v>
      </c>
      <c r="M593" s="5">
        <f>VLOOKUP(B593,data_operaciones!$G$3:$K$102,4,0)</f>
        <v>56</v>
      </c>
      <c r="N593" s="5">
        <v>2</v>
      </c>
      <c r="O593" s="5">
        <v>2357</v>
      </c>
      <c r="P593" s="5">
        <v>1.53</v>
      </c>
      <c r="Q593" s="5">
        <v>590</v>
      </c>
      <c r="R593" s="5" t="str">
        <f>VLOOKUP(B593,data_operaciones!$G$3:$K$102,5,0)</f>
        <v>P</v>
      </c>
      <c r="S593" s="5">
        <v>1</v>
      </c>
      <c r="T593" s="5">
        <v>1</v>
      </c>
      <c r="U593" s="5" t="s">
        <v>3134</v>
      </c>
    </row>
    <row r="594" spans="1:21" x14ac:dyDescent="0.25">
      <c r="A594" s="6">
        <v>41351</v>
      </c>
      <c r="B594">
        <v>41</v>
      </c>
      <c r="C594">
        <v>0.5</v>
      </c>
      <c r="D594">
        <v>2357</v>
      </c>
      <c r="E594">
        <v>1.53</v>
      </c>
      <c r="F594">
        <v>7</v>
      </c>
      <c r="G594" t="s">
        <v>3135</v>
      </c>
      <c r="H594">
        <v>76</v>
      </c>
      <c r="I594" s="6">
        <v>41371.334722222222</v>
      </c>
      <c r="J594" t="s">
        <v>23</v>
      </c>
      <c r="K594" t="s">
        <v>23</v>
      </c>
      <c r="L594" t="str">
        <f>VLOOKUP(B594,data_operaciones!$G$3:$K$102,2,0)</f>
        <v>SIDETRACK</v>
      </c>
      <c r="M594" s="5">
        <f>VLOOKUP(B594,data_operaciones!$G$3:$K$102,4,0)</f>
        <v>56</v>
      </c>
      <c r="N594" s="5">
        <v>0.5</v>
      </c>
      <c r="O594" s="5">
        <v>2357</v>
      </c>
      <c r="P594" s="5">
        <v>1.53</v>
      </c>
      <c r="Q594" s="5">
        <v>591</v>
      </c>
      <c r="R594" s="5" t="str">
        <f>VLOOKUP(B594,data_operaciones!$G$3:$K$102,5,0)</f>
        <v>P</v>
      </c>
      <c r="S594" s="5">
        <v>1</v>
      </c>
      <c r="T594" s="5">
        <v>1</v>
      </c>
      <c r="U594" s="5" t="s">
        <v>3135</v>
      </c>
    </row>
    <row r="595" spans="1:21" x14ac:dyDescent="0.25">
      <c r="A595" s="6">
        <v>41351</v>
      </c>
      <c r="B595">
        <v>41</v>
      </c>
      <c r="C595">
        <v>0.5</v>
      </c>
      <c r="D595">
        <v>2357</v>
      </c>
      <c r="E595">
        <v>1.53</v>
      </c>
      <c r="F595">
        <v>8</v>
      </c>
      <c r="G595" t="s">
        <v>3136</v>
      </c>
      <c r="H595">
        <v>76</v>
      </c>
      <c r="I595" s="6">
        <v>41371.334722222222</v>
      </c>
      <c r="J595" t="s">
        <v>23</v>
      </c>
      <c r="K595" t="s">
        <v>23</v>
      </c>
      <c r="L595" t="str">
        <f>VLOOKUP(B595,data_operaciones!$G$3:$K$102,2,0)</f>
        <v>SIDETRACK</v>
      </c>
      <c r="M595" s="5">
        <f>VLOOKUP(B595,data_operaciones!$G$3:$K$102,4,0)</f>
        <v>56</v>
      </c>
      <c r="N595" s="5">
        <v>0.5</v>
      </c>
      <c r="O595" s="5">
        <v>2357</v>
      </c>
      <c r="P595" s="5">
        <v>1.53</v>
      </c>
      <c r="Q595" s="5">
        <v>592</v>
      </c>
      <c r="R595" s="5" t="str">
        <f>VLOOKUP(B595,data_operaciones!$G$3:$K$102,5,0)</f>
        <v>P</v>
      </c>
      <c r="S595" s="5">
        <v>1</v>
      </c>
      <c r="T595" s="5">
        <v>1</v>
      </c>
      <c r="U595" s="5" t="s">
        <v>3136</v>
      </c>
    </row>
    <row r="596" spans="1:21" x14ac:dyDescent="0.25">
      <c r="A596" s="6">
        <v>41351</v>
      </c>
      <c r="B596">
        <v>41</v>
      </c>
      <c r="C596">
        <v>4.5</v>
      </c>
      <c r="D596">
        <v>2357</v>
      </c>
      <c r="E596">
        <v>1.53</v>
      </c>
      <c r="F596">
        <v>9</v>
      </c>
      <c r="G596" t="s">
        <v>3137</v>
      </c>
      <c r="H596">
        <v>76</v>
      </c>
      <c r="I596" s="6">
        <v>41371.335416666669</v>
      </c>
      <c r="J596" t="s">
        <v>23</v>
      </c>
      <c r="K596" t="s">
        <v>23</v>
      </c>
      <c r="L596" t="str">
        <f>VLOOKUP(B596,data_operaciones!$G$3:$K$102,2,0)</f>
        <v>SIDETRACK</v>
      </c>
      <c r="M596" s="5">
        <f>VLOOKUP(B596,data_operaciones!$G$3:$K$102,4,0)</f>
        <v>56</v>
      </c>
      <c r="N596" s="5">
        <v>4.5</v>
      </c>
      <c r="O596" s="5">
        <v>2357</v>
      </c>
      <c r="P596" s="5">
        <v>1.53</v>
      </c>
      <c r="Q596" s="5">
        <v>593</v>
      </c>
      <c r="R596" s="5" t="str">
        <f>VLOOKUP(B596,data_operaciones!$G$3:$K$102,5,0)</f>
        <v>P</v>
      </c>
      <c r="S596" s="5">
        <v>1</v>
      </c>
      <c r="T596" s="5">
        <v>1</v>
      </c>
      <c r="U596" s="5" t="s">
        <v>3137</v>
      </c>
    </row>
    <row r="597" spans="1:21" x14ac:dyDescent="0.25">
      <c r="A597" s="6">
        <v>41352</v>
      </c>
      <c r="B597">
        <v>41</v>
      </c>
      <c r="C597">
        <v>4</v>
      </c>
      <c r="D597">
        <v>2357</v>
      </c>
      <c r="E597">
        <v>1.53</v>
      </c>
      <c r="F597">
        <v>1</v>
      </c>
      <c r="G597" t="s">
        <v>3138</v>
      </c>
      <c r="H597">
        <v>76</v>
      </c>
      <c r="I597" s="6">
        <v>41371.34097222222</v>
      </c>
      <c r="J597" t="s">
        <v>23</v>
      </c>
      <c r="K597" t="s">
        <v>23</v>
      </c>
      <c r="L597" t="str">
        <f>VLOOKUP(B597,data_operaciones!$G$3:$K$102,2,0)</f>
        <v>SIDETRACK</v>
      </c>
      <c r="M597" s="5">
        <f>VLOOKUP(B597,data_operaciones!$G$3:$K$102,4,0)</f>
        <v>56</v>
      </c>
      <c r="N597" s="5">
        <v>4</v>
      </c>
      <c r="O597" s="5">
        <v>2357</v>
      </c>
      <c r="P597" s="5">
        <v>1.53</v>
      </c>
      <c r="Q597" s="5">
        <v>594</v>
      </c>
      <c r="R597" s="5" t="str">
        <f>VLOOKUP(B597,data_operaciones!$G$3:$K$102,5,0)</f>
        <v>P</v>
      </c>
      <c r="S597" s="5">
        <v>1</v>
      </c>
      <c r="T597" s="5">
        <v>1</v>
      </c>
      <c r="U597" s="5" t="s">
        <v>3138</v>
      </c>
    </row>
    <row r="598" spans="1:21" x14ac:dyDescent="0.25">
      <c r="A598" s="6">
        <v>41352</v>
      </c>
      <c r="B598">
        <v>41</v>
      </c>
      <c r="C598">
        <v>1</v>
      </c>
      <c r="D598">
        <v>2357</v>
      </c>
      <c r="E598">
        <v>1.53</v>
      </c>
      <c r="F598">
        <v>2</v>
      </c>
      <c r="G598" t="s">
        <v>3139</v>
      </c>
      <c r="H598">
        <v>76</v>
      </c>
      <c r="I598" s="6">
        <v>41371.34097222222</v>
      </c>
      <c r="J598" t="s">
        <v>23</v>
      </c>
      <c r="K598" t="s">
        <v>23</v>
      </c>
      <c r="L598" t="str">
        <f>VLOOKUP(B598,data_operaciones!$G$3:$K$102,2,0)</f>
        <v>SIDETRACK</v>
      </c>
      <c r="M598" s="5">
        <f>VLOOKUP(B598,data_operaciones!$G$3:$K$102,4,0)</f>
        <v>56</v>
      </c>
      <c r="N598" s="5">
        <v>1</v>
      </c>
      <c r="O598" s="5">
        <v>2357</v>
      </c>
      <c r="P598" s="5">
        <v>1.53</v>
      </c>
      <c r="Q598" s="5">
        <v>595</v>
      </c>
      <c r="R598" s="5" t="str">
        <f>VLOOKUP(B598,data_operaciones!$G$3:$K$102,5,0)</f>
        <v>P</v>
      </c>
      <c r="S598" s="5">
        <v>1</v>
      </c>
      <c r="T598" s="5">
        <v>1</v>
      </c>
      <c r="U598" s="5" t="s">
        <v>3139</v>
      </c>
    </row>
    <row r="599" spans="1:21" x14ac:dyDescent="0.25">
      <c r="A599" s="6">
        <v>41352</v>
      </c>
      <c r="B599">
        <v>41</v>
      </c>
      <c r="C599">
        <v>1</v>
      </c>
      <c r="D599">
        <v>2357</v>
      </c>
      <c r="E599">
        <v>1.53</v>
      </c>
      <c r="F599">
        <v>3</v>
      </c>
      <c r="G599" t="s">
        <v>3082</v>
      </c>
      <c r="H599">
        <v>76</v>
      </c>
      <c r="I599" s="6">
        <v>41371.34097222222</v>
      </c>
      <c r="J599" t="s">
        <v>23</v>
      </c>
      <c r="K599" t="s">
        <v>23</v>
      </c>
      <c r="L599" t="str">
        <f>VLOOKUP(B599,data_operaciones!$G$3:$K$102,2,0)</f>
        <v>SIDETRACK</v>
      </c>
      <c r="M599" s="5">
        <f>VLOOKUP(B599,data_operaciones!$G$3:$K$102,4,0)</f>
        <v>56</v>
      </c>
      <c r="N599" s="5">
        <v>1</v>
      </c>
      <c r="O599" s="5">
        <v>2357</v>
      </c>
      <c r="P599" s="5">
        <v>1.53</v>
      </c>
      <c r="Q599" s="5">
        <v>596</v>
      </c>
      <c r="R599" s="5" t="str">
        <f>VLOOKUP(B599,data_operaciones!$G$3:$K$102,5,0)</f>
        <v>P</v>
      </c>
      <c r="S599" s="5">
        <v>1</v>
      </c>
      <c r="T599" s="5">
        <v>1</v>
      </c>
      <c r="U599" s="5" t="s">
        <v>3082</v>
      </c>
    </row>
    <row r="600" spans="1:21" x14ac:dyDescent="0.25">
      <c r="A600" s="6">
        <v>41352</v>
      </c>
      <c r="B600">
        <v>41</v>
      </c>
      <c r="C600">
        <v>4</v>
      </c>
      <c r="D600">
        <v>2357</v>
      </c>
      <c r="E600">
        <v>1.53</v>
      </c>
      <c r="F600">
        <v>4</v>
      </c>
      <c r="G600" t="s">
        <v>3140</v>
      </c>
      <c r="H600">
        <v>76</v>
      </c>
      <c r="I600" s="6">
        <v>41371.34097222222</v>
      </c>
      <c r="J600" t="s">
        <v>23</v>
      </c>
      <c r="K600" t="s">
        <v>23</v>
      </c>
      <c r="L600" t="str">
        <f>VLOOKUP(B600,data_operaciones!$G$3:$K$102,2,0)</f>
        <v>SIDETRACK</v>
      </c>
      <c r="M600" s="5">
        <f>VLOOKUP(B600,data_operaciones!$G$3:$K$102,4,0)</f>
        <v>56</v>
      </c>
      <c r="N600" s="5">
        <v>4</v>
      </c>
      <c r="O600" s="5">
        <v>2357</v>
      </c>
      <c r="P600" s="5">
        <v>1.53</v>
      </c>
      <c r="Q600" s="5">
        <v>597</v>
      </c>
      <c r="R600" s="5" t="str">
        <f>VLOOKUP(B600,data_operaciones!$G$3:$K$102,5,0)</f>
        <v>P</v>
      </c>
      <c r="S600" s="5">
        <v>1</v>
      </c>
      <c r="T600" s="5">
        <v>1</v>
      </c>
      <c r="U600" s="5" t="s">
        <v>3140</v>
      </c>
    </row>
    <row r="601" spans="1:21" x14ac:dyDescent="0.25">
      <c r="A601" s="6">
        <v>41352</v>
      </c>
      <c r="B601">
        <v>41</v>
      </c>
      <c r="C601">
        <v>4.5</v>
      </c>
      <c r="D601">
        <v>2357</v>
      </c>
      <c r="E601">
        <v>1.53</v>
      </c>
      <c r="F601">
        <v>5</v>
      </c>
      <c r="G601" t="s">
        <v>3141</v>
      </c>
      <c r="L601" t="str">
        <f>VLOOKUP(B601,data_operaciones!$G$3:$K$102,2,0)</f>
        <v>SIDETRACK</v>
      </c>
      <c r="M601" s="5">
        <f>VLOOKUP(B601,data_operaciones!$G$3:$K$102,4,0)</f>
        <v>56</v>
      </c>
      <c r="N601" s="5">
        <v>4.5</v>
      </c>
      <c r="O601" s="5">
        <v>2357</v>
      </c>
      <c r="P601" s="5">
        <v>1.53</v>
      </c>
      <c r="Q601" s="5">
        <v>598</v>
      </c>
      <c r="R601" s="5" t="str">
        <f>VLOOKUP(B601,data_operaciones!$G$3:$K$102,5,0)</f>
        <v>P</v>
      </c>
      <c r="S601" s="5">
        <v>1</v>
      </c>
      <c r="T601" s="5">
        <v>1</v>
      </c>
      <c r="U601" s="5" t="s">
        <v>3141</v>
      </c>
    </row>
    <row r="602" spans="1:21" x14ac:dyDescent="0.25">
      <c r="A602" s="6">
        <v>41352</v>
      </c>
      <c r="B602">
        <v>41</v>
      </c>
      <c r="C602">
        <v>1.5</v>
      </c>
      <c r="D602">
        <v>2357</v>
      </c>
      <c r="E602">
        <v>1.53</v>
      </c>
      <c r="F602">
        <v>6</v>
      </c>
      <c r="G602" t="s">
        <v>3142</v>
      </c>
      <c r="L602" t="str">
        <f>VLOOKUP(B602,data_operaciones!$G$3:$K$102,2,0)</f>
        <v>SIDETRACK</v>
      </c>
      <c r="M602" s="5">
        <f>VLOOKUP(B602,data_operaciones!$G$3:$K$102,4,0)</f>
        <v>56</v>
      </c>
      <c r="N602" s="5">
        <v>1.5</v>
      </c>
      <c r="O602" s="5">
        <v>2357</v>
      </c>
      <c r="P602" s="5">
        <v>1.53</v>
      </c>
      <c r="Q602" s="5">
        <v>599</v>
      </c>
      <c r="R602" s="5" t="str">
        <f>VLOOKUP(B602,data_operaciones!$G$3:$K$102,5,0)</f>
        <v>P</v>
      </c>
      <c r="S602" s="5">
        <v>1</v>
      </c>
      <c r="T602" s="5">
        <v>1</v>
      </c>
      <c r="U602" s="5" t="s">
        <v>3142</v>
      </c>
    </row>
    <row r="603" spans="1:21" x14ac:dyDescent="0.25">
      <c r="A603" s="6">
        <v>41352</v>
      </c>
      <c r="B603">
        <v>41</v>
      </c>
      <c r="C603">
        <v>0.5</v>
      </c>
      <c r="D603">
        <v>2357</v>
      </c>
      <c r="E603">
        <v>1.53</v>
      </c>
      <c r="F603">
        <v>7</v>
      </c>
      <c r="G603" t="s">
        <v>2896</v>
      </c>
      <c r="H603">
        <v>76</v>
      </c>
      <c r="I603" s="6">
        <v>41371.342361111114</v>
      </c>
      <c r="J603" t="s">
        <v>23</v>
      </c>
      <c r="K603" t="s">
        <v>23</v>
      </c>
      <c r="L603" t="str">
        <f>VLOOKUP(B603,data_operaciones!$G$3:$K$102,2,0)</f>
        <v>SIDETRACK</v>
      </c>
      <c r="M603" s="5">
        <f>VLOOKUP(B603,data_operaciones!$G$3:$K$102,4,0)</f>
        <v>56</v>
      </c>
      <c r="N603" s="5">
        <v>0.5</v>
      </c>
      <c r="O603" s="5">
        <v>2357</v>
      </c>
      <c r="P603" s="5">
        <v>1.53</v>
      </c>
      <c r="Q603" s="5">
        <v>600</v>
      </c>
      <c r="R603" s="5" t="str">
        <f>VLOOKUP(B603,data_operaciones!$G$3:$K$102,5,0)</f>
        <v>P</v>
      </c>
      <c r="S603" s="5">
        <v>1</v>
      </c>
      <c r="T603" s="5">
        <v>1</v>
      </c>
      <c r="U603" s="5" t="s">
        <v>2896</v>
      </c>
    </row>
    <row r="604" spans="1:21" x14ac:dyDescent="0.25">
      <c r="A604" s="6">
        <v>41352</v>
      </c>
      <c r="B604">
        <v>41</v>
      </c>
      <c r="C604">
        <v>7.5</v>
      </c>
      <c r="D604">
        <v>2357</v>
      </c>
      <c r="E604">
        <v>1.53</v>
      </c>
      <c r="F604">
        <v>8</v>
      </c>
      <c r="G604" t="s">
        <v>3143</v>
      </c>
      <c r="H604">
        <v>76</v>
      </c>
      <c r="I604" s="6">
        <v>41371.343055555553</v>
      </c>
      <c r="J604" t="s">
        <v>23</v>
      </c>
      <c r="K604" t="s">
        <v>23</v>
      </c>
      <c r="L604" t="str">
        <f>VLOOKUP(B604,data_operaciones!$G$3:$K$102,2,0)</f>
        <v>SIDETRACK</v>
      </c>
      <c r="M604" s="5">
        <f>VLOOKUP(B604,data_operaciones!$G$3:$K$102,4,0)</f>
        <v>56</v>
      </c>
      <c r="N604" s="5">
        <v>7.5</v>
      </c>
      <c r="O604" s="5">
        <v>2357</v>
      </c>
      <c r="P604" s="5">
        <v>1.53</v>
      </c>
      <c r="Q604" s="5">
        <v>601</v>
      </c>
      <c r="R604" s="5" t="str">
        <f>VLOOKUP(B604,data_operaciones!$G$3:$K$102,5,0)</f>
        <v>P</v>
      </c>
      <c r="S604" s="5">
        <v>1</v>
      </c>
      <c r="T604" s="5">
        <v>1</v>
      </c>
      <c r="U604" s="5" t="s">
        <v>3143</v>
      </c>
    </row>
    <row r="605" spans="1:21" x14ac:dyDescent="0.25">
      <c r="A605" s="6">
        <v>41353</v>
      </c>
      <c r="B605">
        <v>41</v>
      </c>
      <c r="C605">
        <v>1</v>
      </c>
      <c r="D605">
        <v>2357</v>
      </c>
      <c r="E605">
        <v>1.53</v>
      </c>
      <c r="F605">
        <v>1</v>
      </c>
      <c r="G605" t="s">
        <v>3144</v>
      </c>
      <c r="H605">
        <v>76</v>
      </c>
      <c r="I605" s="6">
        <v>41371.343055555553</v>
      </c>
      <c r="J605" t="s">
        <v>23</v>
      </c>
      <c r="K605" t="s">
        <v>23</v>
      </c>
      <c r="L605" t="str">
        <f>VLOOKUP(B605,data_operaciones!$G$3:$K$102,2,0)</f>
        <v>SIDETRACK</v>
      </c>
      <c r="M605" s="5">
        <f>VLOOKUP(B605,data_operaciones!$G$3:$K$102,4,0)</f>
        <v>56</v>
      </c>
      <c r="N605" s="5">
        <v>1</v>
      </c>
      <c r="O605" s="5">
        <v>2357</v>
      </c>
      <c r="P605" s="5">
        <v>1.53</v>
      </c>
      <c r="Q605" s="5">
        <v>602</v>
      </c>
      <c r="R605" s="5" t="str">
        <f>VLOOKUP(B605,data_operaciones!$G$3:$K$102,5,0)</f>
        <v>P</v>
      </c>
      <c r="S605" s="5">
        <v>1</v>
      </c>
      <c r="T605" s="5">
        <v>1</v>
      </c>
      <c r="U605" s="5" t="s">
        <v>3144</v>
      </c>
    </row>
    <row r="606" spans="1:21" x14ac:dyDescent="0.25">
      <c r="A606" s="6">
        <v>41353</v>
      </c>
      <c r="B606">
        <v>41</v>
      </c>
      <c r="C606">
        <v>0.5</v>
      </c>
      <c r="D606">
        <v>2357</v>
      </c>
      <c r="E606">
        <v>1.53</v>
      </c>
      <c r="F606">
        <v>2</v>
      </c>
      <c r="G606" t="s">
        <v>3130</v>
      </c>
      <c r="H606">
        <v>76</v>
      </c>
      <c r="I606" s="6">
        <v>41371.343055555553</v>
      </c>
      <c r="J606" t="s">
        <v>23</v>
      </c>
      <c r="K606" t="s">
        <v>23</v>
      </c>
      <c r="L606" t="str">
        <f>VLOOKUP(B606,data_operaciones!$G$3:$K$102,2,0)</f>
        <v>SIDETRACK</v>
      </c>
      <c r="M606" s="5">
        <f>VLOOKUP(B606,data_operaciones!$G$3:$K$102,4,0)</f>
        <v>56</v>
      </c>
      <c r="N606" s="5">
        <v>0.5</v>
      </c>
      <c r="O606" s="5">
        <v>2357</v>
      </c>
      <c r="P606" s="5">
        <v>1.53</v>
      </c>
      <c r="Q606" s="5">
        <v>603</v>
      </c>
      <c r="R606" s="5" t="str">
        <f>VLOOKUP(B606,data_operaciones!$G$3:$K$102,5,0)</f>
        <v>P</v>
      </c>
      <c r="S606" s="5">
        <v>1</v>
      </c>
      <c r="T606" s="5">
        <v>1</v>
      </c>
      <c r="U606" s="5" t="s">
        <v>3130</v>
      </c>
    </row>
    <row r="607" spans="1:21" x14ac:dyDescent="0.25">
      <c r="A607" s="6">
        <v>41353</v>
      </c>
      <c r="B607">
        <v>41</v>
      </c>
      <c r="C607">
        <v>2.5</v>
      </c>
      <c r="D607">
        <v>2357</v>
      </c>
      <c r="E607">
        <v>1.53</v>
      </c>
      <c r="F607">
        <v>3</v>
      </c>
      <c r="G607" t="s">
        <v>3145</v>
      </c>
      <c r="H607">
        <v>76</v>
      </c>
      <c r="I607" s="6">
        <v>41371.34375</v>
      </c>
      <c r="J607" t="s">
        <v>23</v>
      </c>
      <c r="K607" t="s">
        <v>23</v>
      </c>
      <c r="L607" t="str">
        <f>VLOOKUP(B607,data_operaciones!$G$3:$K$102,2,0)</f>
        <v>SIDETRACK</v>
      </c>
      <c r="M607" s="5">
        <f>VLOOKUP(B607,data_operaciones!$G$3:$K$102,4,0)</f>
        <v>56</v>
      </c>
      <c r="N607" s="5">
        <v>2.5</v>
      </c>
      <c r="O607" s="5">
        <v>2357</v>
      </c>
      <c r="P607" s="5">
        <v>1.53</v>
      </c>
      <c r="Q607" s="5">
        <v>604</v>
      </c>
      <c r="R607" s="5" t="str">
        <f>VLOOKUP(B607,data_operaciones!$G$3:$K$102,5,0)</f>
        <v>P</v>
      </c>
      <c r="S607" s="5">
        <v>1</v>
      </c>
      <c r="T607" s="5">
        <v>1</v>
      </c>
      <c r="U607" s="5" t="s">
        <v>3145</v>
      </c>
    </row>
    <row r="608" spans="1:21" ht="30" x14ac:dyDescent="0.25">
      <c r="A608" s="6">
        <v>41353</v>
      </c>
      <c r="B608">
        <v>41</v>
      </c>
      <c r="C608">
        <v>8</v>
      </c>
      <c r="D608">
        <v>2357</v>
      </c>
      <c r="E608">
        <v>1.53</v>
      </c>
      <c r="F608">
        <v>4</v>
      </c>
      <c r="G608" s="12" t="s">
        <v>3295</v>
      </c>
      <c r="H608">
        <v>76</v>
      </c>
      <c r="I608" s="6">
        <v>41371.34375</v>
      </c>
      <c r="J608" t="s">
        <v>23</v>
      </c>
      <c r="K608" t="s">
        <v>23</v>
      </c>
      <c r="L608" t="str">
        <f>VLOOKUP(B608,data_operaciones!$G$3:$K$102,2,0)</f>
        <v>SIDETRACK</v>
      </c>
      <c r="M608" s="5">
        <f>VLOOKUP(B608,data_operaciones!$G$3:$K$102,4,0)</f>
        <v>56</v>
      </c>
      <c r="N608" s="5">
        <v>8</v>
      </c>
      <c r="O608" s="5">
        <v>2357</v>
      </c>
      <c r="P608" s="5">
        <v>1.53</v>
      </c>
      <c r="Q608" s="5">
        <v>605</v>
      </c>
      <c r="R608" s="5" t="str">
        <f>VLOOKUP(B608,data_operaciones!$G$3:$K$102,5,0)</f>
        <v>P</v>
      </c>
      <c r="S608" s="5">
        <v>1</v>
      </c>
      <c r="T608" s="5">
        <v>1</v>
      </c>
      <c r="U608" s="13" t="s">
        <v>3419</v>
      </c>
    </row>
    <row r="609" spans="1:21" x14ac:dyDescent="0.25">
      <c r="A609" s="6">
        <v>41353</v>
      </c>
      <c r="B609">
        <v>41</v>
      </c>
      <c r="C609">
        <v>12</v>
      </c>
      <c r="D609">
        <v>2357</v>
      </c>
      <c r="E609">
        <v>1.53</v>
      </c>
      <c r="F609">
        <v>5</v>
      </c>
      <c r="G609" t="s">
        <v>3146</v>
      </c>
      <c r="H609">
        <v>76</v>
      </c>
      <c r="I609" s="6">
        <v>41371.344444444447</v>
      </c>
      <c r="J609" t="s">
        <v>23</v>
      </c>
      <c r="K609" t="s">
        <v>23</v>
      </c>
      <c r="L609" t="str">
        <f>VLOOKUP(B609,data_operaciones!$G$3:$K$102,2,0)</f>
        <v>SIDETRACK</v>
      </c>
      <c r="M609" s="5">
        <f>VLOOKUP(B609,data_operaciones!$G$3:$K$102,4,0)</f>
        <v>56</v>
      </c>
      <c r="N609" s="5">
        <v>12</v>
      </c>
      <c r="O609" s="5">
        <v>2357</v>
      </c>
      <c r="P609" s="5">
        <v>1.53</v>
      </c>
      <c r="Q609" s="5">
        <v>606</v>
      </c>
      <c r="R609" s="5" t="str">
        <f>VLOOKUP(B609,data_operaciones!$G$3:$K$102,5,0)</f>
        <v>P</v>
      </c>
      <c r="S609" s="5">
        <v>1</v>
      </c>
      <c r="T609" s="5">
        <v>1</v>
      </c>
      <c r="U609" s="5" t="s">
        <v>3146</v>
      </c>
    </row>
    <row r="610" spans="1:21" x14ac:dyDescent="0.25">
      <c r="A610" s="6">
        <v>41354</v>
      </c>
      <c r="B610">
        <v>41</v>
      </c>
      <c r="C610">
        <v>2</v>
      </c>
      <c r="D610">
        <v>2357</v>
      </c>
      <c r="E610">
        <v>1.53</v>
      </c>
      <c r="F610">
        <v>1</v>
      </c>
      <c r="G610" t="s">
        <v>3123</v>
      </c>
      <c r="H610">
        <v>76</v>
      </c>
      <c r="I610" s="6">
        <v>41371.371527777781</v>
      </c>
      <c r="J610" t="s">
        <v>23</v>
      </c>
      <c r="K610" t="s">
        <v>23</v>
      </c>
      <c r="L610" t="str">
        <f>VLOOKUP(B610,data_operaciones!$G$3:$K$102,2,0)</f>
        <v>SIDETRACK</v>
      </c>
      <c r="M610" s="5">
        <f>VLOOKUP(B610,data_operaciones!$G$3:$K$102,4,0)</f>
        <v>56</v>
      </c>
      <c r="N610" s="5">
        <v>2</v>
      </c>
      <c r="O610" s="5">
        <v>2357</v>
      </c>
      <c r="P610" s="5">
        <v>1.53</v>
      </c>
      <c r="Q610" s="5">
        <v>607</v>
      </c>
      <c r="R610" s="5" t="str">
        <f>VLOOKUP(B610,data_operaciones!$G$3:$K$102,5,0)</f>
        <v>P</v>
      </c>
      <c r="S610" s="5">
        <v>1</v>
      </c>
      <c r="T610" s="5">
        <v>1</v>
      </c>
      <c r="U610" s="5" t="s">
        <v>3123</v>
      </c>
    </row>
    <row r="611" spans="1:21" x14ac:dyDescent="0.25">
      <c r="A611" s="6">
        <v>41354</v>
      </c>
      <c r="B611">
        <v>41</v>
      </c>
      <c r="C611">
        <v>1</v>
      </c>
      <c r="D611">
        <v>2357</v>
      </c>
      <c r="E611">
        <v>1.53</v>
      </c>
      <c r="F611">
        <v>2</v>
      </c>
      <c r="G611" t="s">
        <v>3147</v>
      </c>
      <c r="H611">
        <v>76</v>
      </c>
      <c r="I611" s="6">
        <v>41371.371527777781</v>
      </c>
      <c r="J611" t="s">
        <v>23</v>
      </c>
      <c r="K611" t="s">
        <v>23</v>
      </c>
      <c r="L611" t="str">
        <f>VLOOKUP(B611,data_operaciones!$G$3:$K$102,2,0)</f>
        <v>SIDETRACK</v>
      </c>
      <c r="M611" s="5">
        <f>VLOOKUP(B611,data_operaciones!$G$3:$K$102,4,0)</f>
        <v>56</v>
      </c>
      <c r="N611" s="5">
        <v>1</v>
      </c>
      <c r="O611" s="5">
        <v>2357</v>
      </c>
      <c r="P611" s="5">
        <v>1.53</v>
      </c>
      <c r="Q611" s="5">
        <v>608</v>
      </c>
      <c r="R611" s="5" t="str">
        <f>VLOOKUP(B611,data_operaciones!$G$3:$K$102,5,0)</f>
        <v>P</v>
      </c>
      <c r="S611" s="5">
        <v>1</v>
      </c>
      <c r="T611" s="5">
        <v>1</v>
      </c>
      <c r="U611" s="5" t="s">
        <v>3147</v>
      </c>
    </row>
    <row r="612" spans="1:21" x14ac:dyDescent="0.25">
      <c r="A612" s="6">
        <v>41354</v>
      </c>
      <c r="B612">
        <v>41</v>
      </c>
      <c r="C612">
        <v>0.5</v>
      </c>
      <c r="D612">
        <v>2357</v>
      </c>
      <c r="E612">
        <v>1.53</v>
      </c>
      <c r="F612">
        <v>3</v>
      </c>
      <c r="G612" t="s">
        <v>3148</v>
      </c>
      <c r="H612">
        <v>76</v>
      </c>
      <c r="I612" s="6">
        <v>41371.37222222222</v>
      </c>
      <c r="J612" t="s">
        <v>23</v>
      </c>
      <c r="K612" t="s">
        <v>23</v>
      </c>
      <c r="L612" t="str">
        <f>VLOOKUP(B612,data_operaciones!$G$3:$K$102,2,0)</f>
        <v>SIDETRACK</v>
      </c>
      <c r="M612" s="5">
        <f>VLOOKUP(B612,data_operaciones!$G$3:$K$102,4,0)</f>
        <v>56</v>
      </c>
      <c r="N612" s="5">
        <v>0.5</v>
      </c>
      <c r="O612" s="5">
        <v>2357</v>
      </c>
      <c r="P612" s="5">
        <v>1.53</v>
      </c>
      <c r="Q612" s="5">
        <v>609</v>
      </c>
      <c r="R612" s="5" t="str">
        <f>VLOOKUP(B612,data_operaciones!$G$3:$K$102,5,0)</f>
        <v>P</v>
      </c>
      <c r="S612" s="5">
        <v>1</v>
      </c>
      <c r="T612" s="5">
        <v>1</v>
      </c>
      <c r="U612" s="5" t="s">
        <v>3148</v>
      </c>
    </row>
    <row r="613" spans="1:21" x14ac:dyDescent="0.25">
      <c r="A613" s="6">
        <v>41354</v>
      </c>
      <c r="B613">
        <v>41</v>
      </c>
      <c r="C613">
        <v>8</v>
      </c>
      <c r="D613">
        <v>2357</v>
      </c>
      <c r="E613">
        <v>1.53</v>
      </c>
      <c r="F613">
        <v>4</v>
      </c>
      <c r="G613" t="s">
        <v>3149</v>
      </c>
      <c r="L613" t="str">
        <f>VLOOKUP(B613,data_operaciones!$G$3:$K$102,2,0)</f>
        <v>SIDETRACK</v>
      </c>
      <c r="M613" s="5">
        <f>VLOOKUP(B613,data_operaciones!$G$3:$K$102,4,0)</f>
        <v>56</v>
      </c>
      <c r="N613" s="5">
        <v>8</v>
      </c>
      <c r="O613" s="5">
        <v>2357</v>
      </c>
      <c r="P613" s="5">
        <v>1.53</v>
      </c>
      <c r="Q613" s="5">
        <v>610</v>
      </c>
      <c r="R613" s="5" t="str">
        <f>VLOOKUP(B613,data_operaciones!$G$3:$K$102,5,0)</f>
        <v>P</v>
      </c>
      <c r="S613" s="5">
        <v>1</v>
      </c>
      <c r="T613" s="5">
        <v>1</v>
      </c>
      <c r="U613" s="5" t="s">
        <v>3149</v>
      </c>
    </row>
    <row r="614" spans="1:21" x14ac:dyDescent="0.25">
      <c r="A614" s="6">
        <v>41354</v>
      </c>
      <c r="B614">
        <v>41</v>
      </c>
      <c r="C614">
        <v>2</v>
      </c>
      <c r="D614">
        <v>2357</v>
      </c>
      <c r="E614">
        <v>1.53</v>
      </c>
      <c r="F614">
        <v>5</v>
      </c>
      <c r="G614" t="s">
        <v>3117</v>
      </c>
      <c r="H614">
        <v>76</v>
      </c>
      <c r="I614" s="6">
        <v>41371.372916666667</v>
      </c>
      <c r="J614" t="s">
        <v>23</v>
      </c>
      <c r="K614" t="s">
        <v>23</v>
      </c>
      <c r="L614" t="str">
        <f>VLOOKUP(B614,data_operaciones!$G$3:$K$102,2,0)</f>
        <v>SIDETRACK</v>
      </c>
      <c r="M614" s="5">
        <f>VLOOKUP(B614,data_operaciones!$G$3:$K$102,4,0)</f>
        <v>56</v>
      </c>
      <c r="N614" s="5">
        <v>2</v>
      </c>
      <c r="O614" s="5">
        <v>2357</v>
      </c>
      <c r="P614" s="5">
        <v>1.53</v>
      </c>
      <c r="Q614" s="5">
        <v>611</v>
      </c>
      <c r="R614" s="5" t="str">
        <f>VLOOKUP(B614,data_operaciones!$G$3:$K$102,5,0)</f>
        <v>P</v>
      </c>
      <c r="S614" s="5">
        <v>1</v>
      </c>
      <c r="T614" s="5">
        <v>1</v>
      </c>
      <c r="U614" s="5" t="s">
        <v>3117</v>
      </c>
    </row>
    <row r="615" spans="1:21" x14ac:dyDescent="0.25">
      <c r="A615" s="6">
        <v>41354</v>
      </c>
      <c r="B615">
        <v>41</v>
      </c>
      <c r="C615">
        <v>0.5</v>
      </c>
      <c r="D615">
        <v>2357</v>
      </c>
      <c r="E615">
        <v>1.53</v>
      </c>
      <c r="F615">
        <v>6</v>
      </c>
      <c r="G615" t="s">
        <v>2780</v>
      </c>
      <c r="H615">
        <v>76</v>
      </c>
      <c r="I615" s="6">
        <v>41371.372916666667</v>
      </c>
      <c r="J615" t="s">
        <v>23</v>
      </c>
      <c r="K615" t="s">
        <v>23</v>
      </c>
      <c r="L615" t="str">
        <f>VLOOKUP(B615,data_operaciones!$G$3:$K$102,2,0)</f>
        <v>SIDETRACK</v>
      </c>
      <c r="M615" s="5">
        <f>VLOOKUP(B615,data_operaciones!$G$3:$K$102,4,0)</f>
        <v>56</v>
      </c>
      <c r="N615" s="5">
        <v>0.5</v>
      </c>
      <c r="O615" s="5">
        <v>2357</v>
      </c>
      <c r="P615" s="5">
        <v>1.53</v>
      </c>
      <c r="Q615" s="5">
        <v>612</v>
      </c>
      <c r="R615" s="5" t="str">
        <f>VLOOKUP(B615,data_operaciones!$G$3:$K$102,5,0)</f>
        <v>P</v>
      </c>
      <c r="S615" s="5">
        <v>1</v>
      </c>
      <c r="T615" s="5">
        <v>1</v>
      </c>
      <c r="U615" s="5" t="s">
        <v>2780</v>
      </c>
    </row>
    <row r="616" spans="1:21" x14ac:dyDescent="0.25">
      <c r="A616" s="6">
        <v>41354</v>
      </c>
      <c r="B616">
        <v>41</v>
      </c>
      <c r="C616">
        <v>3</v>
      </c>
      <c r="D616">
        <v>2357</v>
      </c>
      <c r="E616">
        <v>1.53</v>
      </c>
      <c r="F616">
        <v>7</v>
      </c>
      <c r="G616" t="s">
        <v>3150</v>
      </c>
      <c r="H616">
        <v>76</v>
      </c>
      <c r="I616" s="6">
        <v>41371.372916666667</v>
      </c>
      <c r="J616" t="s">
        <v>23</v>
      </c>
      <c r="K616" t="s">
        <v>23</v>
      </c>
      <c r="L616" t="str">
        <f>VLOOKUP(B616,data_operaciones!$G$3:$K$102,2,0)</f>
        <v>SIDETRACK</v>
      </c>
      <c r="M616" s="5">
        <f>VLOOKUP(B616,data_operaciones!$G$3:$K$102,4,0)</f>
        <v>56</v>
      </c>
      <c r="N616" s="5">
        <v>3</v>
      </c>
      <c r="O616" s="5">
        <v>2357</v>
      </c>
      <c r="P616" s="5">
        <v>1.53</v>
      </c>
      <c r="Q616" s="5">
        <v>613</v>
      </c>
      <c r="R616" s="5" t="str">
        <f>VLOOKUP(B616,data_operaciones!$G$3:$K$102,5,0)</f>
        <v>P</v>
      </c>
      <c r="S616" s="5">
        <v>1</v>
      </c>
      <c r="T616" s="5">
        <v>1</v>
      </c>
      <c r="U616" s="5" t="s">
        <v>3150</v>
      </c>
    </row>
    <row r="617" spans="1:21" x14ac:dyDescent="0.25">
      <c r="A617" s="6">
        <v>41354</v>
      </c>
      <c r="B617">
        <v>41</v>
      </c>
      <c r="C617">
        <v>0.5</v>
      </c>
      <c r="D617">
        <v>2357</v>
      </c>
      <c r="E617">
        <v>1.53</v>
      </c>
      <c r="F617">
        <v>8</v>
      </c>
      <c r="G617" t="s">
        <v>3151</v>
      </c>
      <c r="L617" t="str">
        <f>VLOOKUP(B617,data_operaciones!$G$3:$K$102,2,0)</f>
        <v>SIDETRACK</v>
      </c>
      <c r="M617" s="5">
        <f>VLOOKUP(B617,data_operaciones!$G$3:$K$102,4,0)</f>
        <v>56</v>
      </c>
      <c r="N617" s="5">
        <v>0.5</v>
      </c>
      <c r="O617" s="5">
        <v>2357</v>
      </c>
      <c r="P617" s="5">
        <v>1.53</v>
      </c>
      <c r="Q617" s="5">
        <v>614</v>
      </c>
      <c r="R617" s="5" t="str">
        <f>VLOOKUP(B617,data_operaciones!$G$3:$K$102,5,0)</f>
        <v>P</v>
      </c>
      <c r="S617" s="5">
        <v>1</v>
      </c>
      <c r="T617" s="5">
        <v>1</v>
      </c>
      <c r="U617" s="5" t="s">
        <v>3151</v>
      </c>
    </row>
    <row r="618" spans="1:21" ht="30" x14ac:dyDescent="0.25">
      <c r="A618" s="6">
        <v>41354</v>
      </c>
      <c r="B618">
        <v>41</v>
      </c>
      <c r="C618">
        <v>6.5</v>
      </c>
      <c r="D618">
        <v>2357</v>
      </c>
      <c r="E618">
        <v>1.53</v>
      </c>
      <c r="F618">
        <v>9</v>
      </c>
      <c r="G618" s="12" t="s">
        <v>3296</v>
      </c>
      <c r="H618">
        <v>76</v>
      </c>
      <c r="I618" s="6">
        <v>41371.373611111114</v>
      </c>
      <c r="J618" t="s">
        <v>23</v>
      </c>
      <c r="K618" t="s">
        <v>23</v>
      </c>
      <c r="L618" t="str">
        <f>VLOOKUP(B618,data_operaciones!$G$3:$K$102,2,0)</f>
        <v>SIDETRACK</v>
      </c>
      <c r="M618" s="5">
        <f>VLOOKUP(B618,data_operaciones!$G$3:$K$102,4,0)</f>
        <v>56</v>
      </c>
      <c r="N618" s="5">
        <v>6.5</v>
      </c>
      <c r="O618" s="5">
        <v>2357</v>
      </c>
      <c r="P618" s="5">
        <v>1.53</v>
      </c>
      <c r="Q618" s="5">
        <v>615</v>
      </c>
      <c r="R618" s="5" t="str">
        <f>VLOOKUP(B618,data_operaciones!$G$3:$K$102,5,0)</f>
        <v>P</v>
      </c>
      <c r="S618" s="5">
        <v>1</v>
      </c>
      <c r="T618" s="5">
        <v>1</v>
      </c>
      <c r="U618" s="13" t="s">
        <v>3420</v>
      </c>
    </row>
    <row r="619" spans="1:21" x14ac:dyDescent="0.25">
      <c r="A619" s="6">
        <v>41355</v>
      </c>
      <c r="B619">
        <v>41</v>
      </c>
      <c r="C619">
        <v>10</v>
      </c>
      <c r="D619">
        <v>2357</v>
      </c>
      <c r="E619">
        <v>1.53</v>
      </c>
      <c r="F619">
        <v>1</v>
      </c>
      <c r="G619" t="s">
        <v>3152</v>
      </c>
      <c r="H619">
        <v>76</v>
      </c>
      <c r="I619" s="6">
        <v>41371.376388888886</v>
      </c>
      <c r="J619" t="s">
        <v>23</v>
      </c>
      <c r="K619" t="s">
        <v>23</v>
      </c>
      <c r="L619" t="str">
        <f>VLOOKUP(B619,data_operaciones!$G$3:$K$102,2,0)</f>
        <v>SIDETRACK</v>
      </c>
      <c r="M619" s="5">
        <f>VLOOKUP(B619,data_operaciones!$G$3:$K$102,4,0)</f>
        <v>56</v>
      </c>
      <c r="N619" s="5">
        <v>10</v>
      </c>
      <c r="O619" s="5">
        <v>2357</v>
      </c>
      <c r="P619" s="5">
        <v>1.53</v>
      </c>
      <c r="Q619" s="5">
        <v>616</v>
      </c>
      <c r="R619" s="5" t="str">
        <f>VLOOKUP(B619,data_operaciones!$G$3:$K$102,5,0)</f>
        <v>P</v>
      </c>
      <c r="S619" s="5">
        <v>1</v>
      </c>
      <c r="T619" s="5">
        <v>1</v>
      </c>
      <c r="U619" s="5" t="s">
        <v>3152</v>
      </c>
    </row>
    <row r="620" spans="1:21" x14ac:dyDescent="0.25">
      <c r="A620" s="6">
        <v>41355</v>
      </c>
      <c r="B620">
        <v>41</v>
      </c>
      <c r="C620">
        <v>0.5</v>
      </c>
      <c r="D620">
        <v>2357</v>
      </c>
      <c r="E620">
        <v>1.53</v>
      </c>
      <c r="F620">
        <v>2</v>
      </c>
      <c r="G620" t="s">
        <v>3153</v>
      </c>
      <c r="H620">
        <v>76</v>
      </c>
      <c r="I620" s="6">
        <v>41371.376388888886</v>
      </c>
      <c r="J620" t="s">
        <v>23</v>
      </c>
      <c r="K620" t="s">
        <v>23</v>
      </c>
      <c r="L620" t="str">
        <f>VLOOKUP(B620,data_operaciones!$G$3:$K$102,2,0)</f>
        <v>SIDETRACK</v>
      </c>
      <c r="M620" s="5">
        <f>VLOOKUP(B620,data_operaciones!$G$3:$K$102,4,0)</f>
        <v>56</v>
      </c>
      <c r="N620" s="5">
        <v>0.5</v>
      </c>
      <c r="O620" s="5">
        <v>2357</v>
      </c>
      <c r="P620" s="5">
        <v>1.53</v>
      </c>
      <c r="Q620" s="5">
        <v>617</v>
      </c>
      <c r="R620" s="5" t="str">
        <f>VLOOKUP(B620,data_operaciones!$G$3:$K$102,5,0)</f>
        <v>P</v>
      </c>
      <c r="S620" s="5">
        <v>1</v>
      </c>
      <c r="T620" s="5">
        <v>1</v>
      </c>
      <c r="U620" s="5" t="s">
        <v>3153</v>
      </c>
    </row>
    <row r="621" spans="1:21" x14ac:dyDescent="0.25">
      <c r="A621" s="6">
        <v>41355</v>
      </c>
      <c r="B621">
        <v>41</v>
      </c>
      <c r="C621">
        <v>10</v>
      </c>
      <c r="D621">
        <v>2357</v>
      </c>
      <c r="E621">
        <v>1.53</v>
      </c>
      <c r="F621">
        <v>3</v>
      </c>
      <c r="G621" t="s">
        <v>3154</v>
      </c>
      <c r="H621">
        <v>76</v>
      </c>
      <c r="I621" s="6">
        <v>41371.37777777778</v>
      </c>
      <c r="J621" t="s">
        <v>23</v>
      </c>
      <c r="K621" t="s">
        <v>23</v>
      </c>
      <c r="L621" t="str">
        <f>VLOOKUP(B621,data_operaciones!$G$3:$K$102,2,0)</f>
        <v>SIDETRACK</v>
      </c>
      <c r="M621" s="5">
        <f>VLOOKUP(B621,data_operaciones!$G$3:$K$102,4,0)</f>
        <v>56</v>
      </c>
      <c r="N621" s="5">
        <v>10</v>
      </c>
      <c r="O621" s="5">
        <v>2357</v>
      </c>
      <c r="P621" s="5">
        <v>1.53</v>
      </c>
      <c r="Q621" s="5">
        <v>618</v>
      </c>
      <c r="R621" s="5" t="str">
        <f>VLOOKUP(B621,data_operaciones!$G$3:$K$102,5,0)</f>
        <v>P</v>
      </c>
      <c r="S621" s="5">
        <v>1</v>
      </c>
      <c r="T621" s="5">
        <v>1</v>
      </c>
      <c r="U621" s="5" t="s">
        <v>3154</v>
      </c>
    </row>
    <row r="622" spans="1:21" x14ac:dyDescent="0.25">
      <c r="A622" s="6">
        <v>41355</v>
      </c>
      <c r="B622">
        <v>41</v>
      </c>
      <c r="C622">
        <v>1.5</v>
      </c>
      <c r="D622">
        <v>2357</v>
      </c>
      <c r="E622">
        <v>1.53</v>
      </c>
      <c r="F622">
        <v>4</v>
      </c>
      <c r="G622" t="s">
        <v>3155</v>
      </c>
      <c r="H622">
        <v>76</v>
      </c>
      <c r="I622" s="6">
        <v>41371.37777777778</v>
      </c>
      <c r="J622" t="s">
        <v>23</v>
      </c>
      <c r="K622" t="s">
        <v>23</v>
      </c>
      <c r="L622" t="str">
        <f>VLOOKUP(B622,data_operaciones!$G$3:$K$102,2,0)</f>
        <v>SIDETRACK</v>
      </c>
      <c r="M622" s="5">
        <f>VLOOKUP(B622,data_operaciones!$G$3:$K$102,4,0)</f>
        <v>56</v>
      </c>
      <c r="N622" s="5">
        <v>1.5</v>
      </c>
      <c r="O622" s="5">
        <v>2357</v>
      </c>
      <c r="P622" s="5">
        <v>1.53</v>
      </c>
      <c r="Q622" s="5">
        <v>619</v>
      </c>
      <c r="R622" s="5" t="str">
        <f>VLOOKUP(B622,data_operaciones!$G$3:$K$102,5,0)</f>
        <v>P</v>
      </c>
      <c r="S622" s="5">
        <v>1</v>
      </c>
      <c r="T622" s="5">
        <v>1</v>
      </c>
      <c r="U622" s="5" t="s">
        <v>3155</v>
      </c>
    </row>
    <row r="623" spans="1:21" x14ac:dyDescent="0.25">
      <c r="A623" s="6">
        <v>41355</v>
      </c>
      <c r="B623">
        <v>41</v>
      </c>
      <c r="C623">
        <v>1.5</v>
      </c>
      <c r="D623">
        <v>2357</v>
      </c>
      <c r="E623">
        <v>1.53</v>
      </c>
      <c r="F623">
        <v>5</v>
      </c>
      <c r="G623" t="s">
        <v>3156</v>
      </c>
      <c r="H623">
        <v>76</v>
      </c>
      <c r="I623" s="6">
        <v>41371.378472222219</v>
      </c>
      <c r="J623" t="s">
        <v>23</v>
      </c>
      <c r="K623" t="s">
        <v>23</v>
      </c>
      <c r="L623" t="str">
        <f>VLOOKUP(B623,data_operaciones!$G$3:$K$102,2,0)</f>
        <v>SIDETRACK</v>
      </c>
      <c r="M623" s="5">
        <f>VLOOKUP(B623,data_operaciones!$G$3:$K$102,4,0)</f>
        <v>56</v>
      </c>
      <c r="N623" s="5">
        <v>1.5</v>
      </c>
      <c r="O623" s="5">
        <v>2357</v>
      </c>
      <c r="P623" s="5">
        <v>1.53</v>
      </c>
      <c r="Q623" s="5">
        <v>620</v>
      </c>
      <c r="R623" s="5" t="str">
        <f>VLOOKUP(B623,data_operaciones!$G$3:$K$102,5,0)</f>
        <v>P</v>
      </c>
      <c r="S623" s="5">
        <v>1</v>
      </c>
      <c r="T623" s="5">
        <v>1</v>
      </c>
      <c r="U623" s="5" t="s">
        <v>3156</v>
      </c>
    </row>
    <row r="624" spans="1:21" ht="30" x14ac:dyDescent="0.25">
      <c r="A624" s="6">
        <v>41355</v>
      </c>
      <c r="B624">
        <v>41</v>
      </c>
      <c r="C624">
        <v>0.5</v>
      </c>
      <c r="D624">
        <v>2357</v>
      </c>
      <c r="E624">
        <v>1.53</v>
      </c>
      <c r="F624">
        <v>6</v>
      </c>
      <c r="G624" s="12" t="s">
        <v>3297</v>
      </c>
      <c r="H624">
        <v>76</v>
      </c>
      <c r="I624" s="6">
        <v>41371.378472222219</v>
      </c>
      <c r="J624" t="s">
        <v>23</v>
      </c>
      <c r="K624" t="s">
        <v>23</v>
      </c>
      <c r="L624" t="str">
        <f>VLOOKUP(B624,data_operaciones!$G$3:$K$102,2,0)</f>
        <v>SIDETRACK</v>
      </c>
      <c r="M624" s="5">
        <f>VLOOKUP(B624,data_operaciones!$G$3:$K$102,4,0)</f>
        <v>56</v>
      </c>
      <c r="N624" s="5">
        <v>0.5</v>
      </c>
      <c r="O624" s="5">
        <v>2357</v>
      </c>
      <c r="P624" s="5">
        <v>1.53</v>
      </c>
      <c r="Q624" s="5">
        <v>621</v>
      </c>
      <c r="R624" s="5" t="str">
        <f>VLOOKUP(B624,data_operaciones!$G$3:$K$102,5,0)</f>
        <v>P</v>
      </c>
      <c r="S624" s="5">
        <v>1</v>
      </c>
      <c r="T624" s="5">
        <v>1</v>
      </c>
      <c r="U624" s="13" t="s">
        <v>3421</v>
      </c>
    </row>
    <row r="625" spans="1:21" x14ac:dyDescent="0.25">
      <c r="A625" s="6">
        <v>41356</v>
      </c>
      <c r="B625">
        <v>41</v>
      </c>
      <c r="C625">
        <v>10.5</v>
      </c>
      <c r="D625">
        <v>2357</v>
      </c>
      <c r="E625">
        <v>1.53</v>
      </c>
      <c r="F625">
        <v>1</v>
      </c>
      <c r="G625" t="s">
        <v>3157</v>
      </c>
      <c r="H625">
        <v>76</v>
      </c>
      <c r="I625" s="6">
        <v>41371.379166666666</v>
      </c>
      <c r="J625" t="s">
        <v>23</v>
      </c>
      <c r="K625" t="s">
        <v>23</v>
      </c>
      <c r="L625" t="str">
        <f>VLOOKUP(B625,data_operaciones!$G$3:$K$102,2,0)</f>
        <v>SIDETRACK</v>
      </c>
      <c r="M625" s="5">
        <f>VLOOKUP(B625,data_operaciones!$G$3:$K$102,4,0)</f>
        <v>56</v>
      </c>
      <c r="N625" s="5">
        <v>10.5</v>
      </c>
      <c r="O625" s="5">
        <v>2357</v>
      </c>
      <c r="P625" s="5">
        <v>1.53</v>
      </c>
      <c r="Q625" s="5">
        <v>622</v>
      </c>
      <c r="R625" s="5" t="str">
        <f>VLOOKUP(B625,data_operaciones!$G$3:$K$102,5,0)</f>
        <v>P</v>
      </c>
      <c r="S625" s="5">
        <v>1</v>
      </c>
      <c r="T625" s="5">
        <v>1</v>
      </c>
      <c r="U625" s="5" t="s">
        <v>3157</v>
      </c>
    </row>
    <row r="626" spans="1:21" x14ac:dyDescent="0.25">
      <c r="A626" s="6">
        <v>41356</v>
      </c>
      <c r="B626">
        <v>41</v>
      </c>
      <c r="C626">
        <v>0.5</v>
      </c>
      <c r="D626">
        <v>2357</v>
      </c>
      <c r="E626">
        <v>1.53</v>
      </c>
      <c r="F626">
        <v>2</v>
      </c>
      <c r="G626" t="s">
        <v>2780</v>
      </c>
      <c r="H626">
        <v>76</v>
      </c>
      <c r="I626" s="6">
        <v>41371.379166666666</v>
      </c>
      <c r="J626" t="s">
        <v>23</v>
      </c>
      <c r="K626" t="s">
        <v>23</v>
      </c>
      <c r="L626" t="str">
        <f>VLOOKUP(B626,data_operaciones!$G$3:$K$102,2,0)</f>
        <v>SIDETRACK</v>
      </c>
      <c r="M626" s="5">
        <f>VLOOKUP(B626,data_operaciones!$G$3:$K$102,4,0)</f>
        <v>56</v>
      </c>
      <c r="N626" s="5">
        <v>0.5</v>
      </c>
      <c r="O626" s="5">
        <v>2357</v>
      </c>
      <c r="P626" s="5">
        <v>1.53</v>
      </c>
      <c r="Q626" s="5">
        <v>623</v>
      </c>
      <c r="R626" s="5" t="str">
        <f>VLOOKUP(B626,data_operaciones!$G$3:$K$102,5,0)</f>
        <v>P</v>
      </c>
      <c r="S626" s="5">
        <v>1</v>
      </c>
      <c r="T626" s="5">
        <v>1</v>
      </c>
      <c r="U626" s="5" t="s">
        <v>2780</v>
      </c>
    </row>
    <row r="627" spans="1:21" ht="30" x14ac:dyDescent="0.25">
      <c r="A627" s="6">
        <v>41356</v>
      </c>
      <c r="B627">
        <v>41</v>
      </c>
      <c r="C627">
        <v>3</v>
      </c>
      <c r="D627">
        <v>2357</v>
      </c>
      <c r="E627">
        <v>1.53</v>
      </c>
      <c r="F627">
        <v>3</v>
      </c>
      <c r="G627" s="12" t="s">
        <v>3298</v>
      </c>
      <c r="H627">
        <v>76</v>
      </c>
      <c r="I627" s="6">
        <v>41371.379166666666</v>
      </c>
      <c r="J627" t="s">
        <v>23</v>
      </c>
      <c r="K627" t="s">
        <v>23</v>
      </c>
      <c r="L627" t="str">
        <f>VLOOKUP(B627,data_operaciones!$G$3:$K$102,2,0)</f>
        <v>SIDETRACK</v>
      </c>
      <c r="M627" s="5">
        <f>VLOOKUP(B627,data_operaciones!$G$3:$K$102,4,0)</f>
        <v>56</v>
      </c>
      <c r="N627" s="5">
        <v>3</v>
      </c>
      <c r="O627" s="5">
        <v>2357</v>
      </c>
      <c r="P627" s="5">
        <v>1.53</v>
      </c>
      <c r="Q627" s="5">
        <v>624</v>
      </c>
      <c r="R627" s="5" t="str">
        <f>VLOOKUP(B627,data_operaciones!$G$3:$K$102,5,0)</f>
        <v>P</v>
      </c>
      <c r="S627" s="5">
        <v>1</v>
      </c>
      <c r="T627" s="5">
        <v>1</v>
      </c>
      <c r="U627" s="13" t="s">
        <v>3422</v>
      </c>
    </row>
    <row r="628" spans="1:21" x14ac:dyDescent="0.25">
      <c r="A628" s="6">
        <v>41356</v>
      </c>
      <c r="B628">
        <v>41</v>
      </c>
      <c r="C628">
        <v>2</v>
      </c>
      <c r="D628">
        <v>2357</v>
      </c>
      <c r="E628">
        <v>1.53</v>
      </c>
      <c r="F628">
        <v>4</v>
      </c>
      <c r="G628" t="s">
        <v>3158</v>
      </c>
      <c r="H628">
        <v>76</v>
      </c>
      <c r="I628" s="6">
        <v>41371.379861111112</v>
      </c>
      <c r="J628" t="s">
        <v>23</v>
      </c>
      <c r="K628" t="s">
        <v>23</v>
      </c>
      <c r="L628" t="str">
        <f>VLOOKUP(B628,data_operaciones!$G$3:$K$102,2,0)</f>
        <v>SIDETRACK</v>
      </c>
      <c r="M628" s="5">
        <f>VLOOKUP(B628,data_operaciones!$G$3:$K$102,4,0)</f>
        <v>56</v>
      </c>
      <c r="N628" s="5">
        <v>2</v>
      </c>
      <c r="O628" s="5">
        <v>2357</v>
      </c>
      <c r="P628" s="5">
        <v>1.53</v>
      </c>
      <c r="Q628" s="5">
        <v>625</v>
      </c>
      <c r="R628" s="5" t="str">
        <f>VLOOKUP(B628,data_operaciones!$G$3:$K$102,5,0)</f>
        <v>P</v>
      </c>
      <c r="S628" s="5">
        <v>1</v>
      </c>
      <c r="T628" s="5">
        <v>1</v>
      </c>
      <c r="U628" s="5" t="s">
        <v>3158</v>
      </c>
    </row>
    <row r="629" spans="1:21" x14ac:dyDescent="0.25">
      <c r="A629" s="6">
        <v>41356</v>
      </c>
      <c r="B629">
        <v>41</v>
      </c>
      <c r="C629">
        <v>2</v>
      </c>
      <c r="D629">
        <v>2357</v>
      </c>
      <c r="E629">
        <v>1.53</v>
      </c>
      <c r="F629">
        <v>5</v>
      </c>
      <c r="G629" t="s">
        <v>3159</v>
      </c>
      <c r="H629">
        <v>76</v>
      </c>
      <c r="I629" s="6">
        <v>41371.379861111112</v>
      </c>
      <c r="J629" t="s">
        <v>23</v>
      </c>
      <c r="K629" t="s">
        <v>23</v>
      </c>
      <c r="L629" t="str">
        <f>VLOOKUP(B629,data_operaciones!$G$3:$K$102,2,0)</f>
        <v>SIDETRACK</v>
      </c>
      <c r="M629" s="5">
        <f>VLOOKUP(B629,data_operaciones!$G$3:$K$102,4,0)</f>
        <v>56</v>
      </c>
      <c r="N629" s="5">
        <v>2</v>
      </c>
      <c r="O629" s="5">
        <v>2357</v>
      </c>
      <c r="P629" s="5">
        <v>1.53</v>
      </c>
      <c r="Q629" s="5">
        <v>626</v>
      </c>
      <c r="R629" s="5" t="str">
        <f>VLOOKUP(B629,data_operaciones!$G$3:$K$102,5,0)</f>
        <v>P</v>
      </c>
      <c r="S629" s="5">
        <v>1</v>
      </c>
      <c r="T629" s="5">
        <v>1</v>
      </c>
      <c r="U629" s="5" t="s">
        <v>3159</v>
      </c>
    </row>
    <row r="630" spans="1:21" x14ac:dyDescent="0.25">
      <c r="A630" s="6">
        <v>41356</v>
      </c>
      <c r="B630">
        <v>41</v>
      </c>
      <c r="C630">
        <v>6</v>
      </c>
      <c r="D630">
        <v>2357</v>
      </c>
      <c r="E630">
        <v>1.53</v>
      </c>
      <c r="F630">
        <v>6</v>
      </c>
      <c r="G630" t="s">
        <v>3160</v>
      </c>
      <c r="H630">
        <v>76</v>
      </c>
      <c r="I630" s="6">
        <v>41371.379861111112</v>
      </c>
      <c r="J630" t="s">
        <v>23</v>
      </c>
      <c r="K630" t="s">
        <v>23</v>
      </c>
      <c r="L630" t="str">
        <f>VLOOKUP(B630,data_operaciones!$G$3:$K$102,2,0)</f>
        <v>SIDETRACK</v>
      </c>
      <c r="M630" s="5">
        <f>VLOOKUP(B630,data_operaciones!$G$3:$K$102,4,0)</f>
        <v>56</v>
      </c>
      <c r="N630" s="5">
        <v>6</v>
      </c>
      <c r="O630" s="5">
        <v>2357</v>
      </c>
      <c r="P630" s="5">
        <v>1.53</v>
      </c>
      <c r="Q630" s="5">
        <v>627</v>
      </c>
      <c r="R630" s="5" t="str">
        <f>VLOOKUP(B630,data_operaciones!$G$3:$K$102,5,0)</f>
        <v>P</v>
      </c>
      <c r="S630" s="5">
        <v>1</v>
      </c>
      <c r="T630" s="5">
        <v>1</v>
      </c>
      <c r="U630" s="5" t="s">
        <v>3160</v>
      </c>
    </row>
    <row r="631" spans="1:21" x14ac:dyDescent="0.25">
      <c r="A631" s="6">
        <v>41357</v>
      </c>
      <c r="B631">
        <v>41</v>
      </c>
      <c r="C631">
        <v>1</v>
      </c>
      <c r="D631">
        <v>2357</v>
      </c>
      <c r="E631">
        <v>1.53</v>
      </c>
      <c r="F631">
        <v>1</v>
      </c>
      <c r="G631" t="s">
        <v>3161</v>
      </c>
      <c r="H631">
        <v>76</v>
      </c>
      <c r="I631" s="6">
        <v>41372.29791666667</v>
      </c>
      <c r="J631" t="s">
        <v>23</v>
      </c>
      <c r="K631" t="s">
        <v>23</v>
      </c>
      <c r="L631" t="str">
        <f>VLOOKUP(B631,data_operaciones!$G$3:$K$102,2,0)</f>
        <v>SIDETRACK</v>
      </c>
      <c r="M631" s="5">
        <f>VLOOKUP(B631,data_operaciones!$G$3:$K$102,4,0)</f>
        <v>56</v>
      </c>
      <c r="N631" s="5">
        <v>1</v>
      </c>
      <c r="O631" s="5">
        <v>2357</v>
      </c>
      <c r="P631" s="5">
        <v>1.53</v>
      </c>
      <c r="Q631" s="5">
        <v>628</v>
      </c>
      <c r="R631" s="5" t="str">
        <f>VLOOKUP(B631,data_operaciones!$G$3:$K$102,5,0)</f>
        <v>P</v>
      </c>
      <c r="S631" s="5">
        <v>1</v>
      </c>
      <c r="T631" s="5">
        <v>1</v>
      </c>
      <c r="U631" s="5" t="s">
        <v>3161</v>
      </c>
    </row>
    <row r="632" spans="1:21" ht="45" x14ac:dyDescent="0.25">
      <c r="A632" s="6">
        <v>41357</v>
      </c>
      <c r="B632">
        <v>41</v>
      </c>
      <c r="C632">
        <v>2.5</v>
      </c>
      <c r="D632">
        <v>2357</v>
      </c>
      <c r="E632">
        <v>1.53</v>
      </c>
      <c r="F632">
        <v>2</v>
      </c>
      <c r="G632" s="12" t="s">
        <v>3299</v>
      </c>
      <c r="H632">
        <v>76</v>
      </c>
      <c r="I632" s="6">
        <v>41372.298611111109</v>
      </c>
      <c r="J632" t="s">
        <v>23</v>
      </c>
      <c r="K632" t="s">
        <v>23</v>
      </c>
      <c r="L632" t="str">
        <f>VLOOKUP(B632,data_operaciones!$G$3:$K$102,2,0)</f>
        <v>SIDETRACK</v>
      </c>
      <c r="M632" s="5">
        <f>VLOOKUP(B632,data_operaciones!$G$3:$K$102,4,0)</f>
        <v>56</v>
      </c>
      <c r="N632" s="5">
        <v>2.5</v>
      </c>
      <c r="O632" s="5">
        <v>2357</v>
      </c>
      <c r="P632" s="5">
        <v>1.53</v>
      </c>
      <c r="Q632" s="5">
        <v>629</v>
      </c>
      <c r="R632" s="5" t="str">
        <f>VLOOKUP(B632,data_operaciones!$G$3:$K$102,5,0)</f>
        <v>P</v>
      </c>
      <c r="S632" s="5">
        <v>1</v>
      </c>
      <c r="T632" s="5">
        <v>1</v>
      </c>
      <c r="U632" s="13" t="s">
        <v>3423</v>
      </c>
    </row>
    <row r="633" spans="1:21" x14ac:dyDescent="0.25">
      <c r="A633" s="6">
        <v>41357</v>
      </c>
      <c r="B633">
        <v>41</v>
      </c>
      <c r="C633">
        <v>1</v>
      </c>
      <c r="D633">
        <v>2357</v>
      </c>
      <c r="E633">
        <v>1.53</v>
      </c>
      <c r="F633">
        <v>3</v>
      </c>
      <c r="G633" t="s">
        <v>3162</v>
      </c>
      <c r="H633">
        <v>76</v>
      </c>
      <c r="I633" s="6">
        <v>41372.298611111109</v>
      </c>
      <c r="J633" t="s">
        <v>23</v>
      </c>
      <c r="K633" t="s">
        <v>23</v>
      </c>
      <c r="L633" t="str">
        <f>VLOOKUP(B633,data_operaciones!$G$3:$K$102,2,0)</f>
        <v>SIDETRACK</v>
      </c>
      <c r="M633" s="5">
        <f>VLOOKUP(B633,data_operaciones!$G$3:$K$102,4,0)</f>
        <v>56</v>
      </c>
      <c r="N633" s="5">
        <v>1</v>
      </c>
      <c r="O633" s="5">
        <v>2357</v>
      </c>
      <c r="P633" s="5">
        <v>1.53</v>
      </c>
      <c r="Q633" s="5">
        <v>630</v>
      </c>
      <c r="R633" s="5" t="str">
        <f>VLOOKUP(B633,data_operaciones!$G$3:$K$102,5,0)</f>
        <v>P</v>
      </c>
      <c r="S633" s="5">
        <v>1</v>
      </c>
      <c r="T633" s="5">
        <v>1</v>
      </c>
      <c r="U633" s="5" t="s">
        <v>3162</v>
      </c>
    </row>
    <row r="634" spans="1:21" x14ac:dyDescent="0.25">
      <c r="A634" s="6">
        <v>41357</v>
      </c>
      <c r="B634">
        <v>41</v>
      </c>
      <c r="C634">
        <v>0.5</v>
      </c>
      <c r="D634">
        <v>2357</v>
      </c>
      <c r="E634">
        <v>1.53</v>
      </c>
      <c r="F634">
        <v>4</v>
      </c>
      <c r="G634" t="s">
        <v>3163</v>
      </c>
      <c r="H634">
        <v>76</v>
      </c>
      <c r="I634" s="6">
        <v>41372.299305555556</v>
      </c>
      <c r="J634" t="s">
        <v>23</v>
      </c>
      <c r="K634" t="s">
        <v>23</v>
      </c>
      <c r="L634" t="str">
        <f>VLOOKUP(B634,data_operaciones!$G$3:$K$102,2,0)</f>
        <v>SIDETRACK</v>
      </c>
      <c r="M634" s="5">
        <f>VLOOKUP(B634,data_operaciones!$G$3:$K$102,4,0)</f>
        <v>56</v>
      </c>
      <c r="N634" s="5">
        <v>0.5</v>
      </c>
      <c r="O634" s="5">
        <v>2357</v>
      </c>
      <c r="P634" s="5">
        <v>1.53</v>
      </c>
      <c r="Q634" s="5">
        <v>631</v>
      </c>
      <c r="R634" s="5" t="str">
        <f>VLOOKUP(B634,data_operaciones!$G$3:$K$102,5,0)</f>
        <v>P</v>
      </c>
      <c r="S634" s="5">
        <v>1</v>
      </c>
      <c r="T634" s="5">
        <v>1</v>
      </c>
      <c r="U634" s="5" t="s">
        <v>3163</v>
      </c>
    </row>
    <row r="635" spans="1:21" x14ac:dyDescent="0.25">
      <c r="A635" s="6">
        <v>41357</v>
      </c>
      <c r="B635">
        <v>41</v>
      </c>
      <c r="C635">
        <v>19</v>
      </c>
      <c r="D635">
        <v>2357</v>
      </c>
      <c r="E635">
        <v>1.53</v>
      </c>
      <c r="F635">
        <v>5</v>
      </c>
      <c r="G635" t="s">
        <v>3164</v>
      </c>
      <c r="H635">
        <v>76</v>
      </c>
      <c r="I635" s="6">
        <v>41372.300000000003</v>
      </c>
      <c r="J635" t="s">
        <v>23</v>
      </c>
      <c r="K635" t="s">
        <v>23</v>
      </c>
      <c r="L635" t="str">
        <f>VLOOKUP(B635,data_operaciones!$G$3:$K$102,2,0)</f>
        <v>SIDETRACK</v>
      </c>
      <c r="M635" s="5">
        <f>VLOOKUP(B635,data_operaciones!$G$3:$K$102,4,0)</f>
        <v>56</v>
      </c>
      <c r="N635" s="5">
        <v>19</v>
      </c>
      <c r="O635" s="5">
        <v>2357</v>
      </c>
      <c r="P635" s="5">
        <v>1.53</v>
      </c>
      <c r="Q635" s="5">
        <v>632</v>
      </c>
      <c r="R635" s="5" t="str">
        <f>VLOOKUP(B635,data_operaciones!$G$3:$K$102,5,0)</f>
        <v>P</v>
      </c>
      <c r="S635" s="5">
        <v>1</v>
      </c>
      <c r="T635" s="5">
        <v>1</v>
      </c>
      <c r="U635" s="5" t="s">
        <v>3164</v>
      </c>
    </row>
    <row r="636" spans="1:21" x14ac:dyDescent="0.25">
      <c r="A636" s="6">
        <v>41358</v>
      </c>
      <c r="B636">
        <v>41</v>
      </c>
      <c r="C636">
        <v>1</v>
      </c>
      <c r="D636">
        <v>2357</v>
      </c>
      <c r="E636">
        <v>1.53</v>
      </c>
      <c r="F636">
        <v>1</v>
      </c>
      <c r="G636" t="s">
        <v>3165</v>
      </c>
      <c r="H636">
        <v>76</v>
      </c>
      <c r="I636" s="6">
        <v>41372.300694444442</v>
      </c>
      <c r="J636" t="s">
        <v>23</v>
      </c>
      <c r="K636" t="s">
        <v>23</v>
      </c>
      <c r="L636" t="str">
        <f>VLOOKUP(B636,data_operaciones!$G$3:$K$102,2,0)</f>
        <v>SIDETRACK</v>
      </c>
      <c r="M636" s="5">
        <f>VLOOKUP(B636,data_operaciones!$G$3:$K$102,4,0)</f>
        <v>56</v>
      </c>
      <c r="N636" s="5">
        <v>1</v>
      </c>
      <c r="O636" s="5">
        <v>2357</v>
      </c>
      <c r="P636" s="5">
        <v>1.53</v>
      </c>
      <c r="Q636" s="5">
        <v>633</v>
      </c>
      <c r="R636" s="5" t="str">
        <f>VLOOKUP(B636,data_operaciones!$G$3:$K$102,5,0)</f>
        <v>P</v>
      </c>
      <c r="S636" s="5">
        <v>1</v>
      </c>
      <c r="T636" s="5">
        <v>1</v>
      </c>
      <c r="U636" s="5" t="s">
        <v>3424</v>
      </c>
    </row>
    <row r="637" spans="1:21" x14ac:dyDescent="0.25">
      <c r="A637" s="6">
        <v>41358</v>
      </c>
      <c r="B637">
        <v>41</v>
      </c>
      <c r="C637">
        <v>0.5</v>
      </c>
      <c r="D637">
        <v>2357</v>
      </c>
      <c r="E637">
        <v>1.53</v>
      </c>
      <c r="F637">
        <v>2</v>
      </c>
      <c r="G637" t="s">
        <v>3166</v>
      </c>
      <c r="H637">
        <v>76</v>
      </c>
      <c r="I637" s="6">
        <v>41372.301388888889</v>
      </c>
      <c r="J637" t="s">
        <v>23</v>
      </c>
      <c r="K637" t="s">
        <v>23</v>
      </c>
      <c r="L637" t="str">
        <f>VLOOKUP(B637,data_operaciones!$G$3:$K$102,2,0)</f>
        <v>SIDETRACK</v>
      </c>
      <c r="M637" s="5">
        <f>VLOOKUP(B637,data_operaciones!$G$3:$K$102,4,0)</f>
        <v>56</v>
      </c>
      <c r="N637" s="5">
        <v>0.5</v>
      </c>
      <c r="O637" s="5">
        <v>2357</v>
      </c>
      <c r="P637" s="5">
        <v>1.53</v>
      </c>
      <c r="Q637" s="5">
        <v>634</v>
      </c>
      <c r="R637" s="5" t="str">
        <f>VLOOKUP(B637,data_operaciones!$G$3:$K$102,5,0)</f>
        <v>P</v>
      </c>
      <c r="S637" s="5">
        <v>1</v>
      </c>
      <c r="T637" s="5">
        <v>1</v>
      </c>
      <c r="U637" s="5" t="s">
        <v>3166</v>
      </c>
    </row>
    <row r="638" spans="1:21" x14ac:dyDescent="0.25">
      <c r="A638" s="6">
        <v>41358</v>
      </c>
      <c r="B638">
        <v>41</v>
      </c>
      <c r="C638">
        <v>6.5</v>
      </c>
      <c r="D638">
        <v>2357</v>
      </c>
      <c r="E638">
        <v>1.53</v>
      </c>
      <c r="F638">
        <v>3</v>
      </c>
      <c r="G638" t="s">
        <v>3167</v>
      </c>
      <c r="H638">
        <v>76</v>
      </c>
      <c r="I638" s="6">
        <v>41372.302083333336</v>
      </c>
      <c r="J638" t="s">
        <v>23</v>
      </c>
      <c r="K638" t="s">
        <v>23</v>
      </c>
      <c r="L638" t="str">
        <f>VLOOKUP(B638,data_operaciones!$G$3:$K$102,2,0)</f>
        <v>SIDETRACK</v>
      </c>
      <c r="M638" s="5">
        <f>VLOOKUP(B638,data_operaciones!$G$3:$K$102,4,0)</f>
        <v>56</v>
      </c>
      <c r="N638" s="5">
        <v>6.5</v>
      </c>
      <c r="O638" s="5">
        <v>2357</v>
      </c>
      <c r="P638" s="5">
        <v>1.53</v>
      </c>
      <c r="Q638" s="5">
        <v>635</v>
      </c>
      <c r="R638" s="5" t="str">
        <f>VLOOKUP(B638,data_operaciones!$G$3:$K$102,5,0)</f>
        <v>P</v>
      </c>
      <c r="S638" s="5">
        <v>1</v>
      </c>
      <c r="T638" s="5">
        <v>1</v>
      </c>
      <c r="U638" s="5" t="s">
        <v>3167</v>
      </c>
    </row>
    <row r="639" spans="1:21" x14ac:dyDescent="0.25">
      <c r="A639" s="6">
        <v>41358</v>
      </c>
      <c r="B639">
        <v>32</v>
      </c>
      <c r="C639">
        <v>0.5</v>
      </c>
      <c r="D639">
        <v>2357</v>
      </c>
      <c r="E639">
        <v>1.53</v>
      </c>
      <c r="F639">
        <v>4</v>
      </c>
      <c r="G639" t="s">
        <v>3168</v>
      </c>
      <c r="H639">
        <v>76</v>
      </c>
      <c r="I639" s="6">
        <v>41372.302777777775</v>
      </c>
      <c r="J639" t="s">
        <v>23</v>
      </c>
      <c r="K639" t="s">
        <v>2700</v>
      </c>
      <c r="L639" t="str">
        <f>VLOOKUP(B639,data_operaciones!$G$3:$K$102,2,0)</f>
        <v>SIMULACROS Y PLATICA DE SEGURIDAD</v>
      </c>
      <c r="M639" s="5">
        <f>VLOOKUP(B639,data_operaciones!$G$3:$K$102,4,0)</f>
        <v>75</v>
      </c>
      <c r="N639" s="5">
        <v>0.5</v>
      </c>
      <c r="O639" s="5">
        <v>2357</v>
      </c>
      <c r="P639" s="5">
        <v>1.53</v>
      </c>
      <c r="Q639" s="5">
        <v>636</v>
      </c>
      <c r="R639" s="5" t="str">
        <f>VLOOKUP(B639,data_operaciones!$G$3:$K$102,5,0)</f>
        <v>N</v>
      </c>
      <c r="S639" s="5">
        <v>1</v>
      </c>
      <c r="T639" s="5">
        <v>1</v>
      </c>
      <c r="U639" s="5" t="s">
        <v>3168</v>
      </c>
    </row>
    <row r="640" spans="1:21" x14ac:dyDescent="0.25">
      <c r="A640" s="6">
        <v>41358</v>
      </c>
      <c r="B640">
        <v>11</v>
      </c>
      <c r="C640">
        <v>0.5</v>
      </c>
      <c r="D640">
        <v>2357</v>
      </c>
      <c r="E640">
        <v>1.53</v>
      </c>
      <c r="F640">
        <v>5</v>
      </c>
      <c r="G640" t="s">
        <v>3169</v>
      </c>
      <c r="H640">
        <v>76</v>
      </c>
      <c r="I640" s="6">
        <v>41372.302777777775</v>
      </c>
      <c r="J640" t="s">
        <v>23</v>
      </c>
      <c r="K640" t="s">
        <v>2700</v>
      </c>
      <c r="L640" t="str">
        <f>VLOOKUP(B640,data_operaciones!$G$3:$K$102,2,0)</f>
        <v>INST UNIDADES DE CEMENTACION</v>
      </c>
      <c r="M640" s="5">
        <f>VLOOKUP(B640,data_operaciones!$G$3:$K$102,4,0)</f>
        <v>30</v>
      </c>
      <c r="N640" s="5">
        <v>0.5</v>
      </c>
      <c r="O640" s="5">
        <v>2357</v>
      </c>
      <c r="P640" s="5">
        <v>1.53</v>
      </c>
      <c r="Q640" s="5">
        <v>637</v>
      </c>
      <c r="R640" s="5" t="str">
        <f>VLOOKUP(B640,data_operaciones!$G$3:$K$102,5,0)</f>
        <v>N</v>
      </c>
      <c r="S640" s="5">
        <v>1</v>
      </c>
      <c r="T640" s="5">
        <v>1</v>
      </c>
      <c r="U640" s="5" t="s">
        <v>3169</v>
      </c>
    </row>
    <row r="641" spans="1:21" x14ac:dyDescent="0.25">
      <c r="A641" s="6">
        <v>41358</v>
      </c>
      <c r="B641">
        <v>33</v>
      </c>
      <c r="C641">
        <v>1</v>
      </c>
      <c r="D641">
        <v>2357</v>
      </c>
      <c r="E641">
        <v>1.53</v>
      </c>
      <c r="F641">
        <v>6</v>
      </c>
      <c r="G641" t="s">
        <v>3170</v>
      </c>
      <c r="H641">
        <v>76</v>
      </c>
      <c r="I641" s="6">
        <v>41372.304166666669</v>
      </c>
      <c r="J641" t="s">
        <v>23</v>
      </c>
      <c r="K641" t="s">
        <v>2700</v>
      </c>
      <c r="L641" t="str">
        <f>VLOOKUP(B641,data_operaciones!$G$3:$K$102,2,0)</f>
        <v>OTROS</v>
      </c>
      <c r="M641" s="5">
        <f>VLOOKUP(B641,data_operaciones!$G$3:$K$102,4,0)</f>
        <v>47</v>
      </c>
      <c r="N641" s="5">
        <v>1</v>
      </c>
      <c r="O641" s="5">
        <v>2357</v>
      </c>
      <c r="P641" s="5">
        <v>1.53</v>
      </c>
      <c r="Q641" s="5">
        <v>638</v>
      </c>
      <c r="R641" s="5" t="str">
        <f>VLOOKUP(B641,data_operaciones!$G$3:$K$102,5,0)</f>
        <v>N</v>
      </c>
      <c r="S641" s="5">
        <v>1</v>
      </c>
      <c r="T641" s="5">
        <v>1</v>
      </c>
      <c r="U641" s="5" t="s">
        <v>3170</v>
      </c>
    </row>
    <row r="642" spans="1:21" ht="45" x14ac:dyDescent="0.25">
      <c r="A642" s="6">
        <v>41358</v>
      </c>
      <c r="B642">
        <v>33</v>
      </c>
      <c r="C642">
        <v>1</v>
      </c>
      <c r="D642">
        <v>2357</v>
      </c>
      <c r="E642">
        <v>1.53</v>
      </c>
      <c r="F642">
        <v>7</v>
      </c>
      <c r="G642" s="12" t="s">
        <v>3300</v>
      </c>
      <c r="H642">
        <v>76</v>
      </c>
      <c r="I642" s="6">
        <v>41372.304861111108</v>
      </c>
      <c r="J642" t="s">
        <v>23</v>
      </c>
      <c r="K642" t="s">
        <v>2700</v>
      </c>
      <c r="L642" t="str">
        <f>VLOOKUP(B642,data_operaciones!$G$3:$K$102,2,0)</f>
        <v>OTROS</v>
      </c>
      <c r="M642" s="5">
        <f>VLOOKUP(B642,data_operaciones!$G$3:$K$102,4,0)</f>
        <v>47</v>
      </c>
      <c r="N642" s="5">
        <v>1</v>
      </c>
      <c r="O642" s="5">
        <v>2357</v>
      </c>
      <c r="P642" s="5">
        <v>1.53</v>
      </c>
      <c r="Q642" s="5">
        <v>639</v>
      </c>
      <c r="R642" s="5" t="str">
        <f>VLOOKUP(B642,data_operaciones!$G$3:$K$102,5,0)</f>
        <v>N</v>
      </c>
      <c r="S642" s="5">
        <v>1</v>
      </c>
      <c r="T642" s="5">
        <v>1</v>
      </c>
      <c r="U642" s="13" t="s">
        <v>3425</v>
      </c>
    </row>
    <row r="643" spans="1:21" x14ac:dyDescent="0.25">
      <c r="A643" s="6">
        <v>41358</v>
      </c>
      <c r="B643">
        <v>33</v>
      </c>
      <c r="C643">
        <v>1</v>
      </c>
      <c r="D643">
        <v>2357</v>
      </c>
      <c r="E643">
        <v>1.53</v>
      </c>
      <c r="F643">
        <v>8</v>
      </c>
      <c r="G643" t="s">
        <v>3171</v>
      </c>
      <c r="H643">
        <v>76</v>
      </c>
      <c r="I643" s="6">
        <v>41372.304861111108</v>
      </c>
      <c r="J643" t="s">
        <v>23</v>
      </c>
      <c r="K643" t="s">
        <v>2700</v>
      </c>
      <c r="L643" t="str">
        <f>VLOOKUP(B643,data_operaciones!$G$3:$K$102,2,0)</f>
        <v>OTROS</v>
      </c>
      <c r="M643" s="5">
        <f>VLOOKUP(B643,data_operaciones!$G$3:$K$102,4,0)</f>
        <v>47</v>
      </c>
      <c r="N643" s="5">
        <v>1</v>
      </c>
      <c r="O643" s="5">
        <v>2357</v>
      </c>
      <c r="P643" s="5">
        <v>1.53</v>
      </c>
      <c r="Q643" s="5">
        <v>640</v>
      </c>
      <c r="R643" s="5" t="str">
        <f>VLOOKUP(B643,data_operaciones!$G$3:$K$102,5,0)</f>
        <v>N</v>
      </c>
      <c r="S643" s="5">
        <v>1</v>
      </c>
      <c r="T643" s="5">
        <v>1</v>
      </c>
      <c r="U643" s="5" t="s">
        <v>3171</v>
      </c>
    </row>
    <row r="644" spans="1:21" x14ac:dyDescent="0.25">
      <c r="A644" s="6">
        <v>41358</v>
      </c>
      <c r="B644">
        <v>33</v>
      </c>
      <c r="C644">
        <v>1</v>
      </c>
      <c r="D644">
        <v>2357</v>
      </c>
      <c r="E644">
        <v>1.53</v>
      </c>
      <c r="F644">
        <v>9</v>
      </c>
      <c r="G644" t="s">
        <v>3172</v>
      </c>
      <c r="H644">
        <v>76</v>
      </c>
      <c r="I644" s="6">
        <v>41372.305555555555</v>
      </c>
      <c r="J644" t="s">
        <v>23</v>
      </c>
      <c r="K644" t="s">
        <v>2700</v>
      </c>
      <c r="L644" t="str">
        <f>VLOOKUP(B644,data_operaciones!$G$3:$K$102,2,0)</f>
        <v>OTROS</v>
      </c>
      <c r="M644" s="5">
        <f>VLOOKUP(B644,data_operaciones!$G$3:$K$102,4,0)</f>
        <v>47</v>
      </c>
      <c r="N644" s="5">
        <v>1</v>
      </c>
      <c r="O644" s="5">
        <v>2357</v>
      </c>
      <c r="P644" s="5">
        <v>1.53</v>
      </c>
      <c r="Q644" s="5">
        <v>641</v>
      </c>
      <c r="R644" s="5" t="str">
        <f>VLOOKUP(B644,data_operaciones!$G$3:$K$102,5,0)</f>
        <v>N</v>
      </c>
      <c r="S644" s="5">
        <v>1</v>
      </c>
      <c r="T644" s="5">
        <v>1</v>
      </c>
      <c r="U644" s="5" t="s">
        <v>3172</v>
      </c>
    </row>
    <row r="645" spans="1:21" x14ac:dyDescent="0.25">
      <c r="A645" s="6">
        <v>41358</v>
      </c>
      <c r="B645">
        <v>33</v>
      </c>
      <c r="C645">
        <v>1</v>
      </c>
      <c r="D645">
        <v>2357</v>
      </c>
      <c r="E645">
        <v>1.53</v>
      </c>
      <c r="F645">
        <v>10</v>
      </c>
      <c r="G645" t="s">
        <v>3173</v>
      </c>
      <c r="H645">
        <v>76</v>
      </c>
      <c r="I645" s="6">
        <v>41372.305555555555</v>
      </c>
      <c r="J645" t="s">
        <v>23</v>
      </c>
      <c r="K645" t="s">
        <v>2700</v>
      </c>
      <c r="L645" t="str">
        <f>VLOOKUP(B645,data_operaciones!$G$3:$K$102,2,0)</f>
        <v>OTROS</v>
      </c>
      <c r="M645" s="5">
        <f>VLOOKUP(B645,data_operaciones!$G$3:$K$102,4,0)</f>
        <v>47</v>
      </c>
      <c r="N645" s="5">
        <v>1</v>
      </c>
      <c r="O645" s="5">
        <v>2357</v>
      </c>
      <c r="P645" s="5">
        <v>1.53</v>
      </c>
      <c r="Q645" s="5">
        <v>642</v>
      </c>
      <c r="R645" s="5" t="str">
        <f>VLOOKUP(B645,data_operaciones!$G$3:$K$102,5,0)</f>
        <v>N</v>
      </c>
      <c r="S645" s="5">
        <v>1</v>
      </c>
      <c r="T645" s="5">
        <v>1</v>
      </c>
      <c r="U645" s="5" t="s">
        <v>3173</v>
      </c>
    </row>
    <row r="646" spans="1:21" x14ac:dyDescent="0.25">
      <c r="A646" s="6">
        <v>41358</v>
      </c>
      <c r="B646">
        <v>33</v>
      </c>
      <c r="C646">
        <v>1</v>
      </c>
      <c r="D646">
        <v>2357</v>
      </c>
      <c r="E646">
        <v>1.53</v>
      </c>
      <c r="F646">
        <v>11</v>
      </c>
      <c r="G646" t="s">
        <v>3174</v>
      </c>
      <c r="H646">
        <v>76</v>
      </c>
      <c r="I646" s="6">
        <v>41372.306250000001</v>
      </c>
      <c r="J646" t="s">
        <v>23</v>
      </c>
      <c r="K646" t="s">
        <v>2700</v>
      </c>
      <c r="L646" t="str">
        <f>VLOOKUP(B646,data_operaciones!$G$3:$K$102,2,0)</f>
        <v>OTROS</v>
      </c>
      <c r="M646" s="5">
        <f>VLOOKUP(B646,data_operaciones!$G$3:$K$102,4,0)</f>
        <v>47</v>
      </c>
      <c r="N646" s="5">
        <v>1</v>
      </c>
      <c r="O646" s="5">
        <v>2357</v>
      </c>
      <c r="P646" s="5">
        <v>1.53</v>
      </c>
      <c r="Q646" s="5">
        <v>643</v>
      </c>
      <c r="R646" s="5" t="str">
        <f>VLOOKUP(B646,data_operaciones!$G$3:$K$102,5,0)</f>
        <v>N</v>
      </c>
      <c r="S646" s="5">
        <v>1</v>
      </c>
      <c r="T646" s="5">
        <v>1</v>
      </c>
      <c r="U646" s="5" t="s">
        <v>3174</v>
      </c>
    </row>
    <row r="647" spans="1:21" x14ac:dyDescent="0.25">
      <c r="A647" s="6">
        <v>41358</v>
      </c>
      <c r="B647">
        <v>33</v>
      </c>
      <c r="C647">
        <v>0.5</v>
      </c>
      <c r="D647">
        <v>2357</v>
      </c>
      <c r="E647">
        <v>1.53</v>
      </c>
      <c r="F647">
        <v>12</v>
      </c>
      <c r="G647" t="s">
        <v>3175</v>
      </c>
      <c r="H647">
        <v>76</v>
      </c>
      <c r="I647" s="6">
        <v>41372.306944444441</v>
      </c>
      <c r="J647" t="s">
        <v>23</v>
      </c>
      <c r="K647" t="s">
        <v>2700</v>
      </c>
      <c r="L647" t="str">
        <f>VLOOKUP(B647,data_operaciones!$G$3:$K$102,2,0)</f>
        <v>OTROS</v>
      </c>
      <c r="M647" s="5">
        <f>VLOOKUP(B647,data_operaciones!$G$3:$K$102,4,0)</f>
        <v>47</v>
      </c>
      <c r="N647" s="5">
        <v>0.5</v>
      </c>
      <c r="O647" s="5">
        <v>2357</v>
      </c>
      <c r="P647" s="5">
        <v>1.53</v>
      </c>
      <c r="Q647" s="5">
        <v>644</v>
      </c>
      <c r="R647" s="5" t="str">
        <f>VLOOKUP(B647,data_operaciones!$G$3:$K$102,5,0)</f>
        <v>N</v>
      </c>
      <c r="S647" s="5">
        <v>1</v>
      </c>
      <c r="T647" s="5">
        <v>1</v>
      </c>
      <c r="U647" s="5" t="s">
        <v>3175</v>
      </c>
    </row>
    <row r="648" spans="1:21" ht="30" x14ac:dyDescent="0.25">
      <c r="A648" s="6">
        <v>41358</v>
      </c>
      <c r="B648">
        <v>33</v>
      </c>
      <c r="C648">
        <v>8</v>
      </c>
      <c r="D648">
        <v>2357</v>
      </c>
      <c r="E648">
        <v>1.53</v>
      </c>
      <c r="F648">
        <v>13</v>
      </c>
      <c r="G648" s="12" t="s">
        <v>3301</v>
      </c>
      <c r="H648">
        <v>76</v>
      </c>
      <c r="I648" s="6">
        <v>41372.306944444441</v>
      </c>
      <c r="J648" t="s">
        <v>23</v>
      </c>
      <c r="K648" t="s">
        <v>2700</v>
      </c>
      <c r="L648" t="str">
        <f>VLOOKUP(B648,data_operaciones!$G$3:$K$102,2,0)</f>
        <v>OTROS</v>
      </c>
      <c r="M648" s="5">
        <f>VLOOKUP(B648,data_operaciones!$G$3:$K$102,4,0)</f>
        <v>47</v>
      </c>
      <c r="N648" s="5">
        <v>8</v>
      </c>
      <c r="O648" s="5">
        <v>2357</v>
      </c>
      <c r="P648" s="5">
        <v>1.53</v>
      </c>
      <c r="Q648" s="5">
        <v>645</v>
      </c>
      <c r="R648" s="5" t="str">
        <f>VLOOKUP(B648,data_operaciones!$G$3:$K$102,5,0)</f>
        <v>N</v>
      </c>
      <c r="S648" s="5">
        <v>1</v>
      </c>
      <c r="T648" s="5">
        <v>1</v>
      </c>
      <c r="U648" s="13" t="s">
        <v>3426</v>
      </c>
    </row>
    <row r="649" spans="1:21" x14ac:dyDescent="0.25">
      <c r="A649" s="6">
        <v>41358</v>
      </c>
      <c r="B649">
        <v>33</v>
      </c>
      <c r="C649">
        <v>0.5</v>
      </c>
      <c r="D649">
        <v>2357</v>
      </c>
      <c r="E649">
        <v>1.53</v>
      </c>
      <c r="F649">
        <v>14</v>
      </c>
      <c r="G649" t="s">
        <v>3176</v>
      </c>
      <c r="H649">
        <v>76</v>
      </c>
      <c r="I649" s="6">
        <v>41372.306944444441</v>
      </c>
      <c r="J649" t="s">
        <v>23</v>
      </c>
      <c r="K649" t="s">
        <v>2700</v>
      </c>
      <c r="L649" t="str">
        <f>VLOOKUP(B649,data_operaciones!$G$3:$K$102,2,0)</f>
        <v>OTROS</v>
      </c>
      <c r="M649" s="5">
        <f>VLOOKUP(B649,data_operaciones!$G$3:$K$102,4,0)</f>
        <v>47</v>
      </c>
      <c r="N649" s="5">
        <v>0.5</v>
      </c>
      <c r="O649" s="5">
        <v>2357</v>
      </c>
      <c r="P649" s="5">
        <v>1.53</v>
      </c>
      <c r="Q649" s="5">
        <v>646</v>
      </c>
      <c r="R649" s="5" t="str">
        <f>VLOOKUP(B649,data_operaciones!$G$3:$K$102,5,0)</f>
        <v>N</v>
      </c>
      <c r="S649" s="5">
        <v>1</v>
      </c>
      <c r="T649" s="5">
        <v>1</v>
      </c>
      <c r="U649" s="5" t="s">
        <v>3176</v>
      </c>
    </row>
    <row r="650" spans="1:21" x14ac:dyDescent="0.25">
      <c r="A650" s="6">
        <v>41359</v>
      </c>
      <c r="B650">
        <v>66</v>
      </c>
      <c r="C650">
        <v>1</v>
      </c>
      <c r="D650">
        <v>2357</v>
      </c>
      <c r="E650">
        <v>1.53</v>
      </c>
      <c r="F650">
        <v>1</v>
      </c>
      <c r="G650" t="s">
        <v>3177</v>
      </c>
      <c r="H650">
        <v>76</v>
      </c>
      <c r="I650" s="6">
        <v>41372.308333333334</v>
      </c>
      <c r="J650" t="s">
        <v>23</v>
      </c>
      <c r="K650" t="s">
        <v>2700</v>
      </c>
      <c r="L650" t="str">
        <f>VLOOKUP(B650,data_operaciones!$G$3:$K$102,2,0)</f>
        <v>INSTALA/DESINSTALA CHAROLA ECOLOGICA Y LINEA DE FLOTE</v>
      </c>
      <c r="M650" s="5">
        <f>VLOOKUP(B650,data_operaciones!$G$3:$K$102,4,0)</f>
        <v>105</v>
      </c>
      <c r="N650" s="5">
        <v>1</v>
      </c>
      <c r="O650" s="5">
        <v>2357</v>
      </c>
      <c r="P650" s="5">
        <v>1.53</v>
      </c>
      <c r="Q650" s="5">
        <v>647</v>
      </c>
      <c r="R650" s="5" t="str">
        <f>VLOOKUP(B650,data_operaciones!$G$3:$K$102,5,0)</f>
        <v>N</v>
      </c>
      <c r="S650" s="5">
        <v>1</v>
      </c>
      <c r="T650" s="5">
        <v>1</v>
      </c>
      <c r="U650" s="5" t="s">
        <v>3177</v>
      </c>
    </row>
    <row r="651" spans="1:21" x14ac:dyDescent="0.25">
      <c r="A651" s="6">
        <v>41359</v>
      </c>
      <c r="B651">
        <v>32</v>
      </c>
      <c r="C651">
        <v>0.5</v>
      </c>
      <c r="D651">
        <v>2357</v>
      </c>
      <c r="E651">
        <v>1.53</v>
      </c>
      <c r="F651">
        <v>2</v>
      </c>
      <c r="G651" t="s">
        <v>3178</v>
      </c>
      <c r="L651" t="str">
        <f>VLOOKUP(B651,data_operaciones!$G$3:$K$102,2,0)</f>
        <v>SIMULACROS Y PLATICA DE SEGURIDAD</v>
      </c>
      <c r="M651" s="5">
        <f>VLOOKUP(B651,data_operaciones!$G$3:$K$102,4,0)</f>
        <v>75</v>
      </c>
      <c r="N651" s="5">
        <v>0.5</v>
      </c>
      <c r="O651" s="5">
        <v>2357</v>
      </c>
      <c r="P651" s="5">
        <v>1.53</v>
      </c>
      <c r="Q651" s="5">
        <v>648</v>
      </c>
      <c r="R651" s="5" t="str">
        <f>VLOOKUP(B651,data_operaciones!$G$3:$K$102,5,0)</f>
        <v>N</v>
      </c>
      <c r="S651" s="5">
        <v>1</v>
      </c>
      <c r="T651" s="5">
        <v>1</v>
      </c>
      <c r="U651" s="5" t="s">
        <v>3178</v>
      </c>
    </row>
    <row r="652" spans="1:21" x14ac:dyDescent="0.25">
      <c r="A652" s="6">
        <v>41359</v>
      </c>
      <c r="B652">
        <v>21</v>
      </c>
      <c r="C652">
        <v>2.5</v>
      </c>
      <c r="D652">
        <v>2357</v>
      </c>
      <c r="E652">
        <v>1.53</v>
      </c>
      <c r="F652">
        <v>3</v>
      </c>
      <c r="G652" t="s">
        <v>3179</v>
      </c>
      <c r="L652" t="str">
        <f>VLOOKUP(B652,data_operaciones!$G$3:$K$102,2,0)</f>
        <v>DESMANTELAR BOPS y CSC</v>
      </c>
      <c r="M652" s="5">
        <f>VLOOKUP(B652,data_operaciones!$G$3:$K$102,4,0)</f>
        <v>22</v>
      </c>
      <c r="N652" s="5">
        <v>2.5</v>
      </c>
      <c r="O652" s="5">
        <v>2357</v>
      </c>
      <c r="P652" s="5">
        <v>1.53</v>
      </c>
      <c r="Q652" s="5">
        <v>649</v>
      </c>
      <c r="R652" s="5" t="str">
        <f>VLOOKUP(B652,data_operaciones!$G$3:$K$102,5,0)</f>
        <v>N</v>
      </c>
      <c r="S652" s="5">
        <v>1</v>
      </c>
      <c r="T652" s="5">
        <v>1</v>
      </c>
      <c r="U652" s="5" t="s">
        <v>3179</v>
      </c>
    </row>
    <row r="653" spans="1:21" x14ac:dyDescent="0.25">
      <c r="A653" s="6">
        <v>41359</v>
      </c>
      <c r="B653">
        <v>33</v>
      </c>
      <c r="C653">
        <v>8.5</v>
      </c>
      <c r="D653">
        <v>2357</v>
      </c>
      <c r="E653">
        <v>1.53</v>
      </c>
      <c r="F653">
        <v>4</v>
      </c>
      <c r="G653" t="s">
        <v>3180</v>
      </c>
      <c r="H653">
        <v>76</v>
      </c>
      <c r="I653" s="6">
        <v>41372.310416666667</v>
      </c>
      <c r="J653" t="s">
        <v>23</v>
      </c>
      <c r="K653" t="s">
        <v>2700</v>
      </c>
      <c r="L653" t="str">
        <f>VLOOKUP(B653,data_operaciones!$G$3:$K$102,2,0)</f>
        <v>OTROS</v>
      </c>
      <c r="M653" s="5">
        <f>VLOOKUP(B653,data_operaciones!$G$3:$K$102,4,0)</f>
        <v>47</v>
      </c>
      <c r="N653" s="5">
        <v>8.5</v>
      </c>
      <c r="O653" s="5">
        <v>2357</v>
      </c>
      <c r="P653" s="5">
        <v>1.53</v>
      </c>
      <c r="Q653" s="5">
        <v>650</v>
      </c>
      <c r="R653" s="5" t="str">
        <f>VLOOKUP(B653,data_operaciones!$G$3:$K$102,5,0)</f>
        <v>N</v>
      </c>
      <c r="S653" s="5">
        <v>1</v>
      </c>
      <c r="T653" s="5">
        <v>1</v>
      </c>
      <c r="U653" s="5" t="s">
        <v>3180</v>
      </c>
    </row>
    <row r="654" spans="1:21" x14ac:dyDescent="0.25">
      <c r="A654" s="6">
        <v>41359</v>
      </c>
      <c r="B654">
        <v>21</v>
      </c>
      <c r="C654">
        <v>0.5</v>
      </c>
      <c r="D654">
        <v>2357</v>
      </c>
      <c r="E654">
        <v>1.53</v>
      </c>
      <c r="F654">
        <v>5</v>
      </c>
      <c r="G654" t="s">
        <v>3181</v>
      </c>
      <c r="H654">
        <v>76</v>
      </c>
      <c r="I654" s="6">
        <v>41372.311111111114</v>
      </c>
      <c r="J654" t="s">
        <v>23</v>
      </c>
      <c r="K654" t="s">
        <v>2700</v>
      </c>
      <c r="L654" t="str">
        <f>VLOOKUP(B654,data_operaciones!$G$3:$K$102,2,0)</f>
        <v>DESMANTELAR BOPS y CSC</v>
      </c>
      <c r="M654" s="5">
        <f>VLOOKUP(B654,data_operaciones!$G$3:$K$102,4,0)</f>
        <v>22</v>
      </c>
      <c r="N654" s="5">
        <v>0.5</v>
      </c>
      <c r="O654" s="5">
        <v>2357</v>
      </c>
      <c r="P654" s="5">
        <v>1.53</v>
      </c>
      <c r="Q654" s="5">
        <v>651</v>
      </c>
      <c r="R654" s="5" t="str">
        <f>VLOOKUP(B654,data_operaciones!$G$3:$K$102,5,0)</f>
        <v>N</v>
      </c>
      <c r="S654" s="5">
        <v>1</v>
      </c>
      <c r="T654" s="5">
        <v>1</v>
      </c>
      <c r="U654" s="5" t="s">
        <v>3181</v>
      </c>
    </row>
    <row r="655" spans="1:21" x14ac:dyDescent="0.25">
      <c r="A655" s="6">
        <v>41359</v>
      </c>
      <c r="B655">
        <v>21</v>
      </c>
      <c r="C655">
        <v>2</v>
      </c>
      <c r="D655">
        <v>2357</v>
      </c>
      <c r="E655">
        <v>1.53</v>
      </c>
      <c r="F655">
        <v>6</v>
      </c>
      <c r="G655" t="s">
        <v>3182</v>
      </c>
      <c r="H655">
        <v>76</v>
      </c>
      <c r="I655" s="6">
        <v>41372.311805555553</v>
      </c>
      <c r="J655" t="s">
        <v>23</v>
      </c>
      <c r="K655" t="s">
        <v>2700</v>
      </c>
      <c r="L655" t="str">
        <f>VLOOKUP(B655,data_operaciones!$G$3:$K$102,2,0)</f>
        <v>DESMANTELAR BOPS y CSC</v>
      </c>
      <c r="M655" s="5">
        <f>VLOOKUP(B655,data_operaciones!$G$3:$K$102,4,0)</f>
        <v>22</v>
      </c>
      <c r="N655" s="5">
        <v>2</v>
      </c>
      <c r="O655" s="5">
        <v>2357</v>
      </c>
      <c r="P655" s="5">
        <v>1.53</v>
      </c>
      <c r="Q655" s="5">
        <v>652</v>
      </c>
      <c r="R655" s="5" t="str">
        <f>VLOOKUP(B655,data_operaciones!$G$3:$K$102,5,0)</f>
        <v>N</v>
      </c>
      <c r="S655" s="5">
        <v>1</v>
      </c>
      <c r="T655" s="5">
        <v>1</v>
      </c>
      <c r="U655" s="5" t="s">
        <v>3182</v>
      </c>
    </row>
    <row r="656" spans="1:21" x14ac:dyDescent="0.25">
      <c r="A656" s="6">
        <v>41359</v>
      </c>
      <c r="B656">
        <v>21</v>
      </c>
      <c r="C656">
        <v>1</v>
      </c>
      <c r="D656">
        <v>2357</v>
      </c>
      <c r="E656">
        <v>1.53</v>
      </c>
      <c r="F656">
        <v>7</v>
      </c>
      <c r="G656" t="s">
        <v>3183</v>
      </c>
      <c r="H656">
        <v>76</v>
      </c>
      <c r="I656" s="6">
        <v>41372.311805555553</v>
      </c>
      <c r="J656" t="s">
        <v>23</v>
      </c>
      <c r="K656" t="s">
        <v>2700</v>
      </c>
      <c r="L656" t="str">
        <f>VLOOKUP(B656,data_operaciones!$G$3:$K$102,2,0)</f>
        <v>DESMANTELAR BOPS y CSC</v>
      </c>
      <c r="M656" s="5">
        <f>VLOOKUP(B656,data_operaciones!$G$3:$K$102,4,0)</f>
        <v>22</v>
      </c>
      <c r="N656" s="5">
        <v>1</v>
      </c>
      <c r="O656" s="5">
        <v>2357</v>
      </c>
      <c r="P656" s="5">
        <v>1.53</v>
      </c>
      <c r="Q656" s="5">
        <v>653</v>
      </c>
      <c r="R656" s="5" t="str">
        <f>VLOOKUP(B656,data_operaciones!$G$3:$K$102,5,0)</f>
        <v>N</v>
      </c>
      <c r="S656" s="5">
        <v>1</v>
      </c>
      <c r="T656" s="5">
        <v>1</v>
      </c>
      <c r="U656" s="5" t="s">
        <v>3183</v>
      </c>
    </row>
  </sheetData>
  <sortState ref="A2:N654">
    <sortCondition ref="A2:A654"/>
    <sortCondition ref="F2:F65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/>
  </sheetViews>
  <sheetFormatPr baseColWidth="10" defaultRowHeight="15" x14ac:dyDescent="0.25"/>
  <cols>
    <col min="6" max="6" width="15.28515625" bestFit="1" customWidth="1"/>
  </cols>
  <sheetData>
    <row r="1" spans="1:7" x14ac:dyDescent="0.25">
      <c r="A1" t="s">
        <v>3433</v>
      </c>
    </row>
    <row r="2" spans="1:7" x14ac:dyDescent="0.25">
      <c r="A2" t="s">
        <v>3427</v>
      </c>
      <c r="B2" t="s">
        <v>3428</v>
      </c>
      <c r="C2" t="s">
        <v>3429</v>
      </c>
      <c r="D2" t="s">
        <v>3430</v>
      </c>
      <c r="E2" t="s">
        <v>3431</v>
      </c>
      <c r="F2" t="s">
        <v>2696</v>
      </c>
      <c r="G2" t="s">
        <v>3432</v>
      </c>
    </row>
    <row r="3" spans="1:7" x14ac:dyDescent="0.25">
      <c r="A3">
        <v>7</v>
      </c>
      <c r="B3">
        <v>0</v>
      </c>
      <c r="C3">
        <v>0</v>
      </c>
      <c r="D3">
        <v>0</v>
      </c>
      <c r="E3">
        <v>0</v>
      </c>
      <c r="F3" s="6">
        <v>41295.810416666667</v>
      </c>
      <c r="G3">
        <v>1</v>
      </c>
    </row>
    <row r="4" spans="1:7" x14ac:dyDescent="0.25">
      <c r="A4">
        <v>7</v>
      </c>
      <c r="B4">
        <v>0</v>
      </c>
      <c r="C4">
        <v>30</v>
      </c>
      <c r="D4">
        <v>0</v>
      </c>
      <c r="E4">
        <v>0</v>
      </c>
      <c r="F4" s="6">
        <v>41295.810416666667</v>
      </c>
      <c r="G4">
        <v>1</v>
      </c>
    </row>
    <row r="5" spans="1:7" x14ac:dyDescent="0.25">
      <c r="A5">
        <v>7</v>
      </c>
      <c r="B5">
        <v>0</v>
      </c>
      <c r="C5">
        <v>60</v>
      </c>
      <c r="D5">
        <v>0</v>
      </c>
      <c r="E5">
        <v>0</v>
      </c>
      <c r="F5" s="6">
        <v>41295.810416666667</v>
      </c>
      <c r="G5">
        <v>1</v>
      </c>
    </row>
    <row r="6" spans="1:7" x14ac:dyDescent="0.25">
      <c r="A6">
        <v>7</v>
      </c>
      <c r="B6">
        <v>0</v>
      </c>
      <c r="C6">
        <v>90</v>
      </c>
      <c r="D6">
        <v>0</v>
      </c>
      <c r="E6">
        <v>0</v>
      </c>
      <c r="F6" s="6">
        <v>41295.810416666667</v>
      </c>
      <c r="G6">
        <v>1</v>
      </c>
    </row>
    <row r="7" spans="1:7" x14ac:dyDescent="0.25">
      <c r="A7">
        <v>7</v>
      </c>
      <c r="B7">
        <v>0</v>
      </c>
      <c r="C7">
        <v>120</v>
      </c>
      <c r="D7">
        <v>0</v>
      </c>
      <c r="E7">
        <v>0</v>
      </c>
      <c r="F7" s="6">
        <v>41295.810416666667</v>
      </c>
      <c r="G7">
        <v>1</v>
      </c>
    </row>
    <row r="8" spans="1:7" x14ac:dyDescent="0.25">
      <c r="A8">
        <v>7</v>
      </c>
      <c r="B8">
        <v>0</v>
      </c>
      <c r="C8">
        <v>150</v>
      </c>
      <c r="D8">
        <v>0</v>
      </c>
      <c r="E8">
        <v>0</v>
      </c>
      <c r="F8" s="6">
        <v>41295.810416666667</v>
      </c>
      <c r="G8">
        <v>1</v>
      </c>
    </row>
    <row r="9" spans="1:7" x14ac:dyDescent="0.25">
      <c r="A9">
        <v>7</v>
      </c>
      <c r="B9">
        <v>0</v>
      </c>
      <c r="C9">
        <v>180</v>
      </c>
      <c r="D9">
        <v>0</v>
      </c>
      <c r="E9">
        <v>0</v>
      </c>
      <c r="F9" s="6">
        <v>41295.810416666667</v>
      </c>
      <c r="G9">
        <v>1</v>
      </c>
    </row>
    <row r="10" spans="1:7" x14ac:dyDescent="0.25">
      <c r="A10">
        <v>7</v>
      </c>
      <c r="B10">
        <v>0</v>
      </c>
      <c r="C10">
        <v>210</v>
      </c>
      <c r="D10">
        <v>0</v>
      </c>
      <c r="E10">
        <v>0</v>
      </c>
      <c r="F10" s="6">
        <v>41295.810416666667</v>
      </c>
      <c r="G10">
        <v>1</v>
      </c>
    </row>
    <row r="11" spans="1:7" x14ac:dyDescent="0.25">
      <c r="A11">
        <v>7</v>
      </c>
      <c r="B11">
        <v>0</v>
      </c>
      <c r="C11">
        <v>240</v>
      </c>
      <c r="D11">
        <v>0</v>
      </c>
      <c r="E11">
        <v>0</v>
      </c>
      <c r="F11" s="6">
        <v>41295.810416666667</v>
      </c>
      <c r="G11">
        <v>1</v>
      </c>
    </row>
    <row r="12" spans="1:7" x14ac:dyDescent="0.25">
      <c r="A12">
        <v>7</v>
      </c>
      <c r="B12">
        <v>0</v>
      </c>
      <c r="C12">
        <v>250</v>
      </c>
      <c r="D12">
        <v>0</v>
      </c>
      <c r="E12">
        <v>0</v>
      </c>
      <c r="F12" s="6">
        <v>41295.810416666667</v>
      </c>
      <c r="G12">
        <v>1</v>
      </c>
    </row>
    <row r="13" spans="1:7" x14ac:dyDescent="0.25">
      <c r="A13">
        <v>7</v>
      </c>
      <c r="B13">
        <v>0</v>
      </c>
      <c r="C13">
        <v>270</v>
      </c>
      <c r="D13">
        <v>2.06</v>
      </c>
      <c r="E13">
        <v>116.34</v>
      </c>
      <c r="F13" s="6">
        <v>41295.810416666667</v>
      </c>
      <c r="G13">
        <v>1</v>
      </c>
    </row>
    <row r="14" spans="1:7" x14ac:dyDescent="0.25">
      <c r="A14">
        <v>7</v>
      </c>
      <c r="B14">
        <v>0</v>
      </c>
      <c r="C14">
        <v>300</v>
      </c>
      <c r="D14">
        <v>5.15</v>
      </c>
      <c r="E14">
        <v>116.34</v>
      </c>
      <c r="F14" s="6">
        <v>41295.810416666667</v>
      </c>
      <c r="G14">
        <v>1</v>
      </c>
    </row>
    <row r="15" spans="1:7" x14ac:dyDescent="0.25">
      <c r="A15">
        <v>7</v>
      </c>
      <c r="B15">
        <v>0</v>
      </c>
      <c r="C15">
        <v>330</v>
      </c>
      <c r="D15">
        <v>8.24</v>
      </c>
      <c r="E15">
        <v>116.34</v>
      </c>
      <c r="F15" s="6">
        <v>41295.810416666667</v>
      </c>
      <c r="G15">
        <v>1</v>
      </c>
    </row>
    <row r="16" spans="1:7" x14ac:dyDescent="0.25">
      <c r="A16">
        <v>7</v>
      </c>
      <c r="B16">
        <v>0</v>
      </c>
      <c r="C16">
        <v>360</v>
      </c>
      <c r="D16">
        <v>11.33</v>
      </c>
      <c r="E16">
        <v>116.34</v>
      </c>
      <c r="F16" s="6">
        <v>41295.810416666667</v>
      </c>
      <c r="G16">
        <v>1</v>
      </c>
    </row>
    <row r="17" spans="1:7" x14ac:dyDescent="0.25">
      <c r="A17">
        <v>7</v>
      </c>
      <c r="B17">
        <v>0</v>
      </c>
      <c r="C17">
        <v>390</v>
      </c>
      <c r="D17">
        <v>14.42</v>
      </c>
      <c r="E17">
        <v>116.34</v>
      </c>
      <c r="F17" s="6">
        <v>41295.810416666667</v>
      </c>
      <c r="G17">
        <v>1</v>
      </c>
    </row>
    <row r="18" spans="1:7" x14ac:dyDescent="0.25">
      <c r="A18">
        <v>7</v>
      </c>
      <c r="B18">
        <v>0</v>
      </c>
      <c r="C18">
        <v>420</v>
      </c>
      <c r="D18">
        <v>17.5</v>
      </c>
      <c r="E18">
        <v>116.34</v>
      </c>
      <c r="F18" s="6">
        <v>41295.810416666667</v>
      </c>
      <c r="G18">
        <v>1</v>
      </c>
    </row>
    <row r="19" spans="1:7" x14ac:dyDescent="0.25">
      <c r="A19">
        <v>7</v>
      </c>
      <c r="B19">
        <v>0</v>
      </c>
      <c r="C19">
        <v>436.99</v>
      </c>
      <c r="D19">
        <v>19.25</v>
      </c>
      <c r="E19">
        <v>116.34</v>
      </c>
      <c r="F19" s="6">
        <v>41295.810416666667</v>
      </c>
      <c r="G19">
        <v>1</v>
      </c>
    </row>
    <row r="20" spans="1:7" x14ac:dyDescent="0.25">
      <c r="A20">
        <v>7</v>
      </c>
      <c r="B20">
        <v>0</v>
      </c>
      <c r="C20">
        <v>450</v>
      </c>
      <c r="D20">
        <v>19.25</v>
      </c>
      <c r="E20">
        <v>116.34</v>
      </c>
      <c r="F20" s="6">
        <v>41295.810416666667</v>
      </c>
      <c r="G20">
        <v>1</v>
      </c>
    </row>
    <row r="21" spans="1:7" x14ac:dyDescent="0.25">
      <c r="A21">
        <v>7</v>
      </c>
      <c r="B21">
        <v>0</v>
      </c>
      <c r="C21">
        <v>480</v>
      </c>
      <c r="D21">
        <v>19.25</v>
      </c>
      <c r="E21">
        <v>116.34</v>
      </c>
      <c r="F21" s="6">
        <v>41295.810416666667</v>
      </c>
      <c r="G21">
        <v>1</v>
      </c>
    </row>
    <row r="22" spans="1:7" x14ac:dyDescent="0.25">
      <c r="A22">
        <v>7</v>
      </c>
      <c r="B22">
        <v>0</v>
      </c>
      <c r="C22">
        <v>510</v>
      </c>
      <c r="D22">
        <v>19.25</v>
      </c>
      <c r="E22">
        <v>116.34</v>
      </c>
      <c r="F22" s="6">
        <v>41295.810416666667</v>
      </c>
      <c r="G22">
        <v>1</v>
      </c>
    </row>
    <row r="23" spans="1:7" x14ac:dyDescent="0.25">
      <c r="A23">
        <v>7</v>
      </c>
      <c r="B23">
        <v>0</v>
      </c>
      <c r="C23">
        <v>540</v>
      </c>
      <c r="D23">
        <v>19.25</v>
      </c>
      <c r="E23">
        <v>116.34</v>
      </c>
      <c r="F23" s="6">
        <v>41295.810416666667</v>
      </c>
      <c r="G23">
        <v>1</v>
      </c>
    </row>
    <row r="24" spans="1:7" x14ac:dyDescent="0.25">
      <c r="A24">
        <v>7</v>
      </c>
      <c r="B24">
        <v>0</v>
      </c>
      <c r="C24">
        <v>570</v>
      </c>
      <c r="D24">
        <v>19.25</v>
      </c>
      <c r="E24">
        <v>116.34</v>
      </c>
      <c r="F24" s="6">
        <v>41295.810416666667</v>
      </c>
      <c r="G24">
        <v>1</v>
      </c>
    </row>
    <row r="25" spans="1:7" x14ac:dyDescent="0.25">
      <c r="A25">
        <v>7</v>
      </c>
      <c r="B25">
        <v>0</v>
      </c>
      <c r="C25">
        <v>600</v>
      </c>
      <c r="D25">
        <v>19.25</v>
      </c>
      <c r="E25">
        <v>116.34</v>
      </c>
      <c r="F25" s="6">
        <v>41295.810416666667</v>
      </c>
      <c r="G25">
        <v>1</v>
      </c>
    </row>
    <row r="26" spans="1:7" x14ac:dyDescent="0.25">
      <c r="A26">
        <v>7</v>
      </c>
      <c r="B26">
        <v>0</v>
      </c>
      <c r="C26">
        <v>630</v>
      </c>
      <c r="D26">
        <v>19.25</v>
      </c>
      <c r="E26">
        <v>116.34</v>
      </c>
      <c r="F26" s="6">
        <v>41295.810416666667</v>
      </c>
      <c r="G26">
        <v>1</v>
      </c>
    </row>
    <row r="27" spans="1:7" x14ac:dyDescent="0.25">
      <c r="A27">
        <v>7</v>
      </c>
      <c r="B27">
        <v>0</v>
      </c>
      <c r="C27">
        <v>660</v>
      </c>
      <c r="D27">
        <v>19.25</v>
      </c>
      <c r="E27">
        <v>116.34</v>
      </c>
      <c r="F27" s="6">
        <v>41295.810416666667</v>
      </c>
      <c r="G27">
        <v>1</v>
      </c>
    </row>
    <row r="28" spans="1:7" x14ac:dyDescent="0.25">
      <c r="A28">
        <v>7</v>
      </c>
      <c r="B28">
        <v>0</v>
      </c>
      <c r="C28">
        <v>690</v>
      </c>
      <c r="D28">
        <v>19.25</v>
      </c>
      <c r="E28">
        <v>116.34</v>
      </c>
      <c r="F28" s="6">
        <v>41295.810416666667</v>
      </c>
      <c r="G28">
        <v>1</v>
      </c>
    </row>
    <row r="29" spans="1:7" x14ac:dyDescent="0.25">
      <c r="A29">
        <v>7</v>
      </c>
      <c r="B29">
        <v>0</v>
      </c>
      <c r="C29">
        <v>720</v>
      </c>
      <c r="D29">
        <v>19.25</v>
      </c>
      <c r="E29">
        <v>116.34</v>
      </c>
      <c r="F29" s="6">
        <v>41295.810416666667</v>
      </c>
      <c r="G29">
        <v>1</v>
      </c>
    </row>
    <row r="30" spans="1:7" x14ac:dyDescent="0.25">
      <c r="A30">
        <v>7</v>
      </c>
      <c r="B30">
        <v>0</v>
      </c>
      <c r="C30">
        <v>750</v>
      </c>
      <c r="D30">
        <v>19.25</v>
      </c>
      <c r="E30">
        <v>116.34</v>
      </c>
      <c r="F30" s="6">
        <v>41295.810416666667</v>
      </c>
      <c r="G30">
        <v>1</v>
      </c>
    </row>
    <row r="31" spans="1:7" x14ac:dyDescent="0.25">
      <c r="A31">
        <v>7</v>
      </c>
      <c r="B31">
        <v>0</v>
      </c>
      <c r="C31">
        <v>780</v>
      </c>
      <c r="D31">
        <v>19.25</v>
      </c>
      <c r="E31">
        <v>116.34</v>
      </c>
      <c r="F31" s="6">
        <v>41295.810416666667</v>
      </c>
      <c r="G31">
        <v>1</v>
      </c>
    </row>
    <row r="32" spans="1:7" x14ac:dyDescent="0.25">
      <c r="A32">
        <v>7</v>
      </c>
      <c r="B32">
        <v>0</v>
      </c>
      <c r="C32">
        <v>786.54</v>
      </c>
      <c r="D32">
        <v>19.25</v>
      </c>
      <c r="E32">
        <v>116.34</v>
      </c>
      <c r="F32" s="6">
        <v>41295.810416666667</v>
      </c>
      <c r="G32">
        <v>1</v>
      </c>
    </row>
    <row r="33" spans="1:7" x14ac:dyDescent="0.25">
      <c r="A33">
        <v>7</v>
      </c>
      <c r="B33">
        <v>0</v>
      </c>
      <c r="C33">
        <v>810</v>
      </c>
      <c r="D33">
        <v>16.989999999999998</v>
      </c>
      <c r="E33">
        <v>113.63</v>
      </c>
      <c r="F33" s="6">
        <v>41295.810416666667</v>
      </c>
      <c r="G33">
        <v>1</v>
      </c>
    </row>
    <row r="34" spans="1:7" x14ac:dyDescent="0.25">
      <c r="A34">
        <v>7</v>
      </c>
      <c r="B34">
        <v>0</v>
      </c>
      <c r="C34">
        <v>840</v>
      </c>
      <c r="D34">
        <v>14.16</v>
      </c>
      <c r="E34">
        <v>108.95</v>
      </c>
      <c r="F34" s="6">
        <v>41295.810416666667</v>
      </c>
      <c r="G34">
        <v>1</v>
      </c>
    </row>
    <row r="35" spans="1:7" x14ac:dyDescent="0.25">
      <c r="A35">
        <v>7</v>
      </c>
      <c r="B35">
        <v>0</v>
      </c>
      <c r="C35">
        <v>870</v>
      </c>
      <c r="D35">
        <v>11.47</v>
      </c>
      <c r="E35">
        <v>102.06</v>
      </c>
      <c r="F35" s="6">
        <v>41295.810416666667</v>
      </c>
      <c r="G35">
        <v>1</v>
      </c>
    </row>
    <row r="36" spans="1:7" x14ac:dyDescent="0.25">
      <c r="A36">
        <v>7</v>
      </c>
      <c r="B36">
        <v>0</v>
      </c>
      <c r="C36">
        <v>900</v>
      </c>
      <c r="D36">
        <v>9.0399999999999991</v>
      </c>
      <c r="E36">
        <v>91.3</v>
      </c>
      <c r="F36" s="6">
        <v>41295.810416666667</v>
      </c>
      <c r="G36">
        <v>1</v>
      </c>
    </row>
    <row r="37" spans="1:7" x14ac:dyDescent="0.25">
      <c r="A37">
        <v>7</v>
      </c>
      <c r="B37">
        <v>0</v>
      </c>
      <c r="C37">
        <v>930</v>
      </c>
      <c r="D37">
        <v>7.12</v>
      </c>
      <c r="E37">
        <v>73.87</v>
      </c>
      <c r="F37" s="6">
        <v>41295.810416666667</v>
      </c>
      <c r="G37">
        <v>1</v>
      </c>
    </row>
    <row r="38" spans="1:7" x14ac:dyDescent="0.25">
      <c r="A38">
        <v>7</v>
      </c>
      <c r="B38">
        <v>0</v>
      </c>
      <c r="C38">
        <v>960</v>
      </c>
      <c r="D38">
        <v>6.22</v>
      </c>
      <c r="E38">
        <v>48.15</v>
      </c>
      <c r="F38" s="6">
        <v>41295.810416666667</v>
      </c>
      <c r="G38">
        <v>1</v>
      </c>
    </row>
    <row r="39" spans="1:7" x14ac:dyDescent="0.25">
      <c r="A39">
        <v>7</v>
      </c>
      <c r="B39">
        <v>0</v>
      </c>
      <c r="C39">
        <v>990</v>
      </c>
      <c r="D39">
        <v>6.77</v>
      </c>
      <c r="E39">
        <v>21</v>
      </c>
      <c r="F39" s="6">
        <v>41295.810416666667</v>
      </c>
      <c r="G39">
        <v>1</v>
      </c>
    </row>
    <row r="40" spans="1:7" x14ac:dyDescent="0.25">
      <c r="A40">
        <v>7</v>
      </c>
      <c r="B40">
        <v>0</v>
      </c>
      <c r="C40">
        <v>1020</v>
      </c>
      <c r="D40">
        <v>8.48</v>
      </c>
      <c r="E40">
        <v>1.4</v>
      </c>
      <c r="F40" s="6">
        <v>41295.810416666667</v>
      </c>
      <c r="G40">
        <v>1</v>
      </c>
    </row>
    <row r="41" spans="1:7" x14ac:dyDescent="0.25">
      <c r="A41">
        <v>7</v>
      </c>
      <c r="B41">
        <v>0</v>
      </c>
      <c r="C41">
        <v>1050</v>
      </c>
      <c r="D41">
        <v>10.82</v>
      </c>
      <c r="E41">
        <v>349.23</v>
      </c>
      <c r="F41" s="6">
        <v>41295.810416666667</v>
      </c>
      <c r="G41">
        <v>1</v>
      </c>
    </row>
    <row r="42" spans="1:7" x14ac:dyDescent="0.25">
      <c r="A42">
        <v>7</v>
      </c>
      <c r="B42">
        <v>0</v>
      </c>
      <c r="C42">
        <v>1080</v>
      </c>
      <c r="D42">
        <v>13.46</v>
      </c>
      <c r="E42">
        <v>341.56</v>
      </c>
      <c r="F42" s="6">
        <v>41295.810416666667</v>
      </c>
      <c r="G42">
        <v>1</v>
      </c>
    </row>
    <row r="43" spans="1:7" x14ac:dyDescent="0.25">
      <c r="A43">
        <v>7</v>
      </c>
      <c r="B43">
        <v>0</v>
      </c>
      <c r="C43">
        <v>1110</v>
      </c>
      <c r="D43">
        <v>16.25</v>
      </c>
      <c r="E43">
        <v>336.42</v>
      </c>
      <c r="F43" s="6">
        <v>41295.810416666667</v>
      </c>
      <c r="G43">
        <v>1</v>
      </c>
    </row>
    <row r="44" spans="1:7" x14ac:dyDescent="0.25">
      <c r="A44">
        <v>7</v>
      </c>
      <c r="B44">
        <v>0</v>
      </c>
      <c r="C44">
        <v>1140</v>
      </c>
      <c r="D44">
        <v>19.14</v>
      </c>
      <c r="E44">
        <v>332.78</v>
      </c>
      <c r="F44" s="6">
        <v>41295.810416666667</v>
      </c>
      <c r="G44">
        <v>1</v>
      </c>
    </row>
    <row r="45" spans="1:7" x14ac:dyDescent="0.25">
      <c r="A45">
        <v>7</v>
      </c>
      <c r="B45">
        <v>0</v>
      </c>
      <c r="C45">
        <v>1170</v>
      </c>
      <c r="D45">
        <v>22.08</v>
      </c>
      <c r="E45">
        <v>330.07</v>
      </c>
      <c r="F45" s="6">
        <v>41295.810416666667</v>
      </c>
      <c r="G45">
        <v>1</v>
      </c>
    </row>
    <row r="46" spans="1:7" x14ac:dyDescent="0.25">
      <c r="A46">
        <v>7</v>
      </c>
      <c r="B46">
        <v>0</v>
      </c>
      <c r="C46">
        <v>1200</v>
      </c>
      <c r="D46">
        <v>25.05</v>
      </c>
      <c r="E46">
        <v>327.97</v>
      </c>
      <c r="F46" s="6">
        <v>41295.810416666667</v>
      </c>
      <c r="G46">
        <v>1</v>
      </c>
    </row>
    <row r="47" spans="1:7" x14ac:dyDescent="0.25">
      <c r="A47">
        <v>7</v>
      </c>
      <c r="B47">
        <v>0</v>
      </c>
      <c r="C47">
        <v>1230</v>
      </c>
      <c r="D47">
        <v>28.05</v>
      </c>
      <c r="E47">
        <v>326.29000000000002</v>
      </c>
      <c r="F47" s="6">
        <v>41295.810416666667</v>
      </c>
      <c r="G47">
        <v>1</v>
      </c>
    </row>
    <row r="48" spans="1:7" x14ac:dyDescent="0.25">
      <c r="A48">
        <v>7</v>
      </c>
      <c r="B48">
        <v>0</v>
      </c>
      <c r="C48">
        <v>1260</v>
      </c>
      <c r="D48">
        <v>31.06</v>
      </c>
      <c r="E48">
        <v>324.91000000000003</v>
      </c>
      <c r="F48" s="6">
        <v>41295.810416666667</v>
      </c>
      <c r="G48">
        <v>1</v>
      </c>
    </row>
    <row r="49" spans="1:7" x14ac:dyDescent="0.25">
      <c r="A49">
        <v>7</v>
      </c>
      <c r="B49">
        <v>0</v>
      </c>
      <c r="C49">
        <v>1290</v>
      </c>
      <c r="D49">
        <v>34.090000000000003</v>
      </c>
      <c r="E49">
        <v>323.76</v>
      </c>
      <c r="F49" s="6">
        <v>41295.810416666667</v>
      </c>
      <c r="G49">
        <v>1</v>
      </c>
    </row>
    <row r="50" spans="1:7" x14ac:dyDescent="0.25">
      <c r="A50">
        <v>7</v>
      </c>
      <c r="B50">
        <v>0</v>
      </c>
      <c r="C50">
        <v>1320</v>
      </c>
      <c r="D50">
        <v>37.119999999999997</v>
      </c>
      <c r="E50">
        <v>322.77</v>
      </c>
      <c r="F50" s="6">
        <v>41295.810416666667</v>
      </c>
      <c r="G50">
        <v>1</v>
      </c>
    </row>
    <row r="51" spans="1:7" x14ac:dyDescent="0.25">
      <c r="A51">
        <v>7</v>
      </c>
      <c r="B51">
        <v>0</v>
      </c>
      <c r="C51">
        <v>1350</v>
      </c>
      <c r="D51">
        <v>40.159999999999997</v>
      </c>
      <c r="E51">
        <v>321.91000000000003</v>
      </c>
      <c r="F51" s="6">
        <v>41295.810416666667</v>
      </c>
      <c r="G51">
        <v>1</v>
      </c>
    </row>
    <row r="52" spans="1:7" x14ac:dyDescent="0.25">
      <c r="A52">
        <v>7</v>
      </c>
      <c r="B52">
        <v>0</v>
      </c>
      <c r="C52">
        <v>1380</v>
      </c>
      <c r="D52">
        <v>43.21</v>
      </c>
      <c r="E52">
        <v>321.14999999999998</v>
      </c>
      <c r="F52" s="6">
        <v>41295.810416666667</v>
      </c>
      <c r="G52">
        <v>1</v>
      </c>
    </row>
    <row r="53" spans="1:7" x14ac:dyDescent="0.25">
      <c r="A53">
        <v>7</v>
      </c>
      <c r="B53">
        <v>0</v>
      </c>
      <c r="C53">
        <v>1410</v>
      </c>
      <c r="D53">
        <v>46.26</v>
      </c>
      <c r="E53">
        <v>320.48</v>
      </c>
      <c r="F53" s="6">
        <v>41295.810416666667</v>
      </c>
      <c r="G53">
        <v>1</v>
      </c>
    </row>
    <row r="54" spans="1:7" x14ac:dyDescent="0.25">
      <c r="A54">
        <v>7</v>
      </c>
      <c r="B54">
        <v>0</v>
      </c>
      <c r="C54">
        <v>1440</v>
      </c>
      <c r="D54">
        <v>49.32</v>
      </c>
      <c r="E54">
        <v>319.87</v>
      </c>
      <c r="F54" s="6">
        <v>41295.810416666667</v>
      </c>
      <c r="G54">
        <v>1</v>
      </c>
    </row>
    <row r="55" spans="1:7" x14ac:dyDescent="0.25">
      <c r="A55">
        <v>7</v>
      </c>
      <c r="B55">
        <v>0</v>
      </c>
      <c r="C55">
        <v>1470</v>
      </c>
      <c r="D55">
        <v>52.38</v>
      </c>
      <c r="E55">
        <v>319.31</v>
      </c>
      <c r="F55" s="6">
        <v>41295.810416666667</v>
      </c>
      <c r="G55">
        <v>1</v>
      </c>
    </row>
    <row r="56" spans="1:7" x14ac:dyDescent="0.25">
      <c r="A56">
        <v>7</v>
      </c>
      <c r="B56">
        <v>0</v>
      </c>
      <c r="C56">
        <v>1500</v>
      </c>
      <c r="D56">
        <v>55.44</v>
      </c>
      <c r="E56">
        <v>318.8</v>
      </c>
      <c r="F56" s="6">
        <v>41295.810416666667</v>
      </c>
      <c r="G56">
        <v>1</v>
      </c>
    </row>
    <row r="57" spans="1:7" x14ac:dyDescent="0.25">
      <c r="A57">
        <v>7</v>
      </c>
      <c r="B57">
        <v>0</v>
      </c>
      <c r="C57">
        <v>1530</v>
      </c>
      <c r="D57">
        <v>58.5</v>
      </c>
      <c r="E57">
        <v>318.33</v>
      </c>
      <c r="F57" s="6">
        <v>41295.810416666667</v>
      </c>
      <c r="G57">
        <v>1</v>
      </c>
    </row>
    <row r="58" spans="1:7" x14ac:dyDescent="0.25">
      <c r="A58">
        <v>7</v>
      </c>
      <c r="B58">
        <v>0</v>
      </c>
      <c r="C58">
        <v>1560</v>
      </c>
      <c r="D58">
        <v>61.57</v>
      </c>
      <c r="E58">
        <v>317.88</v>
      </c>
      <c r="F58" s="6">
        <v>41295.810416666667</v>
      </c>
      <c r="G58">
        <v>1</v>
      </c>
    </row>
    <row r="59" spans="1:7" x14ac:dyDescent="0.25">
      <c r="A59">
        <v>7</v>
      </c>
      <c r="B59">
        <v>0</v>
      </c>
      <c r="C59">
        <v>1590</v>
      </c>
      <c r="D59">
        <v>64.63</v>
      </c>
      <c r="E59">
        <v>317.45999999999998</v>
      </c>
      <c r="F59" s="6">
        <v>41295.810416666667</v>
      </c>
      <c r="G59">
        <v>1</v>
      </c>
    </row>
    <row r="60" spans="1:7" x14ac:dyDescent="0.25">
      <c r="A60">
        <v>7</v>
      </c>
      <c r="B60">
        <v>0</v>
      </c>
      <c r="C60">
        <v>1620</v>
      </c>
      <c r="D60">
        <v>67.7</v>
      </c>
      <c r="E60">
        <v>317.06</v>
      </c>
      <c r="F60" s="6">
        <v>41295.810416666667</v>
      </c>
      <c r="G60">
        <v>1</v>
      </c>
    </row>
    <row r="61" spans="1:7" x14ac:dyDescent="0.25">
      <c r="A61">
        <v>7</v>
      </c>
      <c r="B61">
        <v>0</v>
      </c>
      <c r="C61">
        <v>1650</v>
      </c>
      <c r="D61">
        <v>70.77</v>
      </c>
      <c r="E61">
        <v>316.68</v>
      </c>
      <c r="F61" s="6">
        <v>41295.810416666667</v>
      </c>
      <c r="G61">
        <v>1</v>
      </c>
    </row>
    <row r="62" spans="1:7" x14ac:dyDescent="0.25">
      <c r="A62">
        <v>7</v>
      </c>
      <c r="B62">
        <v>0</v>
      </c>
      <c r="C62">
        <v>1680</v>
      </c>
      <c r="D62">
        <v>73.84</v>
      </c>
      <c r="E62">
        <v>316.31</v>
      </c>
      <c r="F62" s="6">
        <v>41295.810416666667</v>
      </c>
      <c r="G62">
        <v>1</v>
      </c>
    </row>
    <row r="63" spans="1:7" x14ac:dyDescent="0.25">
      <c r="A63">
        <v>7</v>
      </c>
      <c r="B63">
        <v>0</v>
      </c>
      <c r="C63">
        <v>1710</v>
      </c>
      <c r="D63">
        <v>76.91</v>
      </c>
      <c r="E63">
        <v>315.95</v>
      </c>
      <c r="F63" s="6">
        <v>41295.810416666667</v>
      </c>
      <c r="G63">
        <v>1</v>
      </c>
    </row>
    <row r="64" spans="1:7" x14ac:dyDescent="0.25">
      <c r="A64">
        <v>7</v>
      </c>
      <c r="B64">
        <v>0</v>
      </c>
      <c r="C64">
        <v>1740</v>
      </c>
      <c r="D64">
        <v>79.98</v>
      </c>
      <c r="E64">
        <v>315.60000000000002</v>
      </c>
      <c r="F64" s="6">
        <v>41295.810416666667</v>
      </c>
      <c r="G64">
        <v>1</v>
      </c>
    </row>
    <row r="65" spans="1:7" x14ac:dyDescent="0.25">
      <c r="A65">
        <v>7</v>
      </c>
      <c r="B65">
        <v>0</v>
      </c>
      <c r="C65">
        <v>1770</v>
      </c>
      <c r="D65">
        <v>83.05</v>
      </c>
      <c r="E65">
        <v>315.26</v>
      </c>
      <c r="F65" s="6">
        <v>41295.810416666667</v>
      </c>
      <c r="G65">
        <v>1</v>
      </c>
    </row>
    <row r="66" spans="1:7" x14ac:dyDescent="0.25">
      <c r="A66">
        <v>7</v>
      </c>
      <c r="B66">
        <v>0</v>
      </c>
      <c r="C66">
        <v>1800</v>
      </c>
      <c r="D66">
        <v>86.12</v>
      </c>
      <c r="E66">
        <v>314.92</v>
      </c>
      <c r="F66" s="6">
        <v>41295.810416666667</v>
      </c>
      <c r="G66">
        <v>1</v>
      </c>
    </row>
    <row r="67" spans="1:7" x14ac:dyDescent="0.25">
      <c r="A67">
        <v>7</v>
      </c>
      <c r="B67">
        <v>0</v>
      </c>
      <c r="C67">
        <v>1830</v>
      </c>
      <c r="D67">
        <v>89.19</v>
      </c>
      <c r="E67">
        <v>314.58999999999997</v>
      </c>
      <c r="F67" s="6">
        <v>41295.810416666667</v>
      </c>
      <c r="G67">
        <v>1</v>
      </c>
    </row>
    <row r="68" spans="1:7" x14ac:dyDescent="0.25">
      <c r="A68">
        <v>7</v>
      </c>
      <c r="B68">
        <v>0</v>
      </c>
      <c r="C68">
        <v>1837.95</v>
      </c>
      <c r="D68">
        <v>90</v>
      </c>
      <c r="E68">
        <v>314.5</v>
      </c>
      <c r="F68" s="6">
        <v>41295.810416666667</v>
      </c>
      <c r="G68">
        <v>1</v>
      </c>
    </row>
    <row r="69" spans="1:7" x14ac:dyDescent="0.25">
      <c r="A69">
        <v>7</v>
      </c>
      <c r="B69">
        <v>0</v>
      </c>
      <c r="C69">
        <v>1860</v>
      </c>
      <c r="D69">
        <v>90</v>
      </c>
      <c r="E69">
        <v>314.5</v>
      </c>
      <c r="F69" s="6">
        <v>41295.810416666667</v>
      </c>
      <c r="G69">
        <v>1</v>
      </c>
    </row>
    <row r="70" spans="1:7" x14ac:dyDescent="0.25">
      <c r="A70">
        <v>7</v>
      </c>
      <c r="B70">
        <v>0</v>
      </c>
      <c r="C70">
        <v>1890</v>
      </c>
      <c r="D70">
        <v>90</v>
      </c>
      <c r="E70">
        <v>314.5</v>
      </c>
      <c r="F70" s="6">
        <v>41295.810416666667</v>
      </c>
      <c r="G70">
        <v>1</v>
      </c>
    </row>
    <row r="71" spans="1:7" x14ac:dyDescent="0.25">
      <c r="A71">
        <v>7</v>
      </c>
      <c r="B71">
        <v>0</v>
      </c>
      <c r="C71">
        <v>1920</v>
      </c>
      <c r="D71">
        <v>90</v>
      </c>
      <c r="E71">
        <v>314.5</v>
      </c>
      <c r="F71" s="6">
        <v>41295.810416666667</v>
      </c>
      <c r="G71">
        <v>1</v>
      </c>
    </row>
    <row r="72" spans="1:7" x14ac:dyDescent="0.25">
      <c r="A72">
        <v>7</v>
      </c>
      <c r="B72">
        <v>0</v>
      </c>
      <c r="C72">
        <v>1950</v>
      </c>
      <c r="D72">
        <v>90</v>
      </c>
      <c r="E72">
        <v>314.5</v>
      </c>
      <c r="F72" s="6">
        <v>41295.810416666667</v>
      </c>
      <c r="G72">
        <v>1</v>
      </c>
    </row>
    <row r="73" spans="1:7" x14ac:dyDescent="0.25">
      <c r="A73">
        <v>7</v>
      </c>
      <c r="B73">
        <v>0</v>
      </c>
      <c r="C73">
        <v>1980</v>
      </c>
      <c r="D73">
        <v>90</v>
      </c>
      <c r="E73">
        <v>314.5</v>
      </c>
      <c r="F73" s="6">
        <v>41295.810416666667</v>
      </c>
      <c r="G73">
        <v>1</v>
      </c>
    </row>
    <row r="74" spans="1:7" x14ac:dyDescent="0.25">
      <c r="A74">
        <v>7</v>
      </c>
      <c r="B74">
        <v>0</v>
      </c>
      <c r="C74">
        <v>2010</v>
      </c>
      <c r="D74">
        <v>90</v>
      </c>
      <c r="E74">
        <v>314.5</v>
      </c>
      <c r="F74" s="6">
        <v>41295.810416666667</v>
      </c>
      <c r="G74">
        <v>1</v>
      </c>
    </row>
    <row r="75" spans="1:7" x14ac:dyDescent="0.25">
      <c r="A75">
        <v>7</v>
      </c>
      <c r="B75">
        <v>0</v>
      </c>
      <c r="C75">
        <v>2040</v>
      </c>
      <c r="D75">
        <v>90</v>
      </c>
      <c r="E75">
        <v>314.5</v>
      </c>
      <c r="F75" s="6">
        <v>41295.810416666667</v>
      </c>
      <c r="G75">
        <v>1</v>
      </c>
    </row>
    <row r="76" spans="1:7" x14ac:dyDescent="0.25">
      <c r="A76">
        <v>7</v>
      </c>
      <c r="B76">
        <v>0</v>
      </c>
      <c r="C76">
        <v>2070</v>
      </c>
      <c r="D76">
        <v>90</v>
      </c>
      <c r="E76">
        <v>314.5</v>
      </c>
      <c r="F76" s="6">
        <v>41295.810416666667</v>
      </c>
      <c r="G76">
        <v>1</v>
      </c>
    </row>
    <row r="77" spans="1:7" x14ac:dyDescent="0.25">
      <c r="A77">
        <v>7</v>
      </c>
      <c r="B77">
        <v>0</v>
      </c>
      <c r="C77">
        <v>2100</v>
      </c>
      <c r="D77">
        <v>90</v>
      </c>
      <c r="E77">
        <v>314.5</v>
      </c>
      <c r="F77" s="6">
        <v>41295.810416666667</v>
      </c>
      <c r="G77">
        <v>1</v>
      </c>
    </row>
    <row r="78" spans="1:7" x14ac:dyDescent="0.25">
      <c r="A78">
        <v>7</v>
      </c>
      <c r="B78">
        <v>0</v>
      </c>
      <c r="C78">
        <v>2130</v>
      </c>
      <c r="D78">
        <v>90</v>
      </c>
      <c r="E78">
        <v>314.5</v>
      </c>
      <c r="F78" s="6">
        <v>41295.810416666667</v>
      </c>
      <c r="G78">
        <v>1</v>
      </c>
    </row>
    <row r="79" spans="1:7" x14ac:dyDescent="0.25">
      <c r="A79">
        <v>7</v>
      </c>
      <c r="B79">
        <v>0</v>
      </c>
      <c r="C79">
        <v>2160</v>
      </c>
      <c r="D79">
        <v>90</v>
      </c>
      <c r="E79">
        <v>314.5</v>
      </c>
      <c r="F79" s="6">
        <v>41295.810416666667</v>
      </c>
      <c r="G79">
        <v>1</v>
      </c>
    </row>
    <row r="80" spans="1:7" x14ac:dyDescent="0.25">
      <c r="A80">
        <v>7</v>
      </c>
      <c r="B80">
        <v>0</v>
      </c>
      <c r="C80">
        <v>2190</v>
      </c>
      <c r="D80">
        <v>90</v>
      </c>
      <c r="E80">
        <v>314.5</v>
      </c>
      <c r="F80" s="6">
        <v>41295.810416666667</v>
      </c>
      <c r="G80">
        <v>1</v>
      </c>
    </row>
    <row r="81" spans="1:7" x14ac:dyDescent="0.25">
      <c r="A81">
        <v>7</v>
      </c>
      <c r="B81">
        <v>0</v>
      </c>
      <c r="C81">
        <v>2220</v>
      </c>
      <c r="D81">
        <v>90</v>
      </c>
      <c r="E81">
        <v>314.5</v>
      </c>
      <c r="F81" s="6">
        <v>41295.810416666667</v>
      </c>
      <c r="G81">
        <v>1</v>
      </c>
    </row>
    <row r="82" spans="1:7" x14ac:dyDescent="0.25">
      <c r="A82">
        <v>7</v>
      </c>
      <c r="B82">
        <v>0</v>
      </c>
      <c r="C82">
        <v>2250</v>
      </c>
      <c r="D82">
        <v>90</v>
      </c>
      <c r="E82">
        <v>314.5</v>
      </c>
      <c r="F82" s="6">
        <v>41295.810416666667</v>
      </c>
      <c r="G82">
        <v>1</v>
      </c>
    </row>
    <row r="83" spans="1:7" x14ac:dyDescent="0.25">
      <c r="A83">
        <v>7</v>
      </c>
      <c r="B83">
        <v>0</v>
      </c>
      <c r="C83">
        <v>2280</v>
      </c>
      <c r="D83">
        <v>90</v>
      </c>
      <c r="E83">
        <v>314.5</v>
      </c>
      <c r="F83" s="6">
        <v>41295.810416666667</v>
      </c>
      <c r="G83">
        <v>1</v>
      </c>
    </row>
    <row r="84" spans="1:7" x14ac:dyDescent="0.25">
      <c r="A84">
        <v>7</v>
      </c>
      <c r="B84">
        <v>0</v>
      </c>
      <c r="C84">
        <v>2310</v>
      </c>
      <c r="D84">
        <v>90</v>
      </c>
      <c r="E84">
        <v>314.5</v>
      </c>
      <c r="F84" s="6">
        <v>41295.810416666667</v>
      </c>
      <c r="G84">
        <v>1</v>
      </c>
    </row>
    <row r="85" spans="1:7" x14ac:dyDescent="0.25">
      <c r="A85">
        <v>7</v>
      </c>
      <c r="B85">
        <v>0</v>
      </c>
      <c r="C85">
        <v>2340</v>
      </c>
      <c r="D85">
        <v>90</v>
      </c>
      <c r="E85">
        <v>314.5</v>
      </c>
      <c r="F85" s="6">
        <v>41295.810416666667</v>
      </c>
      <c r="G85">
        <v>1</v>
      </c>
    </row>
    <row r="86" spans="1:7" x14ac:dyDescent="0.25">
      <c r="A86">
        <v>7</v>
      </c>
      <c r="B86">
        <v>0</v>
      </c>
      <c r="C86">
        <v>2370</v>
      </c>
      <c r="D86">
        <v>90</v>
      </c>
      <c r="E86">
        <v>314.5</v>
      </c>
      <c r="F86" s="6">
        <v>41295.810416666667</v>
      </c>
      <c r="G86">
        <v>1</v>
      </c>
    </row>
    <row r="87" spans="1:7" x14ac:dyDescent="0.25">
      <c r="A87">
        <v>7</v>
      </c>
      <c r="B87">
        <v>0</v>
      </c>
      <c r="C87">
        <v>2400</v>
      </c>
      <c r="D87">
        <v>90</v>
      </c>
      <c r="E87">
        <v>314.5</v>
      </c>
      <c r="F87" s="6">
        <v>41295.810416666667</v>
      </c>
      <c r="G87">
        <v>1</v>
      </c>
    </row>
    <row r="88" spans="1:7" x14ac:dyDescent="0.25">
      <c r="A88">
        <v>7</v>
      </c>
      <c r="B88">
        <v>0</v>
      </c>
      <c r="C88">
        <v>2430</v>
      </c>
      <c r="D88">
        <v>90</v>
      </c>
      <c r="E88">
        <v>314.5</v>
      </c>
      <c r="F88" s="6">
        <v>41295.810416666667</v>
      </c>
      <c r="G88">
        <v>1</v>
      </c>
    </row>
    <row r="89" spans="1:7" x14ac:dyDescent="0.25">
      <c r="A89">
        <v>7</v>
      </c>
      <c r="B89">
        <v>0</v>
      </c>
      <c r="C89">
        <v>2460</v>
      </c>
      <c r="D89">
        <v>90</v>
      </c>
      <c r="E89">
        <v>314.5</v>
      </c>
      <c r="F89" s="6">
        <v>41295.810416666667</v>
      </c>
      <c r="G89">
        <v>1</v>
      </c>
    </row>
    <row r="90" spans="1:7" x14ac:dyDescent="0.25">
      <c r="A90">
        <v>7</v>
      </c>
      <c r="B90">
        <v>0</v>
      </c>
      <c r="C90">
        <v>2490</v>
      </c>
      <c r="D90">
        <v>90</v>
      </c>
      <c r="E90">
        <v>314.5</v>
      </c>
      <c r="F90" s="6">
        <v>41295.810416666667</v>
      </c>
      <c r="G90">
        <v>1</v>
      </c>
    </row>
    <row r="91" spans="1:7" x14ac:dyDescent="0.25">
      <c r="A91">
        <v>7</v>
      </c>
      <c r="B91">
        <v>0</v>
      </c>
      <c r="C91">
        <v>2520</v>
      </c>
      <c r="D91">
        <v>90</v>
      </c>
      <c r="E91">
        <v>314.5</v>
      </c>
      <c r="F91" s="6">
        <v>41295.810416666667</v>
      </c>
      <c r="G91">
        <v>1</v>
      </c>
    </row>
    <row r="92" spans="1:7" x14ac:dyDescent="0.25">
      <c r="A92">
        <v>7</v>
      </c>
      <c r="B92">
        <v>0</v>
      </c>
      <c r="C92">
        <v>2550</v>
      </c>
      <c r="D92">
        <v>90</v>
      </c>
      <c r="E92">
        <v>314.5</v>
      </c>
      <c r="F92" s="6">
        <v>41295.810416666667</v>
      </c>
      <c r="G92">
        <v>1</v>
      </c>
    </row>
    <row r="93" spans="1:7" x14ac:dyDescent="0.25">
      <c r="A93">
        <v>7</v>
      </c>
      <c r="B93">
        <v>0</v>
      </c>
      <c r="C93">
        <v>2580</v>
      </c>
      <c r="D93">
        <v>90</v>
      </c>
      <c r="E93">
        <v>314.5</v>
      </c>
      <c r="F93" s="6">
        <v>41295.810416666667</v>
      </c>
      <c r="G93">
        <v>1</v>
      </c>
    </row>
    <row r="94" spans="1:7" x14ac:dyDescent="0.25">
      <c r="A94">
        <v>7</v>
      </c>
      <c r="B94">
        <v>0</v>
      </c>
      <c r="C94">
        <v>2588.6</v>
      </c>
      <c r="D94">
        <v>90</v>
      </c>
      <c r="E94">
        <v>314.5</v>
      </c>
      <c r="F94" s="6">
        <v>41295.810416666667</v>
      </c>
      <c r="G94">
        <v>1</v>
      </c>
    </row>
    <row r="95" spans="1:7" x14ac:dyDescent="0.25">
      <c r="A95">
        <v>7</v>
      </c>
      <c r="B95">
        <v>1</v>
      </c>
      <c r="C95">
        <v>0</v>
      </c>
      <c r="D95">
        <v>0</v>
      </c>
      <c r="E95">
        <v>116.34</v>
      </c>
      <c r="F95" s="6">
        <v>41301.481944444444</v>
      </c>
      <c r="G95">
        <v>1</v>
      </c>
    </row>
    <row r="96" spans="1:7" x14ac:dyDescent="0.25">
      <c r="A96">
        <v>7</v>
      </c>
      <c r="B96">
        <v>1</v>
      </c>
      <c r="C96">
        <v>40.64</v>
      </c>
      <c r="D96">
        <v>0.82</v>
      </c>
      <c r="E96">
        <v>32.049999999999997</v>
      </c>
      <c r="F96" s="6">
        <v>41301.481944444444</v>
      </c>
      <c r="G96">
        <v>1</v>
      </c>
    </row>
    <row r="97" spans="1:7" x14ac:dyDescent="0.25">
      <c r="A97">
        <v>7</v>
      </c>
      <c r="B97">
        <v>1</v>
      </c>
      <c r="C97">
        <v>60.86</v>
      </c>
      <c r="D97">
        <v>0.93</v>
      </c>
      <c r="E97">
        <v>16.850000000000001</v>
      </c>
      <c r="F97" s="6">
        <v>41301.481944444444</v>
      </c>
      <c r="G97">
        <v>1</v>
      </c>
    </row>
    <row r="98" spans="1:7" x14ac:dyDescent="0.25">
      <c r="A98">
        <v>7</v>
      </c>
      <c r="B98">
        <v>1</v>
      </c>
      <c r="C98">
        <v>81.39</v>
      </c>
      <c r="D98">
        <v>0.9</v>
      </c>
      <c r="E98">
        <v>26.88</v>
      </c>
      <c r="F98" s="6">
        <v>41301.481944444444</v>
      </c>
      <c r="G98">
        <v>1</v>
      </c>
    </row>
    <row r="99" spans="1:7" x14ac:dyDescent="0.25">
      <c r="A99">
        <v>7</v>
      </c>
      <c r="B99">
        <v>1</v>
      </c>
      <c r="C99">
        <v>90.39</v>
      </c>
      <c r="D99">
        <v>0.97</v>
      </c>
      <c r="E99">
        <v>32.94</v>
      </c>
      <c r="F99" s="6">
        <v>41301.481944444444</v>
      </c>
      <c r="G99">
        <v>1</v>
      </c>
    </row>
    <row r="100" spans="1:7" x14ac:dyDescent="0.25">
      <c r="A100">
        <v>7</v>
      </c>
      <c r="B100">
        <v>1</v>
      </c>
      <c r="C100">
        <v>99.2</v>
      </c>
      <c r="D100">
        <v>0.97</v>
      </c>
      <c r="E100">
        <v>35.44</v>
      </c>
      <c r="F100" s="6">
        <v>41301.481944444444</v>
      </c>
      <c r="G100">
        <v>1</v>
      </c>
    </row>
    <row r="101" spans="1:7" x14ac:dyDescent="0.25">
      <c r="A101">
        <v>7</v>
      </c>
      <c r="B101">
        <v>1</v>
      </c>
      <c r="C101">
        <v>108.85</v>
      </c>
      <c r="D101">
        <v>0.67</v>
      </c>
      <c r="E101">
        <v>21.3</v>
      </c>
      <c r="F101" s="6">
        <v>41301.481944444444</v>
      </c>
      <c r="G101">
        <v>1</v>
      </c>
    </row>
    <row r="102" spans="1:7" x14ac:dyDescent="0.25">
      <c r="A102">
        <v>7</v>
      </c>
      <c r="B102">
        <v>1</v>
      </c>
      <c r="C102">
        <v>116.18</v>
      </c>
      <c r="D102">
        <v>0.86</v>
      </c>
      <c r="E102">
        <v>32.19</v>
      </c>
      <c r="F102" s="6">
        <v>41301.481944444444</v>
      </c>
      <c r="G102">
        <v>1</v>
      </c>
    </row>
    <row r="103" spans="1:7" x14ac:dyDescent="0.25">
      <c r="A103">
        <v>7</v>
      </c>
      <c r="B103">
        <v>1</v>
      </c>
      <c r="C103">
        <v>147.69999999999999</v>
      </c>
      <c r="D103">
        <v>1.1200000000000001</v>
      </c>
      <c r="E103">
        <v>26.04</v>
      </c>
      <c r="F103" s="6">
        <v>41301.481944444444</v>
      </c>
      <c r="G103">
        <v>1</v>
      </c>
    </row>
    <row r="104" spans="1:7" x14ac:dyDescent="0.25">
      <c r="A104">
        <v>7</v>
      </c>
      <c r="B104">
        <v>1</v>
      </c>
      <c r="C104">
        <v>175.21</v>
      </c>
      <c r="D104">
        <v>1.49</v>
      </c>
      <c r="E104">
        <v>50.72</v>
      </c>
      <c r="F104" s="6">
        <v>41301.481944444444</v>
      </c>
      <c r="G104">
        <v>1</v>
      </c>
    </row>
    <row r="105" spans="1:7" x14ac:dyDescent="0.25">
      <c r="A105">
        <v>7</v>
      </c>
      <c r="B105">
        <v>1</v>
      </c>
      <c r="C105">
        <v>201.85</v>
      </c>
      <c r="D105">
        <v>0.9</v>
      </c>
      <c r="E105">
        <v>68.92</v>
      </c>
      <c r="F105" s="6">
        <v>41301.481944444444</v>
      </c>
      <c r="G105">
        <v>1</v>
      </c>
    </row>
    <row r="106" spans="1:7" x14ac:dyDescent="0.25">
      <c r="A106">
        <v>7</v>
      </c>
      <c r="B106">
        <v>1</v>
      </c>
      <c r="C106">
        <v>212.46</v>
      </c>
      <c r="D106">
        <v>0.77</v>
      </c>
      <c r="E106">
        <v>46.24</v>
      </c>
      <c r="F106" s="6">
        <v>41301.481944444444</v>
      </c>
      <c r="G106">
        <v>1</v>
      </c>
    </row>
    <row r="107" spans="1:7" x14ac:dyDescent="0.25">
      <c r="A107">
        <v>7</v>
      </c>
      <c r="B107">
        <v>1</v>
      </c>
      <c r="C107">
        <v>230.32</v>
      </c>
      <c r="D107">
        <v>0.97</v>
      </c>
      <c r="E107">
        <v>109.57</v>
      </c>
      <c r="F107" s="6">
        <v>41301.481944444444</v>
      </c>
      <c r="G107">
        <v>1</v>
      </c>
    </row>
    <row r="108" spans="1:7" x14ac:dyDescent="0.25">
      <c r="A108">
        <v>7</v>
      </c>
      <c r="B108">
        <v>1</v>
      </c>
      <c r="C108">
        <v>241.22</v>
      </c>
      <c r="D108">
        <v>1.85</v>
      </c>
      <c r="E108">
        <v>117.64</v>
      </c>
      <c r="F108" s="6">
        <v>41301.481944444444</v>
      </c>
      <c r="G108">
        <v>1</v>
      </c>
    </row>
    <row r="109" spans="1:7" x14ac:dyDescent="0.25">
      <c r="A109">
        <v>7</v>
      </c>
      <c r="B109">
        <v>1</v>
      </c>
      <c r="C109">
        <v>258.63</v>
      </c>
      <c r="D109">
        <v>3.68</v>
      </c>
      <c r="E109">
        <v>115.85</v>
      </c>
      <c r="F109" s="6">
        <v>41301.481944444444</v>
      </c>
      <c r="G109">
        <v>1</v>
      </c>
    </row>
    <row r="110" spans="1:7" x14ac:dyDescent="0.25">
      <c r="A110">
        <v>7</v>
      </c>
      <c r="B110">
        <v>1</v>
      </c>
      <c r="C110">
        <v>296.83999999999997</v>
      </c>
      <c r="D110">
        <v>8.85</v>
      </c>
      <c r="E110">
        <v>112.08</v>
      </c>
      <c r="F110" s="6">
        <v>41301.481944444444</v>
      </c>
      <c r="G110">
        <v>1</v>
      </c>
    </row>
    <row r="111" spans="1:7" x14ac:dyDescent="0.25">
      <c r="A111">
        <v>7</v>
      </c>
      <c r="B111">
        <v>1</v>
      </c>
      <c r="C111">
        <v>325.82</v>
      </c>
      <c r="D111">
        <v>9.9700000000000006</v>
      </c>
      <c r="E111">
        <v>118.72</v>
      </c>
      <c r="F111" s="6">
        <v>41301.481944444444</v>
      </c>
      <c r="G111">
        <v>1</v>
      </c>
    </row>
    <row r="112" spans="1:7" x14ac:dyDescent="0.25">
      <c r="A112">
        <v>7</v>
      </c>
      <c r="B112">
        <v>1</v>
      </c>
      <c r="C112">
        <v>353.11</v>
      </c>
      <c r="D112">
        <v>10.64</v>
      </c>
      <c r="E112">
        <v>120.18</v>
      </c>
      <c r="F112" s="6">
        <v>41301.481944444444</v>
      </c>
      <c r="G112">
        <v>1</v>
      </c>
    </row>
    <row r="113" spans="1:7" x14ac:dyDescent="0.25">
      <c r="A113">
        <v>7</v>
      </c>
      <c r="B113">
        <v>1</v>
      </c>
      <c r="C113">
        <v>381.12</v>
      </c>
      <c r="D113">
        <v>13.49</v>
      </c>
      <c r="E113">
        <v>119.71</v>
      </c>
      <c r="F113" s="6">
        <v>41301.481944444444</v>
      </c>
      <c r="G113">
        <v>1</v>
      </c>
    </row>
    <row r="114" spans="1:7" x14ac:dyDescent="0.25">
      <c r="A114">
        <v>7</v>
      </c>
      <c r="B114">
        <v>1</v>
      </c>
      <c r="C114">
        <v>409.34</v>
      </c>
      <c r="D114">
        <v>16.29</v>
      </c>
      <c r="E114">
        <v>118.72</v>
      </c>
      <c r="F114" s="6">
        <v>41301.481944444444</v>
      </c>
      <c r="G114">
        <v>1</v>
      </c>
    </row>
    <row r="115" spans="1:7" x14ac:dyDescent="0.25">
      <c r="A115">
        <v>7</v>
      </c>
      <c r="B115">
        <v>1</v>
      </c>
      <c r="C115">
        <v>430.51</v>
      </c>
      <c r="D115">
        <v>18.600000000000001</v>
      </c>
      <c r="E115">
        <v>119.04</v>
      </c>
      <c r="F115" s="6">
        <v>41301.481944444444</v>
      </c>
      <c r="G115">
        <v>1</v>
      </c>
    </row>
    <row r="116" spans="1:7" x14ac:dyDescent="0.25">
      <c r="A116">
        <v>7</v>
      </c>
      <c r="B116">
        <v>1</v>
      </c>
      <c r="C116">
        <v>450</v>
      </c>
      <c r="D116">
        <v>19.399999999999999</v>
      </c>
      <c r="E116">
        <v>119.04</v>
      </c>
      <c r="F116" s="6">
        <v>41301.481944444444</v>
      </c>
      <c r="G116">
        <v>1</v>
      </c>
    </row>
    <row r="117" spans="1:7" x14ac:dyDescent="0.25">
      <c r="A117">
        <v>7</v>
      </c>
      <c r="B117">
        <v>1</v>
      </c>
      <c r="C117">
        <v>1946</v>
      </c>
      <c r="D117">
        <v>89</v>
      </c>
      <c r="E117">
        <v>320.12</v>
      </c>
      <c r="F117" s="6">
        <v>41318.317361111112</v>
      </c>
      <c r="G117">
        <v>1</v>
      </c>
    </row>
    <row r="118" spans="1:7" x14ac:dyDescent="0.25">
      <c r="A118">
        <v>7</v>
      </c>
      <c r="B118">
        <v>1</v>
      </c>
      <c r="C118">
        <v>1974</v>
      </c>
      <c r="D118">
        <v>89</v>
      </c>
      <c r="E118">
        <v>319.58</v>
      </c>
      <c r="F118" s="6">
        <v>41318.317361111112</v>
      </c>
      <c r="G118">
        <v>1</v>
      </c>
    </row>
    <row r="119" spans="1:7" x14ac:dyDescent="0.25">
      <c r="A119">
        <v>7</v>
      </c>
      <c r="B119">
        <v>1</v>
      </c>
      <c r="C119">
        <v>2005</v>
      </c>
      <c r="D119">
        <v>90</v>
      </c>
      <c r="E119">
        <v>318.57</v>
      </c>
      <c r="F119" s="6">
        <v>41318.317361111112</v>
      </c>
      <c r="G119">
        <v>1</v>
      </c>
    </row>
    <row r="120" spans="1:7" x14ac:dyDescent="0.25">
      <c r="A120">
        <v>7</v>
      </c>
      <c r="B120">
        <v>1</v>
      </c>
      <c r="C120">
        <v>2036.73</v>
      </c>
      <c r="D120">
        <v>88.62</v>
      </c>
      <c r="E120">
        <v>311.72000000000003</v>
      </c>
      <c r="F120" s="6">
        <v>41319.917361111111</v>
      </c>
      <c r="G120">
        <v>1</v>
      </c>
    </row>
    <row r="121" spans="1:7" x14ac:dyDescent="0.25">
      <c r="A121">
        <v>7</v>
      </c>
      <c r="B121">
        <v>1</v>
      </c>
      <c r="C121">
        <v>2072.56</v>
      </c>
      <c r="D121">
        <v>90.45</v>
      </c>
      <c r="E121">
        <v>309.33999999999997</v>
      </c>
      <c r="F121" s="6">
        <v>41319.917361111111</v>
      </c>
      <c r="G121">
        <v>1</v>
      </c>
    </row>
    <row r="122" spans="1:7" x14ac:dyDescent="0.25">
      <c r="A122">
        <v>7</v>
      </c>
      <c r="B122">
        <v>1</v>
      </c>
      <c r="C122">
        <v>482</v>
      </c>
      <c r="D122">
        <v>21</v>
      </c>
      <c r="E122">
        <v>119.35</v>
      </c>
      <c r="F122" s="6">
        <v>41318.317361111112</v>
      </c>
      <c r="G122">
        <v>1</v>
      </c>
    </row>
    <row r="123" spans="1:7" x14ac:dyDescent="0.25">
      <c r="A123">
        <v>7</v>
      </c>
      <c r="B123">
        <v>1</v>
      </c>
      <c r="C123">
        <v>537</v>
      </c>
      <c r="D123">
        <v>19</v>
      </c>
      <c r="E123">
        <v>117.98</v>
      </c>
      <c r="F123" s="6">
        <v>41318.317361111112</v>
      </c>
      <c r="G123">
        <v>1</v>
      </c>
    </row>
    <row r="124" spans="1:7" x14ac:dyDescent="0.25">
      <c r="A124">
        <v>7</v>
      </c>
      <c r="B124">
        <v>1</v>
      </c>
      <c r="C124">
        <v>563</v>
      </c>
      <c r="D124">
        <v>19</v>
      </c>
      <c r="E124">
        <v>117.2</v>
      </c>
      <c r="F124" s="6">
        <v>41318.317361111112</v>
      </c>
      <c r="G124">
        <v>1</v>
      </c>
    </row>
    <row r="125" spans="1:7" x14ac:dyDescent="0.25">
      <c r="A125">
        <v>7</v>
      </c>
      <c r="B125">
        <v>1</v>
      </c>
      <c r="C125">
        <v>591</v>
      </c>
      <c r="D125">
        <v>19</v>
      </c>
      <c r="E125">
        <v>118.85</v>
      </c>
      <c r="F125" s="6">
        <v>41318.317361111112</v>
      </c>
      <c r="G125">
        <v>1</v>
      </c>
    </row>
    <row r="126" spans="1:7" x14ac:dyDescent="0.25">
      <c r="A126">
        <v>7</v>
      </c>
      <c r="B126">
        <v>1</v>
      </c>
      <c r="C126">
        <v>741</v>
      </c>
      <c r="D126">
        <v>16</v>
      </c>
      <c r="E126">
        <v>115</v>
      </c>
      <c r="F126" s="6">
        <v>41318.317361111112</v>
      </c>
      <c r="G126">
        <v>1</v>
      </c>
    </row>
    <row r="127" spans="1:7" x14ac:dyDescent="0.25">
      <c r="A127">
        <v>7</v>
      </c>
      <c r="B127">
        <v>1</v>
      </c>
      <c r="C127">
        <v>770</v>
      </c>
      <c r="D127">
        <v>16</v>
      </c>
      <c r="E127">
        <v>116.4</v>
      </c>
      <c r="F127" s="6">
        <v>41318.317361111112</v>
      </c>
      <c r="G127">
        <v>1</v>
      </c>
    </row>
    <row r="128" spans="1:7" x14ac:dyDescent="0.25">
      <c r="A128">
        <v>7</v>
      </c>
      <c r="B128">
        <v>1</v>
      </c>
      <c r="C128">
        <v>798</v>
      </c>
      <c r="D128">
        <v>15</v>
      </c>
      <c r="E128">
        <v>115.92</v>
      </c>
      <c r="F128" s="6">
        <v>41318.317361111112</v>
      </c>
      <c r="G128">
        <v>1</v>
      </c>
    </row>
    <row r="129" spans="1:7" x14ac:dyDescent="0.25">
      <c r="A129">
        <v>7</v>
      </c>
      <c r="B129">
        <v>1</v>
      </c>
      <c r="C129">
        <v>853</v>
      </c>
      <c r="D129">
        <v>14</v>
      </c>
      <c r="E129">
        <v>108.23</v>
      </c>
      <c r="F129" s="6">
        <v>41318.317361111112</v>
      </c>
      <c r="G129">
        <v>1</v>
      </c>
    </row>
    <row r="130" spans="1:7" x14ac:dyDescent="0.25">
      <c r="A130">
        <v>7</v>
      </c>
      <c r="B130">
        <v>1</v>
      </c>
      <c r="C130">
        <v>881</v>
      </c>
      <c r="D130">
        <v>13</v>
      </c>
      <c r="E130">
        <v>105.85</v>
      </c>
      <c r="F130" s="6">
        <v>41318.317361111112</v>
      </c>
      <c r="G130">
        <v>1</v>
      </c>
    </row>
    <row r="131" spans="1:7" x14ac:dyDescent="0.25">
      <c r="A131">
        <v>7</v>
      </c>
      <c r="B131">
        <v>1</v>
      </c>
      <c r="C131">
        <v>908</v>
      </c>
      <c r="D131">
        <v>12</v>
      </c>
      <c r="E131">
        <v>101.73</v>
      </c>
      <c r="F131" s="6">
        <v>41318.317361111112</v>
      </c>
      <c r="G131">
        <v>1</v>
      </c>
    </row>
    <row r="132" spans="1:7" x14ac:dyDescent="0.25">
      <c r="A132">
        <v>7</v>
      </c>
      <c r="B132">
        <v>1</v>
      </c>
      <c r="C132">
        <v>938</v>
      </c>
      <c r="D132">
        <v>12</v>
      </c>
      <c r="E132">
        <v>92.72</v>
      </c>
      <c r="F132" s="6">
        <v>41318.317361111112</v>
      </c>
      <c r="G132">
        <v>1</v>
      </c>
    </row>
    <row r="133" spans="1:7" x14ac:dyDescent="0.25">
      <c r="A133">
        <v>7</v>
      </c>
      <c r="B133">
        <v>1</v>
      </c>
      <c r="C133">
        <v>967</v>
      </c>
      <c r="D133">
        <v>9</v>
      </c>
      <c r="E133">
        <v>72.13</v>
      </c>
      <c r="F133" s="6">
        <v>41318.317361111112</v>
      </c>
      <c r="G133">
        <v>1</v>
      </c>
    </row>
    <row r="134" spans="1:7" x14ac:dyDescent="0.25">
      <c r="A134">
        <v>7</v>
      </c>
      <c r="B134">
        <v>1</v>
      </c>
      <c r="C134">
        <v>996</v>
      </c>
      <c r="D134">
        <v>8</v>
      </c>
      <c r="E134">
        <v>44.55</v>
      </c>
      <c r="F134" s="6">
        <v>41318.317361111112</v>
      </c>
      <c r="G134">
        <v>1</v>
      </c>
    </row>
    <row r="135" spans="1:7" x14ac:dyDescent="0.25">
      <c r="A135">
        <v>7</v>
      </c>
      <c r="B135">
        <v>1</v>
      </c>
      <c r="C135">
        <v>1023</v>
      </c>
      <c r="D135">
        <v>9</v>
      </c>
      <c r="E135">
        <v>14.2</v>
      </c>
      <c r="F135" s="6">
        <v>41318.317361111112</v>
      </c>
      <c r="G135">
        <v>1</v>
      </c>
    </row>
    <row r="136" spans="1:7" x14ac:dyDescent="0.25">
      <c r="A136">
        <v>7</v>
      </c>
      <c r="B136">
        <v>1</v>
      </c>
      <c r="C136">
        <v>1051</v>
      </c>
      <c r="D136">
        <v>9</v>
      </c>
      <c r="E136">
        <v>353.5</v>
      </c>
      <c r="F136" s="6">
        <v>41318.317361111112</v>
      </c>
      <c r="G136">
        <v>1</v>
      </c>
    </row>
    <row r="137" spans="1:7" x14ac:dyDescent="0.25">
      <c r="A137">
        <v>7</v>
      </c>
      <c r="B137">
        <v>1</v>
      </c>
      <c r="C137">
        <v>1080</v>
      </c>
      <c r="D137">
        <v>12</v>
      </c>
      <c r="E137">
        <v>336.93</v>
      </c>
      <c r="F137" s="6">
        <v>41318.317361111112</v>
      </c>
      <c r="G137">
        <v>1</v>
      </c>
    </row>
    <row r="138" spans="1:7" x14ac:dyDescent="0.25">
      <c r="A138">
        <v>7</v>
      </c>
      <c r="B138">
        <v>1</v>
      </c>
      <c r="C138">
        <v>1109</v>
      </c>
      <c r="D138">
        <v>15</v>
      </c>
      <c r="E138">
        <v>332.87</v>
      </c>
      <c r="F138" s="6">
        <v>41318.317361111112</v>
      </c>
      <c r="G138">
        <v>1</v>
      </c>
    </row>
    <row r="139" spans="1:7" x14ac:dyDescent="0.25">
      <c r="A139">
        <v>7</v>
      </c>
      <c r="B139">
        <v>1</v>
      </c>
      <c r="C139">
        <v>1137</v>
      </c>
      <c r="D139">
        <v>18</v>
      </c>
      <c r="E139">
        <v>329.95</v>
      </c>
      <c r="F139" s="6">
        <v>41318.317361111112</v>
      </c>
      <c r="G139">
        <v>1</v>
      </c>
    </row>
    <row r="140" spans="1:7" x14ac:dyDescent="0.25">
      <c r="A140">
        <v>7</v>
      </c>
      <c r="B140">
        <v>1</v>
      </c>
      <c r="C140">
        <v>1165</v>
      </c>
      <c r="D140">
        <v>21</v>
      </c>
      <c r="E140">
        <v>326.85000000000002</v>
      </c>
      <c r="F140" s="6">
        <v>41318.317361111112</v>
      </c>
      <c r="G140">
        <v>1</v>
      </c>
    </row>
    <row r="141" spans="1:7" x14ac:dyDescent="0.25">
      <c r="A141">
        <v>7</v>
      </c>
      <c r="B141">
        <v>1</v>
      </c>
      <c r="C141">
        <v>1193</v>
      </c>
      <c r="D141">
        <v>25</v>
      </c>
      <c r="E141">
        <v>325.68</v>
      </c>
      <c r="F141" s="6">
        <v>41318.317361111112</v>
      </c>
      <c r="G141">
        <v>1</v>
      </c>
    </row>
    <row r="142" spans="1:7" x14ac:dyDescent="0.25">
      <c r="A142">
        <v>7</v>
      </c>
      <c r="B142">
        <v>1</v>
      </c>
      <c r="C142">
        <v>1223</v>
      </c>
      <c r="D142">
        <v>28</v>
      </c>
      <c r="E142">
        <v>323.23</v>
      </c>
      <c r="F142" s="6">
        <v>41318.317361111112</v>
      </c>
      <c r="G142">
        <v>1</v>
      </c>
    </row>
    <row r="143" spans="1:7" x14ac:dyDescent="0.25">
      <c r="A143">
        <v>7</v>
      </c>
      <c r="B143">
        <v>1</v>
      </c>
      <c r="C143">
        <v>1250</v>
      </c>
      <c r="D143">
        <v>31</v>
      </c>
      <c r="E143">
        <v>322.8</v>
      </c>
      <c r="F143" s="6">
        <v>41318.317361111112</v>
      </c>
      <c r="G143">
        <v>1</v>
      </c>
    </row>
    <row r="144" spans="1:7" x14ac:dyDescent="0.25">
      <c r="A144">
        <v>7</v>
      </c>
      <c r="B144">
        <v>1</v>
      </c>
      <c r="C144">
        <v>1279</v>
      </c>
      <c r="D144">
        <v>34</v>
      </c>
      <c r="E144">
        <v>321.82</v>
      </c>
      <c r="F144" s="6">
        <v>41318.317361111112</v>
      </c>
      <c r="G144">
        <v>1</v>
      </c>
    </row>
    <row r="145" spans="1:7" x14ac:dyDescent="0.25">
      <c r="A145">
        <v>7</v>
      </c>
      <c r="B145">
        <v>1</v>
      </c>
      <c r="C145">
        <v>1306</v>
      </c>
      <c r="D145">
        <v>38</v>
      </c>
      <c r="E145">
        <v>321.83</v>
      </c>
      <c r="F145" s="6">
        <v>41318.317361111112</v>
      </c>
      <c r="G145">
        <v>1</v>
      </c>
    </row>
    <row r="146" spans="1:7" x14ac:dyDescent="0.25">
      <c r="A146">
        <v>7</v>
      </c>
      <c r="B146">
        <v>1</v>
      </c>
      <c r="C146">
        <v>1334</v>
      </c>
      <c r="D146">
        <v>40</v>
      </c>
      <c r="E146">
        <v>321.18</v>
      </c>
      <c r="F146" s="6">
        <v>41318.317361111112</v>
      </c>
      <c r="G146">
        <v>1</v>
      </c>
    </row>
    <row r="147" spans="1:7" x14ac:dyDescent="0.25">
      <c r="A147">
        <v>7</v>
      </c>
      <c r="B147">
        <v>1</v>
      </c>
      <c r="C147">
        <v>1363</v>
      </c>
      <c r="D147">
        <v>43</v>
      </c>
      <c r="E147">
        <v>320.87</v>
      </c>
      <c r="F147" s="6">
        <v>41318.317361111112</v>
      </c>
      <c r="G147">
        <v>1</v>
      </c>
    </row>
    <row r="148" spans="1:7" x14ac:dyDescent="0.25">
      <c r="A148">
        <v>7</v>
      </c>
      <c r="B148">
        <v>1</v>
      </c>
      <c r="C148">
        <v>1392</v>
      </c>
      <c r="D148">
        <v>45</v>
      </c>
      <c r="E148">
        <v>320.22000000000003</v>
      </c>
      <c r="F148" s="6">
        <v>41318.317361111112</v>
      </c>
      <c r="G148">
        <v>1</v>
      </c>
    </row>
    <row r="149" spans="1:7" x14ac:dyDescent="0.25">
      <c r="A149">
        <v>7</v>
      </c>
      <c r="B149">
        <v>1</v>
      </c>
      <c r="C149">
        <v>1419</v>
      </c>
      <c r="D149">
        <v>48</v>
      </c>
      <c r="E149">
        <v>322.22000000000003</v>
      </c>
      <c r="F149" s="6">
        <v>41318.317361111112</v>
      </c>
      <c r="G149">
        <v>1</v>
      </c>
    </row>
    <row r="150" spans="1:7" x14ac:dyDescent="0.25">
      <c r="A150">
        <v>7</v>
      </c>
      <c r="B150">
        <v>1</v>
      </c>
      <c r="C150">
        <v>1450</v>
      </c>
      <c r="D150">
        <v>51</v>
      </c>
      <c r="E150">
        <v>321.93</v>
      </c>
      <c r="F150" s="6">
        <v>41318.317361111112</v>
      </c>
      <c r="G150">
        <v>1</v>
      </c>
    </row>
    <row r="151" spans="1:7" x14ac:dyDescent="0.25">
      <c r="A151">
        <v>7</v>
      </c>
      <c r="B151">
        <v>1</v>
      </c>
      <c r="C151">
        <v>1483</v>
      </c>
      <c r="D151">
        <v>53</v>
      </c>
      <c r="E151">
        <v>320.39999999999998</v>
      </c>
      <c r="F151" s="6">
        <v>41318.317361111112</v>
      </c>
      <c r="G151">
        <v>1</v>
      </c>
    </row>
    <row r="152" spans="1:7" x14ac:dyDescent="0.25">
      <c r="A152">
        <v>7</v>
      </c>
      <c r="B152">
        <v>1</v>
      </c>
      <c r="C152">
        <v>1502</v>
      </c>
      <c r="D152">
        <v>55</v>
      </c>
      <c r="E152">
        <v>318.68</v>
      </c>
      <c r="F152" s="6">
        <v>41318.317361111112</v>
      </c>
      <c r="G152">
        <v>1</v>
      </c>
    </row>
    <row r="153" spans="1:7" x14ac:dyDescent="0.25">
      <c r="A153">
        <v>7</v>
      </c>
      <c r="B153">
        <v>1</v>
      </c>
      <c r="C153">
        <v>1523</v>
      </c>
      <c r="D153">
        <v>57</v>
      </c>
      <c r="E153">
        <v>318.12</v>
      </c>
      <c r="F153" s="6">
        <v>41318.317361111112</v>
      </c>
      <c r="G153">
        <v>1</v>
      </c>
    </row>
    <row r="154" spans="1:7" x14ac:dyDescent="0.25">
      <c r="A154">
        <v>7</v>
      </c>
      <c r="B154">
        <v>1</v>
      </c>
      <c r="C154">
        <v>1555</v>
      </c>
      <c r="D154">
        <v>62</v>
      </c>
      <c r="E154">
        <v>317.89999999999998</v>
      </c>
      <c r="F154" s="6">
        <v>41318.317361111112</v>
      </c>
      <c r="G154">
        <v>1</v>
      </c>
    </row>
    <row r="155" spans="1:7" x14ac:dyDescent="0.25">
      <c r="A155">
        <v>7</v>
      </c>
      <c r="B155">
        <v>1</v>
      </c>
      <c r="C155">
        <v>1588</v>
      </c>
      <c r="D155">
        <v>67</v>
      </c>
      <c r="E155">
        <v>316.2</v>
      </c>
      <c r="F155" s="6">
        <v>41318.317361111112</v>
      </c>
      <c r="G155">
        <v>1</v>
      </c>
    </row>
    <row r="156" spans="1:7" x14ac:dyDescent="0.25">
      <c r="A156">
        <v>7</v>
      </c>
      <c r="B156">
        <v>1</v>
      </c>
      <c r="C156">
        <v>1616</v>
      </c>
      <c r="D156">
        <v>69</v>
      </c>
      <c r="E156">
        <v>316.10000000000002</v>
      </c>
      <c r="F156" s="6">
        <v>41318.317361111112</v>
      </c>
      <c r="G156">
        <v>1</v>
      </c>
    </row>
    <row r="157" spans="1:7" x14ac:dyDescent="0.25">
      <c r="A157">
        <v>7</v>
      </c>
      <c r="B157">
        <v>1</v>
      </c>
      <c r="C157">
        <v>1648</v>
      </c>
      <c r="D157">
        <v>73</v>
      </c>
      <c r="E157">
        <v>317</v>
      </c>
      <c r="F157" s="6">
        <v>41318.317361111112</v>
      </c>
      <c r="G157">
        <v>1</v>
      </c>
    </row>
    <row r="158" spans="1:7" x14ac:dyDescent="0.25">
      <c r="A158">
        <v>7</v>
      </c>
      <c r="B158">
        <v>1</v>
      </c>
      <c r="C158">
        <v>1674</v>
      </c>
      <c r="D158">
        <v>76</v>
      </c>
      <c r="E158">
        <v>317.67</v>
      </c>
      <c r="F158" s="6">
        <v>41318.317361111112</v>
      </c>
      <c r="G158">
        <v>1</v>
      </c>
    </row>
    <row r="159" spans="1:7" x14ac:dyDescent="0.25">
      <c r="A159">
        <v>7</v>
      </c>
      <c r="B159">
        <v>1</v>
      </c>
      <c r="C159">
        <v>1702</v>
      </c>
      <c r="D159">
        <v>77</v>
      </c>
      <c r="E159">
        <v>317.33</v>
      </c>
      <c r="F159" s="6">
        <v>41318.317361111112</v>
      </c>
      <c r="G159">
        <v>1</v>
      </c>
    </row>
    <row r="160" spans="1:7" x14ac:dyDescent="0.25">
      <c r="A160">
        <v>7</v>
      </c>
      <c r="B160">
        <v>1</v>
      </c>
      <c r="C160">
        <v>1730</v>
      </c>
      <c r="D160">
        <v>78</v>
      </c>
      <c r="E160">
        <v>317.88</v>
      </c>
      <c r="F160" s="6">
        <v>41318.317361111112</v>
      </c>
      <c r="G160">
        <v>1</v>
      </c>
    </row>
    <row r="161" spans="1:7" x14ac:dyDescent="0.25">
      <c r="A161">
        <v>7</v>
      </c>
      <c r="B161">
        <v>1</v>
      </c>
      <c r="C161">
        <v>1767</v>
      </c>
      <c r="D161">
        <v>79</v>
      </c>
      <c r="E161">
        <v>317.27999999999997</v>
      </c>
      <c r="F161" s="6">
        <v>41318.317361111112</v>
      </c>
      <c r="G161">
        <v>1</v>
      </c>
    </row>
    <row r="162" spans="1:7" x14ac:dyDescent="0.25">
      <c r="A162">
        <v>7</v>
      </c>
      <c r="B162">
        <v>1</v>
      </c>
      <c r="C162">
        <v>1793</v>
      </c>
      <c r="D162">
        <v>81</v>
      </c>
      <c r="E162">
        <v>316.88</v>
      </c>
      <c r="F162" s="6">
        <v>41318.317361111112</v>
      </c>
      <c r="G162">
        <v>1</v>
      </c>
    </row>
    <row r="163" spans="1:7" x14ac:dyDescent="0.25">
      <c r="A163">
        <v>7</v>
      </c>
      <c r="B163">
        <v>1</v>
      </c>
      <c r="C163">
        <v>1823</v>
      </c>
      <c r="D163">
        <v>83</v>
      </c>
      <c r="E163">
        <v>316.02</v>
      </c>
      <c r="F163" s="6">
        <v>41318.317361111112</v>
      </c>
      <c r="G163">
        <v>1</v>
      </c>
    </row>
    <row r="164" spans="1:7" x14ac:dyDescent="0.25">
      <c r="A164">
        <v>7</v>
      </c>
      <c r="B164">
        <v>1</v>
      </c>
      <c r="C164">
        <v>1863</v>
      </c>
      <c r="D164">
        <v>87</v>
      </c>
      <c r="E164">
        <v>316.3</v>
      </c>
      <c r="F164" s="6">
        <v>41318.317361111112</v>
      </c>
      <c r="G164">
        <v>1</v>
      </c>
    </row>
    <row r="165" spans="1:7" x14ac:dyDescent="0.25">
      <c r="A165">
        <v>7</v>
      </c>
      <c r="B165">
        <v>1</v>
      </c>
      <c r="C165">
        <v>1890</v>
      </c>
      <c r="D165">
        <v>89</v>
      </c>
      <c r="E165">
        <v>319.52999999999997</v>
      </c>
      <c r="F165" s="6">
        <v>41318.317361111112</v>
      </c>
      <c r="G165">
        <v>1</v>
      </c>
    </row>
    <row r="166" spans="1:7" x14ac:dyDescent="0.25">
      <c r="A166">
        <v>7</v>
      </c>
      <c r="B166">
        <v>1</v>
      </c>
      <c r="C166">
        <v>1918</v>
      </c>
      <c r="D166">
        <v>88</v>
      </c>
      <c r="E166">
        <v>320.12</v>
      </c>
      <c r="F166" s="6">
        <v>41318.317361111112</v>
      </c>
      <c r="G166">
        <v>1</v>
      </c>
    </row>
    <row r="167" spans="1:7" x14ac:dyDescent="0.25">
      <c r="A167">
        <v>7</v>
      </c>
      <c r="B167">
        <v>1</v>
      </c>
      <c r="C167">
        <v>2098.7399999999998</v>
      </c>
      <c r="D167">
        <v>89.72</v>
      </c>
      <c r="E167">
        <v>312.39999999999998</v>
      </c>
      <c r="F167" s="6">
        <v>41323.840277777781</v>
      </c>
      <c r="G167">
        <v>1</v>
      </c>
    </row>
    <row r="168" spans="1:7" x14ac:dyDescent="0.25">
      <c r="A168">
        <v>7</v>
      </c>
      <c r="B168">
        <v>1</v>
      </c>
      <c r="C168">
        <v>2134.73</v>
      </c>
      <c r="D168">
        <v>88.69</v>
      </c>
      <c r="E168">
        <v>312.20999999999998</v>
      </c>
      <c r="F168" s="6">
        <v>41323.840277777781</v>
      </c>
      <c r="G168">
        <v>1</v>
      </c>
    </row>
    <row r="169" spans="1:7" x14ac:dyDescent="0.25">
      <c r="A169">
        <v>7</v>
      </c>
      <c r="B169">
        <v>1</v>
      </c>
      <c r="C169">
        <v>2162.92</v>
      </c>
      <c r="D169">
        <v>90.14</v>
      </c>
      <c r="E169">
        <v>313.72000000000003</v>
      </c>
      <c r="F169" s="6">
        <v>41323.840277777781</v>
      </c>
      <c r="G169">
        <v>1</v>
      </c>
    </row>
    <row r="170" spans="1:7" x14ac:dyDescent="0.25">
      <c r="A170">
        <v>7</v>
      </c>
      <c r="B170">
        <v>1</v>
      </c>
      <c r="C170">
        <v>2190.29</v>
      </c>
      <c r="D170">
        <v>86.42</v>
      </c>
      <c r="E170">
        <v>315.38</v>
      </c>
      <c r="F170" s="6">
        <v>41323.840277777781</v>
      </c>
      <c r="G170">
        <v>1</v>
      </c>
    </row>
    <row r="171" spans="1:7" x14ac:dyDescent="0.25">
      <c r="A171">
        <v>7</v>
      </c>
      <c r="B171">
        <v>1</v>
      </c>
      <c r="C171">
        <v>2216.67</v>
      </c>
      <c r="D171">
        <v>88.38</v>
      </c>
      <c r="E171">
        <v>315.56</v>
      </c>
      <c r="F171" s="6">
        <v>41323.840277777781</v>
      </c>
      <c r="G171">
        <v>1</v>
      </c>
    </row>
    <row r="172" spans="1:7" x14ac:dyDescent="0.25">
      <c r="A172">
        <v>7</v>
      </c>
      <c r="B172">
        <v>1</v>
      </c>
      <c r="C172">
        <v>2244.33</v>
      </c>
      <c r="D172">
        <v>91.14</v>
      </c>
      <c r="E172">
        <v>318.31</v>
      </c>
      <c r="F172" s="6">
        <v>41323.840277777781</v>
      </c>
      <c r="G172">
        <v>1</v>
      </c>
    </row>
    <row r="173" spans="1:7" x14ac:dyDescent="0.25">
      <c r="A173">
        <v>7</v>
      </c>
      <c r="B173">
        <v>1</v>
      </c>
      <c r="C173">
        <v>2273.2199999999998</v>
      </c>
      <c r="D173">
        <v>90.48</v>
      </c>
      <c r="E173">
        <v>314.79000000000002</v>
      </c>
      <c r="F173" s="6">
        <v>41323.840277777781</v>
      </c>
      <c r="G173">
        <v>1</v>
      </c>
    </row>
    <row r="174" spans="1:7" x14ac:dyDescent="0.25">
      <c r="A174">
        <v>7</v>
      </c>
      <c r="B174">
        <v>1</v>
      </c>
      <c r="C174">
        <v>2308.42</v>
      </c>
      <c r="D174">
        <v>89.9</v>
      </c>
      <c r="E174">
        <v>313.56</v>
      </c>
      <c r="F174" s="6">
        <v>41323.840277777781</v>
      </c>
      <c r="G174">
        <v>1</v>
      </c>
    </row>
    <row r="175" spans="1:7" x14ac:dyDescent="0.25">
      <c r="A175">
        <v>7</v>
      </c>
      <c r="B175">
        <v>1</v>
      </c>
      <c r="C175">
        <v>2343.56</v>
      </c>
      <c r="D175">
        <v>89.59</v>
      </c>
      <c r="E175">
        <v>315.54000000000002</v>
      </c>
      <c r="F175" s="6">
        <v>41323.840277777781</v>
      </c>
      <c r="G175">
        <v>1</v>
      </c>
    </row>
    <row r="176" spans="1:7" x14ac:dyDescent="0.25">
      <c r="A176">
        <v>7</v>
      </c>
      <c r="B176">
        <v>1</v>
      </c>
      <c r="C176">
        <v>2375.31</v>
      </c>
      <c r="D176">
        <v>89.79</v>
      </c>
      <c r="E176">
        <v>316.62</v>
      </c>
      <c r="F176" s="6">
        <v>41323.840277777781</v>
      </c>
      <c r="G176">
        <v>1</v>
      </c>
    </row>
    <row r="177" spans="1:7" x14ac:dyDescent="0.25">
      <c r="A177">
        <v>7</v>
      </c>
      <c r="B177">
        <v>1</v>
      </c>
      <c r="C177">
        <v>2404.92</v>
      </c>
      <c r="D177">
        <v>90.76</v>
      </c>
      <c r="E177">
        <v>315.29000000000002</v>
      </c>
      <c r="F177" s="6">
        <v>41323.840277777781</v>
      </c>
      <c r="G177">
        <v>1</v>
      </c>
    </row>
    <row r="178" spans="1:7" x14ac:dyDescent="0.25">
      <c r="A178">
        <v>7</v>
      </c>
      <c r="B178">
        <v>1</v>
      </c>
      <c r="C178">
        <v>2429.52</v>
      </c>
      <c r="D178">
        <v>89.17</v>
      </c>
      <c r="E178">
        <v>312.76</v>
      </c>
      <c r="F178" s="6">
        <v>41323.840277777781</v>
      </c>
      <c r="G178">
        <v>1</v>
      </c>
    </row>
    <row r="179" spans="1:7" x14ac:dyDescent="0.25">
      <c r="A179">
        <v>7</v>
      </c>
      <c r="B179">
        <v>1</v>
      </c>
      <c r="C179">
        <v>2456.3200000000002</v>
      </c>
      <c r="D179">
        <v>90.69</v>
      </c>
      <c r="E179">
        <v>314.85000000000002</v>
      </c>
      <c r="F179" s="6">
        <v>41323.840277777781</v>
      </c>
      <c r="G179">
        <v>1</v>
      </c>
    </row>
    <row r="180" spans="1:7" x14ac:dyDescent="0.25">
      <c r="A180">
        <v>7</v>
      </c>
      <c r="B180">
        <v>1</v>
      </c>
      <c r="C180">
        <v>2486.37</v>
      </c>
      <c r="D180">
        <v>90.21</v>
      </c>
      <c r="E180">
        <v>315.70999999999998</v>
      </c>
      <c r="F180" s="6">
        <v>41323.840277777781</v>
      </c>
      <c r="G180">
        <v>1</v>
      </c>
    </row>
    <row r="181" spans="1:7" x14ac:dyDescent="0.25">
      <c r="A181">
        <v>7</v>
      </c>
      <c r="B181">
        <v>1</v>
      </c>
      <c r="C181">
        <v>2516.73</v>
      </c>
      <c r="D181">
        <v>90.28</v>
      </c>
      <c r="E181">
        <v>314.62</v>
      </c>
      <c r="F181" s="6">
        <v>41323.840277777781</v>
      </c>
      <c r="G181">
        <v>1</v>
      </c>
    </row>
    <row r="182" spans="1:7" x14ac:dyDescent="0.25">
      <c r="A182">
        <v>7</v>
      </c>
      <c r="B182">
        <v>1</v>
      </c>
      <c r="C182">
        <v>2542.8200000000002</v>
      </c>
      <c r="D182">
        <v>89.38</v>
      </c>
      <c r="E182">
        <v>313.47000000000003</v>
      </c>
      <c r="F182" s="6">
        <v>41323.840277777781</v>
      </c>
      <c r="G182">
        <v>1</v>
      </c>
    </row>
    <row r="183" spans="1:7" x14ac:dyDescent="0.25">
      <c r="A183">
        <v>7</v>
      </c>
      <c r="B183">
        <v>1</v>
      </c>
      <c r="C183">
        <v>2565.7199999999998</v>
      </c>
      <c r="D183">
        <v>89.17</v>
      </c>
      <c r="E183">
        <v>313.74</v>
      </c>
      <c r="F183" s="6">
        <v>41323.840277777781</v>
      </c>
      <c r="G183">
        <v>1</v>
      </c>
    </row>
    <row r="184" spans="1:7" x14ac:dyDescent="0.25">
      <c r="A184">
        <v>7</v>
      </c>
      <c r="B184">
        <v>1</v>
      </c>
      <c r="C184">
        <v>2588</v>
      </c>
      <c r="D184">
        <v>89.17</v>
      </c>
      <c r="E184">
        <v>313.74</v>
      </c>
      <c r="F184" s="6">
        <v>41323.840277777781</v>
      </c>
      <c r="G1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56"/>
  <sheetViews>
    <sheetView topLeftCell="N1" workbookViewId="0">
      <pane ySplit="3" topLeftCell="A4" activePane="bottomLeft" state="frozen"/>
      <selection pane="bottomLeft" activeCell="R4" sqref="R4"/>
    </sheetView>
  </sheetViews>
  <sheetFormatPr baseColWidth="10" defaultRowHeight="15" x14ac:dyDescent="0.25"/>
  <cols>
    <col min="1" max="1" width="15.7109375" bestFit="1" customWidth="1"/>
    <col min="7" max="7" width="21.85546875" customWidth="1"/>
    <col min="9" max="9" width="15.7109375" bestFit="1" customWidth="1"/>
    <col min="12" max="12" width="40.140625" style="14" customWidth="1"/>
    <col min="13" max="13" width="21.7109375" style="5" customWidth="1"/>
    <col min="14" max="14" width="11" style="5"/>
    <col min="15" max="15" width="13.42578125" style="5" bestFit="1" customWidth="1"/>
    <col min="16" max="20" width="11" style="5"/>
    <col min="21" max="21" width="122" style="5" customWidth="1"/>
    <col min="22" max="22" width="11.85546875" bestFit="1" customWidth="1"/>
  </cols>
  <sheetData>
    <row r="2" spans="1:21" x14ac:dyDescent="0.25">
      <c r="M2" s="5" t="s">
        <v>3312</v>
      </c>
    </row>
    <row r="3" spans="1:21" x14ac:dyDescent="0.25">
      <c r="A3" t="s">
        <v>2690</v>
      </c>
      <c r="B3" t="s">
        <v>20</v>
      </c>
      <c r="C3" t="s">
        <v>2691</v>
      </c>
      <c r="D3" t="s">
        <v>180</v>
      </c>
      <c r="E3" t="s">
        <v>2692</v>
      </c>
      <c r="F3" t="s">
        <v>2693</v>
      </c>
      <c r="G3" t="s">
        <v>2694</v>
      </c>
      <c r="H3" t="s">
        <v>2695</v>
      </c>
      <c r="I3" t="s">
        <v>2696</v>
      </c>
      <c r="J3" t="s">
        <v>2697</v>
      </c>
      <c r="K3" t="s">
        <v>2698</v>
      </c>
      <c r="M3" s="5" t="s">
        <v>3306</v>
      </c>
      <c r="N3" s="5" t="s">
        <v>3307</v>
      </c>
      <c r="O3" s="5" t="s">
        <v>180</v>
      </c>
      <c r="P3" s="5" t="s">
        <v>2692</v>
      </c>
      <c r="Q3" s="5" t="s">
        <v>3305</v>
      </c>
      <c r="R3" s="5" t="s">
        <v>3308</v>
      </c>
      <c r="S3" s="5" t="s">
        <v>3309</v>
      </c>
      <c r="T3" s="5" t="s">
        <v>3310</v>
      </c>
      <c r="U3" s="5" t="s">
        <v>3311</v>
      </c>
    </row>
    <row r="4" spans="1:21" x14ac:dyDescent="0.25">
      <c r="A4" s="6">
        <v>41289</v>
      </c>
      <c r="B4">
        <v>1</v>
      </c>
      <c r="C4">
        <v>10.5</v>
      </c>
      <c r="D4">
        <v>21</v>
      </c>
      <c r="E4">
        <v>1.2</v>
      </c>
      <c r="F4">
        <v>1</v>
      </c>
      <c r="G4" t="s">
        <v>3434</v>
      </c>
      <c r="H4">
        <v>61</v>
      </c>
      <c r="I4" s="6">
        <v>41301.538194444445</v>
      </c>
      <c r="J4" t="s">
        <v>23</v>
      </c>
      <c r="K4" t="s">
        <v>2700</v>
      </c>
      <c r="L4" s="14" t="str">
        <f>VLOOKUP(B4,data_operaciones!$G$3:$K$102,2,0)</f>
        <v xml:space="preserve">PERFORAR </v>
      </c>
      <c r="M4" s="5">
        <f>VLOOKUP(B4,data_operaciones!$G$3:$K$102,4,0)</f>
        <v>73</v>
      </c>
      <c r="N4" s="5">
        <f>+C4</f>
        <v>10.5</v>
      </c>
      <c r="O4" s="5">
        <f>+D4</f>
        <v>21</v>
      </c>
      <c r="P4" s="5">
        <f>+E4</f>
        <v>1.2</v>
      </c>
      <c r="Q4" s="5">
        <v>1</v>
      </c>
      <c r="R4" s="5">
        <v>1</v>
      </c>
      <c r="S4" s="5">
        <v>1</v>
      </c>
      <c r="T4" s="5">
        <v>7</v>
      </c>
      <c r="U4" s="5" t="str">
        <f>+G4</f>
        <v>SIENDO LAS 13:30 HRS DEL DIA 15 DE ENERO DEL 2013 SE DAN POR INICIADAS LAS OPERACIONES DE PERFORACIÓN DEL POZO COAPECHACA 4980. ARMÓ BNA TRICONICA 22" CON TOB. DE 3 X 18 Y CON BNA TRICONICA 2" INICIÓ PERFORACION DE POZO COAPECHACA 4980 PERFORANDO A 1</v>
      </c>
    </row>
    <row r="5" spans="1:21" x14ac:dyDescent="0.25">
      <c r="A5" s="6">
        <v>41290</v>
      </c>
      <c r="B5">
        <v>1</v>
      </c>
      <c r="C5">
        <v>4</v>
      </c>
      <c r="D5">
        <v>29</v>
      </c>
      <c r="E5">
        <v>1.2</v>
      </c>
      <c r="F5">
        <v>1</v>
      </c>
      <c r="G5" t="s">
        <v>3491</v>
      </c>
      <c r="H5">
        <v>62</v>
      </c>
      <c r="I5" s="6">
        <v>41301.538888888892</v>
      </c>
      <c r="J5" t="s">
        <v>23</v>
      </c>
      <c r="K5" t="s">
        <v>2700</v>
      </c>
      <c r="L5" s="14" t="str">
        <f>VLOOKUP(B5,data_operaciones!$G$3:$K$102,2,0)</f>
        <v xml:space="preserve">PERFORAR </v>
      </c>
      <c r="M5" s="5">
        <f>VLOOKUP(B5,data_operaciones!$G$3:$K$102,4,0)</f>
        <v>73</v>
      </c>
      <c r="N5" s="5">
        <f t="shared" ref="N5:N68" si="0">+C5</f>
        <v>4</v>
      </c>
      <c r="O5" s="5">
        <f t="shared" ref="O5:O68" si="1">+D5</f>
        <v>29</v>
      </c>
      <c r="P5" s="5">
        <f t="shared" ref="P5:P68" si="2">+E5</f>
        <v>1.2</v>
      </c>
      <c r="Q5" s="5">
        <f>+Q4+1</f>
        <v>2</v>
      </c>
      <c r="R5" s="5">
        <v>1</v>
      </c>
      <c r="S5" s="5">
        <v>1</v>
      </c>
      <c r="T5" s="5">
        <v>7</v>
      </c>
      <c r="U5" s="5" t="str">
        <f t="shared" ref="U5:U68" si="3">+G5</f>
        <v/>
      </c>
    </row>
    <row r="6" spans="1:21" x14ac:dyDescent="0.25">
      <c r="A6" s="6">
        <v>41290</v>
      </c>
      <c r="B6">
        <v>1</v>
      </c>
      <c r="C6">
        <v>2</v>
      </c>
      <c r="D6">
        <v>36</v>
      </c>
      <c r="E6">
        <v>1.2</v>
      </c>
      <c r="F6">
        <v>2</v>
      </c>
      <c r="G6" t="s">
        <v>3491</v>
      </c>
      <c r="H6">
        <v>62</v>
      </c>
      <c r="I6" s="6">
        <v>41301.538888888892</v>
      </c>
      <c r="J6" t="s">
        <v>23</v>
      </c>
      <c r="K6" t="s">
        <v>2700</v>
      </c>
      <c r="L6" s="14" t="str">
        <f>VLOOKUP(B6,data_operaciones!$G$3:$K$102,2,0)</f>
        <v xml:space="preserve">PERFORAR </v>
      </c>
      <c r="M6" s="5">
        <f>VLOOKUP(B6,data_operaciones!$G$3:$K$102,4,0)</f>
        <v>73</v>
      </c>
      <c r="N6" s="5">
        <f t="shared" si="0"/>
        <v>2</v>
      </c>
      <c r="O6" s="5">
        <f t="shared" si="1"/>
        <v>36</v>
      </c>
      <c r="P6" s="5">
        <f t="shared" si="2"/>
        <v>1.2</v>
      </c>
      <c r="Q6" s="5">
        <f t="shared" ref="Q6:Q69" si="4">+Q5+1</f>
        <v>3</v>
      </c>
      <c r="R6" s="5">
        <v>1</v>
      </c>
      <c r="S6" s="5">
        <v>1</v>
      </c>
      <c r="T6" s="5">
        <v>7</v>
      </c>
      <c r="U6" s="5" t="str">
        <f t="shared" si="3"/>
        <v/>
      </c>
    </row>
    <row r="7" spans="1:21" x14ac:dyDescent="0.25">
      <c r="A7" s="6">
        <v>41290</v>
      </c>
      <c r="B7">
        <v>2</v>
      </c>
      <c r="C7">
        <v>1</v>
      </c>
      <c r="D7">
        <v>36</v>
      </c>
      <c r="E7">
        <v>1.2</v>
      </c>
      <c r="F7">
        <v>3</v>
      </c>
      <c r="G7" t="s">
        <v>3491</v>
      </c>
      <c r="H7">
        <v>62</v>
      </c>
      <c r="I7" s="6">
        <v>41301.539583333331</v>
      </c>
      <c r="J7" t="s">
        <v>23</v>
      </c>
      <c r="K7" t="s">
        <v>2700</v>
      </c>
      <c r="L7" s="14" t="str">
        <f>VLOOKUP(B7,data_operaciones!$G$3:$K$102,2,0)</f>
        <v>CIRCULAR</v>
      </c>
      <c r="M7" s="5">
        <f>VLOOKUP(B7,data_operaciones!$G$3:$K$102,4,0)</f>
        <v>38</v>
      </c>
      <c r="N7" s="5">
        <f t="shared" si="0"/>
        <v>1</v>
      </c>
      <c r="O7" s="5">
        <f t="shared" si="1"/>
        <v>36</v>
      </c>
      <c r="P7" s="5">
        <f t="shared" si="2"/>
        <v>1.2</v>
      </c>
      <c r="Q7" s="5">
        <f t="shared" si="4"/>
        <v>4</v>
      </c>
      <c r="R7" s="5">
        <v>1</v>
      </c>
      <c r="S7" s="5">
        <v>1</v>
      </c>
      <c r="T7" s="5">
        <v>7</v>
      </c>
      <c r="U7" s="5" t="str">
        <f t="shared" si="3"/>
        <v/>
      </c>
    </row>
    <row r="8" spans="1:21" x14ac:dyDescent="0.25">
      <c r="A8" s="6">
        <v>41290</v>
      </c>
      <c r="B8">
        <v>6</v>
      </c>
      <c r="C8">
        <v>2</v>
      </c>
      <c r="D8">
        <v>36</v>
      </c>
      <c r="E8">
        <v>1.2</v>
      </c>
      <c r="F8">
        <v>4</v>
      </c>
      <c r="G8" t="s">
        <v>3491</v>
      </c>
      <c r="H8">
        <v>62</v>
      </c>
      <c r="I8" s="6">
        <v>41301.540277777778</v>
      </c>
      <c r="J8" t="s">
        <v>23</v>
      </c>
      <c r="K8" t="s">
        <v>2700</v>
      </c>
      <c r="L8" s="14" t="str">
        <f>VLOOKUP(B8,data_operaciones!$G$3:$K$102,2,0)</f>
        <v>SACAR BHA A SUPERFICIE</v>
      </c>
      <c r="M8" s="5">
        <f>VLOOKUP(B8,data_operaciones!$G$3:$K$102,4,0)</f>
        <v>101</v>
      </c>
      <c r="N8" s="5">
        <f t="shared" si="0"/>
        <v>2</v>
      </c>
      <c r="O8" s="5">
        <f t="shared" si="1"/>
        <v>36</v>
      </c>
      <c r="P8" s="5">
        <f t="shared" si="2"/>
        <v>1.2</v>
      </c>
      <c r="Q8" s="5">
        <f t="shared" si="4"/>
        <v>5</v>
      </c>
      <c r="R8" s="5">
        <v>1</v>
      </c>
      <c r="S8" s="5">
        <v>1</v>
      </c>
      <c r="T8" s="5">
        <v>7</v>
      </c>
      <c r="U8" s="5" t="str">
        <f t="shared" si="3"/>
        <v/>
      </c>
    </row>
    <row r="9" spans="1:21" x14ac:dyDescent="0.25">
      <c r="A9" s="6">
        <v>41290</v>
      </c>
      <c r="B9">
        <v>8</v>
      </c>
      <c r="C9">
        <v>0.5</v>
      </c>
      <c r="D9">
        <v>36</v>
      </c>
      <c r="E9">
        <v>1.2</v>
      </c>
      <c r="F9">
        <v>5</v>
      </c>
      <c r="G9" t="s">
        <v>3491</v>
      </c>
      <c r="H9">
        <v>62</v>
      </c>
      <c r="I9" s="6">
        <v>41301.540277777778</v>
      </c>
      <c r="J9" t="s">
        <v>23</v>
      </c>
      <c r="K9" t="s">
        <v>2700</v>
      </c>
      <c r="L9" s="14" t="str">
        <f>VLOOKUP(B9,data_operaciones!$G$3:$K$102,2,0)</f>
        <v>INSTALAR EQUIPO PARA BAJAR TR</v>
      </c>
      <c r="M9" s="5">
        <f>VLOOKUP(B9,data_operaciones!$G$3:$K$102,4,0)</f>
        <v>77</v>
      </c>
      <c r="N9" s="5">
        <f t="shared" si="0"/>
        <v>0.5</v>
      </c>
      <c r="O9" s="5">
        <f t="shared" si="1"/>
        <v>36</v>
      </c>
      <c r="P9" s="5">
        <f t="shared" si="2"/>
        <v>1.2</v>
      </c>
      <c r="Q9" s="5">
        <f t="shared" si="4"/>
        <v>6</v>
      </c>
      <c r="R9" s="5">
        <v>1</v>
      </c>
      <c r="S9" s="5">
        <v>1</v>
      </c>
      <c r="T9" s="5">
        <v>7</v>
      </c>
      <c r="U9" s="5" t="str">
        <f t="shared" si="3"/>
        <v/>
      </c>
    </row>
    <row r="10" spans="1:21" x14ac:dyDescent="0.25">
      <c r="A10" s="6">
        <v>41290</v>
      </c>
      <c r="B10">
        <v>32</v>
      </c>
      <c r="C10">
        <v>0.5</v>
      </c>
      <c r="D10">
        <v>36</v>
      </c>
      <c r="E10">
        <v>1.2</v>
      </c>
      <c r="F10">
        <v>6</v>
      </c>
      <c r="G10" t="s">
        <v>3491</v>
      </c>
      <c r="H10">
        <v>62</v>
      </c>
      <c r="I10" s="6">
        <v>41301.540972222225</v>
      </c>
      <c r="J10" t="s">
        <v>23</v>
      </c>
      <c r="K10" t="s">
        <v>2700</v>
      </c>
      <c r="L10" s="14" t="str">
        <f>VLOOKUP(B10,data_operaciones!$G$3:$K$102,2,0)</f>
        <v>SIMULACROS Y PLATICA DE SEGURIDAD</v>
      </c>
      <c r="M10" s="5">
        <f>VLOOKUP(B10,data_operaciones!$G$3:$K$102,4,0)</f>
        <v>75</v>
      </c>
      <c r="N10" s="5">
        <f t="shared" si="0"/>
        <v>0.5</v>
      </c>
      <c r="O10" s="5">
        <f t="shared" si="1"/>
        <v>36</v>
      </c>
      <c r="P10" s="5">
        <f t="shared" si="2"/>
        <v>1.2</v>
      </c>
      <c r="Q10" s="5">
        <f t="shared" si="4"/>
        <v>7</v>
      </c>
      <c r="R10" s="5">
        <v>1</v>
      </c>
      <c r="S10" s="5">
        <v>1</v>
      </c>
      <c r="T10" s="5">
        <v>7</v>
      </c>
      <c r="U10" s="5" t="str">
        <f t="shared" si="3"/>
        <v/>
      </c>
    </row>
    <row r="11" spans="1:21" x14ac:dyDescent="0.25">
      <c r="A11" s="6">
        <v>41290</v>
      </c>
      <c r="B11">
        <v>9</v>
      </c>
      <c r="C11">
        <v>1.5</v>
      </c>
      <c r="D11">
        <v>36</v>
      </c>
      <c r="E11">
        <v>1.2</v>
      </c>
      <c r="F11">
        <v>7</v>
      </c>
      <c r="G11" t="s">
        <v>3491</v>
      </c>
      <c r="H11">
        <v>62</v>
      </c>
      <c r="I11" s="6">
        <v>41301.540972222225</v>
      </c>
      <c r="J11" t="s">
        <v>23</v>
      </c>
      <c r="K11" t="s">
        <v>2700</v>
      </c>
      <c r="L11" s="14" t="str">
        <f>VLOOKUP(B11,data_operaciones!$G$3:$K$102,2,0)</f>
        <v>BAJAR TR</v>
      </c>
      <c r="M11" s="5">
        <f>VLOOKUP(B11,data_operaciones!$G$3:$K$102,4,0)</f>
        <v>78</v>
      </c>
      <c r="N11" s="5">
        <f t="shared" si="0"/>
        <v>1.5</v>
      </c>
      <c r="O11" s="5">
        <f t="shared" si="1"/>
        <v>36</v>
      </c>
      <c r="P11" s="5">
        <f t="shared" si="2"/>
        <v>1.2</v>
      </c>
      <c r="Q11" s="5">
        <f t="shared" si="4"/>
        <v>8</v>
      </c>
      <c r="R11" s="5">
        <v>1</v>
      </c>
      <c r="S11" s="5">
        <v>1</v>
      </c>
      <c r="T11" s="5">
        <v>7</v>
      </c>
      <c r="U11" s="5" t="str">
        <f t="shared" si="3"/>
        <v/>
      </c>
    </row>
    <row r="12" spans="1:21" x14ac:dyDescent="0.25">
      <c r="A12" s="6">
        <v>41290</v>
      </c>
      <c r="B12">
        <v>2</v>
      </c>
      <c r="C12">
        <v>0.5</v>
      </c>
      <c r="D12">
        <v>36</v>
      </c>
      <c r="E12">
        <v>1.2</v>
      </c>
      <c r="F12">
        <v>8</v>
      </c>
      <c r="G12" t="s">
        <v>3491</v>
      </c>
      <c r="H12">
        <v>62</v>
      </c>
      <c r="I12" s="6">
        <v>41301.540972222225</v>
      </c>
      <c r="J12" t="s">
        <v>23</v>
      </c>
      <c r="K12" t="s">
        <v>2700</v>
      </c>
      <c r="L12" s="14" t="str">
        <f>VLOOKUP(B12,data_operaciones!$G$3:$K$102,2,0)</f>
        <v>CIRCULAR</v>
      </c>
      <c r="M12" s="5">
        <f>VLOOKUP(B12,data_operaciones!$G$3:$K$102,4,0)</f>
        <v>38</v>
      </c>
      <c r="N12" s="5">
        <f t="shared" si="0"/>
        <v>0.5</v>
      </c>
      <c r="O12" s="5">
        <f t="shared" si="1"/>
        <v>36</v>
      </c>
      <c r="P12" s="5">
        <f t="shared" si="2"/>
        <v>1.2</v>
      </c>
      <c r="Q12" s="5">
        <f t="shared" si="4"/>
        <v>9</v>
      </c>
      <c r="R12" s="5">
        <v>1</v>
      </c>
      <c r="S12" s="5">
        <v>1</v>
      </c>
      <c r="T12" s="5">
        <v>7</v>
      </c>
      <c r="U12" s="5" t="str">
        <f t="shared" si="3"/>
        <v/>
      </c>
    </row>
    <row r="13" spans="1:21" x14ac:dyDescent="0.25">
      <c r="A13" s="6">
        <v>41290</v>
      </c>
      <c r="B13">
        <v>11</v>
      </c>
      <c r="C13">
        <v>0.5</v>
      </c>
      <c r="D13">
        <v>36</v>
      </c>
      <c r="E13">
        <v>1.2</v>
      </c>
      <c r="F13">
        <v>9</v>
      </c>
      <c r="G13" t="s">
        <v>3491</v>
      </c>
      <c r="H13">
        <v>62</v>
      </c>
      <c r="I13" s="6">
        <v>41301.541666666664</v>
      </c>
      <c r="J13" t="s">
        <v>23</v>
      </c>
      <c r="K13" t="s">
        <v>2700</v>
      </c>
      <c r="L13" s="14" t="str">
        <f>VLOOKUP(B13,data_operaciones!$G$3:$K$102,2,0)</f>
        <v>INST UNIDADES DE CEMENTACION</v>
      </c>
      <c r="M13" s="5">
        <f>VLOOKUP(B13,data_operaciones!$G$3:$K$102,4,0)</f>
        <v>30</v>
      </c>
      <c r="N13" s="5">
        <f t="shared" si="0"/>
        <v>0.5</v>
      </c>
      <c r="O13" s="5">
        <f t="shared" si="1"/>
        <v>36</v>
      </c>
      <c r="P13" s="5">
        <f t="shared" si="2"/>
        <v>1.2</v>
      </c>
      <c r="Q13" s="5">
        <f t="shared" si="4"/>
        <v>10</v>
      </c>
      <c r="R13" s="5">
        <v>1</v>
      </c>
      <c r="S13" s="5">
        <v>1</v>
      </c>
      <c r="T13" s="5">
        <v>7</v>
      </c>
      <c r="U13" s="5" t="str">
        <f t="shared" si="3"/>
        <v/>
      </c>
    </row>
    <row r="14" spans="1:21" x14ac:dyDescent="0.25">
      <c r="A14" s="6">
        <v>41290</v>
      </c>
      <c r="B14">
        <v>32</v>
      </c>
      <c r="C14">
        <v>0.5</v>
      </c>
      <c r="D14">
        <v>36</v>
      </c>
      <c r="E14">
        <v>1.2</v>
      </c>
      <c r="F14">
        <v>10</v>
      </c>
      <c r="G14" t="s">
        <v>3491</v>
      </c>
      <c r="H14">
        <v>62</v>
      </c>
      <c r="I14" s="6">
        <v>41301.541666666664</v>
      </c>
      <c r="J14" t="s">
        <v>23</v>
      </c>
      <c r="K14" t="s">
        <v>2700</v>
      </c>
      <c r="L14" s="14" t="str">
        <f>VLOOKUP(B14,data_operaciones!$G$3:$K$102,2,0)</f>
        <v>SIMULACROS Y PLATICA DE SEGURIDAD</v>
      </c>
      <c r="M14" s="5">
        <f>VLOOKUP(B14,data_operaciones!$G$3:$K$102,4,0)</f>
        <v>75</v>
      </c>
      <c r="N14" s="5">
        <f t="shared" si="0"/>
        <v>0.5</v>
      </c>
      <c r="O14" s="5">
        <f t="shared" si="1"/>
        <v>36</v>
      </c>
      <c r="P14" s="5">
        <f t="shared" si="2"/>
        <v>1.2</v>
      </c>
      <c r="Q14" s="5">
        <f t="shared" si="4"/>
        <v>11</v>
      </c>
      <c r="R14" s="5">
        <v>1</v>
      </c>
      <c r="S14" s="5">
        <v>1</v>
      </c>
      <c r="T14" s="5">
        <v>7</v>
      </c>
      <c r="U14" s="5" t="str">
        <f t="shared" si="3"/>
        <v/>
      </c>
    </row>
    <row r="15" spans="1:21" x14ac:dyDescent="0.25">
      <c r="A15" s="6">
        <v>41290</v>
      </c>
      <c r="B15">
        <v>13</v>
      </c>
      <c r="C15">
        <v>1</v>
      </c>
      <c r="D15">
        <v>36</v>
      </c>
      <c r="E15">
        <v>1.2</v>
      </c>
      <c r="F15">
        <v>11</v>
      </c>
      <c r="G15" t="s">
        <v>3491</v>
      </c>
      <c r="H15">
        <v>62</v>
      </c>
      <c r="I15" s="6">
        <v>41301.542361111111</v>
      </c>
      <c r="J15" t="s">
        <v>23</v>
      </c>
      <c r="K15" t="s">
        <v>2700</v>
      </c>
      <c r="L15" s="14" t="str">
        <f>VLOOKUP(B15,data_operaciones!$G$3:$K$102,2,0)</f>
        <v>CEMENTAR TR</v>
      </c>
      <c r="M15" s="5">
        <f>VLOOKUP(B15,data_operaciones!$G$3:$K$102,4,0)</f>
        <v>32</v>
      </c>
      <c r="N15" s="5">
        <f t="shared" si="0"/>
        <v>1</v>
      </c>
      <c r="O15" s="5">
        <f t="shared" si="1"/>
        <v>36</v>
      </c>
      <c r="P15" s="5">
        <f t="shared" si="2"/>
        <v>1.2</v>
      </c>
      <c r="Q15" s="5">
        <f t="shared" si="4"/>
        <v>12</v>
      </c>
      <c r="R15" s="5">
        <v>1</v>
      </c>
      <c r="S15" s="5">
        <v>1</v>
      </c>
      <c r="T15" s="5">
        <v>7</v>
      </c>
      <c r="U15" s="5" t="str">
        <f t="shared" si="3"/>
        <v/>
      </c>
    </row>
    <row r="16" spans="1:21" x14ac:dyDescent="0.25">
      <c r="A16" s="6">
        <v>41290</v>
      </c>
      <c r="B16">
        <v>65</v>
      </c>
      <c r="C16">
        <v>7</v>
      </c>
      <c r="D16">
        <v>36</v>
      </c>
      <c r="E16">
        <v>1.2</v>
      </c>
      <c r="F16">
        <v>12</v>
      </c>
      <c r="G16" t="s">
        <v>3491</v>
      </c>
      <c r="H16">
        <v>62</v>
      </c>
      <c r="I16" s="6">
        <v>41301.542361111111</v>
      </c>
      <c r="J16" t="s">
        <v>23</v>
      </c>
      <c r="K16" t="s">
        <v>2700</v>
      </c>
      <c r="L16" s="14" t="str">
        <f>VLOOKUP(B16,data_operaciones!$G$3:$K$102,2,0)</f>
        <v>ESPERA FRAGUADO</v>
      </c>
      <c r="M16" s="5">
        <f>VLOOKUP(B16,data_operaciones!$G$3:$K$102,4,0)</f>
        <v>34</v>
      </c>
      <c r="N16" s="5">
        <f t="shared" si="0"/>
        <v>7</v>
      </c>
      <c r="O16" s="5">
        <f t="shared" si="1"/>
        <v>36</v>
      </c>
      <c r="P16" s="5">
        <f t="shared" si="2"/>
        <v>1.2</v>
      </c>
      <c r="Q16" s="5">
        <f t="shared" si="4"/>
        <v>13</v>
      </c>
      <c r="R16" s="5">
        <v>2</v>
      </c>
      <c r="S16" s="5">
        <v>1</v>
      </c>
      <c r="T16" s="5">
        <v>7</v>
      </c>
      <c r="U16" s="5" t="str">
        <f t="shared" si="3"/>
        <v/>
      </c>
    </row>
    <row r="17" spans="1:21" x14ac:dyDescent="0.25">
      <c r="A17" s="6">
        <v>41290</v>
      </c>
      <c r="B17">
        <v>10</v>
      </c>
      <c r="C17">
        <v>0.5</v>
      </c>
      <c r="D17">
        <v>36</v>
      </c>
      <c r="E17">
        <v>1.2</v>
      </c>
      <c r="F17">
        <v>13</v>
      </c>
      <c r="G17" t="s">
        <v>3491</v>
      </c>
      <c r="H17">
        <v>62</v>
      </c>
      <c r="I17" s="6">
        <v>41301.543055555558</v>
      </c>
      <c r="J17" t="s">
        <v>23</v>
      </c>
      <c r="K17" t="s">
        <v>2700</v>
      </c>
      <c r="L17" s="14" t="str">
        <f>VLOOKUP(B17,data_operaciones!$G$3:$K$102,2,0)</f>
        <v>DESMANTELAR EQUIPO PARA BAJAR TR</v>
      </c>
      <c r="M17" s="5">
        <f>VLOOKUP(B17,data_operaciones!$G$3:$K$102,4,0)</f>
        <v>79</v>
      </c>
      <c r="N17" s="5">
        <f t="shared" si="0"/>
        <v>0.5</v>
      </c>
      <c r="O17" s="5">
        <f t="shared" si="1"/>
        <v>36</v>
      </c>
      <c r="P17" s="5">
        <f t="shared" si="2"/>
        <v>1.2</v>
      </c>
      <c r="Q17" s="5">
        <f t="shared" si="4"/>
        <v>14</v>
      </c>
      <c r="R17" s="5">
        <v>1</v>
      </c>
      <c r="S17" s="5">
        <v>1</v>
      </c>
      <c r="T17" s="5">
        <v>7</v>
      </c>
      <c r="U17" s="5" t="str">
        <f t="shared" si="3"/>
        <v/>
      </c>
    </row>
    <row r="18" spans="1:21" x14ac:dyDescent="0.25">
      <c r="A18" s="6">
        <v>41290</v>
      </c>
      <c r="B18">
        <v>15</v>
      </c>
      <c r="C18">
        <v>1.5</v>
      </c>
      <c r="D18">
        <v>36</v>
      </c>
      <c r="E18">
        <v>1.2</v>
      </c>
      <c r="F18">
        <v>14</v>
      </c>
      <c r="G18" t="s">
        <v>3491</v>
      </c>
      <c r="H18">
        <v>62</v>
      </c>
      <c r="I18" s="6">
        <v>41301.543055555558</v>
      </c>
      <c r="J18" t="s">
        <v>23</v>
      </c>
      <c r="K18" t="s">
        <v>2700</v>
      </c>
      <c r="L18" s="14" t="str">
        <f>VLOOKUP(B18,data_operaciones!$G$3:$K$102,2,0)</f>
        <v>CORTA TR / INSTALAR CABEZAL</v>
      </c>
      <c r="M18" s="5">
        <f>VLOOKUP(B18,data_operaciones!$G$3:$K$102,4,0)</f>
        <v>16</v>
      </c>
      <c r="N18" s="5">
        <f t="shared" si="0"/>
        <v>1.5</v>
      </c>
      <c r="O18" s="5">
        <f t="shared" si="1"/>
        <v>36</v>
      </c>
      <c r="P18" s="5">
        <f t="shared" si="2"/>
        <v>1.2</v>
      </c>
      <c r="Q18" s="5">
        <f t="shared" si="4"/>
        <v>15</v>
      </c>
      <c r="R18" s="5">
        <v>1</v>
      </c>
      <c r="S18" s="5">
        <v>1</v>
      </c>
      <c r="T18" s="5">
        <v>7</v>
      </c>
      <c r="U18" s="5" t="str">
        <f t="shared" si="3"/>
        <v/>
      </c>
    </row>
    <row r="19" spans="1:21" x14ac:dyDescent="0.25">
      <c r="A19" s="6">
        <v>41290</v>
      </c>
      <c r="B19">
        <v>15</v>
      </c>
      <c r="C19">
        <v>1</v>
      </c>
      <c r="D19">
        <v>36</v>
      </c>
      <c r="E19">
        <v>1.2</v>
      </c>
      <c r="F19">
        <v>15</v>
      </c>
      <c r="G19" t="s">
        <v>3491</v>
      </c>
      <c r="H19">
        <v>62</v>
      </c>
      <c r="I19" s="6">
        <v>41301.543055555558</v>
      </c>
      <c r="J19" t="s">
        <v>23</v>
      </c>
      <c r="K19" t="s">
        <v>2700</v>
      </c>
      <c r="L19" s="14" t="str">
        <f>VLOOKUP(B19,data_operaciones!$G$3:$K$102,2,0)</f>
        <v>CORTA TR / INSTALAR CABEZAL</v>
      </c>
      <c r="M19" s="5">
        <f>VLOOKUP(B19,data_operaciones!$G$3:$K$102,4,0)</f>
        <v>16</v>
      </c>
      <c r="N19" s="5">
        <f t="shared" si="0"/>
        <v>1</v>
      </c>
      <c r="O19" s="5">
        <f t="shared" si="1"/>
        <v>36</v>
      </c>
      <c r="P19" s="5">
        <f t="shared" si="2"/>
        <v>1.2</v>
      </c>
      <c r="Q19" s="5">
        <f t="shared" si="4"/>
        <v>16</v>
      </c>
      <c r="R19" s="5">
        <v>1</v>
      </c>
      <c r="S19" s="5">
        <v>1</v>
      </c>
      <c r="T19" s="5">
        <v>7</v>
      </c>
      <c r="U19" s="5" t="str">
        <f t="shared" si="3"/>
        <v/>
      </c>
    </row>
    <row r="20" spans="1:21" x14ac:dyDescent="0.25">
      <c r="A20" s="6">
        <v>41291</v>
      </c>
      <c r="B20">
        <v>15</v>
      </c>
      <c r="C20">
        <v>4</v>
      </c>
      <c r="D20">
        <v>36</v>
      </c>
      <c r="E20">
        <v>1.2</v>
      </c>
      <c r="F20">
        <v>1</v>
      </c>
      <c r="G20" t="s">
        <v>3491</v>
      </c>
      <c r="H20">
        <v>62</v>
      </c>
      <c r="I20" s="6">
        <v>41301.543749999997</v>
      </c>
      <c r="J20" t="s">
        <v>23</v>
      </c>
      <c r="K20" t="s">
        <v>2700</v>
      </c>
      <c r="L20" s="14" t="str">
        <f>VLOOKUP(B20,data_operaciones!$G$3:$K$102,2,0)</f>
        <v>CORTA TR / INSTALAR CABEZAL</v>
      </c>
      <c r="M20" s="5">
        <f>VLOOKUP(B20,data_operaciones!$G$3:$K$102,4,0)</f>
        <v>16</v>
      </c>
      <c r="N20" s="5">
        <f t="shared" si="0"/>
        <v>4</v>
      </c>
      <c r="O20" s="5">
        <f t="shared" si="1"/>
        <v>36</v>
      </c>
      <c r="P20" s="5">
        <f t="shared" si="2"/>
        <v>1.2</v>
      </c>
      <c r="Q20" s="5">
        <f t="shared" si="4"/>
        <v>17</v>
      </c>
      <c r="R20" s="5">
        <v>1</v>
      </c>
      <c r="S20" s="5">
        <v>1</v>
      </c>
      <c r="T20" s="5">
        <v>7</v>
      </c>
      <c r="U20" s="5" t="str">
        <f t="shared" si="3"/>
        <v/>
      </c>
    </row>
    <row r="21" spans="1:21" x14ac:dyDescent="0.25">
      <c r="A21" s="6">
        <v>41291</v>
      </c>
      <c r="B21">
        <v>15</v>
      </c>
      <c r="C21">
        <v>2</v>
      </c>
      <c r="D21">
        <v>36</v>
      </c>
      <c r="E21">
        <v>1.2</v>
      </c>
      <c r="F21">
        <v>2</v>
      </c>
      <c r="G21" t="s">
        <v>3491</v>
      </c>
      <c r="H21">
        <v>62</v>
      </c>
      <c r="I21" s="6">
        <v>41301.543749999997</v>
      </c>
      <c r="J21" t="s">
        <v>23</v>
      </c>
      <c r="K21" t="s">
        <v>2700</v>
      </c>
      <c r="L21" s="14" t="str">
        <f>VLOOKUP(B21,data_operaciones!$G$3:$K$102,2,0)</f>
        <v>CORTA TR / INSTALAR CABEZAL</v>
      </c>
      <c r="M21" s="5">
        <f>VLOOKUP(B21,data_operaciones!$G$3:$K$102,4,0)</f>
        <v>16</v>
      </c>
      <c r="N21" s="5">
        <f t="shared" si="0"/>
        <v>2</v>
      </c>
      <c r="O21" s="5">
        <f t="shared" si="1"/>
        <v>36</v>
      </c>
      <c r="P21" s="5">
        <f t="shared" si="2"/>
        <v>1.2</v>
      </c>
      <c r="Q21" s="5">
        <f t="shared" si="4"/>
        <v>18</v>
      </c>
      <c r="R21" s="5">
        <v>1</v>
      </c>
      <c r="S21" s="5">
        <v>1</v>
      </c>
      <c r="T21" s="5">
        <v>7</v>
      </c>
      <c r="U21" s="5" t="str">
        <f t="shared" si="3"/>
        <v/>
      </c>
    </row>
    <row r="22" spans="1:21" x14ac:dyDescent="0.25">
      <c r="A22" s="6">
        <v>41291</v>
      </c>
      <c r="B22">
        <v>16</v>
      </c>
      <c r="C22">
        <v>7</v>
      </c>
      <c r="D22">
        <v>36</v>
      </c>
      <c r="E22">
        <v>1.2</v>
      </c>
      <c r="F22">
        <v>3</v>
      </c>
      <c r="G22" t="s">
        <v>3491</v>
      </c>
      <c r="H22">
        <v>62</v>
      </c>
      <c r="I22" s="6">
        <v>41301.543749999997</v>
      </c>
      <c r="J22" t="s">
        <v>23</v>
      </c>
      <c r="K22" t="s">
        <v>2700</v>
      </c>
      <c r="L22" s="14" t="str">
        <f>VLOOKUP(B22,data_operaciones!$G$3:$K$102,2,0)</f>
        <v>INSTALAR  BOP y CSC</v>
      </c>
      <c r="M22" s="5">
        <f>VLOOKUP(B22,data_operaciones!$G$3:$K$102,4,0)</f>
        <v>17</v>
      </c>
      <c r="N22" s="5">
        <f t="shared" si="0"/>
        <v>7</v>
      </c>
      <c r="O22" s="5">
        <f t="shared" si="1"/>
        <v>36</v>
      </c>
      <c r="P22" s="5">
        <f t="shared" si="2"/>
        <v>1.2</v>
      </c>
      <c r="Q22" s="5">
        <f t="shared" si="4"/>
        <v>19</v>
      </c>
      <c r="R22" s="5">
        <v>1</v>
      </c>
      <c r="S22" s="5">
        <v>1</v>
      </c>
      <c r="T22" s="5">
        <v>7</v>
      </c>
      <c r="U22" s="5" t="str">
        <f t="shared" si="3"/>
        <v/>
      </c>
    </row>
    <row r="23" spans="1:21" x14ac:dyDescent="0.25">
      <c r="A23" s="6">
        <v>41291</v>
      </c>
      <c r="B23">
        <v>17</v>
      </c>
      <c r="C23">
        <v>0.5</v>
      </c>
      <c r="D23">
        <v>36</v>
      </c>
      <c r="E23">
        <v>1.2</v>
      </c>
      <c r="F23">
        <v>4</v>
      </c>
      <c r="G23" t="s">
        <v>3491</v>
      </c>
      <c r="H23">
        <v>62</v>
      </c>
      <c r="I23" s="6">
        <v>41301.544444444444</v>
      </c>
      <c r="J23" t="s">
        <v>23</v>
      </c>
      <c r="K23" t="s">
        <v>2700</v>
      </c>
      <c r="L23" s="14" t="str">
        <f>VLOOKUP(B23,data_operaciones!$G$3:$K$102,2,0)</f>
        <v>PROBAR BOP y CSC</v>
      </c>
      <c r="M23" s="5">
        <f>VLOOKUP(B23,data_operaciones!$G$3:$K$102,4,0)</f>
        <v>18</v>
      </c>
      <c r="N23" s="5">
        <f t="shared" si="0"/>
        <v>0.5</v>
      </c>
      <c r="O23" s="5">
        <f t="shared" si="1"/>
        <v>36</v>
      </c>
      <c r="P23" s="5">
        <f t="shared" si="2"/>
        <v>1.2</v>
      </c>
      <c r="Q23" s="5">
        <f t="shared" si="4"/>
        <v>20</v>
      </c>
      <c r="R23" s="5">
        <v>1</v>
      </c>
      <c r="S23" s="5">
        <v>1</v>
      </c>
      <c r="T23" s="5">
        <v>7</v>
      </c>
      <c r="U23" s="5" t="str">
        <f t="shared" si="3"/>
        <v/>
      </c>
    </row>
    <row r="24" spans="1:21" x14ac:dyDescent="0.25">
      <c r="A24" s="6">
        <v>41291</v>
      </c>
      <c r="B24">
        <v>66</v>
      </c>
      <c r="C24">
        <v>10.5</v>
      </c>
      <c r="D24">
        <v>36</v>
      </c>
      <c r="E24">
        <v>1.2</v>
      </c>
      <c r="F24">
        <v>5</v>
      </c>
      <c r="G24" t="s">
        <v>3491</v>
      </c>
      <c r="H24">
        <v>62</v>
      </c>
      <c r="I24" s="6">
        <v>41301.545138888891</v>
      </c>
      <c r="J24" t="s">
        <v>23</v>
      </c>
      <c r="K24" t="s">
        <v>2700</v>
      </c>
      <c r="L24" s="14" t="str">
        <f>VLOOKUP(B24,data_operaciones!$G$3:$K$102,2,0)</f>
        <v>INSTALA/DESINSTALA CHAROLA ECOLOGICA Y LINEA DE FLOTE</v>
      </c>
      <c r="M24" s="5">
        <f>VLOOKUP(B24,data_operaciones!$G$3:$K$102,4,0)</f>
        <v>105</v>
      </c>
      <c r="N24" s="5">
        <f t="shared" si="0"/>
        <v>10.5</v>
      </c>
      <c r="O24" s="5">
        <f t="shared" si="1"/>
        <v>36</v>
      </c>
      <c r="P24" s="5">
        <f t="shared" si="2"/>
        <v>1.2</v>
      </c>
      <c r="Q24" s="5">
        <f t="shared" si="4"/>
        <v>21</v>
      </c>
      <c r="R24" s="5">
        <v>1</v>
      </c>
      <c r="S24" s="5">
        <v>1</v>
      </c>
      <c r="T24" s="5">
        <v>7</v>
      </c>
      <c r="U24" s="5" t="str">
        <f t="shared" si="3"/>
        <v/>
      </c>
    </row>
    <row r="25" spans="1:21" x14ac:dyDescent="0.25">
      <c r="A25" s="6">
        <v>41292</v>
      </c>
      <c r="B25">
        <v>23</v>
      </c>
      <c r="C25">
        <v>1.5</v>
      </c>
      <c r="D25">
        <v>36</v>
      </c>
      <c r="E25">
        <v>1.2</v>
      </c>
      <c r="F25">
        <v>1</v>
      </c>
      <c r="G25" t="s">
        <v>3491</v>
      </c>
      <c r="H25">
        <v>62</v>
      </c>
      <c r="I25" s="6">
        <v>41301.54583333333</v>
      </c>
      <c r="J25" t="s">
        <v>23</v>
      </c>
      <c r="K25" t="s">
        <v>2700</v>
      </c>
      <c r="L25" s="14" t="str">
        <f>VLOOKUP(B25,data_operaciones!$G$3:$K$102,2,0)</f>
        <v>LIMPIEZA SUPERFICIAL</v>
      </c>
      <c r="M25" s="5">
        <f>VLOOKUP(B25,data_operaciones!$G$3:$K$102,4,0)</f>
        <v>87</v>
      </c>
      <c r="N25" s="5">
        <f t="shared" si="0"/>
        <v>1.5</v>
      </c>
      <c r="O25" s="5">
        <f t="shared" si="1"/>
        <v>36</v>
      </c>
      <c r="P25" s="5">
        <f t="shared" si="2"/>
        <v>1.2</v>
      </c>
      <c r="Q25" s="5">
        <f t="shared" si="4"/>
        <v>22</v>
      </c>
      <c r="R25" s="5">
        <v>1</v>
      </c>
      <c r="S25" s="5">
        <v>1</v>
      </c>
      <c r="T25" s="5">
        <v>7</v>
      </c>
      <c r="U25" s="5" t="str">
        <f t="shared" si="3"/>
        <v/>
      </c>
    </row>
    <row r="26" spans="1:21" x14ac:dyDescent="0.25">
      <c r="A26" s="6">
        <v>41292</v>
      </c>
      <c r="B26">
        <v>32</v>
      </c>
      <c r="C26">
        <v>0.5</v>
      </c>
      <c r="D26">
        <v>36</v>
      </c>
      <c r="E26">
        <v>1.2</v>
      </c>
      <c r="F26">
        <v>2</v>
      </c>
      <c r="G26" t="s">
        <v>3491</v>
      </c>
      <c r="H26">
        <v>62</v>
      </c>
      <c r="I26" s="6">
        <v>41301.54583333333</v>
      </c>
      <c r="J26" t="s">
        <v>23</v>
      </c>
      <c r="K26" t="s">
        <v>2700</v>
      </c>
      <c r="L26" s="14" t="str">
        <f>VLOOKUP(B26,data_operaciones!$G$3:$K$102,2,0)</f>
        <v>SIMULACROS Y PLATICA DE SEGURIDAD</v>
      </c>
      <c r="M26" s="5">
        <f>VLOOKUP(B26,data_operaciones!$G$3:$K$102,4,0)</f>
        <v>75</v>
      </c>
      <c r="N26" s="5">
        <f t="shared" si="0"/>
        <v>0.5</v>
      </c>
      <c r="O26" s="5">
        <f t="shared" si="1"/>
        <v>36</v>
      </c>
      <c r="P26" s="5">
        <f t="shared" si="2"/>
        <v>1.2</v>
      </c>
      <c r="Q26" s="5">
        <f t="shared" si="4"/>
        <v>23</v>
      </c>
      <c r="R26" s="5">
        <v>1</v>
      </c>
      <c r="S26" s="5">
        <v>1</v>
      </c>
      <c r="T26" s="5">
        <v>7</v>
      </c>
      <c r="U26" s="5" t="str">
        <f t="shared" si="3"/>
        <v/>
      </c>
    </row>
    <row r="27" spans="1:21" x14ac:dyDescent="0.25">
      <c r="A27" s="6">
        <v>41292</v>
      </c>
      <c r="B27">
        <v>3</v>
      </c>
      <c r="C27">
        <v>1</v>
      </c>
      <c r="D27">
        <v>36</v>
      </c>
      <c r="E27">
        <v>1.2</v>
      </c>
      <c r="F27">
        <v>3</v>
      </c>
      <c r="G27" t="s">
        <v>3491</v>
      </c>
      <c r="H27">
        <v>62</v>
      </c>
      <c r="I27" s="6">
        <v>41301.546527777777</v>
      </c>
      <c r="J27" t="s">
        <v>23</v>
      </c>
      <c r="K27" t="s">
        <v>2700</v>
      </c>
      <c r="L27" s="14" t="str">
        <f>VLOOKUP(B27,data_operaciones!$G$3:$K$102,2,0)</f>
        <v>ARMAR BHA</v>
      </c>
      <c r="M27" s="5">
        <f>VLOOKUP(B27,data_operaciones!$G$3:$K$102,4,0)</f>
        <v>8</v>
      </c>
      <c r="N27" s="5">
        <f t="shared" si="0"/>
        <v>1</v>
      </c>
      <c r="O27" s="5">
        <f t="shared" si="1"/>
        <v>36</v>
      </c>
      <c r="P27" s="5">
        <f t="shared" si="2"/>
        <v>1.2</v>
      </c>
      <c r="Q27" s="5">
        <f t="shared" si="4"/>
        <v>24</v>
      </c>
      <c r="R27" s="5">
        <v>1</v>
      </c>
      <c r="S27" s="5">
        <v>1</v>
      </c>
      <c r="T27" s="5">
        <v>7</v>
      </c>
      <c r="U27" s="5" t="str">
        <f t="shared" si="3"/>
        <v/>
      </c>
    </row>
    <row r="28" spans="1:21" x14ac:dyDescent="0.25">
      <c r="A28" s="6">
        <v>41292</v>
      </c>
      <c r="B28">
        <v>5</v>
      </c>
      <c r="C28">
        <v>1</v>
      </c>
      <c r="D28">
        <v>36</v>
      </c>
      <c r="E28">
        <v>1.2</v>
      </c>
      <c r="F28">
        <v>4</v>
      </c>
      <c r="G28" t="s">
        <v>3491</v>
      </c>
      <c r="H28">
        <v>62</v>
      </c>
      <c r="I28" s="6">
        <v>41301.546527777777</v>
      </c>
      <c r="J28" t="s">
        <v>23</v>
      </c>
      <c r="K28" t="s">
        <v>2700</v>
      </c>
      <c r="L28" s="14" t="str">
        <f>VLOOKUP(B28,data_operaciones!$G$3:$K$102,2,0)</f>
        <v>BAJAR BHA A FONDO</v>
      </c>
      <c r="M28" s="5">
        <f>VLOOKUP(B28,data_operaciones!$G$3:$K$102,4,0)</f>
        <v>100</v>
      </c>
      <c r="N28" s="5">
        <f t="shared" si="0"/>
        <v>1</v>
      </c>
      <c r="O28" s="5">
        <f t="shared" si="1"/>
        <v>36</v>
      </c>
      <c r="P28" s="5">
        <f t="shared" si="2"/>
        <v>1.2</v>
      </c>
      <c r="Q28" s="5">
        <f t="shared" si="4"/>
        <v>25</v>
      </c>
      <c r="R28" s="5">
        <v>1</v>
      </c>
      <c r="S28" s="5">
        <v>1</v>
      </c>
      <c r="T28" s="5">
        <v>7</v>
      </c>
      <c r="U28" s="5" t="str">
        <f t="shared" si="3"/>
        <v/>
      </c>
    </row>
    <row r="29" spans="1:21" x14ac:dyDescent="0.25">
      <c r="A29" s="6">
        <v>41292</v>
      </c>
      <c r="B29">
        <v>67</v>
      </c>
      <c r="C29">
        <v>0.5</v>
      </c>
      <c r="D29">
        <v>36</v>
      </c>
      <c r="E29">
        <v>1.2</v>
      </c>
      <c r="F29">
        <v>5</v>
      </c>
      <c r="G29" t="s">
        <v>3491</v>
      </c>
      <c r="H29">
        <v>62</v>
      </c>
      <c r="I29" s="6">
        <v>41301.546527777777</v>
      </c>
      <c r="J29" t="s">
        <v>23</v>
      </c>
      <c r="K29" t="s">
        <v>2700</v>
      </c>
      <c r="L29" s="14" t="str">
        <f>VLOOKUP(B29,data_operaciones!$G$3:$K$102,2,0)</f>
        <v>PRUEBA HERMETICIDAD DE TR</v>
      </c>
      <c r="M29" s="5">
        <f>VLOOKUP(B29,data_operaciones!$G$3:$K$102,4,0)</f>
        <v>93</v>
      </c>
      <c r="N29" s="5">
        <f t="shared" si="0"/>
        <v>0.5</v>
      </c>
      <c r="O29" s="5">
        <f t="shared" si="1"/>
        <v>36</v>
      </c>
      <c r="P29" s="5">
        <f t="shared" si="2"/>
        <v>1.2</v>
      </c>
      <c r="Q29" s="5">
        <f t="shared" si="4"/>
        <v>26</v>
      </c>
      <c r="R29" s="5">
        <v>1</v>
      </c>
      <c r="S29" s="5">
        <v>1</v>
      </c>
      <c r="T29" s="5">
        <v>7</v>
      </c>
      <c r="U29" s="5" t="str">
        <f t="shared" si="3"/>
        <v/>
      </c>
    </row>
    <row r="30" spans="1:21" x14ac:dyDescent="0.25">
      <c r="A30" s="6">
        <v>41292</v>
      </c>
      <c r="B30">
        <v>5</v>
      </c>
      <c r="C30">
        <v>0.5</v>
      </c>
      <c r="D30">
        <v>36</v>
      </c>
      <c r="E30">
        <v>1.2</v>
      </c>
      <c r="F30">
        <v>6</v>
      </c>
      <c r="G30" t="s">
        <v>3491</v>
      </c>
      <c r="H30">
        <v>62</v>
      </c>
      <c r="I30" s="6">
        <v>41301.547222222223</v>
      </c>
      <c r="J30" t="s">
        <v>23</v>
      </c>
      <c r="K30" t="s">
        <v>2700</v>
      </c>
      <c r="L30" s="14" t="str">
        <f>VLOOKUP(B30,data_operaciones!$G$3:$K$102,2,0)</f>
        <v>BAJAR BHA A FONDO</v>
      </c>
      <c r="M30" s="5">
        <f>VLOOKUP(B30,data_operaciones!$G$3:$K$102,4,0)</f>
        <v>100</v>
      </c>
      <c r="N30" s="5">
        <f t="shared" si="0"/>
        <v>0.5</v>
      </c>
      <c r="O30" s="5">
        <f t="shared" si="1"/>
        <v>36</v>
      </c>
      <c r="P30" s="5">
        <f t="shared" si="2"/>
        <v>1.2</v>
      </c>
      <c r="Q30" s="5">
        <f t="shared" si="4"/>
        <v>27</v>
      </c>
      <c r="R30" s="5">
        <v>1</v>
      </c>
      <c r="S30" s="5">
        <v>1</v>
      </c>
      <c r="T30" s="5">
        <v>7</v>
      </c>
      <c r="U30" s="5" t="str">
        <f t="shared" si="3"/>
        <v/>
      </c>
    </row>
    <row r="31" spans="1:21" x14ac:dyDescent="0.25">
      <c r="A31" s="6">
        <v>41292</v>
      </c>
      <c r="B31">
        <v>24</v>
      </c>
      <c r="C31">
        <v>1.5</v>
      </c>
      <c r="D31">
        <v>36</v>
      </c>
      <c r="E31">
        <v>1.2</v>
      </c>
      <c r="F31">
        <v>7</v>
      </c>
      <c r="G31" t="s">
        <v>3491</v>
      </c>
      <c r="H31">
        <v>62</v>
      </c>
      <c r="I31" s="6">
        <v>41301.547222222223</v>
      </c>
      <c r="J31" t="s">
        <v>23</v>
      </c>
      <c r="K31" t="s">
        <v>2700</v>
      </c>
      <c r="L31" s="14" t="str">
        <f>VLOOKUP(B31,data_operaciones!$G$3:$K$102,2,0)</f>
        <v>PERFORAR ACCESORIOS / CEMENTO</v>
      </c>
      <c r="M31" s="5">
        <f>VLOOKUP(B31,data_operaciones!$G$3:$K$102,4,0)</f>
        <v>88</v>
      </c>
      <c r="N31" s="5">
        <f t="shared" si="0"/>
        <v>1.5</v>
      </c>
      <c r="O31" s="5">
        <f t="shared" si="1"/>
        <v>36</v>
      </c>
      <c r="P31" s="5">
        <f t="shared" si="2"/>
        <v>1.2</v>
      </c>
      <c r="Q31" s="5">
        <f t="shared" si="4"/>
        <v>28</v>
      </c>
      <c r="R31" s="5">
        <v>1</v>
      </c>
      <c r="S31" s="5">
        <v>1</v>
      </c>
      <c r="T31" s="5">
        <v>7</v>
      </c>
      <c r="U31" s="5" t="str">
        <f t="shared" si="3"/>
        <v/>
      </c>
    </row>
    <row r="32" spans="1:21" x14ac:dyDescent="0.25">
      <c r="A32" s="6">
        <v>41292</v>
      </c>
      <c r="B32">
        <v>1</v>
      </c>
      <c r="C32">
        <v>7.5</v>
      </c>
      <c r="D32">
        <v>65</v>
      </c>
      <c r="E32">
        <v>1.32</v>
      </c>
      <c r="F32">
        <v>8</v>
      </c>
      <c r="G32" t="s">
        <v>3491</v>
      </c>
      <c r="H32">
        <v>50</v>
      </c>
      <c r="I32" s="6">
        <v>41301.54791666667</v>
      </c>
      <c r="J32" t="s">
        <v>23</v>
      </c>
      <c r="K32" t="s">
        <v>2700</v>
      </c>
      <c r="L32" s="14" t="str">
        <f>VLOOKUP(B32,data_operaciones!$G$3:$K$102,2,0)</f>
        <v xml:space="preserve">PERFORAR </v>
      </c>
      <c r="M32" s="5">
        <f>VLOOKUP(B32,data_operaciones!$G$3:$K$102,4,0)</f>
        <v>73</v>
      </c>
      <c r="N32" s="5">
        <f t="shared" si="0"/>
        <v>7.5</v>
      </c>
      <c r="O32" s="5">
        <f t="shared" si="1"/>
        <v>65</v>
      </c>
      <c r="P32" s="5">
        <f t="shared" si="2"/>
        <v>1.32</v>
      </c>
      <c r="Q32" s="5">
        <f t="shared" si="4"/>
        <v>29</v>
      </c>
      <c r="R32" s="5">
        <v>1</v>
      </c>
      <c r="S32" s="5">
        <v>1</v>
      </c>
      <c r="T32" s="5">
        <v>7</v>
      </c>
      <c r="U32" s="5" t="str">
        <f t="shared" si="3"/>
        <v/>
      </c>
    </row>
    <row r="33" spans="1:21" x14ac:dyDescent="0.25">
      <c r="A33" s="6">
        <v>41292</v>
      </c>
      <c r="B33">
        <v>1</v>
      </c>
      <c r="C33">
        <v>10</v>
      </c>
      <c r="D33">
        <v>138</v>
      </c>
      <c r="E33">
        <v>1.26</v>
      </c>
      <c r="F33">
        <v>9</v>
      </c>
      <c r="G33" t="s">
        <v>3491</v>
      </c>
      <c r="H33">
        <v>50</v>
      </c>
      <c r="I33" s="6">
        <v>41301.548611111109</v>
      </c>
      <c r="J33" t="s">
        <v>23</v>
      </c>
      <c r="K33" t="s">
        <v>2700</v>
      </c>
      <c r="L33" s="14" t="str">
        <f>VLOOKUP(B33,data_operaciones!$G$3:$K$102,2,0)</f>
        <v xml:space="preserve">PERFORAR </v>
      </c>
      <c r="M33" s="5">
        <f>VLOOKUP(B33,data_operaciones!$G$3:$K$102,4,0)</f>
        <v>73</v>
      </c>
      <c r="N33" s="5">
        <f t="shared" si="0"/>
        <v>10</v>
      </c>
      <c r="O33" s="5">
        <f t="shared" si="1"/>
        <v>138</v>
      </c>
      <c r="P33" s="5">
        <f t="shared" si="2"/>
        <v>1.26</v>
      </c>
      <c r="Q33" s="5">
        <f t="shared" si="4"/>
        <v>30</v>
      </c>
      <c r="R33" s="5">
        <v>1</v>
      </c>
      <c r="S33" s="5">
        <v>1</v>
      </c>
      <c r="T33" s="5">
        <v>7</v>
      </c>
      <c r="U33" s="5" t="str">
        <f t="shared" si="3"/>
        <v/>
      </c>
    </row>
    <row r="34" spans="1:21" x14ac:dyDescent="0.25">
      <c r="A34" s="6">
        <v>41293</v>
      </c>
      <c r="B34">
        <v>1</v>
      </c>
      <c r="C34">
        <v>4</v>
      </c>
      <c r="D34">
        <v>167</v>
      </c>
      <c r="E34">
        <v>1.58</v>
      </c>
      <c r="F34">
        <v>1</v>
      </c>
      <c r="G34" t="s">
        <v>3491</v>
      </c>
      <c r="H34">
        <v>51</v>
      </c>
      <c r="I34" s="6">
        <v>41301.548611111109</v>
      </c>
      <c r="J34" t="s">
        <v>23</v>
      </c>
      <c r="K34" t="s">
        <v>2700</v>
      </c>
      <c r="L34" s="14" t="str">
        <f>VLOOKUP(B34,data_operaciones!$G$3:$K$102,2,0)</f>
        <v xml:space="preserve">PERFORAR </v>
      </c>
      <c r="M34" s="5">
        <f>VLOOKUP(B34,data_operaciones!$G$3:$K$102,4,0)</f>
        <v>73</v>
      </c>
      <c r="N34" s="5">
        <f t="shared" si="0"/>
        <v>4</v>
      </c>
      <c r="O34" s="5">
        <f t="shared" si="1"/>
        <v>167</v>
      </c>
      <c r="P34" s="5">
        <f t="shared" si="2"/>
        <v>1.58</v>
      </c>
      <c r="Q34" s="5">
        <f t="shared" si="4"/>
        <v>31</v>
      </c>
      <c r="R34" s="5">
        <v>1</v>
      </c>
      <c r="S34" s="5">
        <v>1</v>
      </c>
      <c r="T34" s="5">
        <v>7</v>
      </c>
      <c r="U34" s="5" t="str">
        <f t="shared" si="3"/>
        <v/>
      </c>
    </row>
    <row r="35" spans="1:21" x14ac:dyDescent="0.25">
      <c r="A35" s="6">
        <v>41293</v>
      </c>
      <c r="B35">
        <v>1</v>
      </c>
      <c r="C35">
        <v>8</v>
      </c>
      <c r="D35">
        <v>232</v>
      </c>
      <c r="E35">
        <v>1.43</v>
      </c>
      <c r="F35">
        <v>2</v>
      </c>
      <c r="G35" t="s">
        <v>3491</v>
      </c>
      <c r="H35">
        <v>51</v>
      </c>
      <c r="I35" s="6">
        <v>41301.549305555556</v>
      </c>
      <c r="J35" t="s">
        <v>23</v>
      </c>
      <c r="K35" t="s">
        <v>2700</v>
      </c>
      <c r="L35" s="14" t="str">
        <f>VLOOKUP(B35,data_operaciones!$G$3:$K$102,2,0)</f>
        <v xml:space="preserve">PERFORAR </v>
      </c>
      <c r="M35" s="5">
        <f>VLOOKUP(B35,data_operaciones!$G$3:$K$102,4,0)</f>
        <v>73</v>
      </c>
      <c r="N35" s="5">
        <f t="shared" si="0"/>
        <v>8</v>
      </c>
      <c r="O35" s="5">
        <f t="shared" si="1"/>
        <v>232</v>
      </c>
      <c r="P35" s="5">
        <f t="shared" si="2"/>
        <v>1.43</v>
      </c>
      <c r="Q35" s="5">
        <f t="shared" si="4"/>
        <v>32</v>
      </c>
      <c r="R35" s="5">
        <v>1</v>
      </c>
      <c r="S35" s="5">
        <v>1</v>
      </c>
      <c r="T35" s="5">
        <v>7</v>
      </c>
      <c r="U35" s="5" t="str">
        <f t="shared" si="3"/>
        <v/>
      </c>
    </row>
    <row r="36" spans="1:21" x14ac:dyDescent="0.25">
      <c r="A36" s="6">
        <v>41293</v>
      </c>
      <c r="B36">
        <v>54</v>
      </c>
      <c r="C36">
        <v>2</v>
      </c>
      <c r="D36">
        <v>232</v>
      </c>
      <c r="E36">
        <v>1.58</v>
      </c>
      <c r="F36">
        <v>3</v>
      </c>
      <c r="G36" t="s">
        <v>3435</v>
      </c>
      <c r="H36">
        <v>51</v>
      </c>
      <c r="I36" s="6">
        <v>41301.549305555556</v>
      </c>
      <c r="J36" t="s">
        <v>23</v>
      </c>
      <c r="K36" t="s">
        <v>2700</v>
      </c>
      <c r="L36" s="14" t="str">
        <f>VLOOKUP(B36,data_operaciones!$G$3:$K$102,2,0)</f>
        <v xml:space="preserve">CONTROL DE SOLIDOS </v>
      </c>
      <c r="M36" s="5">
        <f>VLOOKUP(B36,data_operaciones!$G$3:$K$102,4,0)</f>
        <v>61</v>
      </c>
      <c r="N36" s="5">
        <f t="shared" si="0"/>
        <v>2</v>
      </c>
      <c r="O36" s="5">
        <f t="shared" si="1"/>
        <v>232</v>
      </c>
      <c r="P36" s="5">
        <f t="shared" si="2"/>
        <v>1.58</v>
      </c>
      <c r="Q36" s="5">
        <f t="shared" si="4"/>
        <v>33</v>
      </c>
      <c r="R36" s="5">
        <v>2</v>
      </c>
      <c r="S36" s="5">
        <v>1</v>
      </c>
      <c r="T36" s="5">
        <v>7</v>
      </c>
      <c r="U36" s="5" t="str">
        <f t="shared" si="3"/>
        <v>SUSPENDE TRABAJOS DE PERFORACION POR OBSERVAR ARRASTRE Y OBSTRUCCION DE LA LINEA DE</v>
      </c>
    </row>
    <row r="37" spans="1:21" x14ac:dyDescent="0.25">
      <c r="A37" s="6">
        <v>41293</v>
      </c>
      <c r="B37">
        <v>54</v>
      </c>
      <c r="C37">
        <v>2</v>
      </c>
      <c r="D37">
        <v>232</v>
      </c>
      <c r="E37">
        <v>1.58</v>
      </c>
      <c r="F37">
        <v>4</v>
      </c>
      <c r="G37" t="s">
        <v>3436</v>
      </c>
      <c r="H37">
        <v>62</v>
      </c>
      <c r="I37" s="6">
        <v>41301.551388888889</v>
      </c>
      <c r="J37" t="s">
        <v>23</v>
      </c>
      <c r="K37" t="s">
        <v>23</v>
      </c>
      <c r="L37" s="14" t="str">
        <f>VLOOKUP(B37,data_operaciones!$G$3:$K$102,2,0)</f>
        <v xml:space="preserve">CONTROL DE SOLIDOS </v>
      </c>
      <c r="M37" s="5">
        <f>VLOOKUP(B37,data_operaciones!$G$3:$K$102,4,0)</f>
        <v>61</v>
      </c>
      <c r="N37" s="5">
        <f t="shared" si="0"/>
        <v>2</v>
      </c>
      <c r="O37" s="5">
        <f t="shared" si="1"/>
        <v>232</v>
      </c>
      <c r="P37" s="5">
        <f t="shared" si="2"/>
        <v>1.58</v>
      </c>
      <c r="Q37" s="5">
        <f t="shared" si="4"/>
        <v>34</v>
      </c>
      <c r="R37" s="5">
        <v>2</v>
      </c>
      <c r="S37" s="5">
        <v>1</v>
      </c>
      <c r="T37" s="5">
        <v>7</v>
      </c>
      <c r="U37" s="5" t="str">
        <f t="shared" si="3"/>
        <v>LEVANTA BARRENA 14 3/4" Y SARTA DIRECCIONAL CON ARRASTRE DE 20 A 25 MILKILOLIBRAS DE 232 MTS. A 192 MTS.</v>
      </c>
    </row>
    <row r="38" spans="1:21" x14ac:dyDescent="0.25">
      <c r="A38" s="6">
        <v>41293</v>
      </c>
      <c r="B38">
        <v>54</v>
      </c>
      <c r="C38">
        <v>8</v>
      </c>
      <c r="D38">
        <v>232</v>
      </c>
      <c r="E38">
        <v>1.58</v>
      </c>
      <c r="F38">
        <v>5</v>
      </c>
      <c r="G38" t="s">
        <v>3437</v>
      </c>
      <c r="H38">
        <v>62</v>
      </c>
      <c r="I38" s="6">
        <v>41301.551388888889</v>
      </c>
      <c r="J38" t="s">
        <v>23</v>
      </c>
      <c r="K38" t="s">
        <v>23</v>
      </c>
      <c r="L38" s="14" t="str">
        <f>VLOOKUP(B38,data_operaciones!$G$3:$K$102,2,0)</f>
        <v xml:space="preserve">CONTROL DE SOLIDOS </v>
      </c>
      <c r="M38" s="5">
        <f>VLOOKUP(B38,data_operaciones!$G$3:$K$102,4,0)</f>
        <v>61</v>
      </c>
      <c r="N38" s="5">
        <f t="shared" si="0"/>
        <v>8</v>
      </c>
      <c r="O38" s="5">
        <f t="shared" si="1"/>
        <v>232</v>
      </c>
      <c r="P38" s="5">
        <f t="shared" si="2"/>
        <v>1.58</v>
      </c>
      <c r="Q38" s="5">
        <f t="shared" si="4"/>
        <v>35</v>
      </c>
      <c r="R38" s="5">
        <v>2</v>
      </c>
      <c r="S38" s="5">
        <v>1</v>
      </c>
      <c r="T38" s="5">
        <v>7</v>
      </c>
      <c r="U38" s="5" t="str">
        <f t="shared" si="3"/>
        <v>CONTINUA DESTAPANDO LINEA DE FLOTE, T. CAMPANA Y CHAROLA ECOLOGICA POR ESTAR EL ESPACIO ANULAR CON EXCESO DE FORMACION DEL AGUJERO</v>
      </c>
    </row>
    <row r="39" spans="1:21" x14ac:dyDescent="0.25">
      <c r="A39" s="6">
        <v>41294</v>
      </c>
      <c r="B39">
        <v>34</v>
      </c>
      <c r="C39">
        <v>4</v>
      </c>
      <c r="D39">
        <v>232</v>
      </c>
      <c r="E39">
        <v>1.58</v>
      </c>
      <c r="F39">
        <v>1</v>
      </c>
      <c r="G39" t="s">
        <v>3492</v>
      </c>
      <c r="H39">
        <v>62</v>
      </c>
      <c r="I39" s="6">
        <v>41301.552083333336</v>
      </c>
      <c r="J39" t="s">
        <v>23</v>
      </c>
      <c r="K39" t="s">
        <v>23</v>
      </c>
      <c r="L39" s="14" t="str">
        <f>VLOOKUP(B39,data_operaciones!$G$3:$K$102,2,0)</f>
        <v>ACONDICIONA AGUJERO / REPASA</v>
      </c>
      <c r="M39" s="5">
        <f>VLOOKUP(B39,data_operaciones!$G$3:$K$102,4,0)</f>
        <v>49</v>
      </c>
      <c r="N39" s="5">
        <f t="shared" si="0"/>
        <v>4</v>
      </c>
      <c r="O39" s="5">
        <f t="shared" si="1"/>
        <v>232</v>
      </c>
      <c r="P39" s="5">
        <f t="shared" si="2"/>
        <v>1.58</v>
      </c>
      <c r="Q39" s="5">
        <f t="shared" si="4"/>
        <v>36</v>
      </c>
      <c r="R39" s="5">
        <v>2</v>
      </c>
      <c r="S39" s="5">
        <v>1</v>
      </c>
      <c r="T39" s="5">
        <v>7</v>
      </c>
      <c r="U39" s="5" t="str">
        <f t="shared" si="3"/>
        <v>BAJA BNA 14 3/4" Y SARTA DIRECCIONAL DE 192 MTS. A 232 MTS. CON CIRCULACION Y ROTACION,REPASANDO RESISTENCIA TRAMO POR TRAMO CON 120 EPM, 418 GPM. CIRCULANDO EN EL FONDO PARALIMPIEZA DE AGUJERO, POR SALIDA DE EXCESO DE RECORTE Y HOMOGENIZANDO COL</v>
      </c>
    </row>
    <row r="40" spans="1:21" x14ac:dyDescent="0.25">
      <c r="A40" s="6">
        <v>41294</v>
      </c>
      <c r="B40">
        <v>50</v>
      </c>
      <c r="C40">
        <v>1</v>
      </c>
      <c r="D40">
        <v>232</v>
      </c>
      <c r="E40">
        <v>1.58</v>
      </c>
      <c r="F40">
        <v>2</v>
      </c>
      <c r="G40" t="s">
        <v>3438</v>
      </c>
      <c r="H40">
        <v>62</v>
      </c>
      <c r="I40" s="6">
        <v>41301.552777777775</v>
      </c>
      <c r="J40" t="s">
        <v>23</v>
      </c>
      <c r="K40" t="s">
        <v>23</v>
      </c>
      <c r="L40" s="14" t="str">
        <f>VLOOKUP(B40,data_operaciones!$G$3:$K$102,2,0)</f>
        <v xml:space="preserve">FLUIDOS </v>
      </c>
      <c r="M40" s="5">
        <f>VLOOKUP(B40,data_operaciones!$G$3:$K$102,4,0)</f>
        <v>57</v>
      </c>
      <c r="N40" s="5">
        <f t="shared" si="0"/>
        <v>1</v>
      </c>
      <c r="O40" s="5">
        <f t="shared" si="1"/>
        <v>232</v>
      </c>
      <c r="P40" s="5">
        <f t="shared" si="2"/>
        <v>1.58</v>
      </c>
      <c r="Q40" s="5">
        <f t="shared" si="4"/>
        <v>37</v>
      </c>
      <c r="R40" s="5">
        <v>2</v>
      </c>
      <c r="S40" s="5">
        <v>1</v>
      </c>
      <c r="T40" s="5">
        <v>7</v>
      </c>
      <c r="U40" s="5" t="str">
        <f t="shared" si="3"/>
        <v>HOMOGENIZO COLUMNAS DE 1.50 GR/CC. A 1.58 GR/CC. (CIRCULACION EN FONDO 232 MTS. 172 EPM, 599 GPM. 2000PSI</v>
      </c>
    </row>
    <row r="41" spans="1:21" x14ac:dyDescent="0.25">
      <c r="A41" s="6">
        <v>41294</v>
      </c>
      <c r="B41">
        <v>1</v>
      </c>
      <c r="C41">
        <v>9</v>
      </c>
      <c r="D41">
        <v>261</v>
      </c>
      <c r="E41">
        <v>1.7</v>
      </c>
      <c r="F41">
        <v>3</v>
      </c>
      <c r="G41" t="s">
        <v>3491</v>
      </c>
      <c r="H41">
        <v>53</v>
      </c>
      <c r="I41" s="6">
        <v>41301.553472222222</v>
      </c>
      <c r="J41" t="s">
        <v>23</v>
      </c>
      <c r="K41" t="s">
        <v>2700</v>
      </c>
      <c r="L41" s="14" t="str">
        <f>VLOOKUP(B41,data_operaciones!$G$3:$K$102,2,0)</f>
        <v xml:space="preserve">PERFORAR </v>
      </c>
      <c r="M41" s="5">
        <f>VLOOKUP(B41,data_operaciones!$G$3:$K$102,4,0)</f>
        <v>73</v>
      </c>
      <c r="N41" s="5">
        <f t="shared" si="0"/>
        <v>9</v>
      </c>
      <c r="O41" s="5">
        <f t="shared" si="1"/>
        <v>261</v>
      </c>
      <c r="P41" s="5">
        <f t="shared" si="2"/>
        <v>1.7</v>
      </c>
      <c r="Q41" s="5">
        <f t="shared" si="4"/>
        <v>38</v>
      </c>
      <c r="R41" s="5">
        <v>1</v>
      </c>
      <c r="S41" s="5">
        <v>1</v>
      </c>
      <c r="T41" s="5">
        <v>7</v>
      </c>
      <c r="U41" s="5" t="str">
        <f t="shared" si="3"/>
        <v/>
      </c>
    </row>
    <row r="42" spans="1:21" x14ac:dyDescent="0.25">
      <c r="A42" s="6">
        <v>41294</v>
      </c>
      <c r="B42">
        <v>1</v>
      </c>
      <c r="C42">
        <v>5</v>
      </c>
      <c r="D42">
        <v>282</v>
      </c>
      <c r="E42">
        <v>1.7</v>
      </c>
      <c r="F42">
        <v>4</v>
      </c>
      <c r="G42" t="s">
        <v>3491</v>
      </c>
      <c r="H42">
        <v>53</v>
      </c>
      <c r="I42" s="6">
        <v>41301.553472222222</v>
      </c>
      <c r="J42" t="s">
        <v>23</v>
      </c>
      <c r="K42" t="s">
        <v>2700</v>
      </c>
      <c r="L42" s="14" t="str">
        <f>VLOOKUP(B42,data_operaciones!$G$3:$K$102,2,0)</f>
        <v xml:space="preserve">PERFORAR </v>
      </c>
      <c r="M42" s="5">
        <f>VLOOKUP(B42,data_operaciones!$G$3:$K$102,4,0)</f>
        <v>73</v>
      </c>
      <c r="N42" s="5">
        <f t="shared" si="0"/>
        <v>5</v>
      </c>
      <c r="O42" s="5">
        <f t="shared" si="1"/>
        <v>282</v>
      </c>
      <c r="P42" s="5">
        <f t="shared" si="2"/>
        <v>1.7</v>
      </c>
      <c r="Q42" s="5">
        <f t="shared" si="4"/>
        <v>39</v>
      </c>
      <c r="R42" s="5">
        <v>1</v>
      </c>
      <c r="S42" s="5">
        <v>1</v>
      </c>
      <c r="T42" s="5">
        <v>7</v>
      </c>
      <c r="U42" s="5" t="str">
        <f t="shared" si="3"/>
        <v/>
      </c>
    </row>
    <row r="43" spans="1:21" x14ac:dyDescent="0.25">
      <c r="A43" s="6">
        <v>41294</v>
      </c>
      <c r="B43">
        <v>32</v>
      </c>
      <c r="C43">
        <v>0.5</v>
      </c>
      <c r="D43">
        <v>282</v>
      </c>
      <c r="E43">
        <v>1.7</v>
      </c>
      <c r="F43">
        <v>5</v>
      </c>
      <c r="G43" t="s">
        <v>3491</v>
      </c>
      <c r="H43">
        <v>53</v>
      </c>
      <c r="I43" s="6">
        <v>41301.554166666669</v>
      </c>
      <c r="J43" t="s">
        <v>23</v>
      </c>
      <c r="K43" t="s">
        <v>2700</v>
      </c>
      <c r="L43" s="14" t="str">
        <f>VLOOKUP(B43,data_operaciones!$G$3:$K$102,2,0)</f>
        <v>SIMULACROS Y PLATICA DE SEGURIDAD</v>
      </c>
      <c r="M43" s="5">
        <f>VLOOKUP(B43,data_operaciones!$G$3:$K$102,4,0)</f>
        <v>75</v>
      </c>
      <c r="N43" s="5">
        <f t="shared" si="0"/>
        <v>0.5</v>
      </c>
      <c r="O43" s="5">
        <f t="shared" si="1"/>
        <v>282</v>
      </c>
      <c r="P43" s="5">
        <f t="shared" si="2"/>
        <v>1.7</v>
      </c>
      <c r="Q43" s="5">
        <f t="shared" si="4"/>
        <v>40</v>
      </c>
      <c r="R43" s="5">
        <v>1</v>
      </c>
      <c r="S43" s="5">
        <v>1</v>
      </c>
      <c r="T43" s="5">
        <v>7</v>
      </c>
      <c r="U43" s="5" t="str">
        <f t="shared" si="3"/>
        <v/>
      </c>
    </row>
    <row r="44" spans="1:21" x14ac:dyDescent="0.25">
      <c r="A44" s="6">
        <v>41294</v>
      </c>
      <c r="B44">
        <v>1</v>
      </c>
      <c r="C44">
        <v>4.5</v>
      </c>
      <c r="D44">
        <v>318</v>
      </c>
      <c r="E44">
        <v>1.7</v>
      </c>
      <c r="F44">
        <v>6</v>
      </c>
      <c r="G44" t="s">
        <v>3491</v>
      </c>
      <c r="H44">
        <v>53</v>
      </c>
      <c r="I44" s="6">
        <v>41301.555555555555</v>
      </c>
      <c r="J44" t="s">
        <v>23</v>
      </c>
      <c r="K44" t="s">
        <v>2700</v>
      </c>
      <c r="L44" s="14" t="str">
        <f>VLOOKUP(B44,data_operaciones!$G$3:$K$102,2,0)</f>
        <v xml:space="preserve">PERFORAR </v>
      </c>
      <c r="M44" s="5">
        <f>VLOOKUP(B44,data_operaciones!$G$3:$K$102,4,0)</f>
        <v>73</v>
      </c>
      <c r="N44" s="5">
        <f t="shared" si="0"/>
        <v>4.5</v>
      </c>
      <c r="O44" s="5">
        <f t="shared" si="1"/>
        <v>318</v>
      </c>
      <c r="P44" s="5">
        <f t="shared" si="2"/>
        <v>1.7</v>
      </c>
      <c r="Q44" s="5">
        <f t="shared" si="4"/>
        <v>41</v>
      </c>
      <c r="R44" s="5">
        <v>1</v>
      </c>
      <c r="S44" s="5">
        <v>1</v>
      </c>
      <c r="T44" s="5">
        <v>7</v>
      </c>
      <c r="U44" s="5" t="str">
        <f t="shared" si="3"/>
        <v/>
      </c>
    </row>
    <row r="45" spans="1:21" x14ac:dyDescent="0.25">
      <c r="A45" s="6">
        <v>41295</v>
      </c>
      <c r="B45">
        <v>1</v>
      </c>
      <c r="C45">
        <v>2.5</v>
      </c>
      <c r="D45">
        <v>322</v>
      </c>
      <c r="E45">
        <v>1.7</v>
      </c>
      <c r="F45">
        <v>1</v>
      </c>
      <c r="G45" t="s">
        <v>3491</v>
      </c>
      <c r="H45">
        <v>53</v>
      </c>
      <c r="I45" s="6">
        <v>41301.556250000001</v>
      </c>
      <c r="J45" t="s">
        <v>23</v>
      </c>
      <c r="K45" t="s">
        <v>2700</v>
      </c>
      <c r="L45" s="14" t="str">
        <f>VLOOKUP(B45,data_operaciones!$G$3:$K$102,2,0)</f>
        <v xml:space="preserve">PERFORAR </v>
      </c>
      <c r="M45" s="5">
        <f>VLOOKUP(B45,data_operaciones!$G$3:$K$102,4,0)</f>
        <v>73</v>
      </c>
      <c r="N45" s="5">
        <f t="shared" si="0"/>
        <v>2.5</v>
      </c>
      <c r="O45" s="5">
        <f t="shared" si="1"/>
        <v>322</v>
      </c>
      <c r="P45" s="5">
        <f t="shared" si="2"/>
        <v>1.7</v>
      </c>
      <c r="Q45" s="5">
        <f t="shared" si="4"/>
        <v>42</v>
      </c>
      <c r="R45" s="5">
        <v>1</v>
      </c>
      <c r="S45" s="5">
        <v>1</v>
      </c>
      <c r="T45" s="5">
        <v>7</v>
      </c>
      <c r="U45" s="5" t="str">
        <f t="shared" si="3"/>
        <v/>
      </c>
    </row>
    <row r="46" spans="1:21" x14ac:dyDescent="0.25">
      <c r="A46" s="6">
        <v>41295</v>
      </c>
      <c r="B46">
        <v>54</v>
      </c>
      <c r="C46">
        <v>1.5</v>
      </c>
      <c r="D46">
        <v>322</v>
      </c>
      <c r="E46">
        <v>1.7</v>
      </c>
      <c r="F46">
        <v>2</v>
      </c>
      <c r="G46" t="s">
        <v>3491</v>
      </c>
      <c r="H46">
        <v>53</v>
      </c>
      <c r="I46" s="6">
        <v>41301.556250000001</v>
      </c>
      <c r="J46" t="s">
        <v>23</v>
      </c>
      <c r="K46" t="s">
        <v>23</v>
      </c>
      <c r="L46" s="14" t="str">
        <f>VLOOKUP(B46,data_operaciones!$G$3:$K$102,2,0)</f>
        <v xml:space="preserve">CONTROL DE SOLIDOS </v>
      </c>
      <c r="M46" s="5">
        <f>VLOOKUP(B46,data_operaciones!$G$3:$K$102,4,0)</f>
        <v>61</v>
      </c>
      <c r="N46" s="5">
        <f t="shared" si="0"/>
        <v>1.5</v>
      </c>
      <c r="O46" s="5">
        <f t="shared" si="1"/>
        <v>322</v>
      </c>
      <c r="P46" s="5">
        <f t="shared" si="2"/>
        <v>1.7</v>
      </c>
      <c r="Q46" s="5">
        <f t="shared" si="4"/>
        <v>43</v>
      </c>
      <c r="R46" s="5">
        <v>2</v>
      </c>
      <c r="S46" s="5">
        <v>1</v>
      </c>
      <c r="T46" s="5">
        <v>7</v>
      </c>
      <c r="U46" s="5" t="str">
        <f t="shared" si="3"/>
        <v/>
      </c>
    </row>
    <row r="47" spans="1:21" x14ac:dyDescent="0.25">
      <c r="A47" s="6">
        <v>41295</v>
      </c>
      <c r="B47">
        <v>1</v>
      </c>
      <c r="C47">
        <v>9</v>
      </c>
      <c r="D47">
        <v>354</v>
      </c>
      <c r="E47">
        <v>1.7</v>
      </c>
      <c r="F47">
        <v>3</v>
      </c>
      <c r="G47" t="s">
        <v>3491</v>
      </c>
      <c r="H47">
        <v>53</v>
      </c>
      <c r="I47" s="6">
        <v>41301.556944444441</v>
      </c>
      <c r="J47" t="s">
        <v>23</v>
      </c>
      <c r="K47" t="s">
        <v>2700</v>
      </c>
      <c r="L47" s="14" t="str">
        <f>VLOOKUP(B47,data_operaciones!$G$3:$K$102,2,0)</f>
        <v xml:space="preserve">PERFORAR </v>
      </c>
      <c r="M47" s="5">
        <f>VLOOKUP(B47,data_operaciones!$G$3:$K$102,4,0)</f>
        <v>73</v>
      </c>
      <c r="N47" s="5">
        <f t="shared" si="0"/>
        <v>9</v>
      </c>
      <c r="O47" s="5">
        <f t="shared" si="1"/>
        <v>354</v>
      </c>
      <c r="P47" s="5">
        <f t="shared" si="2"/>
        <v>1.7</v>
      </c>
      <c r="Q47" s="5">
        <f t="shared" si="4"/>
        <v>44</v>
      </c>
      <c r="R47" s="5">
        <v>1</v>
      </c>
      <c r="S47" s="5">
        <v>1</v>
      </c>
      <c r="T47" s="5">
        <v>7</v>
      </c>
      <c r="U47" s="5" t="str">
        <f t="shared" si="3"/>
        <v/>
      </c>
    </row>
    <row r="48" spans="1:21" x14ac:dyDescent="0.25">
      <c r="A48" s="6">
        <v>41295</v>
      </c>
      <c r="B48">
        <v>35</v>
      </c>
      <c r="C48">
        <v>1</v>
      </c>
      <c r="D48">
        <v>354</v>
      </c>
      <c r="E48">
        <v>1.7</v>
      </c>
      <c r="F48">
        <v>4</v>
      </c>
      <c r="G48" t="s">
        <v>3439</v>
      </c>
      <c r="H48">
        <v>53</v>
      </c>
      <c r="I48" s="6">
        <v>41301.557638888888</v>
      </c>
      <c r="J48" t="s">
        <v>23</v>
      </c>
      <c r="K48" t="s">
        <v>23</v>
      </c>
      <c r="L48" s="14" t="str">
        <f>VLOOKUP(B48,data_operaciones!$G$3:$K$102,2,0)</f>
        <v>VIAJE DE LIMPIEZA</v>
      </c>
      <c r="M48" s="5">
        <f>VLOOKUP(B48,data_operaciones!$G$3:$K$102,4,0)</f>
        <v>50</v>
      </c>
      <c r="N48" s="5">
        <f t="shared" si="0"/>
        <v>1</v>
      </c>
      <c r="O48" s="5">
        <f t="shared" si="1"/>
        <v>354</v>
      </c>
      <c r="P48" s="5">
        <f t="shared" si="2"/>
        <v>1.7</v>
      </c>
      <c r="Q48" s="5">
        <f t="shared" si="4"/>
        <v>45</v>
      </c>
      <c r="R48" s="5">
        <v>2</v>
      </c>
      <c r="S48" s="5">
        <v>1</v>
      </c>
      <c r="T48" s="5">
        <v>7</v>
      </c>
      <c r="U48" s="5" t="str">
        <f t="shared" si="3"/>
        <v>SUSPENDE TRABAJOS DE PERFORACION A LA PROFUNDIDAD DE 354 MTS.(TVD 352.9) POR OBSERVAR AUMENTO DE TORQUE EN LA ROTARIA, LEVANTA BNA A 321 MTS. CON CIRCULACION OBSERVANDO ARRASTRE DE 30 KG/LIBRAS SOBRE SU PESO CIRCULA PARA DESALOJAR DERRUMBE CON 186 EP</v>
      </c>
    </row>
    <row r="49" spans="1:21" x14ac:dyDescent="0.25">
      <c r="A49" s="6">
        <v>41295</v>
      </c>
      <c r="B49">
        <v>1</v>
      </c>
      <c r="C49">
        <v>10</v>
      </c>
      <c r="D49">
        <v>385</v>
      </c>
      <c r="E49">
        <v>1.71</v>
      </c>
      <c r="F49">
        <v>5</v>
      </c>
      <c r="G49" t="s">
        <v>3491</v>
      </c>
      <c r="H49">
        <v>53</v>
      </c>
      <c r="I49" s="6">
        <v>41301.557638888888</v>
      </c>
      <c r="J49" t="s">
        <v>23</v>
      </c>
      <c r="K49" t="s">
        <v>2700</v>
      </c>
      <c r="L49" s="14" t="str">
        <f>VLOOKUP(B49,data_operaciones!$G$3:$K$102,2,0)</f>
        <v xml:space="preserve">PERFORAR </v>
      </c>
      <c r="M49" s="5">
        <f>VLOOKUP(B49,data_operaciones!$G$3:$K$102,4,0)</f>
        <v>73</v>
      </c>
      <c r="N49" s="5">
        <f t="shared" si="0"/>
        <v>10</v>
      </c>
      <c r="O49" s="5">
        <f t="shared" si="1"/>
        <v>385</v>
      </c>
      <c r="P49" s="5">
        <f t="shared" si="2"/>
        <v>1.71</v>
      </c>
      <c r="Q49" s="5">
        <f t="shared" si="4"/>
        <v>46</v>
      </c>
      <c r="R49" s="5">
        <v>1</v>
      </c>
      <c r="S49" s="5">
        <v>1</v>
      </c>
      <c r="T49" s="5">
        <v>7</v>
      </c>
      <c r="U49" s="5" t="str">
        <f t="shared" si="3"/>
        <v/>
      </c>
    </row>
    <row r="50" spans="1:21" x14ac:dyDescent="0.25">
      <c r="A50" s="6">
        <v>41296</v>
      </c>
      <c r="B50">
        <v>1</v>
      </c>
      <c r="C50">
        <v>4</v>
      </c>
      <c r="D50">
        <v>400</v>
      </c>
      <c r="E50">
        <v>1.71</v>
      </c>
      <c r="F50">
        <v>1</v>
      </c>
      <c r="G50" t="s">
        <v>3491</v>
      </c>
      <c r="H50">
        <v>53</v>
      </c>
      <c r="I50" s="6">
        <v>41301.558333333334</v>
      </c>
      <c r="J50" t="s">
        <v>23</v>
      </c>
      <c r="K50" t="s">
        <v>2700</v>
      </c>
      <c r="L50" s="14" t="str">
        <f>VLOOKUP(B50,data_operaciones!$G$3:$K$102,2,0)</f>
        <v xml:space="preserve">PERFORAR </v>
      </c>
      <c r="M50" s="5">
        <f>VLOOKUP(B50,data_operaciones!$G$3:$K$102,4,0)</f>
        <v>73</v>
      </c>
      <c r="N50" s="5">
        <f t="shared" si="0"/>
        <v>4</v>
      </c>
      <c r="O50" s="5">
        <f t="shared" si="1"/>
        <v>400</v>
      </c>
      <c r="P50" s="5">
        <f t="shared" si="2"/>
        <v>1.71</v>
      </c>
      <c r="Q50" s="5">
        <f t="shared" si="4"/>
        <v>47</v>
      </c>
      <c r="R50" s="5">
        <v>1</v>
      </c>
      <c r="S50" s="5">
        <v>1</v>
      </c>
      <c r="T50" s="5">
        <v>7</v>
      </c>
      <c r="U50" s="5" t="str">
        <f t="shared" si="3"/>
        <v/>
      </c>
    </row>
    <row r="51" spans="1:21" x14ac:dyDescent="0.25">
      <c r="A51" s="6">
        <v>41296</v>
      </c>
      <c r="B51">
        <v>1</v>
      </c>
      <c r="C51">
        <v>10</v>
      </c>
      <c r="D51">
        <v>436</v>
      </c>
      <c r="E51">
        <v>1.73</v>
      </c>
      <c r="F51">
        <v>2</v>
      </c>
      <c r="G51" t="s">
        <v>3491</v>
      </c>
      <c r="H51">
        <v>55</v>
      </c>
      <c r="I51" s="6">
        <v>41301.558333333334</v>
      </c>
      <c r="J51" t="s">
        <v>23</v>
      </c>
      <c r="K51" t="s">
        <v>2700</v>
      </c>
      <c r="L51" s="14" t="str">
        <f>VLOOKUP(B51,data_operaciones!$G$3:$K$102,2,0)</f>
        <v xml:space="preserve">PERFORAR </v>
      </c>
      <c r="M51" s="5">
        <f>VLOOKUP(B51,data_operaciones!$G$3:$K$102,4,0)</f>
        <v>73</v>
      </c>
      <c r="N51" s="5">
        <f t="shared" si="0"/>
        <v>10</v>
      </c>
      <c r="O51" s="5">
        <f t="shared" si="1"/>
        <v>436</v>
      </c>
      <c r="P51" s="5">
        <f t="shared" si="2"/>
        <v>1.73</v>
      </c>
      <c r="Q51" s="5">
        <f t="shared" si="4"/>
        <v>48</v>
      </c>
      <c r="R51" s="5">
        <v>1</v>
      </c>
      <c r="S51" s="5">
        <v>1</v>
      </c>
      <c r="T51" s="5">
        <v>7</v>
      </c>
      <c r="U51" s="5" t="str">
        <f t="shared" si="3"/>
        <v/>
      </c>
    </row>
    <row r="52" spans="1:21" x14ac:dyDescent="0.25">
      <c r="A52" s="6">
        <v>41296</v>
      </c>
      <c r="B52">
        <v>1</v>
      </c>
      <c r="C52">
        <v>2.5</v>
      </c>
      <c r="D52">
        <v>450</v>
      </c>
      <c r="E52">
        <v>1.73</v>
      </c>
      <c r="F52">
        <v>3</v>
      </c>
      <c r="G52" t="s">
        <v>3491</v>
      </c>
      <c r="H52">
        <v>55</v>
      </c>
      <c r="I52" s="6">
        <v>41301.558333333334</v>
      </c>
      <c r="J52" t="s">
        <v>23</v>
      </c>
      <c r="K52" t="s">
        <v>2700</v>
      </c>
      <c r="L52" s="14" t="str">
        <f>VLOOKUP(B52,data_operaciones!$G$3:$K$102,2,0)</f>
        <v xml:space="preserve">PERFORAR </v>
      </c>
      <c r="M52" s="5">
        <f>VLOOKUP(B52,data_operaciones!$G$3:$K$102,4,0)</f>
        <v>73</v>
      </c>
      <c r="N52" s="5">
        <f t="shared" si="0"/>
        <v>2.5</v>
      </c>
      <c r="O52" s="5">
        <f t="shared" si="1"/>
        <v>450</v>
      </c>
      <c r="P52" s="5">
        <f t="shared" si="2"/>
        <v>1.73</v>
      </c>
      <c r="Q52" s="5">
        <f t="shared" si="4"/>
        <v>49</v>
      </c>
      <c r="R52" s="5">
        <v>1</v>
      </c>
      <c r="S52" s="5">
        <v>1</v>
      </c>
      <c r="T52" s="5">
        <v>7</v>
      </c>
      <c r="U52" s="5" t="str">
        <f t="shared" si="3"/>
        <v/>
      </c>
    </row>
    <row r="53" spans="1:21" x14ac:dyDescent="0.25">
      <c r="A53" s="6">
        <v>41296</v>
      </c>
      <c r="B53">
        <v>2</v>
      </c>
      <c r="C53">
        <v>1</v>
      </c>
      <c r="D53">
        <v>450</v>
      </c>
      <c r="E53">
        <v>1.73</v>
      </c>
      <c r="F53">
        <v>4</v>
      </c>
      <c r="G53" t="s">
        <v>3491</v>
      </c>
      <c r="H53">
        <v>55</v>
      </c>
      <c r="I53" s="6">
        <v>41301.559027777781</v>
      </c>
      <c r="J53" t="s">
        <v>23</v>
      </c>
      <c r="K53" t="s">
        <v>2700</v>
      </c>
      <c r="L53" s="14" t="str">
        <f>VLOOKUP(B53,data_operaciones!$G$3:$K$102,2,0)</f>
        <v>CIRCULAR</v>
      </c>
      <c r="M53" s="5">
        <f>VLOOKUP(B53,data_operaciones!$G$3:$K$102,4,0)</f>
        <v>38</v>
      </c>
      <c r="N53" s="5">
        <f t="shared" si="0"/>
        <v>1</v>
      </c>
      <c r="O53" s="5">
        <f t="shared" si="1"/>
        <v>450</v>
      </c>
      <c r="P53" s="5">
        <f t="shared" si="2"/>
        <v>1.73</v>
      </c>
      <c r="Q53" s="5">
        <f t="shared" si="4"/>
        <v>50</v>
      </c>
      <c r="R53" s="5">
        <v>1</v>
      </c>
      <c r="S53" s="5">
        <v>1</v>
      </c>
      <c r="T53" s="5">
        <v>7</v>
      </c>
      <c r="U53" s="5" t="str">
        <f t="shared" si="3"/>
        <v/>
      </c>
    </row>
    <row r="54" spans="1:21" x14ac:dyDescent="0.25">
      <c r="A54" s="6">
        <v>41296</v>
      </c>
      <c r="B54">
        <v>6</v>
      </c>
      <c r="C54">
        <v>2</v>
      </c>
      <c r="D54">
        <v>450</v>
      </c>
      <c r="E54">
        <v>1.73</v>
      </c>
      <c r="F54">
        <v>5</v>
      </c>
      <c r="G54" t="s">
        <v>3491</v>
      </c>
      <c r="H54">
        <v>55</v>
      </c>
      <c r="I54" s="6">
        <v>41301.559027777781</v>
      </c>
      <c r="J54" t="s">
        <v>23</v>
      </c>
      <c r="K54" t="s">
        <v>2700</v>
      </c>
      <c r="L54" s="14" t="str">
        <f>VLOOKUP(B54,data_operaciones!$G$3:$K$102,2,0)</f>
        <v>SACAR BHA A SUPERFICIE</v>
      </c>
      <c r="M54" s="5">
        <f>VLOOKUP(B54,data_operaciones!$G$3:$K$102,4,0)</f>
        <v>101</v>
      </c>
      <c r="N54" s="5">
        <f t="shared" si="0"/>
        <v>2</v>
      </c>
      <c r="O54" s="5">
        <f t="shared" si="1"/>
        <v>450</v>
      </c>
      <c r="P54" s="5">
        <f t="shared" si="2"/>
        <v>1.73</v>
      </c>
      <c r="Q54" s="5">
        <f t="shared" si="4"/>
        <v>51</v>
      </c>
      <c r="R54" s="5">
        <v>1</v>
      </c>
      <c r="S54" s="5">
        <v>1</v>
      </c>
      <c r="T54" s="5">
        <v>7</v>
      </c>
      <c r="U54" s="5" t="str">
        <f t="shared" si="3"/>
        <v/>
      </c>
    </row>
    <row r="55" spans="1:21" x14ac:dyDescent="0.25">
      <c r="A55" s="6">
        <v>41296</v>
      </c>
      <c r="B55">
        <v>6</v>
      </c>
      <c r="C55">
        <v>2</v>
      </c>
      <c r="D55">
        <v>450</v>
      </c>
      <c r="E55">
        <v>1.73</v>
      </c>
      <c r="F55">
        <v>6</v>
      </c>
      <c r="G55" t="s">
        <v>3491</v>
      </c>
      <c r="H55">
        <v>55</v>
      </c>
      <c r="I55" s="6">
        <v>41301.559027777781</v>
      </c>
      <c r="J55" t="s">
        <v>23</v>
      </c>
      <c r="K55" t="s">
        <v>2700</v>
      </c>
      <c r="L55" s="14" t="str">
        <f>VLOOKUP(B55,data_operaciones!$G$3:$K$102,2,0)</f>
        <v>SACAR BHA A SUPERFICIE</v>
      </c>
      <c r="M55" s="5">
        <f>VLOOKUP(B55,data_operaciones!$G$3:$K$102,4,0)</f>
        <v>101</v>
      </c>
      <c r="N55" s="5">
        <f t="shared" si="0"/>
        <v>2</v>
      </c>
      <c r="O55" s="5">
        <f t="shared" si="1"/>
        <v>450</v>
      </c>
      <c r="P55" s="5">
        <f t="shared" si="2"/>
        <v>1.73</v>
      </c>
      <c r="Q55" s="5">
        <f t="shared" si="4"/>
        <v>52</v>
      </c>
      <c r="R55" s="5">
        <v>1</v>
      </c>
      <c r="S55" s="5">
        <v>1</v>
      </c>
      <c r="T55" s="5">
        <v>7</v>
      </c>
      <c r="U55" s="5" t="str">
        <f t="shared" si="3"/>
        <v/>
      </c>
    </row>
    <row r="56" spans="1:21" x14ac:dyDescent="0.25">
      <c r="A56" s="6">
        <v>41296</v>
      </c>
      <c r="B56">
        <v>34</v>
      </c>
      <c r="C56">
        <v>2.5</v>
      </c>
      <c r="D56">
        <v>450</v>
      </c>
      <c r="E56">
        <v>1.8</v>
      </c>
      <c r="F56">
        <v>7</v>
      </c>
      <c r="G56" t="s">
        <v>3491</v>
      </c>
      <c r="H56">
        <v>55</v>
      </c>
      <c r="I56" s="6">
        <v>41301.55972222222</v>
      </c>
      <c r="J56" t="s">
        <v>23</v>
      </c>
      <c r="K56" t="s">
        <v>23</v>
      </c>
      <c r="L56" s="14" t="str">
        <f>VLOOKUP(B56,data_operaciones!$G$3:$K$102,2,0)</f>
        <v>ACONDICIONA AGUJERO / REPASA</v>
      </c>
      <c r="M56" s="5">
        <f>VLOOKUP(B56,data_operaciones!$G$3:$K$102,4,0)</f>
        <v>49</v>
      </c>
      <c r="N56" s="5">
        <f t="shared" si="0"/>
        <v>2.5</v>
      </c>
      <c r="O56" s="5">
        <f t="shared" si="1"/>
        <v>450</v>
      </c>
      <c r="P56" s="5">
        <f t="shared" si="2"/>
        <v>1.8</v>
      </c>
      <c r="Q56" s="5">
        <f t="shared" si="4"/>
        <v>53</v>
      </c>
      <c r="R56" s="5">
        <v>2</v>
      </c>
      <c r="S56" s="5">
        <v>1</v>
      </c>
      <c r="T56" s="5">
        <v>7</v>
      </c>
      <c r="U56" s="5" t="str">
        <f t="shared" si="3"/>
        <v/>
      </c>
    </row>
    <row r="57" spans="1:21" x14ac:dyDescent="0.25">
      <c r="A57" s="6">
        <v>41297</v>
      </c>
      <c r="B57">
        <v>34</v>
      </c>
      <c r="C57">
        <v>4</v>
      </c>
      <c r="D57">
        <v>450</v>
      </c>
      <c r="E57">
        <v>1.8</v>
      </c>
      <c r="F57">
        <v>1</v>
      </c>
      <c r="G57" t="s">
        <v>3440</v>
      </c>
      <c r="H57">
        <v>55</v>
      </c>
      <c r="I57" s="6">
        <v>41301.55972222222</v>
      </c>
      <c r="J57" t="s">
        <v>23</v>
      </c>
      <c r="K57" t="s">
        <v>23</v>
      </c>
      <c r="L57" s="14" t="str">
        <f>VLOOKUP(B57,data_operaciones!$G$3:$K$102,2,0)</f>
        <v>ACONDICIONA AGUJERO / REPASA</v>
      </c>
      <c r="M57" s="5">
        <f>VLOOKUP(B57,data_operaciones!$G$3:$K$102,4,0)</f>
        <v>49</v>
      </c>
      <c r="N57" s="5">
        <f t="shared" si="0"/>
        <v>4</v>
      </c>
      <c r="O57" s="5">
        <f t="shared" si="1"/>
        <v>450</v>
      </c>
      <c r="P57" s="5">
        <f t="shared" si="2"/>
        <v>1.8</v>
      </c>
      <c r="Q57" s="5">
        <f t="shared" si="4"/>
        <v>54</v>
      </c>
      <c r="R57" s="5">
        <v>2</v>
      </c>
      <c r="S57" s="5">
        <v>1</v>
      </c>
      <c r="T57" s="5">
        <v>7</v>
      </c>
      <c r="U57" s="5" t="str">
        <f t="shared" si="3"/>
        <v>CONTINUO BAJANDO BARRENA DE 14 3/4" XR+ N.- PT 8390 CON SARTA DIRECCIONAL DE CIA SLB . A 400 MTS REPASANDO RESISTENCIA TRAMO X TRAMO CON ROTACION Y CIRCULACION DESALOJANDO ABUNDANTESRECORTES X EL VIBRADOR FLUIDO DE CONTROL LODO 1.80 GR/CC X 55 SEG</v>
      </c>
    </row>
    <row r="58" spans="1:21" x14ac:dyDescent="0.25">
      <c r="A58" s="6">
        <v>41297</v>
      </c>
      <c r="B58">
        <v>34</v>
      </c>
      <c r="C58">
        <v>10</v>
      </c>
      <c r="D58">
        <v>450</v>
      </c>
      <c r="E58">
        <v>1.82</v>
      </c>
      <c r="F58">
        <v>2</v>
      </c>
      <c r="G58" t="s">
        <v>3441</v>
      </c>
      <c r="H58">
        <v>53</v>
      </c>
      <c r="I58" s="6">
        <v>41301.560416666667</v>
      </c>
      <c r="J58" t="s">
        <v>23</v>
      </c>
      <c r="K58" t="s">
        <v>23</v>
      </c>
      <c r="L58" s="14" t="str">
        <f>VLOOKUP(B58,data_operaciones!$G$3:$K$102,2,0)</f>
        <v>ACONDICIONA AGUJERO / REPASA</v>
      </c>
      <c r="M58" s="5">
        <f>VLOOKUP(B58,data_operaciones!$G$3:$K$102,4,0)</f>
        <v>49</v>
      </c>
      <c r="N58" s="5">
        <f t="shared" si="0"/>
        <v>10</v>
      </c>
      <c r="O58" s="5">
        <f t="shared" si="1"/>
        <v>450</v>
      </c>
      <c r="P58" s="5">
        <f t="shared" si="2"/>
        <v>1.82</v>
      </c>
      <c r="Q58" s="5">
        <f t="shared" si="4"/>
        <v>55</v>
      </c>
      <c r="R58" s="5">
        <v>2</v>
      </c>
      <c r="S58" s="5">
        <v>1</v>
      </c>
      <c r="T58" s="5">
        <v>7</v>
      </c>
      <c r="U58" s="5" t="str">
        <f t="shared" si="3"/>
        <v>BAJA BNA DE 14 3/4" XR+ N.- PT 8390 CON SARTA DIRECCIONAL DE CIA SLB . A 446 MTS REPASANDO RESISTENCIA TRAMO X TRAMO CON ROTACION Y CIRCULACION DESALOJANDO RECORTES POR EL VIBRADORFLUIDO DE CONTROL LODO 1.82 GR/CC X 53 SEG</v>
      </c>
    </row>
    <row r="59" spans="1:21" x14ac:dyDescent="0.25">
      <c r="A59" s="6">
        <v>41297</v>
      </c>
      <c r="B59">
        <v>34</v>
      </c>
      <c r="C59">
        <v>2</v>
      </c>
      <c r="D59">
        <v>450</v>
      </c>
      <c r="E59">
        <v>1.82</v>
      </c>
      <c r="F59">
        <v>3</v>
      </c>
      <c r="G59" t="s">
        <v>3442</v>
      </c>
      <c r="H59">
        <v>53</v>
      </c>
      <c r="I59" s="6">
        <v>41301.560416666667</v>
      </c>
      <c r="J59" t="s">
        <v>23</v>
      </c>
      <c r="K59" t="s">
        <v>23</v>
      </c>
      <c r="L59" s="14" t="str">
        <f>VLOOKUP(B59,data_operaciones!$G$3:$K$102,2,0)</f>
        <v>ACONDICIONA AGUJERO / REPASA</v>
      </c>
      <c r="M59" s="5">
        <f>VLOOKUP(B59,data_operaciones!$G$3:$K$102,4,0)</f>
        <v>49</v>
      </c>
      <c r="N59" s="5">
        <f t="shared" si="0"/>
        <v>2</v>
      </c>
      <c r="O59" s="5">
        <f t="shared" si="1"/>
        <v>450</v>
      </c>
      <c r="P59" s="5">
        <f t="shared" si="2"/>
        <v>1.82</v>
      </c>
      <c r="Q59" s="5">
        <f t="shared" si="4"/>
        <v>56</v>
      </c>
      <c r="R59" s="5">
        <v>2</v>
      </c>
      <c r="S59" s="5">
        <v>1</v>
      </c>
      <c r="T59" s="5">
        <v>7</v>
      </c>
      <c r="U59" s="5" t="str">
        <f t="shared" si="3"/>
        <v>BAJO BARRENA DE 14 3/4" XR+ N.- PT 8390 CON SARTA DIRECCIONAL DE CIA SLB . A 450MTS REPASANDORESISTENCIA TRAMO X TRAMO CON ROTACION Y CIRCULACION DESALOJANDO RECORTES POR EL VIBRADOR FLUIDO DE CONTROL LODO 1.82 GR/CC X 53 SEG</v>
      </c>
    </row>
    <row r="60" spans="1:21" x14ac:dyDescent="0.25">
      <c r="A60" s="6">
        <v>41297</v>
      </c>
      <c r="B60">
        <v>6</v>
      </c>
      <c r="C60">
        <v>7</v>
      </c>
      <c r="D60">
        <v>450</v>
      </c>
      <c r="E60">
        <v>1.82</v>
      </c>
      <c r="F60">
        <v>4</v>
      </c>
      <c r="G60" t="s">
        <v>3491</v>
      </c>
      <c r="H60">
        <v>53</v>
      </c>
      <c r="I60" s="6">
        <v>41301.561111111114</v>
      </c>
      <c r="J60" t="s">
        <v>23</v>
      </c>
      <c r="K60" t="s">
        <v>2700</v>
      </c>
      <c r="L60" s="14" t="str">
        <f>VLOOKUP(B60,data_operaciones!$G$3:$K$102,2,0)</f>
        <v>SACAR BHA A SUPERFICIE</v>
      </c>
      <c r="M60" s="5">
        <f>VLOOKUP(B60,data_operaciones!$G$3:$K$102,4,0)</f>
        <v>101</v>
      </c>
      <c r="N60" s="5">
        <f t="shared" si="0"/>
        <v>7</v>
      </c>
      <c r="O60" s="5">
        <f t="shared" si="1"/>
        <v>450</v>
      </c>
      <c r="P60" s="5">
        <f t="shared" si="2"/>
        <v>1.82</v>
      </c>
      <c r="Q60" s="5">
        <f t="shared" si="4"/>
        <v>57</v>
      </c>
      <c r="R60" s="5">
        <v>1</v>
      </c>
      <c r="S60" s="5">
        <v>1</v>
      </c>
      <c r="T60" s="5">
        <v>7</v>
      </c>
      <c r="U60" s="5" t="str">
        <f t="shared" si="3"/>
        <v/>
      </c>
    </row>
    <row r="61" spans="1:21" x14ac:dyDescent="0.25">
      <c r="A61" s="6">
        <v>41297</v>
      </c>
      <c r="B61">
        <v>23</v>
      </c>
      <c r="C61">
        <v>0.5</v>
      </c>
      <c r="D61">
        <v>450</v>
      </c>
      <c r="E61">
        <v>1.82</v>
      </c>
      <c r="F61">
        <v>5</v>
      </c>
      <c r="G61" t="s">
        <v>3491</v>
      </c>
      <c r="H61">
        <v>53</v>
      </c>
      <c r="I61" s="6">
        <v>41301.561111111114</v>
      </c>
      <c r="J61" t="s">
        <v>23</v>
      </c>
      <c r="K61" t="s">
        <v>2700</v>
      </c>
      <c r="L61" s="14" t="str">
        <f>VLOOKUP(B61,data_operaciones!$G$3:$K$102,2,0)</f>
        <v>LIMPIEZA SUPERFICIAL</v>
      </c>
      <c r="M61" s="5">
        <f>VLOOKUP(B61,data_operaciones!$G$3:$K$102,4,0)</f>
        <v>87</v>
      </c>
      <c r="N61" s="5">
        <f t="shared" si="0"/>
        <v>0.5</v>
      </c>
      <c r="O61" s="5">
        <f t="shared" si="1"/>
        <v>450</v>
      </c>
      <c r="P61" s="5">
        <f t="shared" si="2"/>
        <v>1.82</v>
      </c>
      <c r="Q61" s="5">
        <f t="shared" si="4"/>
        <v>58</v>
      </c>
      <c r="R61" s="5">
        <v>1</v>
      </c>
      <c r="S61" s="5">
        <v>1</v>
      </c>
      <c r="T61" s="5">
        <v>7</v>
      </c>
      <c r="U61" s="5" t="str">
        <f t="shared" si="3"/>
        <v/>
      </c>
    </row>
    <row r="62" spans="1:21" x14ac:dyDescent="0.25">
      <c r="A62" s="6">
        <v>41297</v>
      </c>
      <c r="B62">
        <v>8</v>
      </c>
      <c r="C62">
        <v>0.5</v>
      </c>
      <c r="D62">
        <v>450</v>
      </c>
      <c r="E62">
        <v>1.82</v>
      </c>
      <c r="F62">
        <v>6</v>
      </c>
      <c r="G62" t="s">
        <v>3491</v>
      </c>
      <c r="H62">
        <v>53</v>
      </c>
      <c r="I62" s="6">
        <v>41301.561111111114</v>
      </c>
      <c r="J62" t="s">
        <v>23</v>
      </c>
      <c r="K62" t="s">
        <v>2700</v>
      </c>
      <c r="L62" s="14" t="str">
        <f>VLOOKUP(B62,data_operaciones!$G$3:$K$102,2,0)</f>
        <v>INSTALAR EQUIPO PARA BAJAR TR</v>
      </c>
      <c r="M62" s="5">
        <f>VLOOKUP(B62,data_operaciones!$G$3:$K$102,4,0)</f>
        <v>77</v>
      </c>
      <c r="N62" s="5">
        <f t="shared" si="0"/>
        <v>0.5</v>
      </c>
      <c r="O62" s="5">
        <f t="shared" si="1"/>
        <v>450</v>
      </c>
      <c r="P62" s="5">
        <f t="shared" si="2"/>
        <v>1.82</v>
      </c>
      <c r="Q62" s="5">
        <f t="shared" si="4"/>
        <v>59</v>
      </c>
      <c r="R62" s="5">
        <v>1</v>
      </c>
      <c r="S62" s="5">
        <v>1</v>
      </c>
      <c r="T62" s="5">
        <v>7</v>
      </c>
      <c r="U62" s="5" t="str">
        <f t="shared" si="3"/>
        <v/>
      </c>
    </row>
    <row r="63" spans="1:21" x14ac:dyDescent="0.25">
      <c r="A63" s="6">
        <v>41298</v>
      </c>
      <c r="B63">
        <v>8</v>
      </c>
      <c r="C63">
        <v>0.5</v>
      </c>
      <c r="D63">
        <v>450</v>
      </c>
      <c r="E63">
        <v>1.82</v>
      </c>
      <c r="F63">
        <v>1</v>
      </c>
      <c r="G63" t="s">
        <v>3491</v>
      </c>
      <c r="H63">
        <v>53</v>
      </c>
      <c r="I63" s="6">
        <v>41301.561111111114</v>
      </c>
      <c r="J63" t="s">
        <v>23</v>
      </c>
      <c r="K63" t="s">
        <v>2700</v>
      </c>
      <c r="L63" s="14" t="str">
        <f>VLOOKUP(B63,data_operaciones!$G$3:$K$102,2,0)</f>
        <v>INSTALAR EQUIPO PARA BAJAR TR</v>
      </c>
      <c r="M63" s="5">
        <f>VLOOKUP(B63,data_operaciones!$G$3:$K$102,4,0)</f>
        <v>77</v>
      </c>
      <c r="N63" s="5">
        <f t="shared" si="0"/>
        <v>0.5</v>
      </c>
      <c r="O63" s="5">
        <f t="shared" si="1"/>
        <v>450</v>
      </c>
      <c r="P63" s="5">
        <f t="shared" si="2"/>
        <v>1.82</v>
      </c>
      <c r="Q63" s="5">
        <f t="shared" si="4"/>
        <v>60</v>
      </c>
      <c r="R63" s="5">
        <v>1</v>
      </c>
      <c r="S63" s="5">
        <v>1</v>
      </c>
      <c r="T63" s="5">
        <v>7</v>
      </c>
      <c r="U63" s="5" t="str">
        <f t="shared" si="3"/>
        <v/>
      </c>
    </row>
    <row r="64" spans="1:21" x14ac:dyDescent="0.25">
      <c r="A64" s="6">
        <v>41298</v>
      </c>
      <c r="B64">
        <v>32</v>
      </c>
      <c r="C64">
        <v>0.5</v>
      </c>
      <c r="D64">
        <v>450</v>
      </c>
      <c r="E64">
        <v>1.82</v>
      </c>
      <c r="F64">
        <v>2</v>
      </c>
      <c r="G64" t="s">
        <v>3491</v>
      </c>
      <c r="H64">
        <v>53</v>
      </c>
      <c r="I64" s="6">
        <v>41301.561805555553</v>
      </c>
      <c r="J64" t="s">
        <v>23</v>
      </c>
      <c r="K64" t="s">
        <v>2700</v>
      </c>
      <c r="L64" s="14" t="str">
        <f>VLOOKUP(B64,data_operaciones!$G$3:$K$102,2,0)</f>
        <v>SIMULACROS Y PLATICA DE SEGURIDAD</v>
      </c>
      <c r="M64" s="5">
        <f>VLOOKUP(B64,data_operaciones!$G$3:$K$102,4,0)</f>
        <v>75</v>
      </c>
      <c r="N64" s="5">
        <f t="shared" si="0"/>
        <v>0.5</v>
      </c>
      <c r="O64" s="5">
        <f t="shared" si="1"/>
        <v>450</v>
      </c>
      <c r="P64" s="5">
        <f t="shared" si="2"/>
        <v>1.82</v>
      </c>
      <c r="Q64" s="5">
        <f t="shared" si="4"/>
        <v>61</v>
      </c>
      <c r="R64" s="5">
        <v>1</v>
      </c>
      <c r="S64" s="5">
        <v>1</v>
      </c>
      <c r="T64" s="5">
        <v>7</v>
      </c>
      <c r="U64" s="5" t="str">
        <f t="shared" si="3"/>
        <v/>
      </c>
    </row>
    <row r="65" spans="1:21" x14ac:dyDescent="0.25">
      <c r="A65" s="6">
        <v>41298</v>
      </c>
      <c r="B65">
        <v>9</v>
      </c>
      <c r="C65">
        <v>3</v>
      </c>
      <c r="D65">
        <v>450</v>
      </c>
      <c r="E65">
        <v>1.82</v>
      </c>
      <c r="F65">
        <v>3</v>
      </c>
      <c r="G65" t="s">
        <v>3491</v>
      </c>
      <c r="H65">
        <v>53</v>
      </c>
      <c r="I65" s="6">
        <v>41301.561805555553</v>
      </c>
      <c r="J65" t="s">
        <v>23</v>
      </c>
      <c r="K65" t="s">
        <v>2700</v>
      </c>
      <c r="L65" s="14" t="str">
        <f>VLOOKUP(B65,data_operaciones!$G$3:$K$102,2,0)</f>
        <v>BAJAR TR</v>
      </c>
      <c r="M65" s="5">
        <f>VLOOKUP(B65,data_operaciones!$G$3:$K$102,4,0)</f>
        <v>78</v>
      </c>
      <c r="N65" s="5">
        <f t="shared" si="0"/>
        <v>3</v>
      </c>
      <c r="O65" s="5">
        <f t="shared" si="1"/>
        <v>450</v>
      </c>
      <c r="P65" s="5">
        <f t="shared" si="2"/>
        <v>1.82</v>
      </c>
      <c r="Q65" s="5">
        <f t="shared" si="4"/>
        <v>62</v>
      </c>
      <c r="R65" s="5">
        <v>1</v>
      </c>
      <c r="S65" s="5">
        <v>1</v>
      </c>
      <c r="T65" s="5">
        <v>7</v>
      </c>
      <c r="U65" s="5" t="str">
        <f t="shared" si="3"/>
        <v/>
      </c>
    </row>
    <row r="66" spans="1:21" x14ac:dyDescent="0.25">
      <c r="A66" s="6">
        <v>41298</v>
      </c>
      <c r="B66">
        <v>9</v>
      </c>
      <c r="C66">
        <v>2.5</v>
      </c>
      <c r="D66">
        <v>450</v>
      </c>
      <c r="E66">
        <v>1.82</v>
      </c>
      <c r="F66">
        <v>4</v>
      </c>
      <c r="G66" t="s">
        <v>3491</v>
      </c>
      <c r="H66">
        <v>53</v>
      </c>
      <c r="I66" s="6">
        <v>41301.561805555553</v>
      </c>
      <c r="J66" t="s">
        <v>23</v>
      </c>
      <c r="K66" t="s">
        <v>2700</v>
      </c>
      <c r="L66" s="14" t="str">
        <f>VLOOKUP(B66,data_operaciones!$G$3:$K$102,2,0)</f>
        <v>BAJAR TR</v>
      </c>
      <c r="M66" s="5">
        <f>VLOOKUP(B66,data_operaciones!$G$3:$K$102,4,0)</f>
        <v>78</v>
      </c>
      <c r="N66" s="5">
        <f t="shared" si="0"/>
        <v>2.5</v>
      </c>
      <c r="O66" s="5">
        <f t="shared" si="1"/>
        <v>450</v>
      </c>
      <c r="P66" s="5">
        <f t="shared" si="2"/>
        <v>1.82</v>
      </c>
      <c r="Q66" s="5">
        <f t="shared" si="4"/>
        <v>63</v>
      </c>
      <c r="R66" s="5">
        <v>1</v>
      </c>
      <c r="S66" s="5">
        <v>1</v>
      </c>
      <c r="T66" s="5">
        <v>7</v>
      </c>
      <c r="U66" s="5" t="str">
        <f t="shared" si="3"/>
        <v/>
      </c>
    </row>
    <row r="67" spans="1:21" x14ac:dyDescent="0.25">
      <c r="A67" s="6">
        <v>41298</v>
      </c>
      <c r="B67">
        <v>11</v>
      </c>
      <c r="C67">
        <v>0.5</v>
      </c>
      <c r="D67">
        <v>450</v>
      </c>
      <c r="E67">
        <v>1.82</v>
      </c>
      <c r="F67">
        <v>5</v>
      </c>
      <c r="G67" t="s">
        <v>3491</v>
      </c>
      <c r="H67">
        <v>53</v>
      </c>
      <c r="I67" s="6">
        <v>41301.561805555553</v>
      </c>
      <c r="J67" t="s">
        <v>23</v>
      </c>
      <c r="K67" t="s">
        <v>2700</v>
      </c>
      <c r="L67" s="14" t="str">
        <f>VLOOKUP(B67,data_operaciones!$G$3:$K$102,2,0)</f>
        <v>INST UNIDADES DE CEMENTACION</v>
      </c>
      <c r="M67" s="5">
        <f>VLOOKUP(B67,data_operaciones!$G$3:$K$102,4,0)</f>
        <v>30</v>
      </c>
      <c r="N67" s="5">
        <f t="shared" si="0"/>
        <v>0.5</v>
      </c>
      <c r="O67" s="5">
        <f t="shared" si="1"/>
        <v>450</v>
      </c>
      <c r="P67" s="5">
        <f t="shared" si="2"/>
        <v>1.82</v>
      </c>
      <c r="Q67" s="5">
        <f t="shared" si="4"/>
        <v>64</v>
      </c>
      <c r="R67" s="5">
        <v>1</v>
      </c>
      <c r="S67" s="5">
        <v>1</v>
      </c>
      <c r="T67" s="5">
        <v>7</v>
      </c>
      <c r="U67" s="5" t="str">
        <f t="shared" si="3"/>
        <v/>
      </c>
    </row>
    <row r="68" spans="1:21" x14ac:dyDescent="0.25">
      <c r="A68" s="6">
        <v>41298</v>
      </c>
      <c r="B68">
        <v>12</v>
      </c>
      <c r="C68">
        <v>1</v>
      </c>
      <c r="D68">
        <v>450</v>
      </c>
      <c r="E68">
        <v>1.82</v>
      </c>
      <c r="F68">
        <v>6</v>
      </c>
      <c r="G68" t="s">
        <v>3491</v>
      </c>
      <c r="H68">
        <v>53</v>
      </c>
      <c r="I68" s="6">
        <v>41301.5625</v>
      </c>
      <c r="J68" t="s">
        <v>23</v>
      </c>
      <c r="K68" t="s">
        <v>2700</v>
      </c>
      <c r="L68" s="14" t="str">
        <f>VLOOKUP(B68,data_operaciones!$G$3:$K$102,2,0)</f>
        <v xml:space="preserve">CIRCULAR PARA CEMENTAR </v>
      </c>
      <c r="M68" s="5">
        <f>VLOOKUP(B68,data_operaciones!$G$3:$K$102,4,0)</f>
        <v>31</v>
      </c>
      <c r="N68" s="5">
        <f t="shared" si="0"/>
        <v>1</v>
      </c>
      <c r="O68" s="5">
        <f t="shared" si="1"/>
        <v>450</v>
      </c>
      <c r="P68" s="5">
        <f t="shared" si="2"/>
        <v>1.82</v>
      </c>
      <c r="Q68" s="5">
        <f t="shared" si="4"/>
        <v>65</v>
      </c>
      <c r="R68" s="5">
        <v>1</v>
      </c>
      <c r="S68" s="5">
        <v>1</v>
      </c>
      <c r="T68" s="5">
        <v>7</v>
      </c>
      <c r="U68" s="5" t="str">
        <f t="shared" si="3"/>
        <v/>
      </c>
    </row>
    <row r="69" spans="1:21" x14ac:dyDescent="0.25">
      <c r="A69" s="6">
        <v>41298</v>
      </c>
      <c r="B69">
        <v>11</v>
      </c>
      <c r="C69">
        <v>0.5</v>
      </c>
      <c r="D69">
        <v>450</v>
      </c>
      <c r="E69">
        <v>1.82</v>
      </c>
      <c r="F69">
        <v>7</v>
      </c>
      <c r="G69" t="s">
        <v>3491</v>
      </c>
      <c r="H69">
        <v>53</v>
      </c>
      <c r="I69" s="6">
        <v>41301.563194444447</v>
      </c>
      <c r="J69" t="s">
        <v>23</v>
      </c>
      <c r="K69" t="s">
        <v>2700</v>
      </c>
      <c r="L69" s="14" t="str">
        <f>VLOOKUP(B69,data_operaciones!$G$3:$K$102,2,0)</f>
        <v>INST UNIDADES DE CEMENTACION</v>
      </c>
      <c r="M69" s="5">
        <f>VLOOKUP(B69,data_operaciones!$G$3:$K$102,4,0)</f>
        <v>30</v>
      </c>
      <c r="N69" s="5">
        <f t="shared" ref="N69:N132" si="5">+C69</f>
        <v>0.5</v>
      </c>
      <c r="O69" s="5">
        <f t="shared" ref="O69:O132" si="6">+D69</f>
        <v>450</v>
      </c>
      <c r="P69" s="5">
        <f t="shared" ref="P69:P132" si="7">+E69</f>
        <v>1.82</v>
      </c>
      <c r="Q69" s="5">
        <f t="shared" si="4"/>
        <v>66</v>
      </c>
      <c r="R69" s="5">
        <v>1</v>
      </c>
      <c r="S69" s="5">
        <v>1</v>
      </c>
      <c r="T69" s="5">
        <v>7</v>
      </c>
      <c r="U69" s="5" t="str">
        <f t="shared" ref="U69:U132" si="8">+G69</f>
        <v/>
      </c>
    </row>
    <row r="70" spans="1:21" x14ac:dyDescent="0.25">
      <c r="A70" s="6">
        <v>41298</v>
      </c>
      <c r="B70">
        <v>32</v>
      </c>
      <c r="C70">
        <v>0.5</v>
      </c>
      <c r="D70">
        <v>450</v>
      </c>
      <c r="E70">
        <v>1.82</v>
      </c>
      <c r="F70">
        <v>8</v>
      </c>
      <c r="G70" t="s">
        <v>3491</v>
      </c>
      <c r="H70">
        <v>53</v>
      </c>
      <c r="I70" s="6">
        <v>41301.563194444447</v>
      </c>
      <c r="J70" t="s">
        <v>23</v>
      </c>
      <c r="K70" t="s">
        <v>2700</v>
      </c>
      <c r="L70" s="14" t="str">
        <f>VLOOKUP(B70,data_operaciones!$G$3:$K$102,2,0)</f>
        <v>SIMULACROS Y PLATICA DE SEGURIDAD</v>
      </c>
      <c r="M70" s="5">
        <f>VLOOKUP(B70,data_operaciones!$G$3:$K$102,4,0)</f>
        <v>75</v>
      </c>
      <c r="N70" s="5">
        <f t="shared" si="5"/>
        <v>0.5</v>
      </c>
      <c r="O70" s="5">
        <f t="shared" si="6"/>
        <v>450</v>
      </c>
      <c r="P70" s="5">
        <f t="shared" si="7"/>
        <v>1.82</v>
      </c>
      <c r="Q70" s="5">
        <f t="shared" ref="Q70:Q133" si="9">+Q69+1</f>
        <v>67</v>
      </c>
      <c r="R70" s="5">
        <v>1</v>
      </c>
      <c r="S70" s="5">
        <v>1</v>
      </c>
      <c r="T70" s="5">
        <v>7</v>
      </c>
      <c r="U70" s="5" t="str">
        <f t="shared" si="8"/>
        <v/>
      </c>
    </row>
    <row r="71" spans="1:21" x14ac:dyDescent="0.25">
      <c r="A71" s="6">
        <v>41298</v>
      </c>
      <c r="B71">
        <v>13</v>
      </c>
      <c r="C71">
        <v>4.5</v>
      </c>
      <c r="D71">
        <v>450</v>
      </c>
      <c r="E71">
        <v>1.82</v>
      </c>
      <c r="F71">
        <v>9</v>
      </c>
      <c r="G71" t="s">
        <v>3491</v>
      </c>
      <c r="H71">
        <v>53</v>
      </c>
      <c r="I71" s="6">
        <v>41301.563194444447</v>
      </c>
      <c r="J71" t="s">
        <v>23</v>
      </c>
      <c r="K71" t="s">
        <v>2700</v>
      </c>
      <c r="L71" s="14" t="str">
        <f>VLOOKUP(B71,data_operaciones!$G$3:$K$102,2,0)</f>
        <v>CEMENTAR TR</v>
      </c>
      <c r="M71" s="5">
        <f>VLOOKUP(B71,data_operaciones!$G$3:$K$102,4,0)</f>
        <v>32</v>
      </c>
      <c r="N71" s="5">
        <f t="shared" si="5"/>
        <v>4.5</v>
      </c>
      <c r="O71" s="5">
        <f t="shared" si="6"/>
        <v>450</v>
      </c>
      <c r="P71" s="5">
        <f t="shared" si="7"/>
        <v>1.82</v>
      </c>
      <c r="Q71" s="5">
        <f t="shared" si="9"/>
        <v>68</v>
      </c>
      <c r="R71" s="5">
        <v>1</v>
      </c>
      <c r="S71" s="5">
        <v>1</v>
      </c>
      <c r="T71" s="5">
        <v>7</v>
      </c>
      <c r="U71" s="5" t="str">
        <f t="shared" si="8"/>
        <v/>
      </c>
    </row>
    <row r="72" spans="1:21" x14ac:dyDescent="0.25">
      <c r="A72" s="6">
        <v>41298</v>
      </c>
      <c r="B72">
        <v>23</v>
      </c>
      <c r="C72">
        <v>0.5</v>
      </c>
      <c r="D72">
        <v>450</v>
      </c>
      <c r="E72">
        <v>1.82</v>
      </c>
      <c r="F72">
        <v>10</v>
      </c>
      <c r="G72" t="s">
        <v>3491</v>
      </c>
      <c r="H72">
        <v>53</v>
      </c>
      <c r="I72" s="6">
        <v>41301.563888888886</v>
      </c>
      <c r="J72" t="s">
        <v>23</v>
      </c>
      <c r="K72" t="s">
        <v>2700</v>
      </c>
      <c r="L72" s="14" t="str">
        <f>VLOOKUP(B72,data_operaciones!$G$3:$K$102,2,0)</f>
        <v>LIMPIEZA SUPERFICIAL</v>
      </c>
      <c r="M72" s="5">
        <f>VLOOKUP(B72,data_operaciones!$G$3:$K$102,4,0)</f>
        <v>87</v>
      </c>
      <c r="N72" s="5">
        <f t="shared" si="5"/>
        <v>0.5</v>
      </c>
      <c r="O72" s="5">
        <f t="shared" si="6"/>
        <v>450</v>
      </c>
      <c r="P72" s="5">
        <f t="shared" si="7"/>
        <v>1.82</v>
      </c>
      <c r="Q72" s="5">
        <f t="shared" si="9"/>
        <v>69</v>
      </c>
      <c r="R72" s="5">
        <v>1</v>
      </c>
      <c r="S72" s="5">
        <v>1</v>
      </c>
      <c r="T72" s="5">
        <v>7</v>
      </c>
      <c r="U72" s="5" t="str">
        <f t="shared" si="8"/>
        <v/>
      </c>
    </row>
    <row r="73" spans="1:21" x14ac:dyDescent="0.25">
      <c r="A73" s="6">
        <v>41298</v>
      </c>
      <c r="B73">
        <v>65</v>
      </c>
      <c r="C73">
        <v>7</v>
      </c>
      <c r="D73">
        <v>450</v>
      </c>
      <c r="E73">
        <v>1.82</v>
      </c>
      <c r="F73">
        <v>11</v>
      </c>
      <c r="G73" t="s">
        <v>3491</v>
      </c>
      <c r="H73">
        <v>53</v>
      </c>
      <c r="I73" s="6">
        <v>41301.563888888886</v>
      </c>
      <c r="J73" t="s">
        <v>23</v>
      </c>
      <c r="K73" t="s">
        <v>2700</v>
      </c>
      <c r="L73" s="14" t="str">
        <f>VLOOKUP(B73,data_operaciones!$G$3:$K$102,2,0)</f>
        <v>ESPERA FRAGUADO</v>
      </c>
      <c r="M73" s="5">
        <f>VLOOKUP(B73,data_operaciones!$G$3:$K$102,4,0)</f>
        <v>34</v>
      </c>
      <c r="N73" s="5">
        <f t="shared" si="5"/>
        <v>7</v>
      </c>
      <c r="O73" s="5">
        <f t="shared" si="6"/>
        <v>450</v>
      </c>
      <c r="P73" s="5">
        <f t="shared" si="7"/>
        <v>1.82</v>
      </c>
      <c r="Q73" s="5">
        <f t="shared" si="9"/>
        <v>70</v>
      </c>
      <c r="R73" s="5">
        <v>2</v>
      </c>
      <c r="S73" s="5">
        <v>1</v>
      </c>
      <c r="T73" s="5">
        <v>7</v>
      </c>
      <c r="U73" s="5" t="str">
        <f t="shared" si="8"/>
        <v/>
      </c>
    </row>
    <row r="74" spans="1:21" x14ac:dyDescent="0.25">
      <c r="A74" s="6">
        <v>41298</v>
      </c>
      <c r="B74">
        <v>66</v>
      </c>
      <c r="C74">
        <v>3</v>
      </c>
      <c r="D74">
        <v>450</v>
      </c>
      <c r="E74">
        <v>1.82</v>
      </c>
      <c r="F74">
        <v>12</v>
      </c>
      <c r="G74" t="s">
        <v>3491</v>
      </c>
      <c r="H74">
        <v>53</v>
      </c>
      <c r="I74" s="6">
        <v>41301.563888888886</v>
      </c>
      <c r="J74" t="s">
        <v>23</v>
      </c>
      <c r="K74" t="s">
        <v>2700</v>
      </c>
      <c r="L74" s="14" t="str">
        <f>VLOOKUP(B74,data_operaciones!$G$3:$K$102,2,0)</f>
        <v>INSTALA/DESINSTALA CHAROLA ECOLOGICA Y LINEA DE FLOTE</v>
      </c>
      <c r="M74" s="5">
        <f>VLOOKUP(B74,data_operaciones!$G$3:$K$102,4,0)</f>
        <v>105</v>
      </c>
      <c r="N74" s="5">
        <f t="shared" si="5"/>
        <v>3</v>
      </c>
      <c r="O74" s="5">
        <f t="shared" si="6"/>
        <v>450</v>
      </c>
      <c r="P74" s="5">
        <f t="shared" si="7"/>
        <v>1.82</v>
      </c>
      <c r="Q74" s="5">
        <f t="shared" si="9"/>
        <v>71</v>
      </c>
      <c r="R74" s="5">
        <v>1</v>
      </c>
      <c r="S74" s="5">
        <v>1</v>
      </c>
      <c r="T74" s="5">
        <v>7</v>
      </c>
      <c r="U74" s="5" t="str">
        <f t="shared" si="8"/>
        <v/>
      </c>
    </row>
    <row r="75" spans="1:21" x14ac:dyDescent="0.25">
      <c r="A75" s="6">
        <v>41299</v>
      </c>
      <c r="B75">
        <v>66</v>
      </c>
      <c r="C75">
        <v>4</v>
      </c>
      <c r="D75">
        <v>450</v>
      </c>
      <c r="E75">
        <v>1.82</v>
      </c>
      <c r="F75">
        <v>1</v>
      </c>
      <c r="G75" t="s">
        <v>3491</v>
      </c>
      <c r="H75">
        <v>53</v>
      </c>
      <c r="I75" s="6">
        <v>41301.564583333333</v>
      </c>
      <c r="J75" t="s">
        <v>23</v>
      </c>
      <c r="K75" t="s">
        <v>2700</v>
      </c>
      <c r="L75" s="14" t="str">
        <f>VLOOKUP(B75,data_operaciones!$G$3:$K$102,2,0)</f>
        <v>INSTALA/DESINSTALA CHAROLA ECOLOGICA Y LINEA DE FLOTE</v>
      </c>
      <c r="M75" s="5">
        <f>VLOOKUP(B75,data_operaciones!$G$3:$K$102,4,0)</f>
        <v>105</v>
      </c>
      <c r="N75" s="5">
        <f t="shared" si="5"/>
        <v>4</v>
      </c>
      <c r="O75" s="5">
        <f t="shared" si="6"/>
        <v>450</v>
      </c>
      <c r="P75" s="5">
        <f t="shared" si="7"/>
        <v>1.82</v>
      </c>
      <c r="Q75" s="5">
        <f t="shared" si="9"/>
        <v>72</v>
      </c>
      <c r="R75" s="5">
        <v>1</v>
      </c>
      <c r="S75" s="5">
        <v>1</v>
      </c>
      <c r="T75" s="5">
        <v>7</v>
      </c>
      <c r="U75" s="5" t="str">
        <f t="shared" si="8"/>
        <v/>
      </c>
    </row>
    <row r="76" spans="1:21" x14ac:dyDescent="0.25">
      <c r="A76" s="6">
        <v>41299</v>
      </c>
      <c r="B76">
        <v>15</v>
      </c>
      <c r="C76">
        <v>1</v>
      </c>
      <c r="D76">
        <v>450</v>
      </c>
      <c r="E76">
        <v>1.82</v>
      </c>
      <c r="F76">
        <v>2</v>
      </c>
      <c r="G76" t="s">
        <v>3491</v>
      </c>
      <c r="H76">
        <v>53</v>
      </c>
      <c r="I76" s="6">
        <v>41301.564583333333</v>
      </c>
      <c r="J76" t="s">
        <v>23</v>
      </c>
      <c r="K76" t="s">
        <v>2700</v>
      </c>
      <c r="L76" s="14" t="str">
        <f>VLOOKUP(B76,data_operaciones!$G$3:$K$102,2,0)</f>
        <v>CORTA TR / INSTALAR CABEZAL</v>
      </c>
      <c r="M76" s="5">
        <f>VLOOKUP(B76,data_operaciones!$G$3:$K$102,4,0)</f>
        <v>16</v>
      </c>
      <c r="N76" s="5">
        <f t="shared" si="5"/>
        <v>1</v>
      </c>
      <c r="O76" s="5">
        <f t="shared" si="6"/>
        <v>450</v>
      </c>
      <c r="P76" s="5">
        <f t="shared" si="7"/>
        <v>1.82</v>
      </c>
      <c r="Q76" s="5">
        <f t="shared" si="9"/>
        <v>73</v>
      </c>
      <c r="R76" s="5">
        <v>1</v>
      </c>
      <c r="S76" s="5">
        <v>1</v>
      </c>
      <c r="T76" s="5">
        <v>7</v>
      </c>
      <c r="U76" s="5" t="str">
        <f t="shared" si="8"/>
        <v/>
      </c>
    </row>
    <row r="77" spans="1:21" x14ac:dyDescent="0.25">
      <c r="A77" s="6">
        <v>41299</v>
      </c>
      <c r="B77">
        <v>32</v>
      </c>
      <c r="C77">
        <v>0.5</v>
      </c>
      <c r="D77">
        <v>450</v>
      </c>
      <c r="E77">
        <v>1.82</v>
      </c>
      <c r="F77">
        <v>3</v>
      </c>
      <c r="G77" t="s">
        <v>3491</v>
      </c>
      <c r="H77">
        <v>53</v>
      </c>
      <c r="I77" s="6">
        <v>41301.564583333333</v>
      </c>
      <c r="J77" t="s">
        <v>23</v>
      </c>
      <c r="K77" t="s">
        <v>2700</v>
      </c>
      <c r="L77" s="14" t="str">
        <f>VLOOKUP(B77,data_operaciones!$G$3:$K$102,2,0)</f>
        <v>SIMULACROS Y PLATICA DE SEGURIDAD</v>
      </c>
      <c r="M77" s="5">
        <f>VLOOKUP(B77,data_operaciones!$G$3:$K$102,4,0)</f>
        <v>75</v>
      </c>
      <c r="N77" s="5">
        <f t="shared" si="5"/>
        <v>0.5</v>
      </c>
      <c r="O77" s="5">
        <f t="shared" si="6"/>
        <v>450</v>
      </c>
      <c r="P77" s="5">
        <f t="shared" si="7"/>
        <v>1.82</v>
      </c>
      <c r="Q77" s="5">
        <f t="shared" si="9"/>
        <v>74</v>
      </c>
      <c r="R77" s="5">
        <v>1</v>
      </c>
      <c r="S77" s="5">
        <v>1</v>
      </c>
      <c r="T77" s="5">
        <v>7</v>
      </c>
      <c r="U77" s="5" t="str">
        <f t="shared" si="8"/>
        <v/>
      </c>
    </row>
    <row r="78" spans="1:21" x14ac:dyDescent="0.25">
      <c r="A78" s="6">
        <v>41299</v>
      </c>
      <c r="B78">
        <v>16</v>
      </c>
      <c r="C78">
        <v>1.5</v>
      </c>
      <c r="D78">
        <v>450</v>
      </c>
      <c r="E78">
        <v>1.82</v>
      </c>
      <c r="F78">
        <v>4</v>
      </c>
      <c r="G78" t="s">
        <v>3491</v>
      </c>
      <c r="H78">
        <v>53</v>
      </c>
      <c r="I78" s="6">
        <v>41301.56527777778</v>
      </c>
      <c r="J78" t="s">
        <v>23</v>
      </c>
      <c r="K78" t="s">
        <v>2700</v>
      </c>
      <c r="L78" s="14" t="str">
        <f>VLOOKUP(B78,data_operaciones!$G$3:$K$102,2,0)</f>
        <v>INSTALAR  BOP y CSC</v>
      </c>
      <c r="M78" s="5">
        <f>VLOOKUP(B78,data_operaciones!$G$3:$K$102,4,0)</f>
        <v>17</v>
      </c>
      <c r="N78" s="5">
        <f t="shared" si="5"/>
        <v>1.5</v>
      </c>
      <c r="O78" s="5">
        <f t="shared" si="6"/>
        <v>450</v>
      </c>
      <c r="P78" s="5">
        <f t="shared" si="7"/>
        <v>1.82</v>
      </c>
      <c r="Q78" s="5">
        <f t="shared" si="9"/>
        <v>75</v>
      </c>
      <c r="R78" s="5">
        <v>1</v>
      </c>
      <c r="S78" s="5">
        <v>1</v>
      </c>
      <c r="T78" s="5">
        <v>7</v>
      </c>
      <c r="U78" s="5" t="str">
        <f t="shared" si="8"/>
        <v/>
      </c>
    </row>
    <row r="79" spans="1:21" x14ac:dyDescent="0.25">
      <c r="A79" s="6">
        <v>41299</v>
      </c>
      <c r="B79">
        <v>16</v>
      </c>
      <c r="C79">
        <v>2</v>
      </c>
      <c r="D79">
        <v>450</v>
      </c>
      <c r="E79">
        <v>1.82</v>
      </c>
      <c r="F79">
        <v>5</v>
      </c>
      <c r="G79" t="s">
        <v>3491</v>
      </c>
      <c r="H79">
        <v>53</v>
      </c>
      <c r="I79" s="6">
        <v>41301.565972222219</v>
      </c>
      <c r="J79" t="s">
        <v>23</v>
      </c>
      <c r="K79" t="s">
        <v>2700</v>
      </c>
      <c r="L79" s="14" t="str">
        <f>VLOOKUP(B79,data_operaciones!$G$3:$K$102,2,0)</f>
        <v>INSTALAR  BOP y CSC</v>
      </c>
      <c r="M79" s="5">
        <f>VLOOKUP(B79,data_operaciones!$G$3:$K$102,4,0)</f>
        <v>17</v>
      </c>
      <c r="N79" s="5">
        <f t="shared" si="5"/>
        <v>2</v>
      </c>
      <c r="O79" s="5">
        <f t="shared" si="6"/>
        <v>450</v>
      </c>
      <c r="P79" s="5">
        <f t="shared" si="7"/>
        <v>1.82</v>
      </c>
      <c r="Q79" s="5">
        <f t="shared" si="9"/>
        <v>76</v>
      </c>
      <c r="R79" s="5">
        <v>1</v>
      </c>
      <c r="S79" s="5">
        <v>1</v>
      </c>
      <c r="T79" s="5">
        <v>7</v>
      </c>
      <c r="U79" s="5" t="str">
        <f t="shared" si="8"/>
        <v/>
      </c>
    </row>
    <row r="80" spans="1:21" x14ac:dyDescent="0.25">
      <c r="A80" s="6">
        <v>41299</v>
      </c>
      <c r="B80">
        <v>16</v>
      </c>
      <c r="C80">
        <v>2</v>
      </c>
      <c r="D80">
        <v>450</v>
      </c>
      <c r="E80">
        <v>1.82</v>
      </c>
      <c r="F80">
        <v>6</v>
      </c>
      <c r="G80" t="s">
        <v>3491</v>
      </c>
      <c r="H80">
        <v>53</v>
      </c>
      <c r="I80" s="6">
        <v>41301.565972222219</v>
      </c>
      <c r="J80" t="s">
        <v>23</v>
      </c>
      <c r="K80" t="s">
        <v>2700</v>
      </c>
      <c r="L80" s="14" t="str">
        <f>VLOOKUP(B80,data_operaciones!$G$3:$K$102,2,0)</f>
        <v>INSTALAR  BOP y CSC</v>
      </c>
      <c r="M80" s="5">
        <f>VLOOKUP(B80,data_operaciones!$G$3:$K$102,4,0)</f>
        <v>17</v>
      </c>
      <c r="N80" s="5">
        <f t="shared" si="5"/>
        <v>2</v>
      </c>
      <c r="O80" s="5">
        <f t="shared" si="6"/>
        <v>450</v>
      </c>
      <c r="P80" s="5">
        <f t="shared" si="7"/>
        <v>1.82</v>
      </c>
      <c r="Q80" s="5">
        <f t="shared" si="9"/>
        <v>77</v>
      </c>
      <c r="R80" s="5">
        <v>1</v>
      </c>
      <c r="S80" s="5">
        <v>1</v>
      </c>
      <c r="T80" s="5">
        <v>7</v>
      </c>
      <c r="U80" s="5" t="str">
        <f t="shared" si="8"/>
        <v/>
      </c>
    </row>
    <row r="81" spans="1:21" x14ac:dyDescent="0.25">
      <c r="A81" s="6">
        <v>41299</v>
      </c>
      <c r="B81">
        <v>17</v>
      </c>
      <c r="C81">
        <v>2.5</v>
      </c>
      <c r="D81">
        <v>450</v>
      </c>
      <c r="E81">
        <v>1.82</v>
      </c>
      <c r="F81">
        <v>7</v>
      </c>
      <c r="G81" t="s">
        <v>3491</v>
      </c>
      <c r="H81">
        <v>53</v>
      </c>
      <c r="I81" s="6">
        <v>41301.566666666666</v>
      </c>
      <c r="J81" t="s">
        <v>23</v>
      </c>
      <c r="K81" t="s">
        <v>2700</v>
      </c>
      <c r="L81" s="14" t="str">
        <f>VLOOKUP(B81,data_operaciones!$G$3:$K$102,2,0)</f>
        <v>PROBAR BOP y CSC</v>
      </c>
      <c r="M81" s="5">
        <f>VLOOKUP(B81,data_operaciones!$G$3:$K$102,4,0)</f>
        <v>18</v>
      </c>
      <c r="N81" s="5">
        <f t="shared" si="5"/>
        <v>2.5</v>
      </c>
      <c r="O81" s="5">
        <f t="shared" si="6"/>
        <v>450</v>
      </c>
      <c r="P81" s="5">
        <f t="shared" si="7"/>
        <v>1.82</v>
      </c>
      <c r="Q81" s="5">
        <f t="shared" si="9"/>
        <v>78</v>
      </c>
      <c r="R81" s="5">
        <v>1</v>
      </c>
      <c r="S81" s="5">
        <v>1</v>
      </c>
      <c r="T81" s="5">
        <v>7</v>
      </c>
      <c r="U81" s="5" t="str">
        <f t="shared" si="8"/>
        <v/>
      </c>
    </row>
    <row r="82" spans="1:21" x14ac:dyDescent="0.25">
      <c r="A82" s="6">
        <v>41299</v>
      </c>
      <c r="B82">
        <v>18</v>
      </c>
      <c r="C82">
        <v>0.5</v>
      </c>
      <c r="D82">
        <v>450</v>
      </c>
      <c r="E82">
        <v>1.82</v>
      </c>
      <c r="F82">
        <v>8</v>
      </c>
      <c r="G82" t="s">
        <v>3491</v>
      </c>
      <c r="H82">
        <v>53</v>
      </c>
      <c r="I82" s="6">
        <v>41301.567361111112</v>
      </c>
      <c r="J82" t="s">
        <v>23</v>
      </c>
      <c r="K82" t="s">
        <v>2700</v>
      </c>
      <c r="L82" s="14" t="str">
        <f>VLOOKUP(B82,data_operaciones!$G$3:$K$102,2,0)</f>
        <v xml:space="preserve">INSTALAR/RECUPERAR BUJE DE DESGASTE </v>
      </c>
      <c r="M82" s="5">
        <f>VLOOKUP(B82,data_operaciones!$G$3:$K$102,4,0)</f>
        <v>19</v>
      </c>
      <c r="N82" s="5">
        <f t="shared" si="5"/>
        <v>0.5</v>
      </c>
      <c r="O82" s="5">
        <f t="shared" si="6"/>
        <v>450</v>
      </c>
      <c r="P82" s="5">
        <f t="shared" si="7"/>
        <v>1.82</v>
      </c>
      <c r="Q82" s="5">
        <f t="shared" si="9"/>
        <v>79</v>
      </c>
      <c r="R82" s="5">
        <v>1</v>
      </c>
      <c r="S82" s="5">
        <v>1</v>
      </c>
      <c r="T82" s="5">
        <v>7</v>
      </c>
      <c r="U82" s="5" t="str">
        <f t="shared" si="8"/>
        <v/>
      </c>
    </row>
    <row r="83" spans="1:21" x14ac:dyDescent="0.25">
      <c r="A83" s="6">
        <v>41299</v>
      </c>
      <c r="B83">
        <v>66</v>
      </c>
      <c r="C83">
        <v>3</v>
      </c>
      <c r="D83">
        <v>450</v>
      </c>
      <c r="E83">
        <v>1.82</v>
      </c>
      <c r="F83">
        <v>9</v>
      </c>
      <c r="G83" t="s">
        <v>3491</v>
      </c>
      <c r="H83">
        <v>53</v>
      </c>
      <c r="I83" s="6">
        <v>41301.568749999999</v>
      </c>
      <c r="J83" t="s">
        <v>23</v>
      </c>
      <c r="K83" t="s">
        <v>2700</v>
      </c>
      <c r="L83" s="14" t="str">
        <f>VLOOKUP(B83,data_operaciones!$G$3:$K$102,2,0)</f>
        <v>INSTALA/DESINSTALA CHAROLA ECOLOGICA Y LINEA DE FLOTE</v>
      </c>
      <c r="M83" s="5">
        <f>VLOOKUP(B83,data_operaciones!$G$3:$K$102,4,0)</f>
        <v>105</v>
      </c>
      <c r="N83" s="5">
        <f t="shared" si="5"/>
        <v>3</v>
      </c>
      <c r="O83" s="5">
        <f t="shared" si="6"/>
        <v>450</v>
      </c>
      <c r="P83" s="5">
        <f t="shared" si="7"/>
        <v>1.82</v>
      </c>
      <c r="Q83" s="5">
        <f t="shared" si="9"/>
        <v>80</v>
      </c>
      <c r="R83" s="5">
        <v>1</v>
      </c>
      <c r="S83" s="5">
        <v>1</v>
      </c>
      <c r="T83" s="5">
        <v>7</v>
      </c>
      <c r="U83" s="5" t="str">
        <f t="shared" si="8"/>
        <v/>
      </c>
    </row>
    <row r="84" spans="1:21" x14ac:dyDescent="0.25">
      <c r="A84" s="6">
        <v>41299</v>
      </c>
      <c r="B84">
        <v>4</v>
      </c>
      <c r="C84">
        <v>3.5</v>
      </c>
      <c r="D84">
        <v>450</v>
      </c>
      <c r="E84">
        <v>1.82</v>
      </c>
      <c r="F84">
        <v>10</v>
      </c>
      <c r="G84" t="s">
        <v>3491</v>
      </c>
      <c r="H84">
        <v>53</v>
      </c>
      <c r="I84" s="6">
        <v>41301.568749999999</v>
      </c>
      <c r="J84" t="s">
        <v>23</v>
      </c>
      <c r="K84" t="s">
        <v>2700</v>
      </c>
      <c r="L84" s="14" t="str">
        <f>VLOOKUP(B84,data_operaciones!$G$3:$K$102,2,0)</f>
        <v>QUEBRAR BHA</v>
      </c>
      <c r="M84" s="5">
        <f>VLOOKUP(B84,data_operaciones!$G$3:$K$102,4,0)</f>
        <v>9</v>
      </c>
      <c r="N84" s="5">
        <f t="shared" si="5"/>
        <v>3.5</v>
      </c>
      <c r="O84" s="5">
        <f t="shared" si="6"/>
        <v>450</v>
      </c>
      <c r="P84" s="5">
        <f t="shared" si="7"/>
        <v>1.82</v>
      </c>
      <c r="Q84" s="5">
        <f t="shared" si="9"/>
        <v>81</v>
      </c>
      <c r="R84" s="5">
        <v>1</v>
      </c>
      <c r="S84" s="5">
        <v>1</v>
      </c>
      <c r="T84" s="5">
        <v>7</v>
      </c>
      <c r="U84" s="5" t="str">
        <f t="shared" si="8"/>
        <v/>
      </c>
    </row>
    <row r="85" spans="1:21" x14ac:dyDescent="0.25">
      <c r="A85" s="6">
        <v>41299</v>
      </c>
      <c r="B85">
        <v>33</v>
      </c>
      <c r="C85">
        <v>3.5</v>
      </c>
      <c r="D85">
        <v>450</v>
      </c>
      <c r="E85">
        <v>1.82</v>
      </c>
      <c r="F85">
        <v>11</v>
      </c>
      <c r="G85" t="s">
        <v>3443</v>
      </c>
      <c r="H85">
        <v>53</v>
      </c>
      <c r="I85" s="6">
        <v>41301.569444444445</v>
      </c>
      <c r="J85" t="s">
        <v>23</v>
      </c>
      <c r="K85" t="s">
        <v>2700</v>
      </c>
      <c r="L85" s="14" t="str">
        <f>VLOOKUP(B85,data_operaciones!$G$3:$K$102,2,0)</f>
        <v>OTROS</v>
      </c>
      <c r="M85" s="5">
        <f>VLOOKUP(B85,data_operaciones!$G$3:$K$102,4,0)</f>
        <v>47</v>
      </c>
      <c r="N85" s="5">
        <f t="shared" si="5"/>
        <v>3.5</v>
      </c>
      <c r="O85" s="5">
        <f t="shared" si="6"/>
        <v>450</v>
      </c>
      <c r="P85" s="5">
        <f t="shared" si="7"/>
        <v>1.82</v>
      </c>
      <c r="Q85" s="5">
        <f t="shared" si="9"/>
        <v>82</v>
      </c>
      <c r="R85" s="5">
        <v>1</v>
      </c>
      <c r="S85" s="5">
        <v>1</v>
      </c>
      <c r="T85" s="5">
        <v>7</v>
      </c>
      <c r="U85" s="5" t="str">
        <f t="shared" si="8"/>
        <v>ELIMINO BUSHING KELLY Y KELLY, BAJO A MUELLE. ELIMINO EL KELLY SPINER Y SWIVEL</v>
      </c>
    </row>
    <row r="86" spans="1:21" x14ac:dyDescent="0.25">
      <c r="A86" s="6">
        <v>41300</v>
      </c>
      <c r="B86">
        <v>33</v>
      </c>
      <c r="C86">
        <v>4</v>
      </c>
      <c r="D86">
        <v>450</v>
      </c>
      <c r="E86">
        <v>1.82</v>
      </c>
      <c r="F86">
        <v>1</v>
      </c>
      <c r="G86" t="s">
        <v>3493</v>
      </c>
      <c r="H86">
        <v>53</v>
      </c>
      <c r="I86" s="6">
        <v>41301.570138888892</v>
      </c>
      <c r="J86" t="s">
        <v>23</v>
      </c>
      <c r="K86" t="s">
        <v>2700</v>
      </c>
      <c r="L86" s="14" t="str">
        <f>VLOOKUP(B86,data_operaciones!$G$3:$K$102,2,0)</f>
        <v>OTROS</v>
      </c>
      <c r="M86" s="5">
        <f>VLOOKUP(B86,data_operaciones!$G$3:$K$102,4,0)</f>
        <v>47</v>
      </c>
      <c r="N86" s="5">
        <f t="shared" si="5"/>
        <v>4</v>
      </c>
      <c r="O86" s="5">
        <f t="shared" si="6"/>
        <v>450</v>
      </c>
      <c r="P86" s="5">
        <f t="shared" si="7"/>
        <v>1.82</v>
      </c>
      <c r="Q86" s="5">
        <f t="shared" si="9"/>
        <v>83</v>
      </c>
      <c r="R86" s="5">
        <v>1</v>
      </c>
      <c r="S86" s="5">
        <v>1</v>
      </c>
      <c r="T86" s="5">
        <v>7</v>
      </c>
      <c r="U86" s="5" t="str">
        <f t="shared" si="8"/>
        <v>REALIZA PREPARATIVOS PARA ABATIR MASTIL ( DESPEJANDO PISO ROTARIA LLAVES DE FUERZA , LLAVEROLADORA, MADRINAS, COMBINACIONES, ). SE REALIZO LIMPIEZA GENERAL O.K</v>
      </c>
    </row>
    <row r="87" spans="1:21" x14ac:dyDescent="0.25">
      <c r="A87" s="6">
        <v>41300</v>
      </c>
      <c r="B87">
        <v>33</v>
      </c>
      <c r="C87">
        <v>3</v>
      </c>
      <c r="D87">
        <v>450</v>
      </c>
      <c r="E87">
        <v>1.82</v>
      </c>
      <c r="F87">
        <v>2</v>
      </c>
      <c r="G87" t="s">
        <v>3444</v>
      </c>
      <c r="H87">
        <v>53</v>
      </c>
      <c r="I87" s="6">
        <v>41301.570138888892</v>
      </c>
      <c r="J87" t="s">
        <v>23</v>
      </c>
      <c r="K87" t="s">
        <v>2700</v>
      </c>
      <c r="L87" s="14" t="str">
        <f>VLOOKUP(B87,data_operaciones!$G$3:$K$102,2,0)</f>
        <v>OTROS</v>
      </c>
      <c r="M87" s="5">
        <f>VLOOKUP(B87,data_operaciones!$G$3:$K$102,4,0)</f>
        <v>47</v>
      </c>
      <c r="N87" s="5">
        <f t="shared" si="5"/>
        <v>3</v>
      </c>
      <c r="O87" s="5">
        <f t="shared" si="6"/>
        <v>450</v>
      </c>
      <c r="P87" s="5">
        <f t="shared" si="7"/>
        <v>1.82</v>
      </c>
      <c r="Q87" s="5">
        <f t="shared" si="9"/>
        <v>84</v>
      </c>
      <c r="R87" s="5">
        <v>1</v>
      </c>
      <c r="S87" s="5">
        <v>1</v>
      </c>
      <c r="T87" s="5">
        <v>7</v>
      </c>
      <c r="U87" s="5" t="str">
        <f t="shared" si="8"/>
        <v>REALIZO PREPARATIVOS PARA ABATIR MASTIL. QUEDANDO LISTO PARA LLEVAR A CABO ABATIMIENTO DEL</v>
      </c>
    </row>
    <row r="88" spans="1:21" x14ac:dyDescent="0.25">
      <c r="A88" s="6">
        <v>41300</v>
      </c>
      <c r="B88">
        <v>32</v>
      </c>
      <c r="C88">
        <v>0.5</v>
      </c>
      <c r="D88">
        <v>450</v>
      </c>
      <c r="E88">
        <v>1.82</v>
      </c>
      <c r="F88">
        <v>3</v>
      </c>
      <c r="G88" t="s">
        <v>3491</v>
      </c>
      <c r="H88">
        <v>53</v>
      </c>
      <c r="I88" s="6">
        <v>41301.570138888892</v>
      </c>
      <c r="J88" t="s">
        <v>23</v>
      </c>
      <c r="K88" t="s">
        <v>2700</v>
      </c>
      <c r="L88" s="14" t="str">
        <f>VLOOKUP(B88,data_operaciones!$G$3:$K$102,2,0)</f>
        <v>SIMULACROS Y PLATICA DE SEGURIDAD</v>
      </c>
      <c r="M88" s="5">
        <f>VLOOKUP(B88,data_operaciones!$G$3:$K$102,4,0)</f>
        <v>75</v>
      </c>
      <c r="N88" s="5">
        <f t="shared" si="5"/>
        <v>0.5</v>
      </c>
      <c r="O88" s="5">
        <f t="shared" si="6"/>
        <v>450</v>
      </c>
      <c r="P88" s="5">
        <f t="shared" si="7"/>
        <v>1.82</v>
      </c>
      <c r="Q88" s="5">
        <f t="shared" si="9"/>
        <v>85</v>
      </c>
      <c r="R88" s="5">
        <v>1</v>
      </c>
      <c r="S88" s="5">
        <v>1</v>
      </c>
      <c r="T88" s="5">
        <v>7</v>
      </c>
      <c r="U88" s="5" t="str">
        <f t="shared" si="8"/>
        <v/>
      </c>
    </row>
    <row r="89" spans="1:21" x14ac:dyDescent="0.25">
      <c r="A89" s="6">
        <v>41300</v>
      </c>
      <c r="B89">
        <v>33</v>
      </c>
      <c r="C89">
        <v>3.5</v>
      </c>
      <c r="D89">
        <v>450</v>
      </c>
      <c r="E89">
        <v>1.82</v>
      </c>
      <c r="F89">
        <v>4</v>
      </c>
      <c r="G89" t="s">
        <v>3445</v>
      </c>
      <c r="H89">
        <v>53</v>
      </c>
      <c r="I89" s="6">
        <v>41301.570138888892</v>
      </c>
      <c r="J89" t="s">
        <v>23</v>
      </c>
      <c r="K89" t="s">
        <v>2700</v>
      </c>
      <c r="L89" s="14" t="str">
        <f>VLOOKUP(B89,data_operaciones!$G$3:$K$102,2,0)</f>
        <v>OTROS</v>
      </c>
      <c r="M89" s="5">
        <f>VLOOKUP(B89,data_operaciones!$G$3:$K$102,4,0)</f>
        <v>47</v>
      </c>
      <c r="N89" s="5">
        <f t="shared" si="5"/>
        <v>3.5</v>
      </c>
      <c r="O89" s="5">
        <f t="shared" si="6"/>
        <v>450</v>
      </c>
      <c r="P89" s="5">
        <f t="shared" si="7"/>
        <v>1.82</v>
      </c>
      <c r="Q89" s="5">
        <f t="shared" si="9"/>
        <v>86</v>
      </c>
      <c r="R89" s="5">
        <v>1</v>
      </c>
      <c r="S89" s="5">
        <v>1</v>
      </c>
      <c r="T89" s="5">
        <v>7</v>
      </c>
      <c r="U89" s="5" t="str">
        <f t="shared" si="8"/>
        <v>CON PERSONAL DE OP. DE CPLATINA Y PERSONAL DE MANTENIMIENTO (LLEVARON A CABO ABATIMIENTO DE</v>
      </c>
    </row>
    <row r="90" spans="1:21" x14ac:dyDescent="0.25">
      <c r="A90" s="6">
        <v>41300</v>
      </c>
      <c r="B90">
        <v>33</v>
      </c>
      <c r="C90">
        <v>13</v>
      </c>
      <c r="D90">
        <v>450</v>
      </c>
      <c r="E90">
        <v>1.82</v>
      </c>
      <c r="F90">
        <v>5</v>
      </c>
      <c r="G90" t="s">
        <v>3446</v>
      </c>
      <c r="H90">
        <v>53</v>
      </c>
      <c r="I90" s="6">
        <v>41301.570138888892</v>
      </c>
      <c r="J90" t="s">
        <v>23</v>
      </c>
      <c r="K90" t="s">
        <v>2700</v>
      </c>
      <c r="L90" s="14" t="str">
        <f>VLOOKUP(B90,data_operaciones!$G$3:$K$102,2,0)</f>
        <v>OTROS</v>
      </c>
      <c r="M90" s="5">
        <f>VLOOKUP(B90,data_operaciones!$G$3:$K$102,4,0)</f>
        <v>47</v>
      </c>
      <c r="N90" s="5">
        <f t="shared" si="5"/>
        <v>13</v>
      </c>
      <c r="O90" s="5">
        <f t="shared" si="6"/>
        <v>450</v>
      </c>
      <c r="P90" s="5">
        <f t="shared" si="7"/>
        <v>1.82</v>
      </c>
      <c r="Q90" s="5">
        <f t="shared" si="9"/>
        <v>87</v>
      </c>
      <c r="R90" s="5">
        <v>1</v>
      </c>
      <c r="S90" s="5">
        <v>1</v>
      </c>
      <c r="T90" s="5">
        <v>7</v>
      </c>
      <c r="U90" s="5" t="str">
        <f t="shared" si="8"/>
        <v>PERSONAL DE MANTENIMIENTO CON APOYO DE TECNICOS DE COMPAÑÍA TESCO ACODICIONA PUNTOS DE</v>
      </c>
    </row>
    <row r="91" spans="1:21" x14ac:dyDescent="0.25">
      <c r="A91" s="6">
        <v>41301</v>
      </c>
      <c r="B91">
        <v>33</v>
      </c>
      <c r="C91">
        <v>7</v>
      </c>
      <c r="D91">
        <v>450</v>
      </c>
      <c r="E91">
        <v>1.33</v>
      </c>
      <c r="F91">
        <v>1</v>
      </c>
      <c r="G91" t="s">
        <v>3448</v>
      </c>
      <c r="H91">
        <v>78</v>
      </c>
      <c r="I91" s="6">
        <v>41330.770833333336</v>
      </c>
      <c r="J91" t="s">
        <v>23</v>
      </c>
      <c r="K91" t="s">
        <v>2700</v>
      </c>
      <c r="L91" s="14" t="str">
        <f>VLOOKUP(B91,data_operaciones!$G$3:$K$102,2,0)</f>
        <v>OTROS</v>
      </c>
      <c r="M91" s="5">
        <f>VLOOKUP(B91,data_operaciones!$G$3:$K$102,4,0)</f>
        <v>47</v>
      </c>
      <c r="N91" s="5">
        <f t="shared" si="5"/>
        <v>7</v>
      </c>
      <c r="O91" s="5">
        <f t="shared" si="6"/>
        <v>450</v>
      </c>
      <c r="P91" s="5">
        <f t="shared" si="7"/>
        <v>1.33</v>
      </c>
      <c r="Q91" s="5">
        <f t="shared" si="9"/>
        <v>88</v>
      </c>
      <c r="R91" s="5">
        <v>1</v>
      </c>
      <c r="S91" s="5">
        <v>1</v>
      </c>
      <c r="T91" s="5">
        <v>7</v>
      </c>
      <c r="U91" s="5" t="str">
        <f t="shared" si="8"/>
        <v>ESPERA LUZ DIURNA PARA CONTINUAR ACONDICIONAMIENTO DE PUNTOS DE APOYO DEL TOP DRIVE</v>
      </c>
    </row>
    <row r="92" spans="1:21" x14ac:dyDescent="0.25">
      <c r="A92" s="6">
        <v>41301</v>
      </c>
      <c r="B92">
        <v>32</v>
      </c>
      <c r="C92">
        <v>0.5</v>
      </c>
      <c r="D92">
        <v>450</v>
      </c>
      <c r="E92">
        <v>1.33</v>
      </c>
      <c r="F92">
        <v>2</v>
      </c>
      <c r="G92" t="s">
        <v>3491</v>
      </c>
      <c r="H92">
        <v>78</v>
      </c>
      <c r="I92" s="6">
        <v>41330.770833333336</v>
      </c>
      <c r="J92" t="s">
        <v>23</v>
      </c>
      <c r="K92" t="s">
        <v>2700</v>
      </c>
      <c r="L92" s="14" t="str">
        <f>VLOOKUP(B92,data_operaciones!$G$3:$K$102,2,0)</f>
        <v>SIMULACROS Y PLATICA DE SEGURIDAD</v>
      </c>
      <c r="M92" s="5">
        <f>VLOOKUP(B92,data_operaciones!$G$3:$K$102,4,0)</f>
        <v>75</v>
      </c>
      <c r="N92" s="5">
        <f t="shared" si="5"/>
        <v>0.5</v>
      </c>
      <c r="O92" s="5">
        <f t="shared" si="6"/>
        <v>450</v>
      </c>
      <c r="P92" s="5">
        <f t="shared" si="7"/>
        <v>1.33</v>
      </c>
      <c r="Q92" s="5">
        <f t="shared" si="9"/>
        <v>89</v>
      </c>
      <c r="R92" s="5">
        <v>1</v>
      </c>
      <c r="S92" s="5">
        <v>1</v>
      </c>
      <c r="T92" s="5">
        <v>7</v>
      </c>
      <c r="U92" s="5" t="str">
        <f t="shared" si="8"/>
        <v/>
      </c>
    </row>
    <row r="93" spans="1:21" x14ac:dyDescent="0.25">
      <c r="A93" s="6">
        <v>41301</v>
      </c>
      <c r="B93">
        <v>43</v>
      </c>
      <c r="C93">
        <v>3.5</v>
      </c>
      <c r="D93">
        <v>450</v>
      </c>
      <c r="E93">
        <v>1.33</v>
      </c>
      <c r="F93">
        <v>3</v>
      </c>
      <c r="G93" t="s">
        <v>3491</v>
      </c>
      <c r="H93">
        <v>78</v>
      </c>
      <c r="I93" s="6">
        <v>41330.771527777775</v>
      </c>
      <c r="J93" t="s">
        <v>23</v>
      </c>
      <c r="K93" t="s">
        <v>23</v>
      </c>
      <c r="L93" s="14" t="str">
        <f>VLOOKUP(B93,data_operaciones!$G$3:$K$102,2,0)</f>
        <v>REPARA PISO DE TRABAJO</v>
      </c>
      <c r="M93" s="5">
        <f>VLOOKUP(B93,data_operaciones!$G$3:$K$102,4,0)</f>
        <v>41</v>
      </c>
      <c r="N93" s="5">
        <f t="shared" si="5"/>
        <v>3.5</v>
      </c>
      <c r="O93" s="5">
        <f t="shared" si="6"/>
        <v>450</v>
      </c>
      <c r="P93" s="5">
        <f t="shared" si="7"/>
        <v>1.33</v>
      </c>
      <c r="Q93" s="5">
        <f t="shared" si="9"/>
        <v>90</v>
      </c>
      <c r="R93" s="5">
        <v>2</v>
      </c>
      <c r="S93" s="5">
        <v>1</v>
      </c>
      <c r="T93" s="5">
        <v>7</v>
      </c>
      <c r="U93" s="5" t="str">
        <f t="shared" si="8"/>
        <v/>
      </c>
    </row>
    <row r="94" spans="1:21" x14ac:dyDescent="0.25">
      <c r="A94" s="6">
        <v>41301</v>
      </c>
      <c r="B94">
        <v>44</v>
      </c>
      <c r="C94">
        <v>1</v>
      </c>
      <c r="D94">
        <v>450</v>
      </c>
      <c r="E94">
        <v>1.33</v>
      </c>
      <c r="F94">
        <v>4</v>
      </c>
      <c r="G94" t="s">
        <v>3491</v>
      </c>
      <c r="H94">
        <v>78</v>
      </c>
      <c r="I94" s="6">
        <v>41330.772222222222</v>
      </c>
      <c r="J94" t="s">
        <v>23</v>
      </c>
      <c r="K94" t="s">
        <v>23</v>
      </c>
      <c r="L94" s="14" t="str">
        <f>VLOOKUP(B94,data_operaciones!$G$3:$K$102,2,0)</f>
        <v>REPARA TOP DRIVE</v>
      </c>
      <c r="M94" s="5">
        <f>VLOOKUP(B94,data_operaciones!$G$3:$K$102,4,0)</f>
        <v>42</v>
      </c>
      <c r="N94" s="5">
        <f t="shared" si="5"/>
        <v>1</v>
      </c>
      <c r="O94" s="5">
        <f t="shared" si="6"/>
        <v>450</v>
      </c>
      <c r="P94" s="5">
        <f t="shared" si="7"/>
        <v>1.33</v>
      </c>
      <c r="Q94" s="5">
        <f t="shared" si="9"/>
        <v>91</v>
      </c>
      <c r="R94" s="5">
        <v>2</v>
      </c>
      <c r="S94" s="5">
        <v>1</v>
      </c>
      <c r="T94" s="5">
        <v>7</v>
      </c>
      <c r="U94" s="5" t="str">
        <f t="shared" si="8"/>
        <v/>
      </c>
    </row>
    <row r="95" spans="1:21" x14ac:dyDescent="0.25">
      <c r="A95" s="6">
        <v>41301</v>
      </c>
      <c r="B95">
        <v>44</v>
      </c>
      <c r="C95">
        <v>2</v>
      </c>
      <c r="D95">
        <v>450</v>
      </c>
      <c r="E95">
        <v>1.33</v>
      </c>
      <c r="F95">
        <v>5</v>
      </c>
      <c r="G95" t="s">
        <v>3491</v>
      </c>
      <c r="H95">
        <v>78</v>
      </c>
      <c r="I95" s="6">
        <v>41330.772222222222</v>
      </c>
      <c r="J95" t="s">
        <v>23</v>
      </c>
      <c r="K95" t="s">
        <v>23</v>
      </c>
      <c r="L95" s="14" t="str">
        <f>VLOOKUP(B95,data_operaciones!$G$3:$K$102,2,0)</f>
        <v>REPARA TOP DRIVE</v>
      </c>
      <c r="M95" s="5">
        <f>VLOOKUP(B95,data_operaciones!$G$3:$K$102,4,0)</f>
        <v>42</v>
      </c>
      <c r="N95" s="5">
        <f t="shared" si="5"/>
        <v>2</v>
      </c>
      <c r="O95" s="5">
        <f t="shared" si="6"/>
        <v>450</v>
      </c>
      <c r="P95" s="5">
        <f t="shared" si="7"/>
        <v>1.33</v>
      </c>
      <c r="Q95" s="5">
        <f t="shared" si="9"/>
        <v>92</v>
      </c>
      <c r="R95" s="5">
        <v>2</v>
      </c>
      <c r="S95" s="5">
        <v>1</v>
      </c>
      <c r="T95" s="5">
        <v>7</v>
      </c>
      <c r="U95" s="5" t="str">
        <f t="shared" si="8"/>
        <v/>
      </c>
    </row>
    <row r="96" spans="1:21" x14ac:dyDescent="0.25">
      <c r="A96" s="6">
        <v>41301</v>
      </c>
      <c r="B96">
        <v>44</v>
      </c>
      <c r="C96">
        <v>10</v>
      </c>
      <c r="D96">
        <v>450</v>
      </c>
      <c r="E96">
        <v>1.33</v>
      </c>
      <c r="F96">
        <v>6</v>
      </c>
      <c r="G96" t="s">
        <v>3491</v>
      </c>
      <c r="H96">
        <v>78</v>
      </c>
      <c r="I96" s="6">
        <v>41330.772222222222</v>
      </c>
      <c r="J96" t="s">
        <v>23</v>
      </c>
      <c r="K96" t="s">
        <v>23</v>
      </c>
      <c r="L96" s="14" t="str">
        <f>VLOOKUP(B96,data_operaciones!$G$3:$K$102,2,0)</f>
        <v>REPARA TOP DRIVE</v>
      </c>
      <c r="M96" s="5">
        <f>VLOOKUP(B96,data_operaciones!$G$3:$K$102,4,0)</f>
        <v>42</v>
      </c>
      <c r="N96" s="5">
        <f t="shared" si="5"/>
        <v>10</v>
      </c>
      <c r="O96" s="5">
        <f t="shared" si="6"/>
        <v>450</v>
      </c>
      <c r="P96" s="5">
        <f t="shared" si="7"/>
        <v>1.33</v>
      </c>
      <c r="Q96" s="5">
        <f t="shared" si="9"/>
        <v>93</v>
      </c>
      <c r="R96" s="5">
        <v>2</v>
      </c>
      <c r="S96" s="5">
        <v>1</v>
      </c>
      <c r="T96" s="5">
        <v>7</v>
      </c>
      <c r="U96" s="5" t="str">
        <f t="shared" si="8"/>
        <v/>
      </c>
    </row>
    <row r="97" spans="1:21" x14ac:dyDescent="0.25">
      <c r="A97" s="6">
        <v>41302</v>
      </c>
      <c r="B97">
        <v>44</v>
      </c>
      <c r="C97">
        <v>4</v>
      </c>
      <c r="D97">
        <v>450</v>
      </c>
      <c r="E97">
        <v>1.33</v>
      </c>
      <c r="F97">
        <v>1</v>
      </c>
      <c r="G97" t="s">
        <v>3449</v>
      </c>
      <c r="H97">
        <v>78</v>
      </c>
      <c r="I97" s="6">
        <v>41330.773611111108</v>
      </c>
      <c r="J97" t="s">
        <v>23</v>
      </c>
      <c r="K97" t="s">
        <v>23</v>
      </c>
      <c r="L97" s="14" t="str">
        <f>VLOOKUP(B97,data_operaciones!$G$3:$K$102,2,0)</f>
        <v>REPARA TOP DRIVE</v>
      </c>
      <c r="M97" s="5">
        <f>VLOOKUP(B97,data_operaciones!$G$3:$K$102,4,0)</f>
        <v>42</v>
      </c>
      <c r="N97" s="5">
        <f t="shared" si="5"/>
        <v>4</v>
      </c>
      <c r="O97" s="5">
        <f t="shared" si="6"/>
        <v>450</v>
      </c>
      <c r="P97" s="5">
        <f t="shared" si="7"/>
        <v>1.33</v>
      </c>
      <c r="Q97" s="5">
        <f t="shared" si="9"/>
        <v>94</v>
      </c>
      <c r="R97" s="5">
        <v>2</v>
      </c>
      <c r="S97" s="5">
        <v>1</v>
      </c>
      <c r="T97" s="5">
        <v>7</v>
      </c>
      <c r="U97" s="5" t="str">
        <f t="shared" si="8"/>
        <v>PERSONAL DE MANTENIMIENTO CON APOYO DE TECNICOS DE COMPAÑÍA TESCO ACONDICIONA PUNTOS DE APOYO DE TOP DRIVE EN PARTE INFERIOR DEL MASTIL 50%</v>
      </c>
    </row>
    <row r="98" spans="1:21" x14ac:dyDescent="0.25">
      <c r="A98" s="6">
        <v>41302</v>
      </c>
      <c r="B98">
        <v>44</v>
      </c>
      <c r="C98">
        <v>10</v>
      </c>
      <c r="D98">
        <v>450</v>
      </c>
      <c r="E98">
        <v>1.33</v>
      </c>
      <c r="F98">
        <v>2</v>
      </c>
      <c r="G98" t="s">
        <v>3450</v>
      </c>
      <c r="H98">
        <v>78</v>
      </c>
      <c r="I98" s="6">
        <v>41330.773611111108</v>
      </c>
      <c r="J98" t="s">
        <v>23</v>
      </c>
      <c r="K98" t="s">
        <v>23</v>
      </c>
      <c r="L98" s="14" t="str">
        <f>VLOOKUP(B98,data_operaciones!$G$3:$K$102,2,0)</f>
        <v>REPARA TOP DRIVE</v>
      </c>
      <c r="M98" s="5">
        <f>VLOOKUP(B98,data_operaciones!$G$3:$K$102,4,0)</f>
        <v>42</v>
      </c>
      <c r="N98" s="5">
        <f t="shared" si="5"/>
        <v>10</v>
      </c>
      <c r="O98" s="5">
        <f t="shared" si="6"/>
        <v>450</v>
      </c>
      <c r="P98" s="5">
        <f t="shared" si="7"/>
        <v>1.33</v>
      </c>
      <c r="Q98" s="5">
        <f t="shared" si="9"/>
        <v>95</v>
      </c>
      <c r="R98" s="5">
        <v>2</v>
      </c>
      <c r="S98" s="5">
        <v>1</v>
      </c>
      <c r="T98" s="5">
        <v>7</v>
      </c>
      <c r="U98" s="5" t="str">
        <f t="shared" si="8"/>
        <v>PERSONAL DE MANTENIMIENTO CON APOYO DE TECNICOS DE COMPAÑÍA TESCO ACONDICIONA PUNTOS DE</v>
      </c>
    </row>
    <row r="99" spans="1:21" x14ac:dyDescent="0.25">
      <c r="A99" s="6">
        <v>41302</v>
      </c>
      <c r="B99">
        <v>44</v>
      </c>
      <c r="C99">
        <v>3</v>
      </c>
      <c r="D99">
        <v>450</v>
      </c>
      <c r="E99">
        <v>1.33</v>
      </c>
      <c r="F99">
        <v>3</v>
      </c>
      <c r="G99" t="s">
        <v>3491</v>
      </c>
      <c r="H99">
        <v>78</v>
      </c>
      <c r="I99" s="6">
        <v>41330.77847222222</v>
      </c>
      <c r="J99" t="s">
        <v>23</v>
      </c>
      <c r="K99" t="s">
        <v>23</v>
      </c>
      <c r="L99" s="14" t="str">
        <f>VLOOKUP(B99,data_operaciones!$G$3:$K$102,2,0)</f>
        <v>REPARA TOP DRIVE</v>
      </c>
      <c r="M99" s="5">
        <f>VLOOKUP(B99,data_operaciones!$G$3:$K$102,4,0)</f>
        <v>42</v>
      </c>
      <c r="N99" s="5">
        <f t="shared" si="5"/>
        <v>3</v>
      </c>
      <c r="O99" s="5">
        <f t="shared" si="6"/>
        <v>450</v>
      </c>
      <c r="P99" s="5">
        <f t="shared" si="7"/>
        <v>1.33</v>
      </c>
      <c r="Q99" s="5">
        <f t="shared" si="9"/>
        <v>96</v>
      </c>
      <c r="R99" s="5">
        <v>2</v>
      </c>
      <c r="S99" s="5">
        <v>1</v>
      </c>
      <c r="T99" s="5">
        <v>7</v>
      </c>
      <c r="U99" s="5" t="str">
        <f t="shared" si="8"/>
        <v/>
      </c>
    </row>
    <row r="100" spans="1:21" x14ac:dyDescent="0.25">
      <c r="A100" s="6">
        <v>41302</v>
      </c>
      <c r="B100">
        <v>44</v>
      </c>
      <c r="C100">
        <v>2</v>
      </c>
      <c r="D100">
        <v>450</v>
      </c>
      <c r="E100">
        <v>1.33</v>
      </c>
      <c r="F100">
        <v>4</v>
      </c>
      <c r="G100" t="s">
        <v>3491</v>
      </c>
      <c r="H100">
        <v>78</v>
      </c>
      <c r="I100" s="6">
        <v>41330.77847222222</v>
      </c>
      <c r="J100" t="s">
        <v>23</v>
      </c>
      <c r="K100" t="s">
        <v>23</v>
      </c>
      <c r="L100" s="14" t="str">
        <f>VLOOKUP(B100,data_operaciones!$G$3:$K$102,2,0)</f>
        <v>REPARA TOP DRIVE</v>
      </c>
      <c r="M100" s="5">
        <f>VLOOKUP(B100,data_operaciones!$G$3:$K$102,4,0)</f>
        <v>42</v>
      </c>
      <c r="N100" s="5">
        <f t="shared" si="5"/>
        <v>2</v>
      </c>
      <c r="O100" s="5">
        <f t="shared" si="6"/>
        <v>450</v>
      </c>
      <c r="P100" s="5">
        <f t="shared" si="7"/>
        <v>1.33</v>
      </c>
      <c r="Q100" s="5">
        <f t="shared" si="9"/>
        <v>97</v>
      </c>
      <c r="R100" s="5">
        <v>2</v>
      </c>
      <c r="S100" s="5">
        <v>1</v>
      </c>
      <c r="T100" s="5">
        <v>7</v>
      </c>
      <c r="U100" s="5" t="str">
        <f t="shared" si="8"/>
        <v/>
      </c>
    </row>
    <row r="101" spans="1:21" x14ac:dyDescent="0.25">
      <c r="A101" s="6">
        <v>41302</v>
      </c>
      <c r="B101">
        <v>49</v>
      </c>
      <c r="C101">
        <v>5</v>
      </c>
      <c r="D101">
        <v>450</v>
      </c>
      <c r="E101">
        <v>1.33</v>
      </c>
      <c r="F101">
        <v>5</v>
      </c>
      <c r="G101" t="s">
        <v>3451</v>
      </c>
      <c r="H101">
        <v>78</v>
      </c>
      <c r="I101" s="6">
        <v>41330.77847222222</v>
      </c>
      <c r="J101" t="s">
        <v>23</v>
      </c>
      <c r="K101" t="s">
        <v>23</v>
      </c>
      <c r="L101" s="14" t="str">
        <f>VLOOKUP(B101,data_operaciones!$G$3:$K$102,2,0)</f>
        <v>OTROS</v>
      </c>
      <c r="M101" s="5">
        <f>VLOOKUP(B101,data_operaciones!$G$3:$K$102,4,0)</f>
        <v>47</v>
      </c>
      <c r="N101" s="5">
        <f t="shared" si="5"/>
        <v>5</v>
      </c>
      <c r="O101" s="5">
        <f t="shared" si="6"/>
        <v>450</v>
      </c>
      <c r="P101" s="5">
        <f t="shared" si="7"/>
        <v>1.33</v>
      </c>
      <c r="Q101" s="5">
        <f t="shared" si="9"/>
        <v>98</v>
      </c>
      <c r="R101" s="5">
        <v>2</v>
      </c>
      <c r="S101" s="5">
        <v>1</v>
      </c>
      <c r="T101" s="5">
        <v>7</v>
      </c>
      <c r="U101" s="5" t="str">
        <f t="shared" si="8"/>
        <v>espere luz diurna para continuar con el top drive</v>
      </c>
    </row>
    <row r="102" spans="1:21" x14ac:dyDescent="0.25">
      <c r="A102" s="6">
        <v>41303</v>
      </c>
      <c r="B102">
        <v>49</v>
      </c>
      <c r="C102">
        <v>7</v>
      </c>
      <c r="D102">
        <v>450</v>
      </c>
      <c r="E102">
        <v>1.33</v>
      </c>
      <c r="F102">
        <v>1</v>
      </c>
      <c r="G102" t="s">
        <v>3452</v>
      </c>
      <c r="H102">
        <v>78</v>
      </c>
      <c r="I102" s="6">
        <v>41330.77847222222</v>
      </c>
      <c r="J102" t="s">
        <v>23</v>
      </c>
      <c r="K102" t="s">
        <v>23</v>
      </c>
      <c r="L102" s="14" t="str">
        <f>VLOOKUP(B102,data_operaciones!$G$3:$K$102,2,0)</f>
        <v>OTROS</v>
      </c>
      <c r="M102" s="5">
        <f>VLOOKUP(B102,data_operaciones!$G$3:$K$102,4,0)</f>
        <v>47</v>
      </c>
      <c r="N102" s="5">
        <f t="shared" si="5"/>
        <v>7</v>
      </c>
      <c r="O102" s="5">
        <f t="shared" si="6"/>
        <v>450</v>
      </c>
      <c r="P102" s="5">
        <f t="shared" si="7"/>
        <v>1.33</v>
      </c>
      <c r="Q102" s="5">
        <f t="shared" si="9"/>
        <v>99</v>
      </c>
      <c r="R102" s="5">
        <v>2</v>
      </c>
      <c r="S102" s="5">
        <v>1</v>
      </c>
      <c r="T102" s="5">
        <v>7</v>
      </c>
      <c r="U102" s="5" t="str">
        <f t="shared" si="8"/>
        <v>espera luz diurna</v>
      </c>
    </row>
    <row r="103" spans="1:21" x14ac:dyDescent="0.25">
      <c r="A103" s="6">
        <v>41303</v>
      </c>
      <c r="B103">
        <v>32</v>
      </c>
      <c r="C103">
        <v>0.5</v>
      </c>
      <c r="D103">
        <v>450</v>
      </c>
      <c r="E103">
        <v>1.33</v>
      </c>
      <c r="F103">
        <v>2</v>
      </c>
      <c r="G103" t="s">
        <v>3491</v>
      </c>
      <c r="H103">
        <v>78</v>
      </c>
      <c r="I103" s="6">
        <v>41330.779861111114</v>
      </c>
      <c r="J103" t="s">
        <v>23</v>
      </c>
      <c r="K103" t="s">
        <v>2700</v>
      </c>
      <c r="L103" s="14" t="str">
        <f>VLOOKUP(B103,data_operaciones!$G$3:$K$102,2,0)</f>
        <v>SIMULACROS Y PLATICA DE SEGURIDAD</v>
      </c>
      <c r="M103" s="5">
        <f>VLOOKUP(B103,data_operaciones!$G$3:$K$102,4,0)</f>
        <v>75</v>
      </c>
      <c r="N103" s="5">
        <f t="shared" si="5"/>
        <v>0.5</v>
      </c>
      <c r="O103" s="5">
        <f t="shared" si="6"/>
        <v>450</v>
      </c>
      <c r="P103" s="5">
        <f t="shared" si="7"/>
        <v>1.33</v>
      </c>
      <c r="Q103" s="5">
        <f t="shared" si="9"/>
        <v>100</v>
      </c>
      <c r="R103" s="5">
        <v>1</v>
      </c>
      <c r="S103" s="5">
        <v>1</v>
      </c>
      <c r="T103" s="5">
        <v>7</v>
      </c>
      <c r="U103" s="5" t="str">
        <f t="shared" si="8"/>
        <v/>
      </c>
    </row>
    <row r="104" spans="1:21" x14ac:dyDescent="0.25">
      <c r="A104" s="6">
        <v>41303</v>
      </c>
      <c r="B104">
        <v>44</v>
      </c>
      <c r="C104">
        <v>6.5</v>
      </c>
      <c r="D104">
        <v>450</v>
      </c>
      <c r="E104">
        <v>1.33</v>
      </c>
      <c r="F104">
        <v>3</v>
      </c>
      <c r="G104" t="s">
        <v>3491</v>
      </c>
      <c r="H104">
        <v>78</v>
      </c>
      <c r="I104" s="6">
        <v>41330.780555555553</v>
      </c>
      <c r="J104" t="s">
        <v>23</v>
      </c>
      <c r="K104" t="s">
        <v>23</v>
      </c>
      <c r="L104" s="14" t="str">
        <f>VLOOKUP(B104,data_operaciones!$G$3:$K$102,2,0)</f>
        <v>REPARA TOP DRIVE</v>
      </c>
      <c r="M104" s="5">
        <f>VLOOKUP(B104,data_operaciones!$G$3:$K$102,4,0)</f>
        <v>42</v>
      </c>
      <c r="N104" s="5">
        <f t="shared" si="5"/>
        <v>6.5</v>
      </c>
      <c r="O104" s="5">
        <f t="shared" si="6"/>
        <v>450</v>
      </c>
      <c r="P104" s="5">
        <f t="shared" si="7"/>
        <v>1.33</v>
      </c>
      <c r="Q104" s="5">
        <f t="shared" si="9"/>
        <v>101</v>
      </c>
      <c r="R104" s="5">
        <v>2</v>
      </c>
      <c r="S104" s="5">
        <v>1</v>
      </c>
      <c r="T104" s="5">
        <v>7</v>
      </c>
      <c r="U104" s="5" t="str">
        <f t="shared" si="8"/>
        <v/>
      </c>
    </row>
    <row r="105" spans="1:21" x14ac:dyDescent="0.25">
      <c r="A105" s="6">
        <v>41303</v>
      </c>
      <c r="B105">
        <v>44</v>
      </c>
      <c r="C105">
        <v>5</v>
      </c>
      <c r="D105">
        <v>450</v>
      </c>
      <c r="E105">
        <v>1.33</v>
      </c>
      <c r="F105">
        <v>4</v>
      </c>
      <c r="G105" t="s">
        <v>3491</v>
      </c>
      <c r="H105">
        <v>78</v>
      </c>
      <c r="I105" s="6">
        <v>41330.780555555553</v>
      </c>
      <c r="J105" t="s">
        <v>23</v>
      </c>
      <c r="K105" t="s">
        <v>23</v>
      </c>
      <c r="L105" s="14" t="str">
        <f>VLOOKUP(B105,data_operaciones!$G$3:$K$102,2,0)</f>
        <v>REPARA TOP DRIVE</v>
      </c>
      <c r="M105" s="5">
        <f>VLOOKUP(B105,data_operaciones!$G$3:$K$102,4,0)</f>
        <v>42</v>
      </c>
      <c r="N105" s="5">
        <f t="shared" si="5"/>
        <v>5</v>
      </c>
      <c r="O105" s="5">
        <f t="shared" si="6"/>
        <v>450</v>
      </c>
      <c r="P105" s="5">
        <f t="shared" si="7"/>
        <v>1.33</v>
      </c>
      <c r="Q105" s="5">
        <f t="shared" si="9"/>
        <v>102</v>
      </c>
      <c r="R105" s="5">
        <v>2</v>
      </c>
      <c r="S105" s="5">
        <v>1</v>
      </c>
      <c r="T105" s="5">
        <v>7</v>
      </c>
      <c r="U105" s="5" t="str">
        <f t="shared" si="8"/>
        <v/>
      </c>
    </row>
    <row r="106" spans="1:21" x14ac:dyDescent="0.25">
      <c r="A106" s="6">
        <v>41303</v>
      </c>
      <c r="B106">
        <v>49</v>
      </c>
      <c r="C106">
        <v>5</v>
      </c>
      <c r="D106">
        <v>450</v>
      </c>
      <c r="E106">
        <v>1.33</v>
      </c>
      <c r="F106">
        <v>5</v>
      </c>
      <c r="G106" t="s">
        <v>3452</v>
      </c>
      <c r="H106">
        <v>78</v>
      </c>
      <c r="I106" s="6">
        <v>41330.780555555553</v>
      </c>
      <c r="J106" t="s">
        <v>23</v>
      </c>
      <c r="K106" t="s">
        <v>23</v>
      </c>
      <c r="L106" s="14" t="str">
        <f>VLOOKUP(B106,data_operaciones!$G$3:$K$102,2,0)</f>
        <v>OTROS</v>
      </c>
      <c r="M106" s="5">
        <f>VLOOKUP(B106,data_operaciones!$G$3:$K$102,4,0)</f>
        <v>47</v>
      </c>
      <c r="N106" s="5">
        <f t="shared" si="5"/>
        <v>5</v>
      </c>
      <c r="O106" s="5">
        <f t="shared" si="6"/>
        <v>450</v>
      </c>
      <c r="P106" s="5">
        <f t="shared" si="7"/>
        <v>1.33</v>
      </c>
      <c r="Q106" s="5">
        <f t="shared" si="9"/>
        <v>103</v>
      </c>
      <c r="R106" s="5">
        <v>2</v>
      </c>
      <c r="S106" s="5">
        <v>1</v>
      </c>
      <c r="T106" s="5">
        <v>7</v>
      </c>
      <c r="U106" s="5" t="str">
        <f t="shared" si="8"/>
        <v>espera luz diurna</v>
      </c>
    </row>
    <row r="107" spans="1:21" x14ac:dyDescent="0.25">
      <c r="A107" s="6">
        <v>41304</v>
      </c>
      <c r="B107">
        <v>49</v>
      </c>
      <c r="C107">
        <v>7</v>
      </c>
      <c r="D107">
        <v>450</v>
      </c>
      <c r="E107">
        <v>1.33</v>
      </c>
      <c r="F107">
        <v>1</v>
      </c>
      <c r="G107" t="s">
        <v>3453</v>
      </c>
      <c r="H107">
        <v>78</v>
      </c>
      <c r="I107" s="6">
        <v>41330.78125</v>
      </c>
      <c r="J107" t="s">
        <v>23</v>
      </c>
      <c r="K107" t="s">
        <v>23</v>
      </c>
      <c r="L107" s="14" t="str">
        <f>VLOOKUP(B107,data_operaciones!$G$3:$K$102,2,0)</f>
        <v>OTROS</v>
      </c>
      <c r="M107" s="5">
        <f>VLOOKUP(B107,data_operaciones!$G$3:$K$102,4,0)</f>
        <v>47</v>
      </c>
      <c r="N107" s="5">
        <f t="shared" si="5"/>
        <v>7</v>
      </c>
      <c r="O107" s="5">
        <f t="shared" si="6"/>
        <v>450</v>
      </c>
      <c r="P107" s="5">
        <f t="shared" si="7"/>
        <v>1.33</v>
      </c>
      <c r="Q107" s="5">
        <f t="shared" si="9"/>
        <v>104</v>
      </c>
      <c r="R107" s="5">
        <v>2</v>
      </c>
      <c r="S107" s="5">
        <v>1</v>
      </c>
      <c r="T107" s="5">
        <v>7</v>
      </c>
      <c r="U107" s="5" t="str">
        <f t="shared" si="8"/>
        <v>espera luz diurna para continuar coninstalacion de top drive</v>
      </c>
    </row>
    <row r="108" spans="1:21" x14ac:dyDescent="0.25">
      <c r="A108" s="6">
        <v>41304</v>
      </c>
      <c r="B108">
        <v>32</v>
      </c>
      <c r="C108">
        <v>0.5</v>
      </c>
      <c r="D108">
        <v>450</v>
      </c>
      <c r="E108">
        <v>1.33</v>
      </c>
      <c r="F108">
        <v>2</v>
      </c>
      <c r="G108" t="s">
        <v>3491</v>
      </c>
      <c r="H108">
        <v>78</v>
      </c>
      <c r="I108" s="6">
        <v>41330.781944444447</v>
      </c>
      <c r="J108" t="s">
        <v>23</v>
      </c>
      <c r="K108" t="s">
        <v>2700</v>
      </c>
      <c r="L108" s="14" t="str">
        <f>VLOOKUP(B108,data_operaciones!$G$3:$K$102,2,0)</f>
        <v>SIMULACROS Y PLATICA DE SEGURIDAD</v>
      </c>
      <c r="M108" s="5">
        <f>VLOOKUP(B108,data_operaciones!$G$3:$K$102,4,0)</f>
        <v>75</v>
      </c>
      <c r="N108" s="5">
        <f t="shared" si="5"/>
        <v>0.5</v>
      </c>
      <c r="O108" s="5">
        <f t="shared" si="6"/>
        <v>450</v>
      </c>
      <c r="P108" s="5">
        <f t="shared" si="7"/>
        <v>1.33</v>
      </c>
      <c r="Q108" s="5">
        <f t="shared" si="9"/>
        <v>105</v>
      </c>
      <c r="R108" s="5">
        <v>1</v>
      </c>
      <c r="S108" s="5">
        <v>1</v>
      </c>
      <c r="T108" s="5">
        <v>7</v>
      </c>
      <c r="U108" s="5" t="str">
        <f t="shared" si="8"/>
        <v/>
      </c>
    </row>
    <row r="109" spans="1:21" x14ac:dyDescent="0.25">
      <c r="A109" s="6">
        <v>41304</v>
      </c>
      <c r="B109">
        <v>44</v>
      </c>
      <c r="C109">
        <v>6.5</v>
      </c>
      <c r="D109">
        <v>450</v>
      </c>
      <c r="E109">
        <v>1.33</v>
      </c>
      <c r="F109">
        <v>3</v>
      </c>
      <c r="G109" t="s">
        <v>3491</v>
      </c>
      <c r="H109">
        <v>78</v>
      </c>
      <c r="I109" s="6">
        <v>41330.781944444447</v>
      </c>
      <c r="J109" t="s">
        <v>23</v>
      </c>
      <c r="K109" t="s">
        <v>23</v>
      </c>
      <c r="L109" s="14" t="str">
        <f>VLOOKUP(B109,data_operaciones!$G$3:$K$102,2,0)</f>
        <v>REPARA TOP DRIVE</v>
      </c>
      <c r="M109" s="5">
        <f>VLOOKUP(B109,data_operaciones!$G$3:$K$102,4,0)</f>
        <v>42</v>
      </c>
      <c r="N109" s="5">
        <f t="shared" si="5"/>
        <v>6.5</v>
      </c>
      <c r="O109" s="5">
        <f t="shared" si="6"/>
        <v>450</v>
      </c>
      <c r="P109" s="5">
        <f t="shared" si="7"/>
        <v>1.33</v>
      </c>
      <c r="Q109" s="5">
        <f t="shared" si="9"/>
        <v>106</v>
      </c>
      <c r="R109" s="5">
        <v>2</v>
      </c>
      <c r="S109" s="5">
        <v>1</v>
      </c>
      <c r="T109" s="5">
        <v>7</v>
      </c>
      <c r="U109" s="5" t="str">
        <f t="shared" si="8"/>
        <v/>
      </c>
    </row>
    <row r="110" spans="1:21" x14ac:dyDescent="0.25">
      <c r="A110" s="6">
        <v>41304</v>
      </c>
      <c r="B110">
        <v>44</v>
      </c>
      <c r="C110">
        <v>10</v>
      </c>
      <c r="D110">
        <v>450</v>
      </c>
      <c r="E110">
        <v>1.33</v>
      </c>
      <c r="F110">
        <v>4</v>
      </c>
      <c r="G110" t="s">
        <v>3454</v>
      </c>
      <c r="H110">
        <v>78</v>
      </c>
      <c r="I110" s="6">
        <v>41330.782638888886</v>
      </c>
      <c r="J110" t="s">
        <v>23</v>
      </c>
      <c r="K110" t="s">
        <v>23</v>
      </c>
      <c r="L110" s="14" t="str">
        <f>VLOOKUP(B110,data_operaciones!$G$3:$K$102,2,0)</f>
        <v>REPARA TOP DRIVE</v>
      </c>
      <c r="M110" s="5">
        <f>VLOOKUP(B110,data_operaciones!$G$3:$K$102,4,0)</f>
        <v>42</v>
      </c>
      <c r="N110" s="5">
        <f t="shared" si="5"/>
        <v>10</v>
      </c>
      <c r="O110" s="5">
        <f t="shared" si="6"/>
        <v>450</v>
      </c>
      <c r="P110" s="5">
        <f t="shared" si="7"/>
        <v>1.33</v>
      </c>
      <c r="Q110" s="5">
        <f t="shared" si="9"/>
        <v>107</v>
      </c>
      <c r="R110" s="5">
        <v>2</v>
      </c>
      <c r="S110" s="5">
        <v>1</v>
      </c>
      <c r="T110" s="5">
        <v>7</v>
      </c>
      <c r="U110" s="5" t="str">
        <f t="shared" si="8"/>
        <v>tetsco instala componentes de top drive al 100% efectuo pruebas OK</v>
      </c>
    </row>
    <row r="111" spans="1:21" x14ac:dyDescent="0.25">
      <c r="A111" s="6">
        <v>41305</v>
      </c>
      <c r="B111">
        <v>49</v>
      </c>
      <c r="C111">
        <v>1</v>
      </c>
      <c r="D111">
        <v>450</v>
      </c>
      <c r="E111">
        <v>1.35</v>
      </c>
      <c r="F111">
        <v>1</v>
      </c>
      <c r="G111" t="s">
        <v>3455</v>
      </c>
      <c r="H111">
        <v>57</v>
      </c>
      <c r="I111" s="6">
        <v>41330.78402777778</v>
      </c>
      <c r="J111" t="s">
        <v>23</v>
      </c>
      <c r="K111" t="s">
        <v>23</v>
      </c>
      <c r="L111" s="14" t="str">
        <f>VLOOKUP(B111,data_operaciones!$G$3:$K$102,2,0)</f>
        <v>OTROS</v>
      </c>
      <c r="M111" s="5">
        <f>VLOOKUP(B111,data_operaciones!$G$3:$K$102,4,0)</f>
        <v>47</v>
      </c>
      <c r="N111" s="5">
        <f t="shared" si="5"/>
        <v>1</v>
      </c>
      <c r="O111" s="5">
        <f t="shared" si="6"/>
        <v>450</v>
      </c>
      <c r="P111" s="5">
        <f t="shared" si="7"/>
        <v>1.35</v>
      </c>
      <c r="Q111" s="5">
        <f t="shared" si="9"/>
        <v>108</v>
      </c>
      <c r="R111" s="5">
        <v>2</v>
      </c>
      <c r="S111" s="5">
        <v>1</v>
      </c>
      <c r="T111" s="5">
        <v>7</v>
      </c>
      <c r="U111" s="5" t="str">
        <f t="shared" si="8"/>
        <v>ORDEN Y LIMPIEZA</v>
      </c>
    </row>
    <row r="112" spans="1:21" x14ac:dyDescent="0.25">
      <c r="A112" s="6">
        <v>41305</v>
      </c>
      <c r="B112">
        <v>32</v>
      </c>
      <c r="C112">
        <v>0.5</v>
      </c>
      <c r="D112">
        <v>450</v>
      </c>
      <c r="E112">
        <v>1.35</v>
      </c>
      <c r="F112">
        <v>2</v>
      </c>
      <c r="G112" t="s">
        <v>3491</v>
      </c>
      <c r="H112">
        <v>57</v>
      </c>
      <c r="I112" s="6">
        <v>41330.78402777778</v>
      </c>
      <c r="J112" t="s">
        <v>23</v>
      </c>
      <c r="K112" t="s">
        <v>2700</v>
      </c>
      <c r="L112" s="14" t="str">
        <f>VLOOKUP(B112,data_operaciones!$G$3:$K$102,2,0)</f>
        <v>SIMULACROS Y PLATICA DE SEGURIDAD</v>
      </c>
      <c r="M112" s="5">
        <f>VLOOKUP(B112,data_operaciones!$G$3:$K$102,4,0)</f>
        <v>75</v>
      </c>
      <c r="N112" s="5">
        <f t="shared" si="5"/>
        <v>0.5</v>
      </c>
      <c r="O112" s="5">
        <f t="shared" si="6"/>
        <v>450</v>
      </c>
      <c r="P112" s="5">
        <f t="shared" si="7"/>
        <v>1.35</v>
      </c>
      <c r="Q112" s="5">
        <f t="shared" si="9"/>
        <v>109</v>
      </c>
      <c r="R112" s="5">
        <v>1</v>
      </c>
      <c r="S112" s="5">
        <v>1</v>
      </c>
      <c r="T112" s="5">
        <v>7</v>
      </c>
      <c r="U112" s="5" t="str">
        <f t="shared" si="8"/>
        <v/>
      </c>
    </row>
    <row r="113" spans="1:21" x14ac:dyDescent="0.25">
      <c r="A113" s="6">
        <v>41305</v>
      </c>
      <c r="B113">
        <v>3</v>
      </c>
      <c r="C113">
        <v>2.5</v>
      </c>
      <c r="D113">
        <v>450</v>
      </c>
      <c r="E113">
        <v>1.35</v>
      </c>
      <c r="F113">
        <v>3</v>
      </c>
      <c r="G113" t="s">
        <v>3491</v>
      </c>
      <c r="H113">
        <v>57</v>
      </c>
      <c r="I113" s="6">
        <v>41330.78402777778</v>
      </c>
      <c r="J113" t="s">
        <v>23</v>
      </c>
      <c r="K113" t="s">
        <v>2700</v>
      </c>
      <c r="L113" s="14" t="str">
        <f>VLOOKUP(B113,data_operaciones!$G$3:$K$102,2,0)</f>
        <v>ARMAR BHA</v>
      </c>
      <c r="M113" s="5">
        <f>VLOOKUP(B113,data_operaciones!$G$3:$K$102,4,0)</f>
        <v>8</v>
      </c>
      <c r="N113" s="5">
        <f t="shared" si="5"/>
        <v>2.5</v>
      </c>
      <c r="O113" s="5">
        <f t="shared" si="6"/>
        <v>450</v>
      </c>
      <c r="P113" s="5">
        <f t="shared" si="7"/>
        <v>1.35</v>
      </c>
      <c r="Q113" s="5">
        <f t="shared" si="9"/>
        <v>110</v>
      </c>
      <c r="R113" s="5">
        <v>1</v>
      </c>
      <c r="S113" s="5">
        <v>1</v>
      </c>
      <c r="T113" s="5">
        <v>7</v>
      </c>
      <c r="U113" s="5" t="str">
        <f t="shared" si="8"/>
        <v/>
      </c>
    </row>
    <row r="114" spans="1:21" x14ac:dyDescent="0.25">
      <c r="A114" s="6">
        <v>41305</v>
      </c>
      <c r="B114">
        <v>33</v>
      </c>
      <c r="C114">
        <v>3</v>
      </c>
      <c r="D114">
        <v>450</v>
      </c>
      <c r="E114">
        <v>1.35</v>
      </c>
      <c r="F114">
        <v>4</v>
      </c>
      <c r="G114" t="s">
        <v>3456</v>
      </c>
      <c r="H114">
        <v>57</v>
      </c>
      <c r="I114" s="6">
        <v>41330.785416666666</v>
      </c>
      <c r="J114" t="s">
        <v>23</v>
      </c>
      <c r="K114" t="s">
        <v>2700</v>
      </c>
      <c r="L114" s="14" t="str">
        <f>VLOOKUP(B114,data_operaciones!$G$3:$K$102,2,0)</f>
        <v>OTROS</v>
      </c>
      <c r="M114" s="5">
        <f>VLOOKUP(B114,data_operaciones!$G$3:$K$102,4,0)</f>
        <v>47</v>
      </c>
      <c r="N114" s="5">
        <f t="shared" si="5"/>
        <v>3</v>
      </c>
      <c r="O114" s="5">
        <f t="shared" si="6"/>
        <v>450</v>
      </c>
      <c r="P114" s="5">
        <f t="shared" si="7"/>
        <v>1.35</v>
      </c>
      <c r="Q114" s="5">
        <f t="shared" si="9"/>
        <v>111</v>
      </c>
      <c r="R114" s="5">
        <v>1</v>
      </c>
      <c r="S114" s="5">
        <v>1</v>
      </c>
      <c r="T114" s="5">
        <v>7</v>
      </c>
      <c r="U114" s="5" t="str">
        <f t="shared" si="8"/>
        <v>PROBO HERRAMIENTA DIRECCIONAL Y MOTOR DE FONDO</v>
      </c>
    </row>
    <row r="115" spans="1:21" x14ac:dyDescent="0.25">
      <c r="A115" s="6">
        <v>41305</v>
      </c>
      <c r="B115">
        <v>5</v>
      </c>
      <c r="C115">
        <v>6</v>
      </c>
      <c r="D115">
        <v>450</v>
      </c>
      <c r="E115">
        <v>1.35</v>
      </c>
      <c r="F115">
        <v>5</v>
      </c>
      <c r="G115" t="s">
        <v>3491</v>
      </c>
      <c r="H115">
        <v>57</v>
      </c>
      <c r="I115" s="6">
        <v>41330.785416666666</v>
      </c>
      <c r="J115" t="s">
        <v>23</v>
      </c>
      <c r="K115" t="s">
        <v>2700</v>
      </c>
      <c r="L115" s="14" t="str">
        <f>VLOOKUP(B115,data_operaciones!$G$3:$K$102,2,0)</f>
        <v>BAJAR BHA A FONDO</v>
      </c>
      <c r="M115" s="5">
        <f>VLOOKUP(B115,data_operaciones!$G$3:$K$102,4,0)</f>
        <v>100</v>
      </c>
      <c r="N115" s="5">
        <f t="shared" si="5"/>
        <v>6</v>
      </c>
      <c r="O115" s="5">
        <f t="shared" si="6"/>
        <v>450</v>
      </c>
      <c r="P115" s="5">
        <f t="shared" si="7"/>
        <v>1.35</v>
      </c>
      <c r="Q115" s="5">
        <f t="shared" si="9"/>
        <v>112</v>
      </c>
      <c r="R115" s="5">
        <v>1</v>
      </c>
      <c r="S115" s="5">
        <v>1</v>
      </c>
      <c r="T115" s="5">
        <v>7</v>
      </c>
      <c r="U115" s="5" t="str">
        <f t="shared" si="8"/>
        <v/>
      </c>
    </row>
    <row r="116" spans="1:21" x14ac:dyDescent="0.25">
      <c r="A116" s="6">
        <v>41305</v>
      </c>
      <c r="B116">
        <v>33</v>
      </c>
      <c r="C116">
        <v>1</v>
      </c>
      <c r="D116">
        <v>450</v>
      </c>
      <c r="E116">
        <v>1.35</v>
      </c>
      <c r="F116">
        <v>6</v>
      </c>
      <c r="G116" t="s">
        <v>3457</v>
      </c>
      <c r="H116">
        <v>57</v>
      </c>
      <c r="I116" s="6">
        <v>41330.787499999999</v>
      </c>
      <c r="J116" t="s">
        <v>23</v>
      </c>
      <c r="K116" t="s">
        <v>2700</v>
      </c>
      <c r="L116" s="14" t="str">
        <f>VLOOKUP(B116,data_operaciones!$G$3:$K$102,2,0)</f>
        <v>OTROS</v>
      </c>
      <c r="M116" s="5">
        <f>VLOOKUP(B116,data_operaciones!$G$3:$K$102,4,0)</f>
        <v>47</v>
      </c>
      <c r="N116" s="5">
        <f t="shared" si="5"/>
        <v>1</v>
      </c>
      <c r="O116" s="5">
        <f t="shared" si="6"/>
        <v>450</v>
      </c>
      <c r="P116" s="5">
        <f t="shared" si="7"/>
        <v>1.35</v>
      </c>
      <c r="Q116" s="5">
        <f t="shared" si="9"/>
        <v>113</v>
      </c>
      <c r="R116" s="5">
        <v>1</v>
      </c>
      <c r="S116" s="5">
        <v>1</v>
      </c>
      <c r="T116" s="5">
        <v>7</v>
      </c>
      <c r="U116" s="5" t="str">
        <f t="shared" si="8"/>
        <v>TESCO ACONDICIONO BAYONETA DE TOP DRIVE A STAN PIPE 30%</v>
      </c>
    </row>
    <row r="117" spans="1:21" x14ac:dyDescent="0.25">
      <c r="A117" s="6">
        <v>41305</v>
      </c>
      <c r="B117">
        <v>33</v>
      </c>
      <c r="C117">
        <v>1</v>
      </c>
      <c r="D117">
        <v>450</v>
      </c>
      <c r="E117">
        <v>1.35</v>
      </c>
      <c r="F117">
        <v>7</v>
      </c>
      <c r="G117" t="s">
        <v>3458</v>
      </c>
      <c r="H117">
        <v>57</v>
      </c>
      <c r="I117" s="6">
        <v>41330.788888888892</v>
      </c>
      <c r="J117" t="s">
        <v>23</v>
      </c>
      <c r="K117" t="s">
        <v>2700</v>
      </c>
      <c r="L117" s="14" t="str">
        <f>VLOOKUP(B117,data_operaciones!$G$3:$K$102,2,0)</f>
        <v>OTROS</v>
      </c>
      <c r="M117" s="5">
        <f>VLOOKUP(B117,data_operaciones!$G$3:$K$102,4,0)</f>
        <v>47</v>
      </c>
      <c r="N117" s="5">
        <f t="shared" si="5"/>
        <v>1</v>
      </c>
      <c r="O117" s="5">
        <f t="shared" si="6"/>
        <v>450</v>
      </c>
      <c r="P117" s="5">
        <f t="shared" si="7"/>
        <v>1.35</v>
      </c>
      <c r="Q117" s="5">
        <f t="shared" si="9"/>
        <v>114</v>
      </c>
      <c r="R117" s="5">
        <v>1</v>
      </c>
      <c r="S117" s="5">
        <v>1</v>
      </c>
      <c r="T117" s="5">
        <v>7</v>
      </c>
      <c r="U117" s="5" t="str">
        <f t="shared" si="8"/>
        <v>TESCO ACONDICIONO BAYONETA DE TOP DRIVE A STAN PIPE 100%</v>
      </c>
    </row>
    <row r="118" spans="1:21" x14ac:dyDescent="0.25">
      <c r="A118" s="6">
        <v>41305</v>
      </c>
      <c r="B118">
        <v>5</v>
      </c>
      <c r="C118">
        <v>4.5</v>
      </c>
      <c r="D118">
        <v>450</v>
      </c>
      <c r="E118">
        <v>1.35</v>
      </c>
      <c r="F118">
        <v>8</v>
      </c>
      <c r="G118" t="s">
        <v>3491</v>
      </c>
      <c r="H118">
        <v>57</v>
      </c>
      <c r="I118" s="6">
        <v>41330.790972222225</v>
      </c>
      <c r="J118" t="s">
        <v>23</v>
      </c>
      <c r="K118" t="s">
        <v>2700</v>
      </c>
      <c r="L118" s="14" t="str">
        <f>VLOOKUP(B118,data_operaciones!$G$3:$K$102,2,0)</f>
        <v>BAJAR BHA A FONDO</v>
      </c>
      <c r="M118" s="5">
        <f>VLOOKUP(B118,data_operaciones!$G$3:$K$102,4,0)</f>
        <v>100</v>
      </c>
      <c r="N118" s="5">
        <f t="shared" si="5"/>
        <v>4.5</v>
      </c>
      <c r="O118" s="5">
        <f t="shared" si="6"/>
        <v>450</v>
      </c>
      <c r="P118" s="5">
        <f t="shared" si="7"/>
        <v>1.35</v>
      </c>
      <c r="Q118" s="5">
        <f t="shared" si="9"/>
        <v>115</v>
      </c>
      <c r="R118" s="5">
        <v>1</v>
      </c>
      <c r="S118" s="5">
        <v>1</v>
      </c>
      <c r="T118" s="5">
        <v>7</v>
      </c>
      <c r="U118" s="5" t="str">
        <f t="shared" si="8"/>
        <v/>
      </c>
    </row>
    <row r="119" spans="1:21" x14ac:dyDescent="0.25">
      <c r="A119" s="6">
        <v>41305</v>
      </c>
      <c r="B119">
        <v>2</v>
      </c>
      <c r="C119">
        <v>0.5</v>
      </c>
      <c r="D119">
        <v>450</v>
      </c>
      <c r="E119">
        <v>1.35</v>
      </c>
      <c r="F119">
        <v>9</v>
      </c>
      <c r="G119" t="s">
        <v>3491</v>
      </c>
      <c r="H119">
        <v>57</v>
      </c>
      <c r="I119" s="6">
        <v>41330.790972222225</v>
      </c>
      <c r="J119" t="s">
        <v>23</v>
      </c>
      <c r="K119" t="s">
        <v>2700</v>
      </c>
      <c r="L119" s="14" t="str">
        <f>VLOOKUP(B119,data_operaciones!$G$3:$K$102,2,0)</f>
        <v>CIRCULAR</v>
      </c>
      <c r="M119" s="5">
        <f>VLOOKUP(B119,data_operaciones!$G$3:$K$102,4,0)</f>
        <v>38</v>
      </c>
      <c r="N119" s="5">
        <f t="shared" si="5"/>
        <v>0.5</v>
      </c>
      <c r="O119" s="5">
        <f t="shared" si="6"/>
        <v>450</v>
      </c>
      <c r="P119" s="5">
        <f t="shared" si="7"/>
        <v>1.35</v>
      </c>
      <c r="Q119" s="5">
        <f t="shared" si="9"/>
        <v>116</v>
      </c>
      <c r="R119" s="5">
        <v>1</v>
      </c>
      <c r="S119" s="5">
        <v>1</v>
      </c>
      <c r="T119" s="5">
        <v>7</v>
      </c>
      <c r="U119" s="5" t="str">
        <f t="shared" si="8"/>
        <v/>
      </c>
    </row>
    <row r="120" spans="1:21" x14ac:dyDescent="0.25">
      <c r="A120" s="6">
        <v>41305</v>
      </c>
      <c r="B120">
        <v>24</v>
      </c>
      <c r="C120">
        <v>0.5</v>
      </c>
      <c r="D120">
        <v>450</v>
      </c>
      <c r="E120">
        <v>1.35</v>
      </c>
      <c r="F120">
        <v>10</v>
      </c>
      <c r="G120" t="s">
        <v>3491</v>
      </c>
      <c r="H120">
        <v>57</v>
      </c>
      <c r="I120" s="6">
        <v>41330.791666666664</v>
      </c>
      <c r="J120" t="s">
        <v>23</v>
      </c>
      <c r="K120" t="s">
        <v>2700</v>
      </c>
      <c r="L120" s="14" t="str">
        <f>VLOOKUP(B120,data_operaciones!$G$3:$K$102,2,0)</f>
        <v>PERFORAR ACCESORIOS / CEMENTO</v>
      </c>
      <c r="M120" s="5">
        <f>VLOOKUP(B120,data_operaciones!$G$3:$K$102,4,0)</f>
        <v>88</v>
      </c>
      <c r="N120" s="5">
        <f t="shared" si="5"/>
        <v>0.5</v>
      </c>
      <c r="O120" s="5">
        <f t="shared" si="6"/>
        <v>450</v>
      </c>
      <c r="P120" s="5">
        <f t="shared" si="7"/>
        <v>1.35</v>
      </c>
      <c r="Q120" s="5">
        <f t="shared" si="9"/>
        <v>117</v>
      </c>
      <c r="R120" s="5">
        <v>1</v>
      </c>
      <c r="S120" s="5">
        <v>1</v>
      </c>
      <c r="T120" s="5">
        <v>7</v>
      </c>
      <c r="U120" s="5" t="str">
        <f t="shared" si="8"/>
        <v/>
      </c>
    </row>
    <row r="121" spans="1:21" x14ac:dyDescent="0.25">
      <c r="A121" s="6">
        <v>41305</v>
      </c>
      <c r="B121">
        <v>67</v>
      </c>
      <c r="C121">
        <v>0.5</v>
      </c>
      <c r="D121">
        <v>450</v>
      </c>
      <c r="E121">
        <v>1.35</v>
      </c>
      <c r="F121">
        <v>11</v>
      </c>
      <c r="G121" t="s">
        <v>3491</v>
      </c>
      <c r="H121">
        <v>57</v>
      </c>
      <c r="I121" s="6">
        <v>41330.791666666664</v>
      </c>
      <c r="J121" t="s">
        <v>23</v>
      </c>
      <c r="K121" t="s">
        <v>2700</v>
      </c>
      <c r="L121" s="14" t="str">
        <f>VLOOKUP(B121,data_operaciones!$G$3:$K$102,2,0)</f>
        <v>PRUEBA HERMETICIDAD DE TR</v>
      </c>
      <c r="M121" s="5">
        <f>VLOOKUP(B121,data_operaciones!$G$3:$K$102,4,0)</f>
        <v>93</v>
      </c>
      <c r="N121" s="5">
        <f t="shared" si="5"/>
        <v>0.5</v>
      </c>
      <c r="O121" s="5">
        <f t="shared" si="6"/>
        <v>450</v>
      </c>
      <c r="P121" s="5">
        <f t="shared" si="7"/>
        <v>1.35</v>
      </c>
      <c r="Q121" s="5">
        <f t="shared" si="9"/>
        <v>118</v>
      </c>
      <c r="R121" s="5">
        <v>1</v>
      </c>
      <c r="S121" s="5">
        <v>1</v>
      </c>
      <c r="T121" s="5">
        <v>7</v>
      </c>
      <c r="U121" s="5" t="str">
        <f t="shared" si="8"/>
        <v/>
      </c>
    </row>
    <row r="122" spans="1:21" x14ac:dyDescent="0.25">
      <c r="A122" s="6">
        <v>41305</v>
      </c>
      <c r="B122">
        <v>24</v>
      </c>
      <c r="C122">
        <v>1</v>
      </c>
      <c r="D122">
        <v>450</v>
      </c>
      <c r="E122">
        <v>1.35</v>
      </c>
      <c r="F122">
        <v>12</v>
      </c>
      <c r="G122" t="s">
        <v>3491</v>
      </c>
      <c r="H122">
        <v>57</v>
      </c>
      <c r="I122" s="6">
        <v>41330.791666666664</v>
      </c>
      <c r="J122" t="s">
        <v>23</v>
      </c>
      <c r="K122" t="s">
        <v>2700</v>
      </c>
      <c r="L122" s="14" t="str">
        <f>VLOOKUP(B122,data_operaciones!$G$3:$K$102,2,0)</f>
        <v>PERFORAR ACCESORIOS / CEMENTO</v>
      </c>
      <c r="M122" s="5">
        <f>VLOOKUP(B122,data_operaciones!$G$3:$K$102,4,0)</f>
        <v>88</v>
      </c>
      <c r="N122" s="5">
        <f t="shared" si="5"/>
        <v>1</v>
      </c>
      <c r="O122" s="5">
        <f t="shared" si="6"/>
        <v>450</v>
      </c>
      <c r="P122" s="5">
        <f t="shared" si="7"/>
        <v>1.35</v>
      </c>
      <c r="Q122" s="5">
        <f t="shared" si="9"/>
        <v>119</v>
      </c>
      <c r="R122" s="5">
        <v>1</v>
      </c>
      <c r="S122" s="5">
        <v>1</v>
      </c>
      <c r="T122" s="5">
        <v>7</v>
      </c>
      <c r="U122" s="5" t="str">
        <f t="shared" si="8"/>
        <v/>
      </c>
    </row>
    <row r="123" spans="1:21" x14ac:dyDescent="0.25">
      <c r="A123" s="6">
        <v>41305</v>
      </c>
      <c r="B123">
        <v>1</v>
      </c>
      <c r="C123">
        <v>2</v>
      </c>
      <c r="D123">
        <v>498</v>
      </c>
      <c r="E123">
        <v>1.35</v>
      </c>
      <c r="F123">
        <v>13</v>
      </c>
      <c r="G123" t="s">
        <v>3491</v>
      </c>
      <c r="H123">
        <v>57</v>
      </c>
      <c r="I123" s="6">
        <v>41330.792361111111</v>
      </c>
      <c r="J123" t="s">
        <v>23</v>
      </c>
      <c r="K123" t="s">
        <v>2700</v>
      </c>
      <c r="L123" s="14" t="str">
        <f>VLOOKUP(B123,data_operaciones!$G$3:$K$102,2,0)</f>
        <v xml:space="preserve">PERFORAR </v>
      </c>
      <c r="M123" s="5">
        <f>VLOOKUP(B123,data_operaciones!$G$3:$K$102,4,0)</f>
        <v>73</v>
      </c>
      <c r="N123" s="5">
        <f t="shared" si="5"/>
        <v>2</v>
      </c>
      <c r="O123" s="5">
        <f t="shared" si="6"/>
        <v>498</v>
      </c>
      <c r="P123" s="5">
        <f t="shared" si="7"/>
        <v>1.35</v>
      </c>
      <c r="Q123" s="5">
        <f t="shared" si="9"/>
        <v>120</v>
      </c>
      <c r="R123" s="5">
        <v>1</v>
      </c>
      <c r="S123" s="5">
        <v>1</v>
      </c>
      <c r="T123" s="5">
        <v>7</v>
      </c>
      <c r="U123" s="5" t="str">
        <f t="shared" si="8"/>
        <v/>
      </c>
    </row>
    <row r="124" spans="1:21" x14ac:dyDescent="0.25">
      <c r="A124" s="6">
        <v>41306</v>
      </c>
      <c r="B124">
        <v>1</v>
      </c>
      <c r="C124">
        <v>4</v>
      </c>
      <c r="D124">
        <v>630</v>
      </c>
      <c r="E124">
        <v>1.35</v>
      </c>
      <c r="F124">
        <v>1</v>
      </c>
      <c r="G124" t="s">
        <v>3491</v>
      </c>
      <c r="H124">
        <v>57</v>
      </c>
      <c r="I124" s="6">
        <v>41330.793055555558</v>
      </c>
      <c r="J124" t="s">
        <v>23</v>
      </c>
      <c r="K124" t="s">
        <v>2700</v>
      </c>
      <c r="L124" s="14" t="str">
        <f>VLOOKUP(B124,data_operaciones!$G$3:$K$102,2,0)</f>
        <v xml:space="preserve">PERFORAR </v>
      </c>
      <c r="M124" s="5">
        <f>VLOOKUP(B124,data_operaciones!$G$3:$K$102,4,0)</f>
        <v>73</v>
      </c>
      <c r="N124" s="5">
        <f t="shared" si="5"/>
        <v>4</v>
      </c>
      <c r="O124" s="5">
        <f t="shared" si="6"/>
        <v>630</v>
      </c>
      <c r="P124" s="5">
        <f t="shared" si="7"/>
        <v>1.35</v>
      </c>
      <c r="Q124" s="5">
        <f t="shared" si="9"/>
        <v>121</v>
      </c>
      <c r="R124" s="5">
        <v>1</v>
      </c>
      <c r="S124" s="5">
        <v>1</v>
      </c>
      <c r="T124" s="5">
        <v>7</v>
      </c>
      <c r="U124" s="5" t="str">
        <f t="shared" si="8"/>
        <v/>
      </c>
    </row>
    <row r="125" spans="1:21" x14ac:dyDescent="0.25">
      <c r="A125" s="6">
        <v>41306</v>
      </c>
      <c r="B125">
        <v>1</v>
      </c>
      <c r="C125">
        <v>10</v>
      </c>
      <c r="D125">
        <v>834</v>
      </c>
      <c r="E125">
        <v>1.35</v>
      </c>
      <c r="F125">
        <v>2</v>
      </c>
      <c r="G125" t="s">
        <v>3491</v>
      </c>
      <c r="H125">
        <v>57</v>
      </c>
      <c r="I125" s="6">
        <v>41330.793055555558</v>
      </c>
      <c r="J125" t="s">
        <v>23</v>
      </c>
      <c r="K125" t="s">
        <v>2700</v>
      </c>
      <c r="L125" s="14" t="str">
        <f>VLOOKUP(B125,data_operaciones!$G$3:$K$102,2,0)</f>
        <v xml:space="preserve">PERFORAR </v>
      </c>
      <c r="M125" s="5">
        <f>VLOOKUP(B125,data_operaciones!$G$3:$K$102,4,0)</f>
        <v>73</v>
      </c>
      <c r="N125" s="5">
        <f t="shared" si="5"/>
        <v>10</v>
      </c>
      <c r="O125" s="5">
        <f t="shared" si="6"/>
        <v>834</v>
      </c>
      <c r="P125" s="5">
        <f t="shared" si="7"/>
        <v>1.35</v>
      </c>
      <c r="Q125" s="5">
        <f t="shared" si="9"/>
        <v>122</v>
      </c>
      <c r="R125" s="5">
        <v>1</v>
      </c>
      <c r="S125" s="5">
        <v>1</v>
      </c>
      <c r="T125" s="5">
        <v>7</v>
      </c>
      <c r="U125" s="5" t="str">
        <f t="shared" si="8"/>
        <v/>
      </c>
    </row>
    <row r="126" spans="1:21" x14ac:dyDescent="0.25">
      <c r="A126" s="6">
        <v>41306</v>
      </c>
      <c r="B126">
        <v>32</v>
      </c>
      <c r="C126">
        <v>0.5</v>
      </c>
      <c r="D126">
        <v>834</v>
      </c>
      <c r="E126">
        <v>1.35</v>
      </c>
      <c r="F126">
        <v>3</v>
      </c>
      <c r="G126" t="s">
        <v>3491</v>
      </c>
      <c r="H126">
        <v>57</v>
      </c>
      <c r="I126" s="6">
        <v>41330.793055555558</v>
      </c>
      <c r="J126" t="s">
        <v>23</v>
      </c>
      <c r="K126" t="s">
        <v>2700</v>
      </c>
      <c r="L126" s="14" t="str">
        <f>VLOOKUP(B126,data_operaciones!$G$3:$K$102,2,0)</f>
        <v>SIMULACROS Y PLATICA DE SEGURIDAD</v>
      </c>
      <c r="M126" s="5">
        <f>VLOOKUP(B126,data_operaciones!$G$3:$K$102,4,0)</f>
        <v>75</v>
      </c>
      <c r="N126" s="5">
        <f t="shared" si="5"/>
        <v>0.5</v>
      </c>
      <c r="O126" s="5">
        <f t="shared" si="6"/>
        <v>834</v>
      </c>
      <c r="P126" s="5">
        <f t="shared" si="7"/>
        <v>1.35</v>
      </c>
      <c r="Q126" s="5">
        <f t="shared" si="9"/>
        <v>123</v>
      </c>
      <c r="R126" s="5">
        <v>1</v>
      </c>
      <c r="S126" s="5">
        <v>1</v>
      </c>
      <c r="T126" s="5">
        <v>7</v>
      </c>
      <c r="U126" s="5" t="str">
        <f t="shared" si="8"/>
        <v/>
      </c>
    </row>
    <row r="127" spans="1:21" x14ac:dyDescent="0.25">
      <c r="A127" s="6">
        <v>41306</v>
      </c>
      <c r="B127">
        <v>1</v>
      </c>
      <c r="C127">
        <v>9.5</v>
      </c>
      <c r="D127">
        <v>938</v>
      </c>
      <c r="E127">
        <v>1.47</v>
      </c>
      <c r="F127">
        <v>4</v>
      </c>
      <c r="G127" t="s">
        <v>3491</v>
      </c>
      <c r="H127">
        <v>65</v>
      </c>
      <c r="I127" s="6">
        <v>41330.793749999997</v>
      </c>
      <c r="J127" t="s">
        <v>23</v>
      </c>
      <c r="K127" t="s">
        <v>2700</v>
      </c>
      <c r="L127" s="14" t="str">
        <f>VLOOKUP(B127,data_operaciones!$G$3:$K$102,2,0)</f>
        <v xml:space="preserve">PERFORAR </v>
      </c>
      <c r="M127" s="5">
        <f>VLOOKUP(B127,data_operaciones!$G$3:$K$102,4,0)</f>
        <v>73</v>
      </c>
      <c r="N127" s="5">
        <f t="shared" si="5"/>
        <v>9.5</v>
      </c>
      <c r="O127" s="5">
        <f t="shared" si="6"/>
        <v>938</v>
      </c>
      <c r="P127" s="5">
        <f t="shared" si="7"/>
        <v>1.47</v>
      </c>
      <c r="Q127" s="5">
        <f t="shared" si="9"/>
        <v>124</v>
      </c>
      <c r="R127" s="5">
        <v>1</v>
      </c>
      <c r="S127" s="5">
        <v>1</v>
      </c>
      <c r="T127" s="5">
        <v>7</v>
      </c>
      <c r="U127" s="5" t="str">
        <f t="shared" si="8"/>
        <v/>
      </c>
    </row>
    <row r="128" spans="1:21" x14ac:dyDescent="0.25">
      <c r="A128" s="6">
        <v>41307</v>
      </c>
      <c r="B128">
        <v>1</v>
      </c>
      <c r="C128">
        <v>4</v>
      </c>
      <c r="D128">
        <v>971</v>
      </c>
      <c r="E128">
        <v>1.48</v>
      </c>
      <c r="F128">
        <v>1</v>
      </c>
      <c r="G128" t="s">
        <v>3491</v>
      </c>
      <c r="H128">
        <v>66</v>
      </c>
      <c r="I128" s="6">
        <v>41330.793749999997</v>
      </c>
      <c r="J128" t="s">
        <v>23</v>
      </c>
      <c r="K128" t="s">
        <v>2700</v>
      </c>
      <c r="L128" s="14" t="str">
        <f>VLOOKUP(B128,data_operaciones!$G$3:$K$102,2,0)</f>
        <v xml:space="preserve">PERFORAR </v>
      </c>
      <c r="M128" s="5">
        <f>VLOOKUP(B128,data_operaciones!$G$3:$K$102,4,0)</f>
        <v>73</v>
      </c>
      <c r="N128" s="5">
        <f t="shared" si="5"/>
        <v>4</v>
      </c>
      <c r="O128" s="5">
        <f t="shared" si="6"/>
        <v>971</v>
      </c>
      <c r="P128" s="5">
        <f t="shared" si="7"/>
        <v>1.48</v>
      </c>
      <c r="Q128" s="5">
        <f t="shared" si="9"/>
        <v>125</v>
      </c>
      <c r="R128" s="5">
        <v>1</v>
      </c>
      <c r="S128" s="5">
        <v>1</v>
      </c>
      <c r="T128" s="5">
        <v>7</v>
      </c>
      <c r="U128" s="5" t="str">
        <f t="shared" si="8"/>
        <v/>
      </c>
    </row>
    <row r="129" spans="1:21" x14ac:dyDescent="0.25">
      <c r="A129" s="6">
        <v>41307</v>
      </c>
      <c r="B129">
        <v>1</v>
      </c>
      <c r="C129">
        <v>10</v>
      </c>
      <c r="D129">
        <v>1031</v>
      </c>
      <c r="E129">
        <v>1.48</v>
      </c>
      <c r="F129">
        <v>2</v>
      </c>
      <c r="G129" t="s">
        <v>3491</v>
      </c>
      <c r="H129">
        <v>66</v>
      </c>
      <c r="I129" s="6">
        <v>41330.794444444444</v>
      </c>
      <c r="J129" t="s">
        <v>23</v>
      </c>
      <c r="K129" t="s">
        <v>2700</v>
      </c>
      <c r="L129" s="14" t="str">
        <f>VLOOKUP(B129,data_operaciones!$G$3:$K$102,2,0)</f>
        <v xml:space="preserve">PERFORAR </v>
      </c>
      <c r="M129" s="5">
        <f>VLOOKUP(B129,data_operaciones!$G$3:$K$102,4,0)</f>
        <v>73</v>
      </c>
      <c r="N129" s="5">
        <f t="shared" si="5"/>
        <v>10</v>
      </c>
      <c r="O129" s="5">
        <f t="shared" si="6"/>
        <v>1031</v>
      </c>
      <c r="P129" s="5">
        <f t="shared" si="7"/>
        <v>1.48</v>
      </c>
      <c r="Q129" s="5">
        <f t="shared" si="9"/>
        <v>126</v>
      </c>
      <c r="R129" s="5">
        <v>1</v>
      </c>
      <c r="S129" s="5">
        <v>1</v>
      </c>
      <c r="T129" s="5">
        <v>7</v>
      </c>
      <c r="U129" s="5" t="str">
        <f t="shared" si="8"/>
        <v/>
      </c>
    </row>
    <row r="130" spans="1:21" x14ac:dyDescent="0.25">
      <c r="A130" s="6">
        <v>41307</v>
      </c>
      <c r="B130">
        <v>1</v>
      </c>
      <c r="C130">
        <v>10</v>
      </c>
      <c r="D130">
        <v>1061</v>
      </c>
      <c r="E130">
        <v>1.5</v>
      </c>
      <c r="F130">
        <v>3</v>
      </c>
      <c r="G130" t="s">
        <v>3491</v>
      </c>
      <c r="H130">
        <v>68</v>
      </c>
      <c r="I130" s="6">
        <v>41330.794444444444</v>
      </c>
      <c r="J130" t="s">
        <v>23</v>
      </c>
      <c r="K130" t="s">
        <v>2700</v>
      </c>
      <c r="L130" s="14" t="str">
        <f>VLOOKUP(B130,data_operaciones!$G$3:$K$102,2,0)</f>
        <v xml:space="preserve">PERFORAR </v>
      </c>
      <c r="M130" s="5">
        <f>VLOOKUP(B130,data_operaciones!$G$3:$K$102,4,0)</f>
        <v>73</v>
      </c>
      <c r="N130" s="5">
        <f t="shared" si="5"/>
        <v>10</v>
      </c>
      <c r="O130" s="5">
        <f t="shared" si="6"/>
        <v>1061</v>
      </c>
      <c r="P130" s="5">
        <f t="shared" si="7"/>
        <v>1.5</v>
      </c>
      <c r="Q130" s="5">
        <f t="shared" si="9"/>
        <v>127</v>
      </c>
      <c r="R130" s="5">
        <v>1</v>
      </c>
      <c r="S130" s="5">
        <v>1</v>
      </c>
      <c r="T130" s="5">
        <v>7</v>
      </c>
      <c r="U130" s="5" t="str">
        <f t="shared" si="8"/>
        <v/>
      </c>
    </row>
    <row r="131" spans="1:21" x14ac:dyDescent="0.25">
      <c r="A131" s="6">
        <v>41308</v>
      </c>
      <c r="B131">
        <v>1</v>
      </c>
      <c r="C131">
        <v>4</v>
      </c>
      <c r="D131">
        <v>1075</v>
      </c>
      <c r="E131">
        <v>1.5</v>
      </c>
      <c r="F131">
        <v>1</v>
      </c>
      <c r="G131" t="s">
        <v>3491</v>
      </c>
      <c r="H131">
        <v>68</v>
      </c>
      <c r="I131" s="6">
        <v>41330.795138888891</v>
      </c>
      <c r="J131" t="s">
        <v>23</v>
      </c>
      <c r="K131" t="s">
        <v>2700</v>
      </c>
      <c r="L131" s="14" t="str">
        <f>VLOOKUP(B131,data_operaciones!$G$3:$K$102,2,0)</f>
        <v xml:space="preserve">PERFORAR </v>
      </c>
      <c r="M131" s="5">
        <f>VLOOKUP(B131,data_operaciones!$G$3:$K$102,4,0)</f>
        <v>73</v>
      </c>
      <c r="N131" s="5">
        <f t="shared" si="5"/>
        <v>4</v>
      </c>
      <c r="O131" s="5">
        <f t="shared" si="6"/>
        <v>1075</v>
      </c>
      <c r="P131" s="5">
        <f t="shared" si="7"/>
        <v>1.5</v>
      </c>
      <c r="Q131" s="5">
        <f t="shared" si="9"/>
        <v>128</v>
      </c>
      <c r="R131" s="5">
        <v>1</v>
      </c>
      <c r="S131" s="5">
        <v>1</v>
      </c>
      <c r="T131" s="5">
        <v>7</v>
      </c>
      <c r="U131" s="5" t="str">
        <f t="shared" si="8"/>
        <v/>
      </c>
    </row>
    <row r="132" spans="1:21" x14ac:dyDescent="0.25">
      <c r="A132" s="6">
        <v>41308</v>
      </c>
      <c r="B132">
        <v>1</v>
      </c>
      <c r="C132">
        <v>6</v>
      </c>
      <c r="D132">
        <v>1118</v>
      </c>
      <c r="E132">
        <v>1.52</v>
      </c>
      <c r="F132">
        <v>2</v>
      </c>
      <c r="G132" t="s">
        <v>3491</v>
      </c>
      <c r="H132">
        <v>67</v>
      </c>
      <c r="I132" s="6">
        <v>41330.795138888891</v>
      </c>
      <c r="J132" t="s">
        <v>23</v>
      </c>
      <c r="K132" t="s">
        <v>2700</v>
      </c>
      <c r="L132" s="14" t="str">
        <f>VLOOKUP(B132,data_operaciones!$G$3:$K$102,2,0)</f>
        <v xml:space="preserve">PERFORAR </v>
      </c>
      <c r="M132" s="5">
        <f>VLOOKUP(B132,data_operaciones!$G$3:$K$102,4,0)</f>
        <v>73</v>
      </c>
      <c r="N132" s="5">
        <f t="shared" si="5"/>
        <v>6</v>
      </c>
      <c r="O132" s="5">
        <f t="shared" si="6"/>
        <v>1118</v>
      </c>
      <c r="P132" s="5">
        <f t="shared" si="7"/>
        <v>1.52</v>
      </c>
      <c r="Q132" s="5">
        <f t="shared" si="9"/>
        <v>129</v>
      </c>
      <c r="R132" s="5">
        <v>1</v>
      </c>
      <c r="S132" s="5">
        <v>1</v>
      </c>
      <c r="T132" s="5">
        <v>7</v>
      </c>
      <c r="U132" s="5" t="str">
        <f t="shared" si="8"/>
        <v/>
      </c>
    </row>
    <row r="133" spans="1:21" x14ac:dyDescent="0.25">
      <c r="A133" s="6">
        <v>41308</v>
      </c>
      <c r="B133">
        <v>51</v>
      </c>
      <c r="C133">
        <v>4</v>
      </c>
      <c r="D133">
        <v>1118</v>
      </c>
      <c r="E133">
        <v>1.52</v>
      </c>
      <c r="F133">
        <v>3</v>
      </c>
      <c r="G133" t="s">
        <v>3491</v>
      </c>
      <c r="H133">
        <v>67</v>
      </c>
      <c r="I133" s="6">
        <v>41330.79791666667</v>
      </c>
      <c r="J133" t="s">
        <v>23</v>
      </c>
      <c r="K133" t="s">
        <v>23</v>
      </c>
      <c r="L133" s="14" t="str">
        <f>VLOOKUP(B133,data_operaciones!$G$3:$K$102,2,0)</f>
        <v xml:space="preserve">DIRECCIONAL </v>
      </c>
      <c r="M133" s="5">
        <f>VLOOKUP(B133,data_operaciones!$G$3:$K$102,4,0)</f>
        <v>58</v>
      </c>
      <c r="N133" s="5">
        <f t="shared" ref="N133:N196" si="10">+C133</f>
        <v>4</v>
      </c>
      <c r="O133" s="5">
        <f t="shared" ref="O133:O196" si="11">+D133</f>
        <v>1118</v>
      </c>
      <c r="P133" s="5">
        <f t="shared" ref="P133:P196" si="12">+E133</f>
        <v>1.52</v>
      </c>
      <c r="Q133" s="5">
        <f t="shared" si="9"/>
        <v>130</v>
      </c>
      <c r="R133" s="5">
        <v>2</v>
      </c>
      <c r="S133" s="5">
        <v>1</v>
      </c>
      <c r="T133" s="5">
        <v>7</v>
      </c>
      <c r="U133" s="5" t="str">
        <f t="shared" ref="U133:U196" si="13">+G133</f>
        <v/>
      </c>
    </row>
    <row r="134" spans="1:21" x14ac:dyDescent="0.25">
      <c r="A134" s="6">
        <v>41308</v>
      </c>
      <c r="B134">
        <v>51</v>
      </c>
      <c r="C134">
        <v>1</v>
      </c>
      <c r="D134">
        <v>1118</v>
      </c>
      <c r="E134">
        <v>1.52</v>
      </c>
      <c r="F134">
        <v>4</v>
      </c>
      <c r="G134" t="s">
        <v>3491</v>
      </c>
      <c r="H134">
        <v>67</v>
      </c>
      <c r="I134" s="6">
        <v>41330.79791666667</v>
      </c>
      <c r="J134" t="s">
        <v>23</v>
      </c>
      <c r="K134" t="s">
        <v>23</v>
      </c>
      <c r="L134" s="14" t="str">
        <f>VLOOKUP(B134,data_operaciones!$G$3:$K$102,2,0)</f>
        <v xml:space="preserve">DIRECCIONAL </v>
      </c>
      <c r="M134" s="5">
        <f>VLOOKUP(B134,data_operaciones!$G$3:$K$102,4,0)</f>
        <v>58</v>
      </c>
      <c r="N134" s="5">
        <f t="shared" si="10"/>
        <v>1</v>
      </c>
      <c r="O134" s="5">
        <f t="shared" si="11"/>
        <v>1118</v>
      </c>
      <c r="P134" s="5">
        <f t="shared" si="12"/>
        <v>1.52</v>
      </c>
      <c r="Q134" s="5">
        <f t="shared" ref="Q134:Q197" si="14">+Q133+1</f>
        <v>131</v>
      </c>
      <c r="R134" s="5">
        <v>2</v>
      </c>
      <c r="S134" s="5">
        <v>1</v>
      </c>
      <c r="T134" s="5">
        <v>7</v>
      </c>
      <c r="U134" s="5" t="str">
        <f t="shared" si="13"/>
        <v/>
      </c>
    </row>
    <row r="135" spans="1:21" x14ac:dyDescent="0.25">
      <c r="A135" s="6">
        <v>41308</v>
      </c>
      <c r="B135">
        <v>1</v>
      </c>
      <c r="C135">
        <v>9</v>
      </c>
      <c r="D135">
        <v>1156</v>
      </c>
      <c r="E135">
        <v>1.54</v>
      </c>
      <c r="F135">
        <v>5</v>
      </c>
      <c r="G135" t="s">
        <v>3491</v>
      </c>
      <c r="H135">
        <v>69</v>
      </c>
      <c r="I135" s="6">
        <v>41330.79791666667</v>
      </c>
      <c r="J135" t="s">
        <v>23</v>
      </c>
      <c r="K135" t="s">
        <v>2700</v>
      </c>
      <c r="L135" s="14" t="str">
        <f>VLOOKUP(B135,data_operaciones!$G$3:$K$102,2,0)</f>
        <v xml:space="preserve">PERFORAR </v>
      </c>
      <c r="M135" s="5">
        <f>VLOOKUP(B135,data_operaciones!$G$3:$K$102,4,0)</f>
        <v>73</v>
      </c>
      <c r="N135" s="5">
        <f t="shared" si="10"/>
        <v>9</v>
      </c>
      <c r="O135" s="5">
        <f t="shared" si="11"/>
        <v>1156</v>
      </c>
      <c r="P135" s="5">
        <f t="shared" si="12"/>
        <v>1.54</v>
      </c>
      <c r="Q135" s="5">
        <f t="shared" si="14"/>
        <v>132</v>
      </c>
      <c r="R135" s="5">
        <v>1</v>
      </c>
      <c r="S135" s="5">
        <v>1</v>
      </c>
      <c r="T135" s="5">
        <v>7</v>
      </c>
      <c r="U135" s="5" t="str">
        <f t="shared" si="13"/>
        <v/>
      </c>
    </row>
    <row r="136" spans="1:21" x14ac:dyDescent="0.25">
      <c r="A136" s="6">
        <v>41309</v>
      </c>
      <c r="B136">
        <v>1</v>
      </c>
      <c r="C136">
        <v>4</v>
      </c>
      <c r="D136">
        <v>1170</v>
      </c>
      <c r="E136">
        <v>1.54</v>
      </c>
      <c r="F136">
        <v>1</v>
      </c>
      <c r="G136" t="s">
        <v>3491</v>
      </c>
      <c r="H136">
        <v>69</v>
      </c>
      <c r="I136" s="6">
        <v>41330.798611111109</v>
      </c>
      <c r="J136" t="s">
        <v>23</v>
      </c>
      <c r="K136" t="s">
        <v>2700</v>
      </c>
      <c r="L136" s="14" t="str">
        <f>VLOOKUP(B136,data_operaciones!$G$3:$K$102,2,0)</f>
        <v xml:space="preserve">PERFORAR </v>
      </c>
      <c r="M136" s="5">
        <f>VLOOKUP(B136,data_operaciones!$G$3:$K$102,4,0)</f>
        <v>73</v>
      </c>
      <c r="N136" s="5">
        <f t="shared" si="10"/>
        <v>4</v>
      </c>
      <c r="O136" s="5">
        <f t="shared" si="11"/>
        <v>1170</v>
      </c>
      <c r="P136" s="5">
        <f t="shared" si="12"/>
        <v>1.54</v>
      </c>
      <c r="Q136" s="5">
        <f t="shared" si="14"/>
        <v>133</v>
      </c>
      <c r="R136" s="5">
        <v>1</v>
      </c>
      <c r="S136" s="5">
        <v>1</v>
      </c>
      <c r="T136" s="5">
        <v>7</v>
      </c>
      <c r="U136" s="5" t="str">
        <f t="shared" si="13"/>
        <v/>
      </c>
    </row>
    <row r="137" spans="1:21" x14ac:dyDescent="0.25">
      <c r="A137" s="6">
        <v>41309</v>
      </c>
      <c r="B137">
        <v>1</v>
      </c>
      <c r="C137">
        <v>9</v>
      </c>
      <c r="D137">
        <v>1212</v>
      </c>
      <c r="E137">
        <v>1.55</v>
      </c>
      <c r="F137">
        <v>2</v>
      </c>
      <c r="G137" t="s">
        <v>3491</v>
      </c>
      <c r="H137">
        <v>70</v>
      </c>
      <c r="I137" s="6">
        <v>41330.798611111109</v>
      </c>
      <c r="J137" t="s">
        <v>23</v>
      </c>
      <c r="K137" t="s">
        <v>2700</v>
      </c>
      <c r="L137" s="14" t="str">
        <f>VLOOKUP(B137,data_operaciones!$G$3:$K$102,2,0)</f>
        <v xml:space="preserve">PERFORAR </v>
      </c>
      <c r="M137" s="5">
        <f>VLOOKUP(B137,data_operaciones!$G$3:$K$102,4,0)</f>
        <v>73</v>
      </c>
      <c r="N137" s="5">
        <f t="shared" si="10"/>
        <v>9</v>
      </c>
      <c r="O137" s="5">
        <f t="shared" si="11"/>
        <v>1212</v>
      </c>
      <c r="P137" s="5">
        <f t="shared" si="12"/>
        <v>1.55</v>
      </c>
      <c r="Q137" s="5">
        <f t="shared" si="14"/>
        <v>134</v>
      </c>
      <c r="R137" s="5">
        <v>1</v>
      </c>
      <c r="S137" s="5">
        <v>1</v>
      </c>
      <c r="T137" s="5">
        <v>7</v>
      </c>
      <c r="U137" s="5" t="str">
        <f t="shared" si="13"/>
        <v/>
      </c>
    </row>
    <row r="138" spans="1:21" x14ac:dyDescent="0.25">
      <c r="A138" s="6">
        <v>41309</v>
      </c>
      <c r="B138">
        <v>44</v>
      </c>
      <c r="C138">
        <v>1</v>
      </c>
      <c r="D138">
        <v>1212</v>
      </c>
      <c r="E138">
        <v>1.55</v>
      </c>
      <c r="F138">
        <v>3</v>
      </c>
      <c r="G138" t="s">
        <v>3491</v>
      </c>
      <c r="H138">
        <v>70</v>
      </c>
      <c r="I138" s="6">
        <v>41330.799305555556</v>
      </c>
      <c r="J138" t="s">
        <v>23</v>
      </c>
      <c r="K138" t="s">
        <v>23</v>
      </c>
      <c r="L138" s="14" t="str">
        <f>VLOOKUP(B138,data_operaciones!$G$3:$K$102,2,0)</f>
        <v>REPARA TOP DRIVE</v>
      </c>
      <c r="M138" s="5">
        <f>VLOOKUP(B138,data_operaciones!$G$3:$K$102,4,0)</f>
        <v>42</v>
      </c>
      <c r="N138" s="5">
        <f t="shared" si="10"/>
        <v>1</v>
      </c>
      <c r="O138" s="5">
        <f t="shared" si="11"/>
        <v>1212</v>
      </c>
      <c r="P138" s="5">
        <f t="shared" si="12"/>
        <v>1.55</v>
      </c>
      <c r="Q138" s="5">
        <f t="shared" si="14"/>
        <v>135</v>
      </c>
      <c r="R138" s="5">
        <v>2</v>
      </c>
      <c r="S138" s="5">
        <v>1</v>
      </c>
      <c r="T138" s="5">
        <v>7</v>
      </c>
      <c r="U138" s="5" t="str">
        <f t="shared" si="13"/>
        <v/>
      </c>
    </row>
    <row r="139" spans="1:21" x14ac:dyDescent="0.25">
      <c r="A139" s="6">
        <v>41309</v>
      </c>
      <c r="B139">
        <v>1</v>
      </c>
      <c r="C139">
        <v>10</v>
      </c>
      <c r="D139">
        <v>1258</v>
      </c>
      <c r="E139">
        <v>1.55</v>
      </c>
      <c r="F139">
        <v>4</v>
      </c>
      <c r="G139" t="s">
        <v>3491</v>
      </c>
      <c r="H139">
        <v>70</v>
      </c>
      <c r="I139" s="6">
        <v>41330.799305555556</v>
      </c>
      <c r="J139" t="s">
        <v>23</v>
      </c>
      <c r="K139" t="s">
        <v>2700</v>
      </c>
      <c r="L139" s="14" t="str">
        <f>VLOOKUP(B139,data_operaciones!$G$3:$K$102,2,0)</f>
        <v xml:space="preserve">PERFORAR </v>
      </c>
      <c r="M139" s="5">
        <f>VLOOKUP(B139,data_operaciones!$G$3:$K$102,4,0)</f>
        <v>73</v>
      </c>
      <c r="N139" s="5">
        <f t="shared" si="10"/>
        <v>10</v>
      </c>
      <c r="O139" s="5">
        <f t="shared" si="11"/>
        <v>1258</v>
      </c>
      <c r="P139" s="5">
        <f t="shared" si="12"/>
        <v>1.55</v>
      </c>
      <c r="Q139" s="5">
        <f t="shared" si="14"/>
        <v>136</v>
      </c>
      <c r="R139" s="5">
        <v>1</v>
      </c>
      <c r="S139" s="5">
        <v>1</v>
      </c>
      <c r="T139" s="5">
        <v>7</v>
      </c>
      <c r="U139" s="5" t="str">
        <f t="shared" si="13"/>
        <v/>
      </c>
    </row>
    <row r="140" spans="1:21" x14ac:dyDescent="0.25">
      <c r="A140" s="6">
        <v>41310</v>
      </c>
      <c r="B140">
        <v>1</v>
      </c>
      <c r="C140">
        <v>4</v>
      </c>
      <c r="D140">
        <v>1274</v>
      </c>
      <c r="E140">
        <v>1.56</v>
      </c>
      <c r="F140">
        <v>1</v>
      </c>
      <c r="G140" t="s">
        <v>3491</v>
      </c>
      <c r="H140">
        <v>71</v>
      </c>
      <c r="I140" s="6">
        <v>41330.799305555556</v>
      </c>
      <c r="J140" t="s">
        <v>23</v>
      </c>
      <c r="K140" t="s">
        <v>2700</v>
      </c>
      <c r="L140" s="14" t="str">
        <f>VLOOKUP(B140,data_operaciones!$G$3:$K$102,2,0)</f>
        <v xml:space="preserve">PERFORAR </v>
      </c>
      <c r="M140" s="5">
        <f>VLOOKUP(B140,data_operaciones!$G$3:$K$102,4,0)</f>
        <v>73</v>
      </c>
      <c r="N140" s="5">
        <f t="shared" si="10"/>
        <v>4</v>
      </c>
      <c r="O140" s="5">
        <f t="shared" si="11"/>
        <v>1274</v>
      </c>
      <c r="P140" s="5">
        <f t="shared" si="12"/>
        <v>1.56</v>
      </c>
      <c r="Q140" s="5">
        <f t="shared" si="14"/>
        <v>137</v>
      </c>
      <c r="R140" s="5">
        <v>1</v>
      </c>
      <c r="S140" s="5">
        <v>1</v>
      </c>
      <c r="T140" s="5">
        <v>7</v>
      </c>
      <c r="U140" s="5" t="str">
        <f t="shared" si="13"/>
        <v/>
      </c>
    </row>
    <row r="141" spans="1:21" x14ac:dyDescent="0.25">
      <c r="A141" s="6">
        <v>41310</v>
      </c>
      <c r="B141">
        <v>1</v>
      </c>
      <c r="C141">
        <v>10</v>
      </c>
      <c r="D141">
        <v>1340</v>
      </c>
      <c r="E141">
        <v>1.59</v>
      </c>
      <c r="F141">
        <v>2</v>
      </c>
      <c r="G141" t="s">
        <v>3491</v>
      </c>
      <c r="H141">
        <v>70</v>
      </c>
      <c r="I141" s="6">
        <v>41330.800000000003</v>
      </c>
      <c r="J141" t="s">
        <v>23</v>
      </c>
      <c r="K141" t="s">
        <v>2700</v>
      </c>
      <c r="L141" s="14" t="str">
        <f>VLOOKUP(B141,data_operaciones!$G$3:$K$102,2,0)</f>
        <v xml:space="preserve">PERFORAR </v>
      </c>
      <c r="M141" s="5">
        <f>VLOOKUP(B141,data_operaciones!$G$3:$K$102,4,0)</f>
        <v>73</v>
      </c>
      <c r="N141" s="5">
        <f t="shared" si="10"/>
        <v>10</v>
      </c>
      <c r="O141" s="5">
        <f t="shared" si="11"/>
        <v>1340</v>
      </c>
      <c r="P141" s="5">
        <f t="shared" si="12"/>
        <v>1.59</v>
      </c>
      <c r="Q141" s="5">
        <f t="shared" si="14"/>
        <v>138</v>
      </c>
      <c r="R141" s="5">
        <v>1</v>
      </c>
      <c r="S141" s="5">
        <v>1</v>
      </c>
      <c r="T141" s="5">
        <v>7</v>
      </c>
      <c r="U141" s="5" t="str">
        <f t="shared" si="13"/>
        <v/>
      </c>
    </row>
    <row r="142" spans="1:21" x14ac:dyDescent="0.25">
      <c r="A142" s="6">
        <v>41310</v>
      </c>
      <c r="B142">
        <v>1</v>
      </c>
      <c r="C142">
        <v>10</v>
      </c>
      <c r="D142">
        <v>1406</v>
      </c>
      <c r="E142">
        <v>1.59</v>
      </c>
      <c r="F142">
        <v>3</v>
      </c>
      <c r="G142" t="s">
        <v>3491</v>
      </c>
      <c r="H142">
        <v>70</v>
      </c>
      <c r="I142" s="6">
        <v>41330.800000000003</v>
      </c>
      <c r="J142" t="s">
        <v>23</v>
      </c>
      <c r="K142" t="s">
        <v>2700</v>
      </c>
      <c r="L142" s="14" t="str">
        <f>VLOOKUP(B142,data_operaciones!$G$3:$K$102,2,0)</f>
        <v xml:space="preserve">PERFORAR </v>
      </c>
      <c r="M142" s="5">
        <f>VLOOKUP(B142,data_operaciones!$G$3:$K$102,4,0)</f>
        <v>73</v>
      </c>
      <c r="N142" s="5">
        <f t="shared" si="10"/>
        <v>10</v>
      </c>
      <c r="O142" s="5">
        <f t="shared" si="11"/>
        <v>1406</v>
      </c>
      <c r="P142" s="5">
        <f t="shared" si="12"/>
        <v>1.59</v>
      </c>
      <c r="Q142" s="5">
        <f t="shared" si="14"/>
        <v>139</v>
      </c>
      <c r="R142" s="5">
        <v>1</v>
      </c>
      <c r="S142" s="5">
        <v>1</v>
      </c>
      <c r="T142" s="5">
        <v>7</v>
      </c>
      <c r="U142" s="5" t="str">
        <f t="shared" si="13"/>
        <v/>
      </c>
    </row>
    <row r="143" spans="1:21" x14ac:dyDescent="0.25">
      <c r="A143" s="6">
        <v>41311</v>
      </c>
      <c r="B143">
        <v>1</v>
      </c>
      <c r="C143">
        <v>4</v>
      </c>
      <c r="D143">
        <v>1416</v>
      </c>
      <c r="E143">
        <v>1.62</v>
      </c>
      <c r="F143">
        <v>1</v>
      </c>
      <c r="G143" t="s">
        <v>3491</v>
      </c>
      <c r="H143">
        <v>72</v>
      </c>
      <c r="I143" s="6">
        <v>41330.800694444442</v>
      </c>
      <c r="J143" t="s">
        <v>23</v>
      </c>
      <c r="K143" t="s">
        <v>2700</v>
      </c>
      <c r="L143" s="14" t="str">
        <f>VLOOKUP(B143,data_operaciones!$G$3:$K$102,2,0)</f>
        <v xml:space="preserve">PERFORAR </v>
      </c>
      <c r="M143" s="5">
        <f>VLOOKUP(B143,data_operaciones!$G$3:$K$102,4,0)</f>
        <v>73</v>
      </c>
      <c r="N143" s="5">
        <f t="shared" si="10"/>
        <v>4</v>
      </c>
      <c r="O143" s="5">
        <f t="shared" si="11"/>
        <v>1416</v>
      </c>
      <c r="P143" s="5">
        <f t="shared" si="12"/>
        <v>1.62</v>
      </c>
      <c r="Q143" s="5">
        <f t="shared" si="14"/>
        <v>140</v>
      </c>
      <c r="R143" s="5">
        <v>1</v>
      </c>
      <c r="S143" s="5">
        <v>1</v>
      </c>
      <c r="T143" s="5">
        <v>7</v>
      </c>
      <c r="U143" s="5" t="str">
        <f t="shared" si="13"/>
        <v/>
      </c>
    </row>
    <row r="144" spans="1:21" x14ac:dyDescent="0.25">
      <c r="A144" s="6">
        <v>41311</v>
      </c>
      <c r="B144">
        <v>1</v>
      </c>
      <c r="C144">
        <v>10</v>
      </c>
      <c r="D144">
        <v>1453</v>
      </c>
      <c r="E144">
        <v>1.63</v>
      </c>
      <c r="F144">
        <v>2</v>
      </c>
      <c r="G144" t="s">
        <v>3491</v>
      </c>
      <c r="H144">
        <v>68</v>
      </c>
      <c r="I144" s="6">
        <v>41330.800694444442</v>
      </c>
      <c r="J144" t="s">
        <v>23</v>
      </c>
      <c r="K144" t="s">
        <v>2700</v>
      </c>
      <c r="L144" s="14" t="str">
        <f>VLOOKUP(B144,data_operaciones!$G$3:$K$102,2,0)</f>
        <v xml:space="preserve">PERFORAR </v>
      </c>
      <c r="M144" s="5">
        <f>VLOOKUP(B144,data_operaciones!$G$3:$K$102,4,0)</f>
        <v>73</v>
      </c>
      <c r="N144" s="5">
        <f t="shared" si="10"/>
        <v>10</v>
      </c>
      <c r="O144" s="5">
        <f t="shared" si="11"/>
        <v>1453</v>
      </c>
      <c r="P144" s="5">
        <f t="shared" si="12"/>
        <v>1.63</v>
      </c>
      <c r="Q144" s="5">
        <f t="shared" si="14"/>
        <v>141</v>
      </c>
      <c r="R144" s="5">
        <v>1</v>
      </c>
      <c r="S144" s="5">
        <v>1</v>
      </c>
      <c r="T144" s="5">
        <v>7</v>
      </c>
      <c r="U144" s="5" t="str">
        <f t="shared" si="13"/>
        <v/>
      </c>
    </row>
    <row r="145" spans="1:21" x14ac:dyDescent="0.25">
      <c r="A145" s="6">
        <v>41311</v>
      </c>
      <c r="B145">
        <v>1</v>
      </c>
      <c r="C145">
        <v>10</v>
      </c>
      <c r="D145">
        <v>1493</v>
      </c>
      <c r="E145">
        <v>1.63</v>
      </c>
      <c r="F145">
        <v>3</v>
      </c>
      <c r="G145" t="s">
        <v>3491</v>
      </c>
      <c r="H145">
        <v>68</v>
      </c>
      <c r="I145" s="6">
        <v>41330.801388888889</v>
      </c>
      <c r="J145" t="s">
        <v>23</v>
      </c>
      <c r="K145" t="s">
        <v>2700</v>
      </c>
      <c r="L145" s="14" t="str">
        <f>VLOOKUP(B145,data_operaciones!$G$3:$K$102,2,0)</f>
        <v xml:space="preserve">PERFORAR </v>
      </c>
      <c r="M145" s="5">
        <f>VLOOKUP(B145,data_operaciones!$G$3:$K$102,4,0)</f>
        <v>73</v>
      </c>
      <c r="N145" s="5">
        <f t="shared" si="10"/>
        <v>10</v>
      </c>
      <c r="O145" s="5">
        <f t="shared" si="11"/>
        <v>1493</v>
      </c>
      <c r="P145" s="5">
        <f t="shared" si="12"/>
        <v>1.63</v>
      </c>
      <c r="Q145" s="5">
        <f t="shared" si="14"/>
        <v>142</v>
      </c>
      <c r="R145" s="5">
        <v>1</v>
      </c>
      <c r="S145" s="5">
        <v>1</v>
      </c>
      <c r="T145" s="5">
        <v>7</v>
      </c>
      <c r="U145" s="5" t="str">
        <f t="shared" si="13"/>
        <v/>
      </c>
    </row>
    <row r="146" spans="1:21" x14ac:dyDescent="0.25">
      <c r="A146" s="6">
        <v>41312</v>
      </c>
      <c r="B146">
        <v>1</v>
      </c>
      <c r="C146">
        <v>2</v>
      </c>
      <c r="D146">
        <v>1502</v>
      </c>
      <c r="E146">
        <v>1.63</v>
      </c>
      <c r="F146">
        <v>1</v>
      </c>
      <c r="G146" t="s">
        <v>3491</v>
      </c>
      <c r="H146">
        <v>70</v>
      </c>
      <c r="I146" s="6">
        <v>41330.802083333336</v>
      </c>
      <c r="J146" t="s">
        <v>23</v>
      </c>
      <c r="K146" t="s">
        <v>2700</v>
      </c>
      <c r="L146" s="14" t="str">
        <f>VLOOKUP(B146,data_operaciones!$G$3:$K$102,2,0)</f>
        <v xml:space="preserve">PERFORAR </v>
      </c>
      <c r="M146" s="5">
        <f>VLOOKUP(B146,data_operaciones!$G$3:$K$102,4,0)</f>
        <v>73</v>
      </c>
      <c r="N146" s="5">
        <f t="shared" si="10"/>
        <v>2</v>
      </c>
      <c r="O146" s="5">
        <f t="shared" si="11"/>
        <v>1502</v>
      </c>
      <c r="P146" s="5">
        <f t="shared" si="12"/>
        <v>1.63</v>
      </c>
      <c r="Q146" s="5">
        <f t="shared" si="14"/>
        <v>143</v>
      </c>
      <c r="R146" s="5">
        <v>1</v>
      </c>
      <c r="S146" s="5">
        <v>1</v>
      </c>
      <c r="T146" s="5">
        <v>7</v>
      </c>
      <c r="U146" s="5" t="str">
        <f t="shared" si="13"/>
        <v/>
      </c>
    </row>
    <row r="147" spans="1:21" x14ac:dyDescent="0.25">
      <c r="A147" s="6">
        <v>41312</v>
      </c>
      <c r="B147">
        <v>2</v>
      </c>
      <c r="C147">
        <v>1</v>
      </c>
      <c r="D147">
        <v>1502</v>
      </c>
      <c r="E147">
        <v>1.63</v>
      </c>
      <c r="F147">
        <v>2</v>
      </c>
      <c r="G147" t="s">
        <v>3491</v>
      </c>
      <c r="H147">
        <v>70</v>
      </c>
      <c r="I147" s="6">
        <v>41330.802083333336</v>
      </c>
      <c r="J147" t="s">
        <v>23</v>
      </c>
      <c r="K147" t="s">
        <v>2700</v>
      </c>
      <c r="L147" s="14" t="str">
        <f>VLOOKUP(B147,data_operaciones!$G$3:$K$102,2,0)</f>
        <v>CIRCULAR</v>
      </c>
      <c r="M147" s="5">
        <f>VLOOKUP(B147,data_operaciones!$G$3:$K$102,4,0)</f>
        <v>38</v>
      </c>
      <c r="N147" s="5">
        <f t="shared" si="10"/>
        <v>1</v>
      </c>
      <c r="O147" s="5">
        <f t="shared" si="11"/>
        <v>1502</v>
      </c>
      <c r="P147" s="5">
        <f t="shared" si="12"/>
        <v>1.63</v>
      </c>
      <c r="Q147" s="5">
        <f t="shared" si="14"/>
        <v>144</v>
      </c>
      <c r="R147" s="5">
        <v>1</v>
      </c>
      <c r="S147" s="5">
        <v>1</v>
      </c>
      <c r="T147" s="5">
        <v>7</v>
      </c>
      <c r="U147" s="5" t="str">
        <f t="shared" si="13"/>
        <v/>
      </c>
    </row>
    <row r="148" spans="1:21" x14ac:dyDescent="0.25">
      <c r="A148" s="6">
        <v>41312</v>
      </c>
      <c r="B148">
        <v>7</v>
      </c>
      <c r="C148">
        <v>1</v>
      </c>
      <c r="D148">
        <v>1502</v>
      </c>
      <c r="E148">
        <v>1.63</v>
      </c>
      <c r="F148">
        <v>3</v>
      </c>
      <c r="G148" t="s">
        <v>3491</v>
      </c>
      <c r="H148">
        <v>70</v>
      </c>
      <c r="I148" s="6">
        <v>41330.802777777775</v>
      </c>
      <c r="J148" t="s">
        <v>23</v>
      </c>
      <c r="K148" t="s">
        <v>2700</v>
      </c>
      <c r="L148" s="14" t="str">
        <f>VLOOKUP(B148,data_operaciones!$G$3:$K$102,2,0)</f>
        <v>VIAJE CORTO</v>
      </c>
      <c r="M148" s="5">
        <f>VLOOKUP(B148,data_operaciones!$G$3:$K$102,4,0)</f>
        <v>102</v>
      </c>
      <c r="N148" s="5">
        <f t="shared" si="10"/>
        <v>1</v>
      </c>
      <c r="O148" s="5">
        <f t="shared" si="11"/>
        <v>1502</v>
      </c>
      <c r="P148" s="5">
        <f t="shared" si="12"/>
        <v>1.63</v>
      </c>
      <c r="Q148" s="5">
        <f t="shared" si="14"/>
        <v>145</v>
      </c>
      <c r="R148" s="5">
        <v>1</v>
      </c>
      <c r="S148" s="5">
        <v>1</v>
      </c>
      <c r="T148" s="5">
        <v>7</v>
      </c>
      <c r="U148" s="5" t="str">
        <f t="shared" si="13"/>
        <v/>
      </c>
    </row>
    <row r="149" spans="1:21" x14ac:dyDescent="0.25">
      <c r="A149" s="6">
        <v>41312</v>
      </c>
      <c r="B149">
        <v>7</v>
      </c>
      <c r="C149">
        <v>2.5</v>
      </c>
      <c r="D149">
        <v>1502</v>
      </c>
      <c r="E149">
        <v>1.63</v>
      </c>
      <c r="F149">
        <v>4</v>
      </c>
      <c r="G149" t="s">
        <v>3491</v>
      </c>
      <c r="H149">
        <v>70</v>
      </c>
      <c r="I149" s="6">
        <v>41330.803472222222</v>
      </c>
      <c r="J149" t="s">
        <v>23</v>
      </c>
      <c r="K149" t="s">
        <v>2700</v>
      </c>
      <c r="L149" s="14" t="str">
        <f>VLOOKUP(B149,data_operaciones!$G$3:$K$102,2,0)</f>
        <v>VIAJE CORTO</v>
      </c>
      <c r="M149" s="5">
        <f>VLOOKUP(B149,data_operaciones!$G$3:$K$102,4,0)</f>
        <v>102</v>
      </c>
      <c r="N149" s="5">
        <f t="shared" si="10"/>
        <v>2.5</v>
      </c>
      <c r="O149" s="5">
        <f t="shared" si="11"/>
        <v>1502</v>
      </c>
      <c r="P149" s="5">
        <f t="shared" si="12"/>
        <v>1.63</v>
      </c>
      <c r="Q149" s="5">
        <f t="shared" si="14"/>
        <v>146</v>
      </c>
      <c r="R149" s="5">
        <v>1</v>
      </c>
      <c r="S149" s="5">
        <v>1</v>
      </c>
      <c r="T149" s="5">
        <v>7</v>
      </c>
      <c r="U149" s="5" t="str">
        <f t="shared" si="13"/>
        <v/>
      </c>
    </row>
    <row r="150" spans="1:21" x14ac:dyDescent="0.25">
      <c r="A150" s="6">
        <v>41312</v>
      </c>
      <c r="B150">
        <v>7</v>
      </c>
      <c r="C150">
        <v>3</v>
      </c>
      <c r="D150">
        <v>1502</v>
      </c>
      <c r="E150">
        <v>1.63</v>
      </c>
      <c r="F150">
        <v>5</v>
      </c>
      <c r="G150" t="s">
        <v>3459</v>
      </c>
      <c r="H150">
        <v>70</v>
      </c>
      <c r="I150" s="6">
        <v>41330.805555555555</v>
      </c>
      <c r="J150" t="s">
        <v>23</v>
      </c>
      <c r="K150" t="s">
        <v>2700</v>
      </c>
      <c r="L150" s="14" t="str">
        <f>VLOOKUP(B150,data_operaciones!$G$3:$K$102,2,0)</f>
        <v>VIAJE CORTO</v>
      </c>
      <c r="M150" s="5">
        <f>VLOOKUP(B150,data_operaciones!$G$3:$K$102,4,0)</f>
        <v>102</v>
      </c>
      <c r="N150" s="5">
        <f t="shared" si="10"/>
        <v>3</v>
      </c>
      <c r="O150" s="5">
        <f t="shared" si="11"/>
        <v>1502</v>
      </c>
      <c r="P150" s="5">
        <f t="shared" si="12"/>
        <v>1.63</v>
      </c>
      <c r="Q150" s="5">
        <f t="shared" si="14"/>
        <v>147</v>
      </c>
      <c r="R150" s="5">
        <v>1</v>
      </c>
      <c r="S150" s="5">
        <v>1</v>
      </c>
      <c r="T150" s="5">
        <v>7</v>
      </c>
      <c r="U150" s="5" t="str">
        <f t="shared" si="13"/>
        <v>METIO BNA A FONDO 1502</v>
      </c>
    </row>
    <row r="151" spans="1:21" x14ac:dyDescent="0.25">
      <c r="A151" s="6">
        <v>41312</v>
      </c>
      <c r="B151">
        <v>2</v>
      </c>
      <c r="C151">
        <v>2</v>
      </c>
      <c r="D151">
        <v>1502</v>
      </c>
      <c r="E151">
        <v>1.63</v>
      </c>
      <c r="F151">
        <v>6</v>
      </c>
      <c r="G151" t="s">
        <v>3491</v>
      </c>
      <c r="H151">
        <v>70</v>
      </c>
      <c r="I151" s="6">
        <v>41330.805555555555</v>
      </c>
      <c r="J151" t="s">
        <v>23</v>
      </c>
      <c r="K151" t="s">
        <v>2700</v>
      </c>
      <c r="L151" s="14" t="str">
        <f>VLOOKUP(B151,data_operaciones!$G$3:$K$102,2,0)</f>
        <v>CIRCULAR</v>
      </c>
      <c r="M151" s="5">
        <f>VLOOKUP(B151,data_operaciones!$G$3:$K$102,4,0)</f>
        <v>38</v>
      </c>
      <c r="N151" s="5">
        <f t="shared" si="10"/>
        <v>2</v>
      </c>
      <c r="O151" s="5">
        <f t="shared" si="11"/>
        <v>1502</v>
      </c>
      <c r="P151" s="5">
        <f t="shared" si="12"/>
        <v>1.63</v>
      </c>
      <c r="Q151" s="5">
        <f t="shared" si="14"/>
        <v>148</v>
      </c>
      <c r="R151" s="5">
        <v>1</v>
      </c>
      <c r="S151" s="5">
        <v>1</v>
      </c>
      <c r="T151" s="5">
        <v>7</v>
      </c>
      <c r="U151" s="5" t="str">
        <f t="shared" si="13"/>
        <v/>
      </c>
    </row>
    <row r="152" spans="1:21" x14ac:dyDescent="0.25">
      <c r="A152" s="6">
        <v>41312</v>
      </c>
      <c r="B152">
        <v>6</v>
      </c>
      <c r="C152">
        <v>2.5</v>
      </c>
      <c r="D152">
        <v>1502</v>
      </c>
      <c r="E152">
        <v>1.63</v>
      </c>
      <c r="F152">
        <v>7</v>
      </c>
      <c r="G152" t="s">
        <v>3491</v>
      </c>
      <c r="H152">
        <v>70</v>
      </c>
      <c r="I152" s="6">
        <v>41330.805555555555</v>
      </c>
      <c r="J152" t="s">
        <v>23</v>
      </c>
      <c r="K152" t="s">
        <v>2700</v>
      </c>
      <c r="L152" s="14" t="str">
        <f>VLOOKUP(B152,data_operaciones!$G$3:$K$102,2,0)</f>
        <v>SACAR BHA A SUPERFICIE</v>
      </c>
      <c r="M152" s="5">
        <f>VLOOKUP(B152,data_operaciones!$G$3:$K$102,4,0)</f>
        <v>101</v>
      </c>
      <c r="N152" s="5">
        <f t="shared" si="10"/>
        <v>2.5</v>
      </c>
      <c r="O152" s="5">
        <f t="shared" si="11"/>
        <v>1502</v>
      </c>
      <c r="P152" s="5">
        <f t="shared" si="12"/>
        <v>1.63</v>
      </c>
      <c r="Q152" s="5">
        <f t="shared" si="14"/>
        <v>149</v>
      </c>
      <c r="R152" s="5">
        <v>1</v>
      </c>
      <c r="S152" s="5">
        <v>1</v>
      </c>
      <c r="T152" s="5">
        <v>7</v>
      </c>
      <c r="U152" s="5" t="str">
        <f t="shared" si="13"/>
        <v/>
      </c>
    </row>
    <row r="153" spans="1:21" x14ac:dyDescent="0.25">
      <c r="A153" s="6">
        <v>41312</v>
      </c>
      <c r="B153">
        <v>6</v>
      </c>
      <c r="C153">
        <v>4.5</v>
      </c>
      <c r="D153">
        <v>1502</v>
      </c>
      <c r="E153">
        <v>1.63</v>
      </c>
      <c r="F153">
        <v>8</v>
      </c>
      <c r="G153" t="s">
        <v>3491</v>
      </c>
      <c r="H153">
        <v>70</v>
      </c>
      <c r="I153" s="6">
        <v>41330.806250000001</v>
      </c>
      <c r="J153" t="s">
        <v>23</v>
      </c>
      <c r="K153" t="s">
        <v>2700</v>
      </c>
      <c r="L153" s="14" t="str">
        <f>VLOOKUP(B153,data_operaciones!$G$3:$K$102,2,0)</f>
        <v>SACAR BHA A SUPERFICIE</v>
      </c>
      <c r="M153" s="5">
        <f>VLOOKUP(B153,data_operaciones!$G$3:$K$102,4,0)</f>
        <v>101</v>
      </c>
      <c r="N153" s="5">
        <f t="shared" si="10"/>
        <v>4.5</v>
      </c>
      <c r="O153" s="5">
        <f t="shared" si="11"/>
        <v>1502</v>
      </c>
      <c r="P153" s="5">
        <f t="shared" si="12"/>
        <v>1.63</v>
      </c>
      <c r="Q153" s="5">
        <f t="shared" si="14"/>
        <v>150</v>
      </c>
      <c r="R153" s="5">
        <v>1</v>
      </c>
      <c r="S153" s="5">
        <v>1</v>
      </c>
      <c r="T153" s="5">
        <v>7</v>
      </c>
      <c r="U153" s="5" t="str">
        <f t="shared" si="13"/>
        <v/>
      </c>
    </row>
    <row r="154" spans="1:21" x14ac:dyDescent="0.25">
      <c r="A154" s="6">
        <v>41312</v>
      </c>
      <c r="B154">
        <v>6</v>
      </c>
      <c r="C154">
        <v>3</v>
      </c>
      <c r="D154">
        <v>1502</v>
      </c>
      <c r="E154">
        <v>1.63</v>
      </c>
      <c r="F154">
        <v>9</v>
      </c>
      <c r="G154" t="s">
        <v>3460</v>
      </c>
      <c r="H154">
        <v>70</v>
      </c>
      <c r="I154" s="6">
        <v>41330.806250000001</v>
      </c>
      <c r="J154" t="s">
        <v>23</v>
      </c>
      <c r="K154" t="s">
        <v>2700</v>
      </c>
      <c r="L154" s="14" t="str">
        <f>VLOOKUP(B154,data_operaciones!$G$3:$K$102,2,0)</f>
        <v>SACAR BHA A SUPERFICIE</v>
      </c>
      <c r="M154" s="5">
        <f>VLOOKUP(B154,data_operaciones!$G$3:$K$102,4,0)</f>
        <v>101</v>
      </c>
      <c r="N154" s="5">
        <f t="shared" si="10"/>
        <v>3</v>
      </c>
      <c r="O154" s="5">
        <f t="shared" si="11"/>
        <v>1502</v>
      </c>
      <c r="P154" s="5">
        <f t="shared" si="12"/>
        <v>1.63</v>
      </c>
      <c r="Q154" s="5">
        <f t="shared" si="14"/>
        <v>151</v>
      </c>
      <c r="R154" s="5">
        <v>1</v>
      </c>
      <c r="S154" s="5">
        <v>1</v>
      </c>
      <c r="T154" s="5">
        <v>7</v>
      </c>
      <c r="U154" s="5" t="str">
        <f t="shared" si="13"/>
        <v>DESCONECTANDO HERRAMIENTA DIRECCIONAL EN SUPERFICIE</v>
      </c>
    </row>
    <row r="155" spans="1:21" x14ac:dyDescent="0.25">
      <c r="A155" s="6">
        <v>41312</v>
      </c>
      <c r="B155">
        <v>23</v>
      </c>
      <c r="C155">
        <v>0.5</v>
      </c>
      <c r="D155">
        <v>1502</v>
      </c>
      <c r="E155">
        <v>1.63</v>
      </c>
      <c r="F155">
        <v>10</v>
      </c>
      <c r="G155" t="s">
        <v>3491</v>
      </c>
      <c r="H155">
        <v>70</v>
      </c>
      <c r="I155" s="6">
        <v>41330.806944444441</v>
      </c>
      <c r="J155" t="s">
        <v>23</v>
      </c>
      <c r="K155" t="s">
        <v>2700</v>
      </c>
      <c r="L155" s="14" t="str">
        <f>VLOOKUP(B155,data_operaciones!$G$3:$K$102,2,0)</f>
        <v>LIMPIEZA SUPERFICIAL</v>
      </c>
      <c r="M155" s="5">
        <f>VLOOKUP(B155,data_operaciones!$G$3:$K$102,4,0)</f>
        <v>87</v>
      </c>
      <c r="N155" s="5">
        <f t="shared" si="10"/>
        <v>0.5</v>
      </c>
      <c r="O155" s="5">
        <f t="shared" si="11"/>
        <v>1502</v>
      </c>
      <c r="P155" s="5">
        <f t="shared" si="12"/>
        <v>1.63</v>
      </c>
      <c r="Q155" s="5">
        <f t="shared" si="14"/>
        <v>152</v>
      </c>
      <c r="R155" s="5">
        <v>1</v>
      </c>
      <c r="S155" s="5">
        <v>1</v>
      </c>
      <c r="T155" s="5">
        <v>7</v>
      </c>
      <c r="U155" s="5" t="str">
        <f t="shared" si="13"/>
        <v/>
      </c>
    </row>
    <row r="156" spans="1:21" x14ac:dyDescent="0.25">
      <c r="A156" s="6">
        <v>41312</v>
      </c>
      <c r="B156">
        <v>18</v>
      </c>
      <c r="C156">
        <v>0.5</v>
      </c>
      <c r="D156">
        <v>1502</v>
      </c>
      <c r="E156">
        <v>1.63</v>
      </c>
      <c r="F156">
        <v>11</v>
      </c>
      <c r="G156" t="s">
        <v>3491</v>
      </c>
      <c r="H156">
        <v>70</v>
      </c>
      <c r="I156" s="6">
        <v>41330.806944444441</v>
      </c>
      <c r="J156" t="s">
        <v>23</v>
      </c>
      <c r="K156" t="s">
        <v>2700</v>
      </c>
      <c r="L156" s="14" t="str">
        <f>VLOOKUP(B156,data_operaciones!$G$3:$K$102,2,0)</f>
        <v xml:space="preserve">INSTALAR/RECUPERAR BUJE DE DESGASTE </v>
      </c>
      <c r="M156" s="5">
        <f>VLOOKUP(B156,data_operaciones!$G$3:$K$102,4,0)</f>
        <v>19</v>
      </c>
      <c r="N156" s="5">
        <f t="shared" si="10"/>
        <v>0.5</v>
      </c>
      <c r="O156" s="5">
        <f t="shared" si="11"/>
        <v>1502</v>
      </c>
      <c r="P156" s="5">
        <f t="shared" si="12"/>
        <v>1.63</v>
      </c>
      <c r="Q156" s="5">
        <f t="shared" si="14"/>
        <v>153</v>
      </c>
      <c r="R156" s="5">
        <v>1</v>
      </c>
      <c r="S156" s="5">
        <v>1</v>
      </c>
      <c r="T156" s="5">
        <v>7</v>
      </c>
      <c r="U156" s="5" t="str">
        <f t="shared" si="13"/>
        <v/>
      </c>
    </row>
    <row r="157" spans="1:21" x14ac:dyDescent="0.25">
      <c r="A157" s="6">
        <v>41312</v>
      </c>
      <c r="B157">
        <v>8</v>
      </c>
      <c r="C157">
        <v>1</v>
      </c>
      <c r="D157">
        <v>1502</v>
      </c>
      <c r="E157">
        <v>1.63</v>
      </c>
      <c r="F157">
        <v>12</v>
      </c>
      <c r="G157" t="s">
        <v>3491</v>
      </c>
      <c r="H157">
        <v>70</v>
      </c>
      <c r="I157" s="6">
        <v>41330.806944444441</v>
      </c>
      <c r="J157" t="s">
        <v>23</v>
      </c>
      <c r="K157" t="s">
        <v>2700</v>
      </c>
      <c r="L157" s="14" t="str">
        <f>VLOOKUP(B157,data_operaciones!$G$3:$K$102,2,0)</f>
        <v>INSTALAR EQUIPO PARA BAJAR TR</v>
      </c>
      <c r="M157" s="5">
        <f>VLOOKUP(B157,data_operaciones!$G$3:$K$102,4,0)</f>
        <v>77</v>
      </c>
      <c r="N157" s="5">
        <f t="shared" si="10"/>
        <v>1</v>
      </c>
      <c r="O157" s="5">
        <f t="shared" si="11"/>
        <v>1502</v>
      </c>
      <c r="P157" s="5">
        <f t="shared" si="12"/>
        <v>1.63</v>
      </c>
      <c r="Q157" s="5">
        <f t="shared" si="14"/>
        <v>154</v>
      </c>
      <c r="R157" s="5">
        <v>1</v>
      </c>
      <c r="S157" s="5">
        <v>1</v>
      </c>
      <c r="T157" s="5">
        <v>7</v>
      </c>
      <c r="U157" s="5" t="str">
        <f t="shared" si="13"/>
        <v/>
      </c>
    </row>
    <row r="158" spans="1:21" x14ac:dyDescent="0.25">
      <c r="A158" s="6">
        <v>41312</v>
      </c>
      <c r="B158">
        <v>32</v>
      </c>
      <c r="C158">
        <v>0.5</v>
      </c>
      <c r="D158">
        <v>1502</v>
      </c>
      <c r="E158">
        <v>1.63</v>
      </c>
      <c r="F158">
        <v>13</v>
      </c>
      <c r="G158" t="s">
        <v>3491</v>
      </c>
      <c r="H158">
        <v>70</v>
      </c>
      <c r="I158" s="6">
        <v>41330.807638888888</v>
      </c>
      <c r="J158" t="s">
        <v>23</v>
      </c>
      <c r="K158" t="s">
        <v>2700</v>
      </c>
      <c r="L158" s="14" t="str">
        <f>VLOOKUP(B158,data_operaciones!$G$3:$K$102,2,0)</f>
        <v>SIMULACROS Y PLATICA DE SEGURIDAD</v>
      </c>
      <c r="M158" s="5">
        <f>VLOOKUP(B158,data_operaciones!$G$3:$K$102,4,0)</f>
        <v>75</v>
      </c>
      <c r="N158" s="5">
        <f t="shared" si="10"/>
        <v>0.5</v>
      </c>
      <c r="O158" s="5">
        <f t="shared" si="11"/>
        <v>1502</v>
      </c>
      <c r="P158" s="5">
        <f t="shared" si="12"/>
        <v>1.63</v>
      </c>
      <c r="Q158" s="5">
        <f t="shared" si="14"/>
        <v>155</v>
      </c>
      <c r="R158" s="5">
        <v>1</v>
      </c>
      <c r="S158" s="5">
        <v>1</v>
      </c>
      <c r="T158" s="5">
        <v>7</v>
      </c>
      <c r="U158" s="5" t="str">
        <f t="shared" si="13"/>
        <v/>
      </c>
    </row>
    <row r="159" spans="1:21" x14ac:dyDescent="0.25">
      <c r="A159" s="6">
        <v>41313</v>
      </c>
      <c r="B159">
        <v>9</v>
      </c>
      <c r="C159">
        <v>4</v>
      </c>
      <c r="D159">
        <v>1502</v>
      </c>
      <c r="E159">
        <v>1.63</v>
      </c>
      <c r="F159">
        <v>1</v>
      </c>
      <c r="G159" t="s">
        <v>3491</v>
      </c>
      <c r="H159">
        <v>70</v>
      </c>
      <c r="I159" s="6">
        <v>41330.808333333334</v>
      </c>
      <c r="J159" t="s">
        <v>23</v>
      </c>
      <c r="K159" t="s">
        <v>2700</v>
      </c>
      <c r="L159" s="14" t="str">
        <f>VLOOKUP(B159,data_operaciones!$G$3:$K$102,2,0)</f>
        <v>BAJAR TR</v>
      </c>
      <c r="M159" s="5">
        <f>VLOOKUP(B159,data_operaciones!$G$3:$K$102,4,0)</f>
        <v>78</v>
      </c>
      <c r="N159" s="5">
        <f t="shared" si="10"/>
        <v>4</v>
      </c>
      <c r="O159" s="5">
        <f t="shared" si="11"/>
        <v>1502</v>
      </c>
      <c r="P159" s="5">
        <f t="shared" si="12"/>
        <v>1.63</v>
      </c>
      <c r="Q159" s="5">
        <f t="shared" si="14"/>
        <v>156</v>
      </c>
      <c r="R159" s="5">
        <v>1</v>
      </c>
      <c r="S159" s="5">
        <v>1</v>
      </c>
      <c r="T159" s="5">
        <v>7</v>
      </c>
      <c r="U159" s="5" t="str">
        <f t="shared" si="13"/>
        <v/>
      </c>
    </row>
    <row r="160" spans="1:21" x14ac:dyDescent="0.25">
      <c r="A160" s="6">
        <v>41313</v>
      </c>
      <c r="B160">
        <v>9</v>
      </c>
      <c r="C160">
        <v>8</v>
      </c>
      <c r="D160">
        <v>1502</v>
      </c>
      <c r="E160">
        <v>1.63</v>
      </c>
      <c r="F160">
        <v>2</v>
      </c>
      <c r="G160" t="s">
        <v>3491</v>
      </c>
      <c r="H160">
        <v>70</v>
      </c>
      <c r="I160" s="6">
        <v>41330.808333333334</v>
      </c>
      <c r="J160" t="s">
        <v>23</v>
      </c>
      <c r="K160" t="s">
        <v>2700</v>
      </c>
      <c r="L160" s="14" t="str">
        <f>VLOOKUP(B160,data_operaciones!$G$3:$K$102,2,0)</f>
        <v>BAJAR TR</v>
      </c>
      <c r="M160" s="5">
        <f>VLOOKUP(B160,data_operaciones!$G$3:$K$102,4,0)</f>
        <v>78</v>
      </c>
      <c r="N160" s="5">
        <f t="shared" si="10"/>
        <v>8</v>
      </c>
      <c r="O160" s="5">
        <f t="shared" si="11"/>
        <v>1502</v>
      </c>
      <c r="P160" s="5">
        <f t="shared" si="12"/>
        <v>1.63</v>
      </c>
      <c r="Q160" s="5">
        <f t="shared" si="14"/>
        <v>157</v>
      </c>
      <c r="R160" s="5">
        <v>1</v>
      </c>
      <c r="S160" s="5">
        <v>1</v>
      </c>
      <c r="T160" s="5">
        <v>7</v>
      </c>
      <c r="U160" s="5" t="str">
        <f t="shared" si="13"/>
        <v/>
      </c>
    </row>
    <row r="161" spans="1:21" x14ac:dyDescent="0.25">
      <c r="A161" s="6">
        <v>41313</v>
      </c>
      <c r="B161">
        <v>10</v>
      </c>
      <c r="C161">
        <v>0.5</v>
      </c>
      <c r="D161">
        <v>1502</v>
      </c>
      <c r="E161">
        <v>1.63</v>
      </c>
      <c r="F161">
        <v>3</v>
      </c>
      <c r="G161" t="s">
        <v>3491</v>
      </c>
      <c r="H161">
        <v>70</v>
      </c>
      <c r="I161" s="6">
        <v>41330.809027777781</v>
      </c>
      <c r="J161" t="s">
        <v>23</v>
      </c>
      <c r="K161" t="s">
        <v>2700</v>
      </c>
      <c r="L161" s="14" t="str">
        <f>VLOOKUP(B161,data_operaciones!$G$3:$K$102,2,0)</f>
        <v>DESMANTELAR EQUIPO PARA BAJAR TR</v>
      </c>
      <c r="M161" s="5">
        <f>VLOOKUP(B161,data_operaciones!$G$3:$K$102,4,0)</f>
        <v>79</v>
      </c>
      <c r="N161" s="5">
        <f t="shared" si="10"/>
        <v>0.5</v>
      </c>
      <c r="O161" s="5">
        <f t="shared" si="11"/>
        <v>1502</v>
      </c>
      <c r="P161" s="5">
        <f t="shared" si="12"/>
        <v>1.63</v>
      </c>
      <c r="Q161" s="5">
        <f t="shared" si="14"/>
        <v>158</v>
      </c>
      <c r="R161" s="5">
        <v>1</v>
      </c>
      <c r="S161" s="5">
        <v>1</v>
      </c>
      <c r="T161" s="5">
        <v>7</v>
      </c>
      <c r="U161" s="5" t="str">
        <f t="shared" si="13"/>
        <v/>
      </c>
    </row>
    <row r="162" spans="1:21" x14ac:dyDescent="0.25">
      <c r="A162" s="6">
        <v>41313</v>
      </c>
      <c r="B162">
        <v>2</v>
      </c>
      <c r="C162">
        <v>0.5</v>
      </c>
      <c r="D162">
        <v>1502</v>
      </c>
      <c r="E162">
        <v>1.63</v>
      </c>
      <c r="F162">
        <v>4</v>
      </c>
      <c r="G162" t="s">
        <v>3491</v>
      </c>
      <c r="H162">
        <v>70</v>
      </c>
      <c r="I162" s="6">
        <v>41330.809027777781</v>
      </c>
      <c r="J162" t="s">
        <v>23</v>
      </c>
      <c r="K162" t="s">
        <v>2700</v>
      </c>
      <c r="L162" s="14" t="str">
        <f>VLOOKUP(B162,data_operaciones!$G$3:$K$102,2,0)</f>
        <v>CIRCULAR</v>
      </c>
      <c r="M162" s="5">
        <f>VLOOKUP(B162,data_operaciones!$G$3:$K$102,4,0)</f>
        <v>38</v>
      </c>
      <c r="N162" s="5">
        <f t="shared" si="10"/>
        <v>0.5</v>
      </c>
      <c r="O162" s="5">
        <f t="shared" si="11"/>
        <v>1502</v>
      </c>
      <c r="P162" s="5">
        <f t="shared" si="12"/>
        <v>1.63</v>
      </c>
      <c r="Q162" s="5">
        <f t="shared" si="14"/>
        <v>159</v>
      </c>
      <c r="R162" s="5">
        <v>1</v>
      </c>
      <c r="S162" s="5">
        <v>1</v>
      </c>
      <c r="T162" s="5">
        <v>7</v>
      </c>
      <c r="U162" s="5" t="str">
        <f t="shared" si="13"/>
        <v/>
      </c>
    </row>
    <row r="163" spans="1:21" x14ac:dyDescent="0.25">
      <c r="A163" s="6">
        <v>41313</v>
      </c>
      <c r="B163">
        <v>11</v>
      </c>
      <c r="C163">
        <v>0.5</v>
      </c>
      <c r="D163">
        <v>1502</v>
      </c>
      <c r="E163">
        <v>1.63</v>
      </c>
      <c r="F163">
        <v>5</v>
      </c>
      <c r="G163" t="s">
        <v>3491</v>
      </c>
      <c r="H163">
        <v>70</v>
      </c>
      <c r="I163" s="6">
        <v>41330.809027777781</v>
      </c>
      <c r="J163" t="s">
        <v>23</v>
      </c>
      <c r="K163" t="s">
        <v>2700</v>
      </c>
      <c r="L163" s="14" t="str">
        <f>VLOOKUP(B163,data_operaciones!$G$3:$K$102,2,0)</f>
        <v>INST UNIDADES DE CEMENTACION</v>
      </c>
      <c r="M163" s="5">
        <f>VLOOKUP(B163,data_operaciones!$G$3:$K$102,4,0)</f>
        <v>30</v>
      </c>
      <c r="N163" s="5">
        <f t="shared" si="10"/>
        <v>0.5</v>
      </c>
      <c r="O163" s="5">
        <f t="shared" si="11"/>
        <v>1502</v>
      </c>
      <c r="P163" s="5">
        <f t="shared" si="12"/>
        <v>1.63</v>
      </c>
      <c r="Q163" s="5">
        <f t="shared" si="14"/>
        <v>160</v>
      </c>
      <c r="R163" s="5">
        <v>1</v>
      </c>
      <c r="S163" s="5">
        <v>1</v>
      </c>
      <c r="T163" s="5">
        <v>7</v>
      </c>
      <c r="U163" s="5" t="str">
        <f t="shared" si="13"/>
        <v/>
      </c>
    </row>
    <row r="164" spans="1:21" x14ac:dyDescent="0.25">
      <c r="A164" s="6">
        <v>41313</v>
      </c>
      <c r="B164">
        <v>32</v>
      </c>
      <c r="C164">
        <v>0.5</v>
      </c>
      <c r="D164">
        <v>1502</v>
      </c>
      <c r="E164">
        <v>1.63</v>
      </c>
      <c r="F164">
        <v>6</v>
      </c>
      <c r="G164" t="s">
        <v>3491</v>
      </c>
      <c r="H164">
        <v>70</v>
      </c>
      <c r="I164" s="6">
        <v>41330.809027777781</v>
      </c>
      <c r="J164" t="s">
        <v>23</v>
      </c>
      <c r="K164" t="s">
        <v>2700</v>
      </c>
      <c r="L164" s="14" t="str">
        <f>VLOOKUP(B164,data_operaciones!$G$3:$K$102,2,0)</f>
        <v>SIMULACROS Y PLATICA DE SEGURIDAD</v>
      </c>
      <c r="M164" s="5">
        <f>VLOOKUP(B164,data_operaciones!$G$3:$K$102,4,0)</f>
        <v>75</v>
      </c>
      <c r="N164" s="5">
        <f t="shared" si="10"/>
        <v>0.5</v>
      </c>
      <c r="O164" s="5">
        <f t="shared" si="11"/>
        <v>1502</v>
      </c>
      <c r="P164" s="5">
        <f t="shared" si="12"/>
        <v>1.63</v>
      </c>
      <c r="Q164" s="5">
        <f t="shared" si="14"/>
        <v>161</v>
      </c>
      <c r="R164" s="5">
        <v>1</v>
      </c>
      <c r="S164" s="5">
        <v>1</v>
      </c>
      <c r="T164" s="5">
        <v>7</v>
      </c>
      <c r="U164" s="5" t="str">
        <f t="shared" si="13"/>
        <v/>
      </c>
    </row>
    <row r="165" spans="1:21" x14ac:dyDescent="0.25">
      <c r="A165" s="6">
        <v>41313</v>
      </c>
      <c r="B165">
        <v>13</v>
      </c>
      <c r="C165">
        <v>3</v>
      </c>
      <c r="D165">
        <v>1502</v>
      </c>
      <c r="E165">
        <v>1.63</v>
      </c>
      <c r="F165">
        <v>7</v>
      </c>
      <c r="G165" t="s">
        <v>3491</v>
      </c>
      <c r="H165">
        <v>70</v>
      </c>
      <c r="I165" s="6">
        <v>41330.809027777781</v>
      </c>
      <c r="J165" t="s">
        <v>23</v>
      </c>
      <c r="K165" t="s">
        <v>2700</v>
      </c>
      <c r="L165" s="14" t="str">
        <f>VLOOKUP(B165,data_operaciones!$G$3:$K$102,2,0)</f>
        <v>CEMENTAR TR</v>
      </c>
      <c r="M165" s="5">
        <f>VLOOKUP(B165,data_operaciones!$G$3:$K$102,4,0)</f>
        <v>32</v>
      </c>
      <c r="N165" s="5">
        <f t="shared" si="10"/>
        <v>3</v>
      </c>
      <c r="O165" s="5">
        <f t="shared" si="11"/>
        <v>1502</v>
      </c>
      <c r="P165" s="5">
        <f t="shared" si="12"/>
        <v>1.63</v>
      </c>
      <c r="Q165" s="5">
        <f t="shared" si="14"/>
        <v>162</v>
      </c>
      <c r="R165" s="5">
        <v>1</v>
      </c>
      <c r="S165" s="5">
        <v>1</v>
      </c>
      <c r="T165" s="5">
        <v>7</v>
      </c>
      <c r="U165" s="5" t="str">
        <f t="shared" si="13"/>
        <v/>
      </c>
    </row>
    <row r="166" spans="1:21" x14ac:dyDescent="0.25">
      <c r="A166" s="6">
        <v>41313</v>
      </c>
      <c r="B166">
        <v>14</v>
      </c>
      <c r="C166">
        <v>1</v>
      </c>
      <c r="D166">
        <v>1502</v>
      </c>
      <c r="E166">
        <v>1.63</v>
      </c>
      <c r="F166">
        <v>8</v>
      </c>
      <c r="G166" t="s">
        <v>3491</v>
      </c>
      <c r="H166">
        <v>70</v>
      </c>
      <c r="I166" s="6">
        <v>41330.80972222222</v>
      </c>
      <c r="J166" t="s">
        <v>23</v>
      </c>
      <c r="K166" t="s">
        <v>2700</v>
      </c>
      <c r="L166" s="14" t="str">
        <f>VLOOKUP(B166,data_operaciones!$G$3:$K$102,2,0)</f>
        <v>DESMANTELAR EQUIPO DE CEMENTACIONES</v>
      </c>
      <c r="M166" s="5">
        <f>VLOOKUP(B166,data_operaciones!$G$3:$K$102,4,0)</f>
        <v>33</v>
      </c>
      <c r="N166" s="5">
        <f t="shared" si="10"/>
        <v>1</v>
      </c>
      <c r="O166" s="5">
        <f t="shared" si="11"/>
        <v>1502</v>
      </c>
      <c r="P166" s="5">
        <f t="shared" si="12"/>
        <v>1.63</v>
      </c>
      <c r="Q166" s="5">
        <f t="shared" si="14"/>
        <v>163</v>
      </c>
      <c r="R166" s="5">
        <v>1</v>
      </c>
      <c r="S166" s="5">
        <v>1</v>
      </c>
      <c r="T166" s="5">
        <v>7</v>
      </c>
      <c r="U166" s="5" t="str">
        <f t="shared" si="13"/>
        <v/>
      </c>
    </row>
    <row r="167" spans="1:21" x14ac:dyDescent="0.25">
      <c r="A167" s="6">
        <v>41313</v>
      </c>
      <c r="B167">
        <v>33</v>
      </c>
      <c r="C167">
        <v>0.5</v>
      </c>
      <c r="D167">
        <v>1502</v>
      </c>
      <c r="E167">
        <v>1.63</v>
      </c>
      <c r="F167">
        <v>9</v>
      </c>
      <c r="G167" t="s">
        <v>3461</v>
      </c>
      <c r="H167">
        <v>70</v>
      </c>
      <c r="I167" s="6">
        <v>41330.80972222222</v>
      </c>
      <c r="J167" t="s">
        <v>23</v>
      </c>
      <c r="K167" t="s">
        <v>2700</v>
      </c>
      <c r="L167" s="14" t="str">
        <f>VLOOKUP(B167,data_operaciones!$G$3:$K$102,2,0)</f>
        <v>OTROS</v>
      </c>
      <c r="M167" s="5">
        <f>VLOOKUP(B167,data_operaciones!$G$3:$K$102,4,0)</f>
        <v>47</v>
      </c>
      <c r="N167" s="5">
        <f t="shared" si="10"/>
        <v>0.5</v>
      </c>
      <c r="O167" s="5">
        <f t="shared" si="11"/>
        <v>1502</v>
      </c>
      <c r="P167" s="5">
        <f t="shared" si="12"/>
        <v>1.63</v>
      </c>
      <c r="Q167" s="5">
        <f t="shared" si="14"/>
        <v>164</v>
      </c>
      <c r="R167" s="5">
        <v>1</v>
      </c>
      <c r="S167" s="5">
        <v>1</v>
      </c>
      <c r="T167" s="5">
        <v>7</v>
      </c>
      <c r="U167" s="5" t="str">
        <f t="shared" si="13"/>
        <v>RECUPERA TUBO ANCLA Y SOLTADOR</v>
      </c>
    </row>
    <row r="168" spans="1:21" x14ac:dyDescent="0.25">
      <c r="A168" s="6">
        <v>41313</v>
      </c>
      <c r="B168">
        <v>20</v>
      </c>
      <c r="C168">
        <v>1</v>
      </c>
      <c r="D168">
        <v>1502</v>
      </c>
      <c r="E168">
        <v>1.63</v>
      </c>
      <c r="F168">
        <v>10</v>
      </c>
      <c r="G168" t="s">
        <v>3491</v>
      </c>
      <c r="H168">
        <v>70</v>
      </c>
      <c r="I168" s="6">
        <v>41330.810416666667</v>
      </c>
      <c r="J168" t="s">
        <v>23</v>
      </c>
      <c r="K168" t="s">
        <v>2700</v>
      </c>
      <c r="L168" s="14" t="str">
        <f>VLOOKUP(B168,data_operaciones!$G$3:$K$102,2,0)</f>
        <v>INSTALAR Y PROBAR PACK OFF</v>
      </c>
      <c r="M168" s="5">
        <f>VLOOKUP(B168,data_operaciones!$G$3:$K$102,4,0)</f>
        <v>21</v>
      </c>
      <c r="N168" s="5">
        <f t="shared" si="10"/>
        <v>1</v>
      </c>
      <c r="O168" s="5">
        <f t="shared" si="11"/>
        <v>1502</v>
      </c>
      <c r="P168" s="5">
        <f t="shared" si="12"/>
        <v>1.63</v>
      </c>
      <c r="Q168" s="5">
        <f t="shared" si="14"/>
        <v>165</v>
      </c>
      <c r="R168" s="5">
        <v>1</v>
      </c>
      <c r="S168" s="5">
        <v>1</v>
      </c>
      <c r="T168" s="5">
        <v>7</v>
      </c>
      <c r="U168" s="5" t="str">
        <f t="shared" si="13"/>
        <v/>
      </c>
    </row>
    <row r="169" spans="1:21" x14ac:dyDescent="0.25">
      <c r="A169" s="6">
        <v>41313</v>
      </c>
      <c r="B169">
        <v>33</v>
      </c>
      <c r="C169">
        <v>1</v>
      </c>
      <c r="D169">
        <v>1502</v>
      </c>
      <c r="E169">
        <v>1.63</v>
      </c>
      <c r="F169">
        <v>11</v>
      </c>
      <c r="G169" t="s">
        <v>3462</v>
      </c>
      <c r="H169">
        <v>70</v>
      </c>
      <c r="I169" s="6">
        <v>41330.811111111114</v>
      </c>
      <c r="J169" t="s">
        <v>23</v>
      </c>
      <c r="K169" t="s">
        <v>2700</v>
      </c>
      <c r="L169" s="14" t="str">
        <f>VLOOKUP(B169,data_operaciones!$G$3:$K$102,2,0)</f>
        <v>OTROS</v>
      </c>
      <c r="M169" s="5">
        <f>VLOOKUP(B169,data_operaciones!$G$3:$K$102,4,0)</f>
        <v>47</v>
      </c>
      <c r="N169" s="5">
        <f t="shared" si="10"/>
        <v>1</v>
      </c>
      <c r="O169" s="5">
        <f t="shared" si="11"/>
        <v>1502</v>
      </c>
      <c r="P169" s="5">
        <f t="shared" si="12"/>
        <v>1.63</v>
      </c>
      <c r="Q169" s="5">
        <f t="shared" si="14"/>
        <v>166</v>
      </c>
      <c r="R169" s="5">
        <v>1</v>
      </c>
      <c r="S169" s="5">
        <v>1</v>
      </c>
      <c r="T169" s="5">
        <v>7</v>
      </c>
      <c r="U169" s="5" t="str">
        <f t="shared" si="13"/>
        <v>DESCONECTO 2 TRAMOS DE DC 6 1/2"</v>
      </c>
    </row>
    <row r="170" spans="1:21" x14ac:dyDescent="0.25">
      <c r="A170" s="6">
        <v>41313</v>
      </c>
      <c r="B170">
        <v>3</v>
      </c>
      <c r="C170">
        <v>3.5</v>
      </c>
      <c r="D170">
        <v>1502</v>
      </c>
      <c r="E170">
        <v>1.63</v>
      </c>
      <c r="F170">
        <v>12</v>
      </c>
      <c r="G170" t="s">
        <v>3491</v>
      </c>
      <c r="H170">
        <v>70</v>
      </c>
      <c r="I170" s="6">
        <v>41330.811111111114</v>
      </c>
      <c r="J170" t="s">
        <v>23</v>
      </c>
      <c r="K170" t="s">
        <v>2700</v>
      </c>
      <c r="L170" s="14" t="str">
        <f>VLOOKUP(B170,data_operaciones!$G$3:$K$102,2,0)</f>
        <v>ARMAR BHA</v>
      </c>
      <c r="M170" s="5">
        <f>VLOOKUP(B170,data_operaciones!$G$3:$K$102,4,0)</f>
        <v>8</v>
      </c>
      <c r="N170" s="5">
        <f t="shared" si="10"/>
        <v>3.5</v>
      </c>
      <c r="O170" s="5">
        <f t="shared" si="11"/>
        <v>1502</v>
      </c>
      <c r="P170" s="5">
        <f t="shared" si="12"/>
        <v>1.63</v>
      </c>
      <c r="Q170" s="5">
        <f t="shared" si="14"/>
        <v>167</v>
      </c>
      <c r="R170" s="5">
        <v>1</v>
      </c>
      <c r="S170" s="5">
        <v>1</v>
      </c>
      <c r="T170" s="5">
        <v>7</v>
      </c>
      <c r="U170" s="5" t="str">
        <f t="shared" si="13"/>
        <v/>
      </c>
    </row>
    <row r="171" spans="1:21" x14ac:dyDescent="0.25">
      <c r="A171" s="6">
        <v>41314</v>
      </c>
      <c r="B171">
        <v>5</v>
      </c>
      <c r="C171">
        <v>4</v>
      </c>
      <c r="D171">
        <v>1502</v>
      </c>
      <c r="E171">
        <v>1.63</v>
      </c>
      <c r="F171">
        <v>1</v>
      </c>
      <c r="G171" t="s">
        <v>3491</v>
      </c>
      <c r="H171">
        <v>70</v>
      </c>
      <c r="I171" s="6">
        <v>41330.811805555553</v>
      </c>
      <c r="J171" t="s">
        <v>23</v>
      </c>
      <c r="K171" t="s">
        <v>2700</v>
      </c>
      <c r="L171" s="14" t="str">
        <f>VLOOKUP(B171,data_operaciones!$G$3:$K$102,2,0)</f>
        <v>BAJAR BHA A FONDO</v>
      </c>
      <c r="M171" s="5">
        <f>VLOOKUP(B171,data_operaciones!$G$3:$K$102,4,0)</f>
        <v>100</v>
      </c>
      <c r="N171" s="5">
        <f t="shared" si="10"/>
        <v>4</v>
      </c>
      <c r="O171" s="5">
        <f t="shared" si="11"/>
        <v>1502</v>
      </c>
      <c r="P171" s="5">
        <f t="shared" si="12"/>
        <v>1.63</v>
      </c>
      <c r="Q171" s="5">
        <f t="shared" si="14"/>
        <v>168</v>
      </c>
      <c r="R171" s="5">
        <v>1</v>
      </c>
      <c r="S171" s="5">
        <v>1</v>
      </c>
      <c r="T171" s="5">
        <v>7</v>
      </c>
      <c r="U171" s="5" t="str">
        <f t="shared" si="13"/>
        <v/>
      </c>
    </row>
    <row r="172" spans="1:21" x14ac:dyDescent="0.25">
      <c r="A172" s="6">
        <v>41314</v>
      </c>
      <c r="B172">
        <v>5</v>
      </c>
      <c r="C172">
        <v>0.5</v>
      </c>
      <c r="D172">
        <v>1502</v>
      </c>
      <c r="E172">
        <v>1.63</v>
      </c>
      <c r="F172">
        <v>2</v>
      </c>
      <c r="G172" t="s">
        <v>3463</v>
      </c>
      <c r="H172">
        <v>70</v>
      </c>
      <c r="I172" s="6">
        <v>41330.811805555553</v>
      </c>
      <c r="J172" t="s">
        <v>23</v>
      </c>
      <c r="K172" t="s">
        <v>2700</v>
      </c>
      <c r="L172" s="14" t="str">
        <f>VLOOKUP(B172,data_operaciones!$G$3:$K$102,2,0)</f>
        <v>BAJAR BHA A FONDO</v>
      </c>
      <c r="M172" s="5">
        <f>VLOOKUP(B172,data_operaciones!$G$3:$K$102,4,0)</f>
        <v>100</v>
      </c>
      <c r="N172" s="5">
        <f t="shared" si="10"/>
        <v>0.5</v>
      </c>
      <c r="O172" s="5">
        <f t="shared" si="11"/>
        <v>1502</v>
      </c>
      <c r="P172" s="5">
        <f t="shared" si="12"/>
        <v>1.63</v>
      </c>
      <c r="Q172" s="5">
        <f t="shared" si="14"/>
        <v>169</v>
      </c>
      <c r="R172" s="5">
        <v>1</v>
      </c>
      <c r="S172" s="5">
        <v>1</v>
      </c>
      <c r="T172" s="5">
        <v>7</v>
      </c>
      <c r="U172" s="5" t="str">
        <f t="shared" si="13"/>
        <v>PROBO MOTOR DE FONDO OK</v>
      </c>
    </row>
    <row r="173" spans="1:21" x14ac:dyDescent="0.25">
      <c r="A173" s="6">
        <v>41314</v>
      </c>
      <c r="B173">
        <v>5</v>
      </c>
      <c r="C173">
        <v>9.5</v>
      </c>
      <c r="D173">
        <v>1502</v>
      </c>
      <c r="E173">
        <v>1.63</v>
      </c>
      <c r="F173">
        <v>3</v>
      </c>
      <c r="G173" t="s">
        <v>3491</v>
      </c>
      <c r="H173">
        <v>70</v>
      </c>
      <c r="I173" s="6">
        <v>41330.811805555553</v>
      </c>
      <c r="J173" t="s">
        <v>23</v>
      </c>
      <c r="K173" t="s">
        <v>2700</v>
      </c>
      <c r="L173" s="14" t="str">
        <f>VLOOKUP(B173,data_operaciones!$G$3:$K$102,2,0)</f>
        <v>BAJAR BHA A FONDO</v>
      </c>
      <c r="M173" s="5">
        <f>VLOOKUP(B173,data_operaciones!$G$3:$K$102,4,0)</f>
        <v>100</v>
      </c>
      <c r="N173" s="5">
        <f t="shared" si="10"/>
        <v>9.5</v>
      </c>
      <c r="O173" s="5">
        <f t="shared" si="11"/>
        <v>1502</v>
      </c>
      <c r="P173" s="5">
        <f t="shared" si="12"/>
        <v>1.63</v>
      </c>
      <c r="Q173" s="5">
        <f t="shared" si="14"/>
        <v>170</v>
      </c>
      <c r="R173" s="5">
        <v>1</v>
      </c>
      <c r="S173" s="5">
        <v>1</v>
      </c>
      <c r="T173" s="5">
        <v>7</v>
      </c>
      <c r="U173" s="5" t="str">
        <f t="shared" si="13"/>
        <v/>
      </c>
    </row>
    <row r="174" spans="1:21" x14ac:dyDescent="0.25">
      <c r="A174" s="6">
        <v>41314</v>
      </c>
      <c r="B174">
        <v>24</v>
      </c>
      <c r="C174">
        <v>1</v>
      </c>
      <c r="D174">
        <v>1502</v>
      </c>
      <c r="E174">
        <v>1.63</v>
      </c>
      <c r="F174">
        <v>4</v>
      </c>
      <c r="G174" t="s">
        <v>3491</v>
      </c>
      <c r="H174">
        <v>70</v>
      </c>
      <c r="I174" s="6">
        <v>41330.813194444447</v>
      </c>
      <c r="J174" t="s">
        <v>23</v>
      </c>
      <c r="K174" t="s">
        <v>2700</v>
      </c>
      <c r="L174" s="14" t="str">
        <f>VLOOKUP(B174,data_operaciones!$G$3:$K$102,2,0)</f>
        <v>PERFORAR ACCESORIOS / CEMENTO</v>
      </c>
      <c r="M174" s="5">
        <f>VLOOKUP(B174,data_operaciones!$G$3:$K$102,4,0)</f>
        <v>88</v>
      </c>
      <c r="N174" s="5">
        <f t="shared" si="10"/>
        <v>1</v>
      </c>
      <c r="O174" s="5">
        <f t="shared" si="11"/>
        <v>1502</v>
      </c>
      <c r="P174" s="5">
        <f t="shared" si="12"/>
        <v>1.63</v>
      </c>
      <c r="Q174" s="5">
        <f t="shared" si="14"/>
        <v>171</v>
      </c>
      <c r="R174" s="5">
        <v>1</v>
      </c>
      <c r="S174" s="5">
        <v>1</v>
      </c>
      <c r="T174" s="5">
        <v>7</v>
      </c>
      <c r="U174" s="5" t="str">
        <f t="shared" si="13"/>
        <v/>
      </c>
    </row>
    <row r="175" spans="1:21" x14ac:dyDescent="0.25">
      <c r="A175" s="6">
        <v>41314</v>
      </c>
      <c r="B175">
        <v>67</v>
      </c>
      <c r="C175">
        <v>0.5</v>
      </c>
      <c r="D175">
        <v>1502</v>
      </c>
      <c r="E175">
        <v>1.63</v>
      </c>
      <c r="F175">
        <v>5</v>
      </c>
      <c r="G175" t="s">
        <v>3491</v>
      </c>
      <c r="H175">
        <v>70</v>
      </c>
      <c r="I175" s="6">
        <v>41330.813194444447</v>
      </c>
      <c r="J175" t="s">
        <v>23</v>
      </c>
      <c r="K175" t="s">
        <v>2700</v>
      </c>
      <c r="L175" s="14" t="str">
        <f>VLOOKUP(B175,data_operaciones!$G$3:$K$102,2,0)</f>
        <v>PRUEBA HERMETICIDAD DE TR</v>
      </c>
      <c r="M175" s="5">
        <f>VLOOKUP(B175,data_operaciones!$G$3:$K$102,4,0)</f>
        <v>93</v>
      </c>
      <c r="N175" s="5">
        <f t="shared" si="10"/>
        <v>0.5</v>
      </c>
      <c r="O175" s="5">
        <f t="shared" si="11"/>
        <v>1502</v>
      </c>
      <c r="P175" s="5">
        <f t="shared" si="12"/>
        <v>1.63</v>
      </c>
      <c r="Q175" s="5">
        <f t="shared" si="14"/>
        <v>172</v>
      </c>
      <c r="R175" s="5">
        <v>1</v>
      </c>
      <c r="S175" s="5">
        <v>1</v>
      </c>
      <c r="T175" s="5">
        <v>7</v>
      </c>
      <c r="U175" s="5" t="str">
        <f t="shared" si="13"/>
        <v/>
      </c>
    </row>
    <row r="176" spans="1:21" x14ac:dyDescent="0.25">
      <c r="A176" s="6">
        <v>41314</v>
      </c>
      <c r="B176">
        <v>24</v>
      </c>
      <c r="C176">
        <v>1</v>
      </c>
      <c r="D176">
        <v>1502</v>
      </c>
      <c r="E176">
        <v>1.63</v>
      </c>
      <c r="F176">
        <v>6</v>
      </c>
      <c r="G176" t="s">
        <v>3491</v>
      </c>
      <c r="H176">
        <v>70</v>
      </c>
      <c r="I176" s="6">
        <v>41330.813194444447</v>
      </c>
      <c r="J176" t="s">
        <v>23</v>
      </c>
      <c r="K176" t="s">
        <v>2700</v>
      </c>
      <c r="L176" s="14" t="str">
        <f>VLOOKUP(B176,data_operaciones!$G$3:$K$102,2,0)</f>
        <v>PERFORAR ACCESORIOS / CEMENTO</v>
      </c>
      <c r="M176" s="5">
        <f>VLOOKUP(B176,data_operaciones!$G$3:$K$102,4,0)</f>
        <v>88</v>
      </c>
      <c r="N176" s="5">
        <f t="shared" si="10"/>
        <v>1</v>
      </c>
      <c r="O176" s="5">
        <f t="shared" si="11"/>
        <v>1502</v>
      </c>
      <c r="P176" s="5">
        <f t="shared" si="12"/>
        <v>1.63</v>
      </c>
      <c r="Q176" s="5">
        <f t="shared" si="14"/>
        <v>173</v>
      </c>
      <c r="R176" s="5">
        <v>1</v>
      </c>
      <c r="S176" s="5">
        <v>1</v>
      </c>
      <c r="T176" s="5">
        <v>7</v>
      </c>
      <c r="U176" s="5" t="str">
        <f t="shared" si="13"/>
        <v/>
      </c>
    </row>
    <row r="177" spans="1:21" x14ac:dyDescent="0.25">
      <c r="A177" s="6">
        <v>41314</v>
      </c>
      <c r="B177">
        <v>1</v>
      </c>
      <c r="C177">
        <v>7.5</v>
      </c>
      <c r="D177">
        <v>1546</v>
      </c>
      <c r="E177">
        <v>1.4</v>
      </c>
      <c r="F177">
        <v>7</v>
      </c>
      <c r="G177" t="s">
        <v>3491</v>
      </c>
      <c r="H177">
        <v>60</v>
      </c>
      <c r="I177" s="6">
        <v>41330.813888888886</v>
      </c>
      <c r="J177" t="s">
        <v>23</v>
      </c>
      <c r="K177" t="s">
        <v>2700</v>
      </c>
      <c r="L177" s="14" t="str">
        <f>VLOOKUP(B177,data_operaciones!$G$3:$K$102,2,0)</f>
        <v xml:space="preserve">PERFORAR </v>
      </c>
      <c r="M177" s="5">
        <f>VLOOKUP(B177,data_operaciones!$G$3:$K$102,4,0)</f>
        <v>73</v>
      </c>
      <c r="N177" s="5">
        <f t="shared" si="10"/>
        <v>7.5</v>
      </c>
      <c r="O177" s="5">
        <f t="shared" si="11"/>
        <v>1546</v>
      </c>
      <c r="P177" s="5">
        <f t="shared" si="12"/>
        <v>1.4</v>
      </c>
      <c r="Q177" s="5">
        <f t="shared" si="14"/>
        <v>174</v>
      </c>
      <c r="R177" s="5">
        <v>1</v>
      </c>
      <c r="S177" s="5">
        <v>1</v>
      </c>
      <c r="T177" s="5">
        <v>7</v>
      </c>
      <c r="U177" s="5" t="str">
        <f t="shared" si="13"/>
        <v/>
      </c>
    </row>
    <row r="178" spans="1:21" x14ac:dyDescent="0.25">
      <c r="A178" s="6">
        <v>41315</v>
      </c>
      <c r="B178">
        <v>1</v>
      </c>
      <c r="C178">
        <v>4</v>
      </c>
      <c r="D178">
        <v>1565</v>
      </c>
      <c r="E178">
        <v>1.39</v>
      </c>
      <c r="F178">
        <v>1</v>
      </c>
      <c r="G178" t="s">
        <v>3491</v>
      </c>
      <c r="H178">
        <v>60</v>
      </c>
      <c r="I178" s="6">
        <v>41330.814583333333</v>
      </c>
      <c r="J178" t="s">
        <v>23</v>
      </c>
      <c r="K178" t="s">
        <v>2700</v>
      </c>
      <c r="L178" s="14" t="str">
        <f>VLOOKUP(B178,data_operaciones!$G$3:$K$102,2,0)</f>
        <v xml:space="preserve">PERFORAR </v>
      </c>
      <c r="M178" s="5">
        <f>VLOOKUP(B178,data_operaciones!$G$3:$K$102,4,0)</f>
        <v>73</v>
      </c>
      <c r="N178" s="5">
        <f t="shared" si="10"/>
        <v>4</v>
      </c>
      <c r="O178" s="5">
        <f t="shared" si="11"/>
        <v>1565</v>
      </c>
      <c r="P178" s="5">
        <f t="shared" si="12"/>
        <v>1.39</v>
      </c>
      <c r="Q178" s="5">
        <f t="shared" si="14"/>
        <v>175</v>
      </c>
      <c r="R178" s="5">
        <v>1</v>
      </c>
      <c r="S178" s="5">
        <v>1</v>
      </c>
      <c r="T178" s="5">
        <v>7</v>
      </c>
      <c r="U178" s="5" t="str">
        <f t="shared" si="13"/>
        <v/>
      </c>
    </row>
    <row r="179" spans="1:21" x14ac:dyDescent="0.25">
      <c r="A179" s="6">
        <v>41315</v>
      </c>
      <c r="B179">
        <v>1</v>
      </c>
      <c r="C179">
        <v>10</v>
      </c>
      <c r="D179">
        <v>1643</v>
      </c>
      <c r="E179">
        <v>1.38</v>
      </c>
      <c r="F179">
        <v>2</v>
      </c>
      <c r="G179" t="s">
        <v>3491</v>
      </c>
      <c r="H179">
        <v>60</v>
      </c>
      <c r="I179" s="6">
        <v>41330.814583333333</v>
      </c>
      <c r="J179" t="s">
        <v>23</v>
      </c>
      <c r="K179" t="s">
        <v>2700</v>
      </c>
      <c r="L179" s="14" t="str">
        <f>VLOOKUP(B179,data_operaciones!$G$3:$K$102,2,0)</f>
        <v xml:space="preserve">PERFORAR </v>
      </c>
      <c r="M179" s="5">
        <f>VLOOKUP(B179,data_operaciones!$G$3:$K$102,4,0)</f>
        <v>73</v>
      </c>
      <c r="N179" s="5">
        <f t="shared" si="10"/>
        <v>10</v>
      </c>
      <c r="O179" s="5">
        <f t="shared" si="11"/>
        <v>1643</v>
      </c>
      <c r="P179" s="5">
        <f t="shared" si="12"/>
        <v>1.38</v>
      </c>
      <c r="Q179" s="5">
        <f t="shared" si="14"/>
        <v>176</v>
      </c>
      <c r="R179" s="5">
        <v>1</v>
      </c>
      <c r="S179" s="5">
        <v>1</v>
      </c>
      <c r="T179" s="5">
        <v>7</v>
      </c>
      <c r="U179" s="5" t="str">
        <f t="shared" si="13"/>
        <v/>
      </c>
    </row>
    <row r="180" spans="1:21" x14ac:dyDescent="0.25">
      <c r="A180" s="6">
        <v>41315</v>
      </c>
      <c r="B180">
        <v>1</v>
      </c>
      <c r="C180">
        <v>4.5</v>
      </c>
      <c r="D180">
        <v>1662</v>
      </c>
      <c r="E180">
        <v>1.38</v>
      </c>
      <c r="F180">
        <v>3</v>
      </c>
      <c r="G180" t="s">
        <v>3491</v>
      </c>
      <c r="H180">
        <v>57</v>
      </c>
      <c r="I180" s="6">
        <v>41330.81527777778</v>
      </c>
      <c r="J180" t="s">
        <v>23</v>
      </c>
      <c r="K180" t="s">
        <v>2700</v>
      </c>
      <c r="L180" s="14" t="str">
        <f>VLOOKUP(B180,data_operaciones!$G$3:$K$102,2,0)</f>
        <v xml:space="preserve">PERFORAR </v>
      </c>
      <c r="M180" s="5">
        <f>VLOOKUP(B180,data_operaciones!$G$3:$K$102,4,0)</f>
        <v>73</v>
      </c>
      <c r="N180" s="5">
        <f t="shared" si="10"/>
        <v>4.5</v>
      </c>
      <c r="O180" s="5">
        <f t="shared" si="11"/>
        <v>1662</v>
      </c>
      <c r="P180" s="5">
        <f t="shared" si="12"/>
        <v>1.38</v>
      </c>
      <c r="Q180" s="5">
        <f t="shared" si="14"/>
        <v>177</v>
      </c>
      <c r="R180" s="5">
        <v>1</v>
      </c>
      <c r="S180" s="5">
        <v>1</v>
      </c>
      <c r="T180" s="5">
        <v>7</v>
      </c>
      <c r="U180" s="5" t="str">
        <f t="shared" si="13"/>
        <v/>
      </c>
    </row>
    <row r="181" spans="1:21" x14ac:dyDescent="0.25">
      <c r="A181" s="6">
        <v>41315</v>
      </c>
      <c r="B181">
        <v>32</v>
      </c>
      <c r="C181">
        <v>0.5</v>
      </c>
      <c r="D181">
        <v>1662</v>
      </c>
      <c r="E181">
        <v>1.38</v>
      </c>
      <c r="F181">
        <v>4</v>
      </c>
      <c r="G181" t="s">
        <v>3464</v>
      </c>
      <c r="H181">
        <v>57</v>
      </c>
      <c r="I181" s="6">
        <v>41330.81527777778</v>
      </c>
      <c r="J181" t="s">
        <v>23</v>
      </c>
      <c r="K181" t="s">
        <v>2700</v>
      </c>
      <c r="L181" s="14" t="str">
        <f>VLOOKUP(B181,data_operaciones!$G$3:$K$102,2,0)</f>
        <v>SIMULACROS Y PLATICA DE SEGURIDAD</v>
      </c>
      <c r="M181" s="5">
        <f>VLOOKUP(B181,data_operaciones!$G$3:$K$102,4,0)</f>
        <v>75</v>
      </c>
      <c r="N181" s="5">
        <f t="shared" si="10"/>
        <v>0.5</v>
      </c>
      <c r="O181" s="5">
        <f t="shared" si="11"/>
        <v>1662</v>
      </c>
      <c r="P181" s="5">
        <f t="shared" si="12"/>
        <v>1.38</v>
      </c>
      <c r="Q181" s="5">
        <f t="shared" si="14"/>
        <v>178</v>
      </c>
      <c r="R181" s="5">
        <v>1</v>
      </c>
      <c r="S181" s="5">
        <v>1</v>
      </c>
      <c r="T181" s="5">
        <v>7</v>
      </c>
      <c r="U181" s="5" t="str">
        <f t="shared" si="13"/>
        <v>SIMULACRO DE CONTROL DE BROTE</v>
      </c>
    </row>
    <row r="182" spans="1:21" x14ac:dyDescent="0.25">
      <c r="A182" s="6">
        <v>41315</v>
      </c>
      <c r="B182">
        <v>1</v>
      </c>
      <c r="C182">
        <v>5</v>
      </c>
      <c r="D182">
        <v>1697</v>
      </c>
      <c r="E182">
        <v>1.38</v>
      </c>
      <c r="F182">
        <v>5</v>
      </c>
      <c r="G182" t="s">
        <v>3491</v>
      </c>
      <c r="H182">
        <v>57</v>
      </c>
      <c r="I182" s="6">
        <v>41330.815972222219</v>
      </c>
      <c r="J182" t="s">
        <v>23</v>
      </c>
      <c r="K182" t="s">
        <v>2700</v>
      </c>
      <c r="L182" s="14" t="str">
        <f>VLOOKUP(B182,data_operaciones!$G$3:$K$102,2,0)</f>
        <v xml:space="preserve">PERFORAR </v>
      </c>
      <c r="M182" s="5">
        <f>VLOOKUP(B182,data_operaciones!$G$3:$K$102,4,0)</f>
        <v>73</v>
      </c>
      <c r="N182" s="5">
        <f t="shared" si="10"/>
        <v>5</v>
      </c>
      <c r="O182" s="5">
        <f t="shared" si="11"/>
        <v>1697</v>
      </c>
      <c r="P182" s="5">
        <f t="shared" si="12"/>
        <v>1.38</v>
      </c>
      <c r="Q182" s="5">
        <f t="shared" si="14"/>
        <v>179</v>
      </c>
      <c r="R182" s="5">
        <v>1</v>
      </c>
      <c r="S182" s="5">
        <v>1</v>
      </c>
      <c r="T182" s="5">
        <v>7</v>
      </c>
      <c r="U182" s="5" t="str">
        <f t="shared" si="13"/>
        <v/>
      </c>
    </row>
    <row r="183" spans="1:21" x14ac:dyDescent="0.25">
      <c r="A183" s="6">
        <v>41316</v>
      </c>
      <c r="B183">
        <v>1</v>
      </c>
      <c r="C183">
        <v>4</v>
      </c>
      <c r="D183">
        <v>1734</v>
      </c>
      <c r="E183">
        <v>1.38</v>
      </c>
      <c r="F183">
        <v>1</v>
      </c>
      <c r="G183" t="s">
        <v>3491</v>
      </c>
      <c r="H183">
        <v>63</v>
      </c>
      <c r="I183" s="6">
        <v>41322.705555555556</v>
      </c>
      <c r="J183" t="s">
        <v>23</v>
      </c>
      <c r="K183" t="s">
        <v>2700</v>
      </c>
      <c r="L183" s="14" t="str">
        <f>VLOOKUP(B183,data_operaciones!$G$3:$K$102,2,0)</f>
        <v xml:space="preserve">PERFORAR </v>
      </c>
      <c r="M183" s="5">
        <f>VLOOKUP(B183,data_operaciones!$G$3:$K$102,4,0)</f>
        <v>73</v>
      </c>
      <c r="N183" s="5">
        <f t="shared" si="10"/>
        <v>4</v>
      </c>
      <c r="O183" s="5">
        <f t="shared" si="11"/>
        <v>1734</v>
      </c>
      <c r="P183" s="5">
        <f t="shared" si="12"/>
        <v>1.38</v>
      </c>
      <c r="Q183" s="5">
        <f t="shared" si="14"/>
        <v>180</v>
      </c>
      <c r="R183" s="5">
        <v>1</v>
      </c>
      <c r="S183" s="5">
        <v>1</v>
      </c>
      <c r="T183" s="5">
        <v>7</v>
      </c>
      <c r="U183" s="5" t="str">
        <f t="shared" si="13"/>
        <v/>
      </c>
    </row>
    <row r="184" spans="1:21" x14ac:dyDescent="0.25">
      <c r="A184" s="6">
        <v>41316</v>
      </c>
      <c r="B184">
        <v>1</v>
      </c>
      <c r="C184">
        <v>10</v>
      </c>
      <c r="D184">
        <v>1822</v>
      </c>
      <c r="E184">
        <v>1.38</v>
      </c>
      <c r="F184">
        <v>2</v>
      </c>
      <c r="G184" t="s">
        <v>3491</v>
      </c>
      <c r="H184">
        <v>63</v>
      </c>
      <c r="I184" s="6">
        <v>41322.705555555556</v>
      </c>
      <c r="J184" t="s">
        <v>23</v>
      </c>
      <c r="K184" t="s">
        <v>2700</v>
      </c>
      <c r="L184" s="14" t="str">
        <f>VLOOKUP(B184,data_operaciones!$G$3:$K$102,2,0)</f>
        <v xml:space="preserve">PERFORAR </v>
      </c>
      <c r="M184" s="5">
        <f>VLOOKUP(B184,data_operaciones!$G$3:$K$102,4,0)</f>
        <v>73</v>
      </c>
      <c r="N184" s="5">
        <f t="shared" si="10"/>
        <v>10</v>
      </c>
      <c r="O184" s="5">
        <f t="shared" si="11"/>
        <v>1822</v>
      </c>
      <c r="P184" s="5">
        <f t="shared" si="12"/>
        <v>1.38</v>
      </c>
      <c r="Q184" s="5">
        <f t="shared" si="14"/>
        <v>181</v>
      </c>
      <c r="R184" s="5">
        <v>1</v>
      </c>
      <c r="S184" s="5">
        <v>1</v>
      </c>
      <c r="T184" s="5">
        <v>7</v>
      </c>
      <c r="U184" s="5" t="str">
        <f t="shared" si="13"/>
        <v/>
      </c>
    </row>
    <row r="185" spans="1:21" x14ac:dyDescent="0.25">
      <c r="A185" s="6">
        <v>41316</v>
      </c>
      <c r="B185">
        <v>1</v>
      </c>
      <c r="C185">
        <v>10</v>
      </c>
      <c r="D185">
        <v>1876</v>
      </c>
      <c r="E185">
        <v>1.39</v>
      </c>
      <c r="F185">
        <v>3</v>
      </c>
      <c r="G185" t="s">
        <v>3491</v>
      </c>
      <c r="H185">
        <v>63</v>
      </c>
      <c r="I185" s="6">
        <v>41322.706250000003</v>
      </c>
      <c r="J185" t="s">
        <v>23</v>
      </c>
      <c r="K185" t="s">
        <v>2700</v>
      </c>
      <c r="L185" s="14" t="str">
        <f>VLOOKUP(B185,data_operaciones!$G$3:$K$102,2,0)</f>
        <v xml:space="preserve">PERFORAR </v>
      </c>
      <c r="M185" s="5">
        <f>VLOOKUP(B185,data_operaciones!$G$3:$K$102,4,0)</f>
        <v>73</v>
      </c>
      <c r="N185" s="5">
        <f t="shared" si="10"/>
        <v>10</v>
      </c>
      <c r="O185" s="5">
        <f t="shared" si="11"/>
        <v>1876</v>
      </c>
      <c r="P185" s="5">
        <f t="shared" si="12"/>
        <v>1.39</v>
      </c>
      <c r="Q185" s="5">
        <f t="shared" si="14"/>
        <v>182</v>
      </c>
      <c r="R185" s="5">
        <v>1</v>
      </c>
      <c r="S185" s="5">
        <v>1</v>
      </c>
      <c r="T185" s="5">
        <v>7</v>
      </c>
      <c r="U185" s="5" t="str">
        <f t="shared" si="13"/>
        <v/>
      </c>
    </row>
    <row r="186" spans="1:21" x14ac:dyDescent="0.25">
      <c r="A186" s="6">
        <v>41317</v>
      </c>
      <c r="B186">
        <v>1</v>
      </c>
      <c r="C186">
        <v>4</v>
      </c>
      <c r="D186">
        <v>1924</v>
      </c>
      <c r="E186">
        <v>1.39</v>
      </c>
      <c r="F186">
        <v>1</v>
      </c>
      <c r="G186" t="s">
        <v>3491</v>
      </c>
      <c r="H186">
        <v>63</v>
      </c>
      <c r="I186" s="6">
        <v>41322.706250000003</v>
      </c>
      <c r="J186" t="s">
        <v>23</v>
      </c>
      <c r="K186" t="s">
        <v>2700</v>
      </c>
      <c r="L186" s="14" t="str">
        <f>VLOOKUP(B186,data_operaciones!$G$3:$K$102,2,0)</f>
        <v xml:space="preserve">PERFORAR </v>
      </c>
      <c r="M186" s="5">
        <f>VLOOKUP(B186,data_operaciones!$G$3:$K$102,4,0)</f>
        <v>73</v>
      </c>
      <c r="N186" s="5">
        <f t="shared" si="10"/>
        <v>4</v>
      </c>
      <c r="O186" s="5">
        <f t="shared" si="11"/>
        <v>1924</v>
      </c>
      <c r="P186" s="5">
        <f t="shared" si="12"/>
        <v>1.39</v>
      </c>
      <c r="Q186" s="5">
        <f t="shared" si="14"/>
        <v>183</v>
      </c>
      <c r="R186" s="5">
        <v>1</v>
      </c>
      <c r="S186" s="5">
        <v>1</v>
      </c>
      <c r="T186" s="5">
        <v>7</v>
      </c>
      <c r="U186" s="5" t="str">
        <f t="shared" si="13"/>
        <v/>
      </c>
    </row>
    <row r="187" spans="1:21" x14ac:dyDescent="0.25">
      <c r="A187" s="6">
        <v>41317</v>
      </c>
      <c r="B187">
        <v>1</v>
      </c>
      <c r="C187">
        <v>10</v>
      </c>
      <c r="D187">
        <v>2001</v>
      </c>
      <c r="E187">
        <v>1.39</v>
      </c>
      <c r="F187">
        <v>2</v>
      </c>
      <c r="G187" t="s">
        <v>3491</v>
      </c>
      <c r="H187">
        <v>63</v>
      </c>
      <c r="I187" s="6">
        <v>41322.706944444442</v>
      </c>
      <c r="J187" t="s">
        <v>23</v>
      </c>
      <c r="K187" t="s">
        <v>2700</v>
      </c>
      <c r="L187" s="14" t="str">
        <f>VLOOKUP(B187,data_operaciones!$G$3:$K$102,2,0)</f>
        <v xml:space="preserve">PERFORAR </v>
      </c>
      <c r="M187" s="5">
        <f>VLOOKUP(B187,data_operaciones!$G$3:$K$102,4,0)</f>
        <v>73</v>
      </c>
      <c r="N187" s="5">
        <f t="shared" si="10"/>
        <v>10</v>
      </c>
      <c r="O187" s="5">
        <f t="shared" si="11"/>
        <v>2001</v>
      </c>
      <c r="P187" s="5">
        <f t="shared" si="12"/>
        <v>1.39</v>
      </c>
      <c r="Q187" s="5">
        <f t="shared" si="14"/>
        <v>184</v>
      </c>
      <c r="R187" s="5">
        <v>1</v>
      </c>
      <c r="S187" s="5">
        <v>1</v>
      </c>
      <c r="T187" s="5">
        <v>7</v>
      </c>
      <c r="U187" s="5" t="str">
        <f t="shared" si="13"/>
        <v/>
      </c>
    </row>
    <row r="188" spans="1:21" x14ac:dyDescent="0.25">
      <c r="A188" s="6">
        <v>41317</v>
      </c>
      <c r="B188">
        <v>1</v>
      </c>
      <c r="C188">
        <v>10</v>
      </c>
      <c r="D188">
        <v>2037</v>
      </c>
      <c r="E188">
        <v>1.4</v>
      </c>
      <c r="F188">
        <v>3</v>
      </c>
      <c r="G188" t="s">
        <v>3491</v>
      </c>
      <c r="H188">
        <v>64</v>
      </c>
      <c r="I188" s="6">
        <v>41322.706944444442</v>
      </c>
      <c r="J188" t="s">
        <v>23</v>
      </c>
      <c r="K188" t="s">
        <v>2700</v>
      </c>
      <c r="L188" s="14" t="str">
        <f>VLOOKUP(B188,data_operaciones!$G$3:$K$102,2,0)</f>
        <v xml:space="preserve">PERFORAR </v>
      </c>
      <c r="M188" s="5">
        <f>VLOOKUP(B188,data_operaciones!$G$3:$K$102,4,0)</f>
        <v>73</v>
      </c>
      <c r="N188" s="5">
        <f t="shared" si="10"/>
        <v>10</v>
      </c>
      <c r="O188" s="5">
        <f t="shared" si="11"/>
        <v>2037</v>
      </c>
      <c r="P188" s="5">
        <f t="shared" si="12"/>
        <v>1.4</v>
      </c>
      <c r="Q188" s="5">
        <f t="shared" si="14"/>
        <v>185</v>
      </c>
      <c r="R188" s="5">
        <v>1</v>
      </c>
      <c r="S188" s="5">
        <v>1</v>
      </c>
      <c r="T188" s="5">
        <v>7</v>
      </c>
      <c r="U188" s="5" t="str">
        <f t="shared" si="13"/>
        <v/>
      </c>
    </row>
    <row r="189" spans="1:21" x14ac:dyDescent="0.25">
      <c r="A189" s="6">
        <v>41318</v>
      </c>
      <c r="B189">
        <v>1</v>
      </c>
      <c r="C189">
        <v>4</v>
      </c>
      <c r="D189">
        <v>2050</v>
      </c>
      <c r="E189">
        <v>1.4</v>
      </c>
      <c r="F189">
        <v>1</v>
      </c>
      <c r="G189" t="s">
        <v>3491</v>
      </c>
      <c r="H189">
        <v>64</v>
      </c>
      <c r="I189" s="6">
        <v>41322.707638888889</v>
      </c>
      <c r="J189" t="s">
        <v>23</v>
      </c>
      <c r="K189" t="s">
        <v>2700</v>
      </c>
      <c r="L189" s="14" t="str">
        <f>VLOOKUP(B189,data_operaciones!$G$3:$K$102,2,0)</f>
        <v xml:space="preserve">PERFORAR </v>
      </c>
      <c r="M189" s="5">
        <f>VLOOKUP(B189,data_operaciones!$G$3:$K$102,4,0)</f>
        <v>73</v>
      </c>
      <c r="N189" s="5">
        <f t="shared" si="10"/>
        <v>4</v>
      </c>
      <c r="O189" s="5">
        <f t="shared" si="11"/>
        <v>2050</v>
      </c>
      <c r="P189" s="5">
        <f t="shared" si="12"/>
        <v>1.4</v>
      </c>
      <c r="Q189" s="5">
        <f t="shared" si="14"/>
        <v>186</v>
      </c>
      <c r="R189" s="5">
        <v>1</v>
      </c>
      <c r="S189" s="5">
        <v>1</v>
      </c>
      <c r="T189" s="5">
        <v>7</v>
      </c>
      <c r="U189" s="5" t="str">
        <f t="shared" si="13"/>
        <v/>
      </c>
    </row>
    <row r="190" spans="1:21" x14ac:dyDescent="0.25">
      <c r="A190" s="6">
        <v>41318</v>
      </c>
      <c r="B190">
        <v>1</v>
      </c>
      <c r="C190">
        <v>10</v>
      </c>
      <c r="D190">
        <v>2100</v>
      </c>
      <c r="E190">
        <v>1.4</v>
      </c>
      <c r="F190">
        <v>2</v>
      </c>
      <c r="G190" t="s">
        <v>3491</v>
      </c>
      <c r="H190">
        <v>64</v>
      </c>
      <c r="I190" s="6">
        <v>41322.707638888889</v>
      </c>
      <c r="J190" t="s">
        <v>23</v>
      </c>
      <c r="K190" t="s">
        <v>2700</v>
      </c>
      <c r="L190" s="14" t="str">
        <f>VLOOKUP(B190,data_operaciones!$G$3:$K$102,2,0)</f>
        <v xml:space="preserve">PERFORAR </v>
      </c>
      <c r="M190" s="5">
        <f>VLOOKUP(B190,data_operaciones!$G$3:$K$102,4,0)</f>
        <v>73</v>
      </c>
      <c r="N190" s="5">
        <f t="shared" si="10"/>
        <v>10</v>
      </c>
      <c r="O190" s="5">
        <f t="shared" si="11"/>
        <v>2100</v>
      </c>
      <c r="P190" s="5">
        <f t="shared" si="12"/>
        <v>1.4</v>
      </c>
      <c r="Q190" s="5">
        <f t="shared" si="14"/>
        <v>187</v>
      </c>
      <c r="R190" s="5">
        <v>1</v>
      </c>
      <c r="S190" s="5">
        <v>1</v>
      </c>
      <c r="T190" s="5">
        <v>7</v>
      </c>
      <c r="U190" s="5" t="str">
        <f t="shared" si="13"/>
        <v/>
      </c>
    </row>
    <row r="191" spans="1:21" x14ac:dyDescent="0.25">
      <c r="A191" s="6">
        <v>41318</v>
      </c>
      <c r="B191">
        <v>1</v>
      </c>
      <c r="C191">
        <v>10</v>
      </c>
      <c r="D191">
        <v>2142</v>
      </c>
      <c r="E191">
        <v>1.4</v>
      </c>
      <c r="F191">
        <v>3</v>
      </c>
      <c r="G191" t="s">
        <v>3491</v>
      </c>
      <c r="H191">
        <v>62</v>
      </c>
      <c r="I191" s="6">
        <v>41322.708333333336</v>
      </c>
      <c r="J191" t="s">
        <v>23</v>
      </c>
      <c r="K191" t="s">
        <v>2700</v>
      </c>
      <c r="L191" s="14" t="str">
        <f>VLOOKUP(B191,data_operaciones!$G$3:$K$102,2,0)</f>
        <v xml:space="preserve">PERFORAR </v>
      </c>
      <c r="M191" s="5">
        <f>VLOOKUP(B191,data_operaciones!$G$3:$K$102,4,0)</f>
        <v>73</v>
      </c>
      <c r="N191" s="5">
        <f t="shared" si="10"/>
        <v>10</v>
      </c>
      <c r="O191" s="5">
        <f t="shared" si="11"/>
        <v>2142</v>
      </c>
      <c r="P191" s="5">
        <f t="shared" si="12"/>
        <v>1.4</v>
      </c>
      <c r="Q191" s="5">
        <f t="shared" si="14"/>
        <v>188</v>
      </c>
      <c r="R191" s="5">
        <v>1</v>
      </c>
      <c r="S191" s="5">
        <v>1</v>
      </c>
      <c r="T191" s="5">
        <v>7</v>
      </c>
      <c r="U191" s="5" t="str">
        <f t="shared" si="13"/>
        <v/>
      </c>
    </row>
    <row r="192" spans="1:21" x14ac:dyDescent="0.25">
      <c r="A192" s="6">
        <v>41319</v>
      </c>
      <c r="B192">
        <v>1</v>
      </c>
      <c r="C192">
        <v>3.5</v>
      </c>
      <c r="D192">
        <v>2166</v>
      </c>
      <c r="E192">
        <v>1.4</v>
      </c>
      <c r="F192">
        <v>1</v>
      </c>
      <c r="G192" t="s">
        <v>3491</v>
      </c>
      <c r="H192">
        <v>62</v>
      </c>
      <c r="I192" s="6">
        <v>41322.709027777775</v>
      </c>
      <c r="J192" t="s">
        <v>23</v>
      </c>
      <c r="K192" t="s">
        <v>2700</v>
      </c>
      <c r="L192" s="14" t="str">
        <f>VLOOKUP(B192,data_operaciones!$G$3:$K$102,2,0)</f>
        <v xml:space="preserve">PERFORAR </v>
      </c>
      <c r="M192" s="5">
        <f>VLOOKUP(B192,data_operaciones!$G$3:$K$102,4,0)</f>
        <v>73</v>
      </c>
      <c r="N192" s="5">
        <f t="shared" si="10"/>
        <v>3.5</v>
      </c>
      <c r="O192" s="5">
        <f t="shared" si="11"/>
        <v>2166</v>
      </c>
      <c r="P192" s="5">
        <f t="shared" si="12"/>
        <v>1.4</v>
      </c>
      <c r="Q192" s="5">
        <f t="shared" si="14"/>
        <v>189</v>
      </c>
      <c r="R192" s="5">
        <v>1</v>
      </c>
      <c r="S192" s="5">
        <v>1</v>
      </c>
      <c r="T192" s="5">
        <v>7</v>
      </c>
      <c r="U192" s="5" t="str">
        <f t="shared" si="13"/>
        <v/>
      </c>
    </row>
    <row r="193" spans="1:21" x14ac:dyDescent="0.25">
      <c r="A193" s="6">
        <v>41319</v>
      </c>
      <c r="B193">
        <v>2</v>
      </c>
      <c r="C193">
        <v>0.5</v>
      </c>
      <c r="D193">
        <v>2166</v>
      </c>
      <c r="E193">
        <v>1.4</v>
      </c>
      <c r="F193">
        <v>2</v>
      </c>
      <c r="G193" t="s">
        <v>3494</v>
      </c>
      <c r="H193">
        <v>62</v>
      </c>
      <c r="I193" s="6">
        <v>41322.709027777775</v>
      </c>
      <c r="J193" t="s">
        <v>23</v>
      </c>
      <c r="K193" t="s">
        <v>2700</v>
      </c>
      <c r="L193" s="14" t="str">
        <f>VLOOKUP(B193,data_operaciones!$G$3:$K$102,2,0)</f>
        <v>CIRCULAR</v>
      </c>
      <c r="M193" s="5">
        <f>VLOOKUP(B193,data_operaciones!$G$3:$K$102,4,0)</f>
        <v>38</v>
      </c>
      <c r="N193" s="5">
        <f t="shared" si="10"/>
        <v>0.5</v>
      </c>
      <c r="O193" s="5">
        <f t="shared" si="11"/>
        <v>2166</v>
      </c>
      <c r="P193" s="5">
        <f t="shared" si="12"/>
        <v>1.4</v>
      </c>
      <c r="Q193" s="5">
        <f t="shared" si="14"/>
        <v>190</v>
      </c>
      <c r="R193" s="5">
        <v>1</v>
      </c>
      <c r="S193" s="5">
        <v>1</v>
      </c>
      <c r="T193" s="5">
        <v>7</v>
      </c>
      <c r="U193" s="5" t="str">
        <f t="shared" si="13"/>
        <v>BOMBEO 4 M3 DE BACHE VISCOSO DE 100 SEG. PARA LIMPIEZA DE AGUJERO CON 68 EPM, 230 GPM, 2100 PSI. O.K.</v>
      </c>
    </row>
    <row r="194" spans="1:21" x14ac:dyDescent="0.25">
      <c r="A194" s="6">
        <v>41319</v>
      </c>
      <c r="B194">
        <v>1</v>
      </c>
      <c r="C194">
        <v>5.5</v>
      </c>
      <c r="D194">
        <v>2190</v>
      </c>
      <c r="E194">
        <v>1.4</v>
      </c>
      <c r="F194">
        <v>3</v>
      </c>
      <c r="G194" t="s">
        <v>3491</v>
      </c>
      <c r="H194">
        <v>62</v>
      </c>
      <c r="I194" s="6">
        <v>41322.709722222222</v>
      </c>
      <c r="J194" t="s">
        <v>23</v>
      </c>
      <c r="K194" t="s">
        <v>2700</v>
      </c>
      <c r="L194" s="14" t="str">
        <f>VLOOKUP(B194,data_operaciones!$G$3:$K$102,2,0)</f>
        <v xml:space="preserve">PERFORAR </v>
      </c>
      <c r="M194" s="5">
        <f>VLOOKUP(B194,data_operaciones!$G$3:$K$102,4,0)</f>
        <v>73</v>
      </c>
      <c r="N194" s="5">
        <f t="shared" si="10"/>
        <v>5.5</v>
      </c>
      <c r="O194" s="5">
        <f t="shared" si="11"/>
        <v>2190</v>
      </c>
      <c r="P194" s="5">
        <f t="shared" si="12"/>
        <v>1.4</v>
      </c>
      <c r="Q194" s="5">
        <f t="shared" si="14"/>
        <v>191</v>
      </c>
      <c r="R194" s="5">
        <v>1</v>
      </c>
      <c r="S194" s="5">
        <v>1</v>
      </c>
      <c r="T194" s="5">
        <v>7</v>
      </c>
      <c r="U194" s="5" t="str">
        <f t="shared" si="13"/>
        <v/>
      </c>
    </row>
    <row r="195" spans="1:21" x14ac:dyDescent="0.25">
      <c r="A195" s="6">
        <v>41319</v>
      </c>
      <c r="B195">
        <v>2</v>
      </c>
      <c r="C195">
        <v>0.5</v>
      </c>
      <c r="D195">
        <v>2190</v>
      </c>
      <c r="E195">
        <v>1.4</v>
      </c>
      <c r="F195">
        <v>4</v>
      </c>
      <c r="G195" t="s">
        <v>3495</v>
      </c>
      <c r="H195">
        <v>62</v>
      </c>
      <c r="I195" s="6">
        <v>41322.709722222222</v>
      </c>
      <c r="J195" t="s">
        <v>23</v>
      </c>
      <c r="K195" t="s">
        <v>2700</v>
      </c>
      <c r="L195" s="14" t="str">
        <f>VLOOKUP(B195,data_operaciones!$G$3:$K$102,2,0)</f>
        <v>CIRCULAR</v>
      </c>
      <c r="M195" s="5">
        <f>VLOOKUP(B195,data_operaciones!$G$3:$K$102,4,0)</f>
        <v>38</v>
      </c>
      <c r="N195" s="5">
        <f t="shared" si="10"/>
        <v>0.5</v>
      </c>
      <c r="O195" s="5">
        <f t="shared" si="11"/>
        <v>2190</v>
      </c>
      <c r="P195" s="5">
        <f t="shared" si="12"/>
        <v>1.4</v>
      </c>
      <c r="Q195" s="5">
        <f t="shared" si="14"/>
        <v>192</v>
      </c>
      <c r="R195" s="5">
        <v>1</v>
      </c>
      <c r="S195" s="5">
        <v>1</v>
      </c>
      <c r="T195" s="5">
        <v>7</v>
      </c>
      <c r="U195" s="5" t="str">
        <f t="shared" si="13"/>
        <v>CIRCULO TIEMPO DE ATRASO PARA RECUPERAR MUESTRA PARA CIA. MUDLOGGING. CON 68 EPM, 230 GPM,2100 PSI. O.K.</v>
      </c>
    </row>
    <row r="196" spans="1:21" x14ac:dyDescent="0.25">
      <c r="A196" s="6">
        <v>41319</v>
      </c>
      <c r="B196">
        <v>1</v>
      </c>
      <c r="C196">
        <v>1</v>
      </c>
      <c r="D196">
        <v>2195</v>
      </c>
      <c r="E196">
        <v>1.4</v>
      </c>
      <c r="F196">
        <v>5</v>
      </c>
      <c r="G196" t="s">
        <v>3491</v>
      </c>
      <c r="H196">
        <v>62</v>
      </c>
      <c r="I196" s="6">
        <v>41322.710416666669</v>
      </c>
      <c r="J196" t="s">
        <v>23</v>
      </c>
      <c r="K196" t="s">
        <v>2700</v>
      </c>
      <c r="L196" s="14" t="str">
        <f>VLOOKUP(B196,data_operaciones!$G$3:$K$102,2,0)</f>
        <v xml:space="preserve">PERFORAR </v>
      </c>
      <c r="M196" s="5">
        <f>VLOOKUP(B196,data_operaciones!$G$3:$K$102,4,0)</f>
        <v>73</v>
      </c>
      <c r="N196" s="5">
        <f t="shared" si="10"/>
        <v>1</v>
      </c>
      <c r="O196" s="5">
        <f t="shared" si="11"/>
        <v>2195</v>
      </c>
      <c r="P196" s="5">
        <f t="shared" si="12"/>
        <v>1.4</v>
      </c>
      <c r="Q196" s="5">
        <f t="shared" si="14"/>
        <v>193</v>
      </c>
      <c r="R196" s="5">
        <v>1</v>
      </c>
      <c r="S196" s="5">
        <v>1</v>
      </c>
      <c r="T196" s="5">
        <v>7</v>
      </c>
      <c r="U196" s="5" t="str">
        <f t="shared" si="13"/>
        <v/>
      </c>
    </row>
    <row r="197" spans="1:21" x14ac:dyDescent="0.25">
      <c r="A197" s="6">
        <v>41319</v>
      </c>
      <c r="B197">
        <v>2</v>
      </c>
      <c r="C197">
        <v>0.5</v>
      </c>
      <c r="D197">
        <v>2195</v>
      </c>
      <c r="E197">
        <v>1.4</v>
      </c>
      <c r="F197">
        <v>6</v>
      </c>
      <c r="G197" t="s">
        <v>3496</v>
      </c>
      <c r="H197">
        <v>62</v>
      </c>
      <c r="I197" s="6">
        <v>41322.710416666669</v>
      </c>
      <c r="J197" t="s">
        <v>23</v>
      </c>
      <c r="K197" t="s">
        <v>2700</v>
      </c>
      <c r="L197" s="14" t="str">
        <f>VLOOKUP(B197,data_operaciones!$G$3:$K$102,2,0)</f>
        <v>CIRCULAR</v>
      </c>
      <c r="M197" s="5">
        <f>VLOOKUP(B197,data_operaciones!$G$3:$K$102,4,0)</f>
        <v>38</v>
      </c>
      <c r="N197" s="5">
        <f t="shared" ref="N197:N260" si="15">+C197</f>
        <v>0.5</v>
      </c>
      <c r="O197" s="5">
        <f t="shared" ref="O197:O260" si="16">+D197</f>
        <v>2195</v>
      </c>
      <c r="P197" s="5">
        <f t="shared" ref="P197:P260" si="17">+E197</f>
        <v>1.4</v>
      </c>
      <c r="Q197" s="5">
        <f t="shared" si="14"/>
        <v>194</v>
      </c>
      <c r="R197" s="5">
        <v>1</v>
      </c>
      <c r="S197" s="5">
        <v>1</v>
      </c>
      <c r="T197" s="5">
        <v>7</v>
      </c>
      <c r="U197" s="5" t="str">
        <f t="shared" ref="U197:U260" si="18">+G197</f>
        <v>BOMBEO BACHE VISCOSO DE 120 SEG.(4 M3), PARA LIMPIEZA DE AGUJERO</v>
      </c>
    </row>
    <row r="198" spans="1:21" x14ac:dyDescent="0.25">
      <c r="A198" s="6">
        <v>41319</v>
      </c>
      <c r="B198">
        <v>6</v>
      </c>
      <c r="C198">
        <v>2.5</v>
      </c>
      <c r="D198">
        <v>2195</v>
      </c>
      <c r="E198">
        <v>1.4</v>
      </c>
      <c r="F198">
        <v>7</v>
      </c>
      <c r="G198" t="s">
        <v>3491</v>
      </c>
      <c r="H198">
        <v>62</v>
      </c>
      <c r="I198" s="6">
        <v>41322.711111111108</v>
      </c>
      <c r="J198" t="s">
        <v>23</v>
      </c>
      <c r="K198" t="s">
        <v>2700</v>
      </c>
      <c r="L198" s="14" t="str">
        <f>VLOOKUP(B198,data_operaciones!$G$3:$K$102,2,0)</f>
        <v>SACAR BHA A SUPERFICIE</v>
      </c>
      <c r="M198" s="5">
        <f>VLOOKUP(B198,data_operaciones!$G$3:$K$102,4,0)</f>
        <v>101</v>
      </c>
      <c r="N198" s="5">
        <f t="shared" si="15"/>
        <v>2.5</v>
      </c>
      <c r="O198" s="5">
        <f t="shared" si="16"/>
        <v>2195</v>
      </c>
      <c r="P198" s="5">
        <f t="shared" si="17"/>
        <v>1.4</v>
      </c>
      <c r="Q198" s="5">
        <f t="shared" ref="Q198:Q261" si="19">+Q197+1</f>
        <v>195</v>
      </c>
      <c r="R198" s="5">
        <v>1</v>
      </c>
      <c r="S198" s="5">
        <v>1</v>
      </c>
      <c r="T198" s="5">
        <v>7</v>
      </c>
      <c r="U198" s="5" t="str">
        <f t="shared" si="18"/>
        <v/>
      </c>
    </row>
    <row r="199" spans="1:21" x14ac:dyDescent="0.25">
      <c r="A199" s="6">
        <v>41319</v>
      </c>
      <c r="B199">
        <v>6</v>
      </c>
      <c r="C199">
        <v>3</v>
      </c>
      <c r="D199">
        <v>2195</v>
      </c>
      <c r="E199">
        <v>1.4</v>
      </c>
      <c r="F199">
        <v>8</v>
      </c>
      <c r="G199" t="s">
        <v>3491</v>
      </c>
      <c r="H199">
        <v>62</v>
      </c>
      <c r="I199" s="6">
        <v>41322.711111111108</v>
      </c>
      <c r="J199" t="s">
        <v>23</v>
      </c>
      <c r="K199" t="s">
        <v>2700</v>
      </c>
      <c r="L199" s="14" t="str">
        <f>VLOOKUP(B199,data_operaciones!$G$3:$K$102,2,0)</f>
        <v>SACAR BHA A SUPERFICIE</v>
      </c>
      <c r="M199" s="5">
        <f>VLOOKUP(B199,data_operaciones!$G$3:$K$102,4,0)</f>
        <v>101</v>
      </c>
      <c r="N199" s="5">
        <f t="shared" si="15"/>
        <v>3</v>
      </c>
      <c r="O199" s="5">
        <f t="shared" si="16"/>
        <v>2195</v>
      </c>
      <c r="P199" s="5">
        <f t="shared" si="17"/>
        <v>1.4</v>
      </c>
      <c r="Q199" s="5">
        <f t="shared" si="19"/>
        <v>196</v>
      </c>
      <c r="R199" s="5">
        <v>1</v>
      </c>
      <c r="S199" s="5">
        <v>1</v>
      </c>
      <c r="T199" s="5">
        <v>7</v>
      </c>
      <c r="U199" s="5" t="str">
        <f t="shared" si="18"/>
        <v/>
      </c>
    </row>
    <row r="200" spans="1:21" x14ac:dyDescent="0.25">
      <c r="A200" s="6">
        <v>41319</v>
      </c>
      <c r="B200">
        <v>32</v>
      </c>
      <c r="C200">
        <v>0.5</v>
      </c>
      <c r="D200">
        <v>2195</v>
      </c>
      <c r="E200">
        <v>1.4</v>
      </c>
      <c r="F200">
        <v>9</v>
      </c>
      <c r="G200" t="s">
        <v>3497</v>
      </c>
      <c r="H200">
        <v>62</v>
      </c>
      <c r="I200" s="6">
        <v>41322.711111111108</v>
      </c>
      <c r="J200" t="s">
        <v>23</v>
      </c>
      <c r="K200" t="s">
        <v>2700</v>
      </c>
      <c r="L200" s="14" t="str">
        <f>VLOOKUP(B200,data_operaciones!$G$3:$K$102,2,0)</f>
        <v>SIMULACROS Y PLATICA DE SEGURIDAD</v>
      </c>
      <c r="M200" s="5">
        <f>VLOOKUP(B200,data_operaciones!$G$3:$K$102,4,0)</f>
        <v>75</v>
      </c>
      <c r="N200" s="5">
        <f t="shared" si="15"/>
        <v>0.5</v>
      </c>
      <c r="O200" s="5">
        <f t="shared" si="16"/>
        <v>2195</v>
      </c>
      <c r="P200" s="5">
        <f t="shared" si="17"/>
        <v>1.4</v>
      </c>
      <c r="Q200" s="5">
        <f t="shared" si="19"/>
        <v>197</v>
      </c>
      <c r="R200" s="5">
        <v>1</v>
      </c>
      <c r="S200" s="5">
        <v>1</v>
      </c>
      <c r="T200" s="5">
        <v>7</v>
      </c>
      <c r="U200" s="5" t="str">
        <f t="shared" si="18"/>
        <v>EFECTUO SIMULACRO DE BROTE</v>
      </c>
    </row>
    <row r="201" spans="1:21" x14ac:dyDescent="0.25">
      <c r="A201" s="6">
        <v>41319</v>
      </c>
      <c r="B201">
        <v>6</v>
      </c>
      <c r="C201">
        <v>2.5</v>
      </c>
      <c r="D201">
        <v>2195</v>
      </c>
      <c r="E201">
        <v>1.4</v>
      </c>
      <c r="F201">
        <v>10</v>
      </c>
      <c r="G201" t="s">
        <v>3491</v>
      </c>
      <c r="H201">
        <v>62</v>
      </c>
      <c r="I201" s="6">
        <v>41322.711111111108</v>
      </c>
      <c r="J201" t="s">
        <v>23</v>
      </c>
      <c r="K201" t="s">
        <v>2700</v>
      </c>
      <c r="L201" s="14" t="str">
        <f>VLOOKUP(B201,data_operaciones!$G$3:$K$102,2,0)</f>
        <v>SACAR BHA A SUPERFICIE</v>
      </c>
      <c r="M201" s="5">
        <f>VLOOKUP(B201,data_operaciones!$G$3:$K$102,4,0)</f>
        <v>101</v>
      </c>
      <c r="N201" s="5">
        <f t="shared" si="15"/>
        <v>2.5</v>
      </c>
      <c r="O201" s="5">
        <f t="shared" si="16"/>
        <v>2195</v>
      </c>
      <c r="P201" s="5">
        <f t="shared" si="17"/>
        <v>1.4</v>
      </c>
      <c r="Q201" s="5">
        <f t="shared" si="19"/>
        <v>198</v>
      </c>
      <c r="R201" s="5">
        <v>1</v>
      </c>
      <c r="S201" s="5">
        <v>1</v>
      </c>
      <c r="T201" s="5">
        <v>7</v>
      </c>
      <c r="U201" s="5" t="str">
        <f t="shared" si="18"/>
        <v/>
      </c>
    </row>
    <row r="202" spans="1:21" x14ac:dyDescent="0.25">
      <c r="A202" s="6">
        <v>41319</v>
      </c>
      <c r="B202">
        <v>33</v>
      </c>
      <c r="C202">
        <v>0.5</v>
      </c>
      <c r="D202">
        <v>2195</v>
      </c>
      <c r="E202">
        <v>1.4</v>
      </c>
      <c r="F202">
        <v>11</v>
      </c>
      <c r="G202" t="s">
        <v>3498</v>
      </c>
      <c r="H202">
        <v>62</v>
      </c>
      <c r="I202" s="6">
        <v>41322.711111111108</v>
      </c>
      <c r="J202" t="s">
        <v>23</v>
      </c>
      <c r="K202" t="s">
        <v>2700</v>
      </c>
      <c r="L202" s="14" t="str">
        <f>VLOOKUP(B202,data_operaciones!$G$3:$K$102,2,0)</f>
        <v>OTROS</v>
      </c>
      <c r="M202" s="5">
        <f>VLOOKUP(B202,data_operaciones!$G$3:$K$102,4,0)</f>
        <v>47</v>
      </c>
      <c r="N202" s="5">
        <f t="shared" si="15"/>
        <v>0.5</v>
      </c>
      <c r="O202" s="5">
        <f t="shared" si="16"/>
        <v>2195</v>
      </c>
      <c r="P202" s="5">
        <f t="shared" si="17"/>
        <v>1.4</v>
      </c>
      <c r="Q202" s="5">
        <f t="shared" si="19"/>
        <v>199</v>
      </c>
      <c r="R202" s="5">
        <v>1</v>
      </c>
      <c r="S202" s="5">
        <v>1</v>
      </c>
      <c r="T202" s="5">
        <v>7</v>
      </c>
      <c r="U202" s="5" t="str">
        <f t="shared" si="18"/>
        <v>PERSONAL DE CIA. TESCO REALIZO MANTENIMIENTO A " TOP DRIVE" O.K. .</v>
      </c>
    </row>
    <row r="203" spans="1:21" x14ac:dyDescent="0.25">
      <c r="A203" s="6">
        <v>41319</v>
      </c>
      <c r="B203">
        <v>3</v>
      </c>
      <c r="C203">
        <v>1.5</v>
      </c>
      <c r="D203">
        <v>2195</v>
      </c>
      <c r="E203">
        <v>1.4</v>
      </c>
      <c r="F203">
        <v>12</v>
      </c>
      <c r="G203" t="s">
        <v>3499</v>
      </c>
      <c r="H203">
        <v>62</v>
      </c>
      <c r="I203" s="6">
        <v>41322.712500000001</v>
      </c>
      <c r="J203" t="s">
        <v>23</v>
      </c>
      <c r="K203" t="s">
        <v>2700</v>
      </c>
      <c r="L203" s="14" t="str">
        <f>VLOOKUP(B203,data_operaciones!$G$3:$K$102,2,0)</f>
        <v>ARMAR BHA</v>
      </c>
      <c r="M203" s="5">
        <f>VLOOKUP(B203,data_operaciones!$G$3:$K$102,4,0)</f>
        <v>8</v>
      </c>
      <c r="N203" s="5">
        <f t="shared" si="15"/>
        <v>1.5</v>
      </c>
      <c r="O203" s="5">
        <f t="shared" si="16"/>
        <v>2195</v>
      </c>
      <c r="P203" s="5">
        <f t="shared" si="17"/>
        <v>1.4</v>
      </c>
      <c r="Q203" s="5">
        <f t="shared" si="19"/>
        <v>200</v>
      </c>
      <c r="R203" s="5">
        <v>1</v>
      </c>
      <c r="S203" s="5">
        <v>1</v>
      </c>
      <c r="T203" s="5">
        <v>7</v>
      </c>
      <c r="U203" s="5" t="str">
        <f t="shared" si="18"/>
        <v>ARMAR BHA PARA BAJAR A CORTAR NUCLEO</v>
      </c>
    </row>
    <row r="204" spans="1:21" x14ac:dyDescent="0.25">
      <c r="A204" s="6">
        <v>41319</v>
      </c>
      <c r="B204">
        <v>5</v>
      </c>
      <c r="C204">
        <v>2</v>
      </c>
      <c r="D204">
        <v>2195</v>
      </c>
      <c r="E204">
        <v>1.4</v>
      </c>
      <c r="F204">
        <v>13</v>
      </c>
      <c r="G204" t="s">
        <v>3491</v>
      </c>
      <c r="H204">
        <v>62</v>
      </c>
      <c r="I204" s="6">
        <v>41322.712500000001</v>
      </c>
      <c r="J204" t="s">
        <v>23</v>
      </c>
      <c r="K204" t="s">
        <v>2700</v>
      </c>
      <c r="L204" s="14" t="str">
        <f>VLOOKUP(B204,data_operaciones!$G$3:$K$102,2,0)</f>
        <v>BAJAR BHA A FONDO</v>
      </c>
      <c r="M204" s="5">
        <f>VLOOKUP(B204,data_operaciones!$G$3:$K$102,4,0)</f>
        <v>100</v>
      </c>
      <c r="N204" s="5">
        <f t="shared" si="15"/>
        <v>2</v>
      </c>
      <c r="O204" s="5">
        <f t="shared" si="16"/>
        <v>2195</v>
      </c>
      <c r="P204" s="5">
        <f t="shared" si="17"/>
        <v>1.4</v>
      </c>
      <c r="Q204" s="5">
        <f t="shared" si="19"/>
        <v>201</v>
      </c>
      <c r="R204" s="5">
        <v>1</v>
      </c>
      <c r="S204" s="5">
        <v>1</v>
      </c>
      <c r="T204" s="5">
        <v>7</v>
      </c>
      <c r="U204" s="5" t="str">
        <f t="shared" si="18"/>
        <v/>
      </c>
    </row>
    <row r="205" spans="1:21" x14ac:dyDescent="0.25">
      <c r="A205" s="6">
        <v>41320</v>
      </c>
      <c r="B205">
        <v>5</v>
      </c>
      <c r="C205">
        <v>4</v>
      </c>
      <c r="D205">
        <v>2195</v>
      </c>
      <c r="E205">
        <v>1.4</v>
      </c>
      <c r="F205">
        <v>1</v>
      </c>
      <c r="G205" t="s">
        <v>3491</v>
      </c>
      <c r="H205">
        <v>62</v>
      </c>
      <c r="I205" s="6">
        <v>41322.712500000001</v>
      </c>
      <c r="J205" t="s">
        <v>23</v>
      </c>
      <c r="K205" t="s">
        <v>2700</v>
      </c>
      <c r="L205" s="14" t="str">
        <f>VLOOKUP(B205,data_operaciones!$G$3:$K$102,2,0)</f>
        <v>BAJAR BHA A FONDO</v>
      </c>
      <c r="M205" s="5">
        <f>VLOOKUP(B205,data_operaciones!$G$3:$K$102,4,0)</f>
        <v>100</v>
      </c>
      <c r="N205" s="5">
        <f t="shared" si="15"/>
        <v>4</v>
      </c>
      <c r="O205" s="5">
        <f t="shared" si="16"/>
        <v>2195</v>
      </c>
      <c r="P205" s="5">
        <f t="shared" si="17"/>
        <v>1.4</v>
      </c>
      <c r="Q205" s="5">
        <f t="shared" si="19"/>
        <v>202</v>
      </c>
      <c r="R205" s="5">
        <v>1</v>
      </c>
      <c r="S205" s="5">
        <v>1</v>
      </c>
      <c r="T205" s="5">
        <v>7</v>
      </c>
      <c r="U205" s="5" t="str">
        <f t="shared" si="18"/>
        <v/>
      </c>
    </row>
    <row r="206" spans="1:21" x14ac:dyDescent="0.25">
      <c r="A206" s="6">
        <v>41320</v>
      </c>
      <c r="B206">
        <v>5</v>
      </c>
      <c r="C206">
        <v>4</v>
      </c>
      <c r="D206">
        <v>2195</v>
      </c>
      <c r="E206">
        <v>1.4</v>
      </c>
      <c r="F206">
        <v>2</v>
      </c>
      <c r="G206" t="s">
        <v>3491</v>
      </c>
      <c r="H206">
        <v>62</v>
      </c>
      <c r="I206" s="6">
        <v>41322.712500000001</v>
      </c>
      <c r="J206" t="s">
        <v>23</v>
      </c>
      <c r="K206" t="s">
        <v>2700</v>
      </c>
      <c r="L206" s="14" t="str">
        <f>VLOOKUP(B206,data_operaciones!$G$3:$K$102,2,0)</f>
        <v>BAJAR BHA A FONDO</v>
      </c>
      <c r="M206" s="5">
        <f>VLOOKUP(B206,data_operaciones!$G$3:$K$102,4,0)</f>
        <v>100</v>
      </c>
      <c r="N206" s="5">
        <f t="shared" si="15"/>
        <v>4</v>
      </c>
      <c r="O206" s="5">
        <f t="shared" si="16"/>
        <v>2195</v>
      </c>
      <c r="P206" s="5">
        <f t="shared" si="17"/>
        <v>1.4</v>
      </c>
      <c r="Q206" s="5">
        <f t="shared" si="19"/>
        <v>203</v>
      </c>
      <c r="R206" s="5">
        <v>1</v>
      </c>
      <c r="S206" s="5">
        <v>1</v>
      </c>
      <c r="T206" s="5">
        <v>7</v>
      </c>
      <c r="U206" s="5" t="str">
        <f t="shared" si="18"/>
        <v/>
      </c>
    </row>
    <row r="207" spans="1:21" x14ac:dyDescent="0.25">
      <c r="A207" s="6">
        <v>41320</v>
      </c>
      <c r="B207">
        <v>2</v>
      </c>
      <c r="C207">
        <v>2</v>
      </c>
      <c r="D207">
        <v>2195</v>
      </c>
      <c r="E207">
        <v>1.4</v>
      </c>
      <c r="F207">
        <v>3</v>
      </c>
      <c r="G207" t="s">
        <v>3500</v>
      </c>
      <c r="H207">
        <v>62</v>
      </c>
      <c r="I207" s="6">
        <v>41322.712500000001</v>
      </c>
      <c r="J207" t="s">
        <v>23</v>
      </c>
      <c r="K207" t="s">
        <v>2700</v>
      </c>
      <c r="L207" s="14" t="str">
        <f>VLOOKUP(B207,data_operaciones!$G$3:$K$102,2,0)</f>
        <v>CIRCULAR</v>
      </c>
      <c r="M207" s="5">
        <f>VLOOKUP(B207,data_operaciones!$G$3:$K$102,4,0)</f>
        <v>38</v>
      </c>
      <c r="N207" s="5">
        <f t="shared" si="15"/>
        <v>2</v>
      </c>
      <c r="O207" s="5">
        <f t="shared" si="16"/>
        <v>2195</v>
      </c>
      <c r="P207" s="5">
        <f t="shared" si="17"/>
        <v>1.4</v>
      </c>
      <c r="Q207" s="5">
        <f t="shared" si="19"/>
        <v>204</v>
      </c>
      <c r="R207" s="5">
        <v>1</v>
      </c>
      <c r="S207" s="5">
        <v>1</v>
      </c>
      <c r="T207" s="5">
        <v>7</v>
      </c>
      <c r="U207" s="5" t="str">
        <f t="shared" si="18"/>
        <v>CIRCULÓ A LA PROFUNDIDAD DE 2190 MTS. CON CORONA DE 5 7/8" X 2 5/8" PARA HOMOGENIZAR COLUMNAS</v>
      </c>
    </row>
    <row r="208" spans="1:21" x14ac:dyDescent="0.25">
      <c r="A208" s="6">
        <v>41320</v>
      </c>
      <c r="B208">
        <v>5</v>
      </c>
      <c r="C208">
        <v>0.5</v>
      </c>
      <c r="D208">
        <v>2195</v>
      </c>
      <c r="E208">
        <v>1.4</v>
      </c>
      <c r="F208">
        <v>4</v>
      </c>
      <c r="G208" t="s">
        <v>3491</v>
      </c>
      <c r="H208">
        <v>62</v>
      </c>
      <c r="I208" s="6">
        <v>41322.713194444441</v>
      </c>
      <c r="J208" t="s">
        <v>23</v>
      </c>
      <c r="K208" t="s">
        <v>2700</v>
      </c>
      <c r="L208" s="14" t="str">
        <f>VLOOKUP(B208,data_operaciones!$G$3:$K$102,2,0)</f>
        <v>BAJAR BHA A FONDO</v>
      </c>
      <c r="M208" s="5">
        <f>VLOOKUP(B208,data_operaciones!$G$3:$K$102,4,0)</f>
        <v>100</v>
      </c>
      <c r="N208" s="5">
        <f t="shared" si="15"/>
        <v>0.5</v>
      </c>
      <c r="O208" s="5">
        <f t="shared" si="16"/>
        <v>2195</v>
      </c>
      <c r="P208" s="5">
        <f t="shared" si="17"/>
        <v>1.4</v>
      </c>
      <c r="Q208" s="5">
        <f t="shared" si="19"/>
        <v>205</v>
      </c>
      <c r="R208" s="5">
        <v>1</v>
      </c>
      <c r="S208" s="5">
        <v>1</v>
      </c>
      <c r="T208" s="5">
        <v>7</v>
      </c>
      <c r="U208" s="5" t="str">
        <f t="shared" si="18"/>
        <v/>
      </c>
    </row>
    <row r="209" spans="1:21" x14ac:dyDescent="0.25">
      <c r="A209" s="6">
        <v>41320</v>
      </c>
      <c r="B209">
        <v>28</v>
      </c>
      <c r="C209">
        <v>3</v>
      </c>
      <c r="D209">
        <v>2195</v>
      </c>
      <c r="E209">
        <v>1.4</v>
      </c>
      <c r="F209">
        <v>5</v>
      </c>
      <c r="G209" t="s">
        <v>3501</v>
      </c>
      <c r="H209">
        <v>62</v>
      </c>
      <c r="I209" s="6">
        <v>41322.713888888888</v>
      </c>
      <c r="J209" t="s">
        <v>23</v>
      </c>
      <c r="K209" t="s">
        <v>2700</v>
      </c>
      <c r="L209" s="14" t="str">
        <f>VLOOKUP(B209,data_operaciones!$G$3:$K$102,2,0)</f>
        <v>CORTE DE NUCLEOS CONVENCIONALES</v>
      </c>
      <c r="M209" s="5">
        <f>VLOOKUP(B209,data_operaciones!$G$3:$K$102,4,0)</f>
        <v>5</v>
      </c>
      <c r="N209" s="5">
        <f t="shared" si="15"/>
        <v>3</v>
      </c>
      <c r="O209" s="5">
        <f t="shared" si="16"/>
        <v>2195</v>
      </c>
      <c r="P209" s="5">
        <f t="shared" si="17"/>
        <v>1.4</v>
      </c>
      <c r="Q209" s="5">
        <f t="shared" si="19"/>
        <v>206</v>
      </c>
      <c r="R209" s="5">
        <v>1</v>
      </c>
      <c r="S209" s="5">
        <v>1</v>
      </c>
      <c r="T209" s="5">
        <v>7</v>
      </c>
      <c r="U209" s="5" t="str">
        <f t="shared" si="18"/>
        <v>REALIZÓ CORTE DE NUCLEO N°1 CON CORONA DE 5 7/8" X 2 5/8" Y MUESTRERO DE 4 3/4" CON LAS SIG. CONDICIONES DE OPERACIÓN: P/CORONA.- 1-4 TON, RPM.- 80, P. BBA.- 1060-1130 PSI., EPM.- 57, GPM.-198, TORQUE 1300-1600 LBS/PIE. DE 2195 MTS. A LA PROFUNDI</v>
      </c>
    </row>
    <row r="210" spans="1:21" x14ac:dyDescent="0.25">
      <c r="A210" s="6">
        <v>41320</v>
      </c>
      <c r="B210">
        <v>6</v>
      </c>
      <c r="C210">
        <v>0.5</v>
      </c>
      <c r="D210">
        <v>2195</v>
      </c>
      <c r="E210">
        <v>1.4</v>
      </c>
      <c r="F210">
        <v>6</v>
      </c>
      <c r="G210" t="s">
        <v>3502</v>
      </c>
      <c r="H210">
        <v>62</v>
      </c>
      <c r="I210" s="6">
        <v>41322.713888888888</v>
      </c>
      <c r="J210" t="s">
        <v>23</v>
      </c>
      <c r="K210" t="s">
        <v>2700</v>
      </c>
      <c r="L210" s="14" t="str">
        <f>VLOOKUP(B210,data_operaciones!$G$3:$K$102,2,0)</f>
        <v>SACAR BHA A SUPERFICIE</v>
      </c>
      <c r="M210" s="5">
        <f>VLOOKUP(B210,data_operaciones!$G$3:$K$102,4,0)</f>
        <v>101</v>
      </c>
      <c r="N210" s="5">
        <f t="shared" si="15"/>
        <v>0.5</v>
      </c>
      <c r="O210" s="5">
        <f t="shared" si="16"/>
        <v>2195</v>
      </c>
      <c r="P210" s="5">
        <f t="shared" si="17"/>
        <v>1.4</v>
      </c>
      <c r="Q210" s="5">
        <f t="shared" si="19"/>
        <v>207</v>
      </c>
      <c r="R210" s="5">
        <v>1</v>
      </c>
      <c r="S210" s="5">
        <v>1</v>
      </c>
      <c r="T210" s="5">
        <v>7</v>
      </c>
      <c r="U210" s="5" t="str">
        <f t="shared" si="18"/>
        <v>INICIÓ A SACAR CORONA DE 5 7/8" X 2 5/8"</v>
      </c>
    </row>
    <row r="211" spans="1:21" x14ac:dyDescent="0.25">
      <c r="A211" s="6">
        <v>41320</v>
      </c>
      <c r="B211">
        <v>6</v>
      </c>
      <c r="C211">
        <v>6.5</v>
      </c>
      <c r="D211">
        <v>2195</v>
      </c>
      <c r="E211">
        <v>1.4</v>
      </c>
      <c r="F211">
        <v>7</v>
      </c>
      <c r="G211" t="s">
        <v>3503</v>
      </c>
      <c r="H211">
        <v>62</v>
      </c>
      <c r="I211" s="6">
        <v>41322.714583333334</v>
      </c>
      <c r="J211" t="s">
        <v>23</v>
      </c>
      <c r="K211" t="s">
        <v>2700</v>
      </c>
      <c r="L211" s="14" t="str">
        <f>VLOOKUP(B211,data_operaciones!$G$3:$K$102,2,0)</f>
        <v>SACAR BHA A SUPERFICIE</v>
      </c>
      <c r="M211" s="5">
        <f>VLOOKUP(B211,data_operaciones!$G$3:$K$102,4,0)</f>
        <v>101</v>
      </c>
      <c r="N211" s="5">
        <f t="shared" si="15"/>
        <v>6.5</v>
      </c>
      <c r="O211" s="5">
        <f t="shared" si="16"/>
        <v>2195</v>
      </c>
      <c r="P211" s="5">
        <f t="shared" si="17"/>
        <v>1.4</v>
      </c>
      <c r="Q211" s="5">
        <f t="shared" si="19"/>
        <v>208</v>
      </c>
      <c r="R211" s="5">
        <v>1</v>
      </c>
      <c r="S211" s="5">
        <v>1</v>
      </c>
      <c r="T211" s="5">
        <v>7</v>
      </c>
      <c r="U211" s="5" t="str">
        <f t="shared" si="18"/>
        <v>SACÓ LIBRE, CORONA DE 5 7/8" X 2 5/8"</v>
      </c>
    </row>
    <row r="212" spans="1:21" x14ac:dyDescent="0.25">
      <c r="A212" s="6">
        <v>41320</v>
      </c>
      <c r="B212">
        <v>3</v>
      </c>
      <c r="C212">
        <v>1.5</v>
      </c>
      <c r="D212">
        <v>2195</v>
      </c>
      <c r="E212">
        <v>1.4</v>
      </c>
      <c r="F212">
        <v>8</v>
      </c>
      <c r="G212" t="s">
        <v>3504</v>
      </c>
      <c r="H212">
        <v>62</v>
      </c>
      <c r="I212" s="6">
        <v>41322.714583333334</v>
      </c>
      <c r="J212" t="s">
        <v>23</v>
      </c>
      <c r="K212" t="s">
        <v>2700</v>
      </c>
      <c r="L212" s="14" t="str">
        <f>VLOOKUP(B212,data_operaciones!$G$3:$K$102,2,0)</f>
        <v>ARMAR BHA</v>
      </c>
      <c r="M212" s="5">
        <f>VLOOKUP(B212,data_operaciones!$G$3:$K$102,4,0)</f>
        <v>8</v>
      </c>
      <c r="N212" s="5">
        <f t="shared" si="15"/>
        <v>1.5</v>
      </c>
      <c r="O212" s="5">
        <f t="shared" si="16"/>
        <v>2195</v>
      </c>
      <c r="P212" s="5">
        <f t="shared" si="17"/>
        <v>1.4</v>
      </c>
      <c r="Q212" s="5">
        <f t="shared" si="19"/>
        <v>209</v>
      </c>
      <c r="R212" s="5">
        <v>1</v>
      </c>
      <c r="S212" s="5">
        <v>1</v>
      </c>
      <c r="T212" s="5">
        <v>7</v>
      </c>
      <c r="U212" s="5" t="str">
        <f t="shared" si="18"/>
        <v>ARMÓ BHA CON BARRENA PDC DE 6 3/4"</v>
      </c>
    </row>
    <row r="213" spans="1:21" x14ac:dyDescent="0.25">
      <c r="A213" s="6">
        <v>41320</v>
      </c>
      <c r="B213">
        <v>3</v>
      </c>
      <c r="C213">
        <v>0.5</v>
      </c>
      <c r="D213">
        <v>2195</v>
      </c>
      <c r="E213">
        <v>1.4</v>
      </c>
      <c r="F213">
        <v>9</v>
      </c>
      <c r="G213" t="s">
        <v>3505</v>
      </c>
      <c r="H213">
        <v>62</v>
      </c>
      <c r="I213" s="6">
        <v>41322.715277777781</v>
      </c>
      <c r="J213" t="s">
        <v>23</v>
      </c>
      <c r="K213" t="s">
        <v>2700</v>
      </c>
      <c r="L213" s="14" t="str">
        <f>VLOOKUP(B213,data_operaciones!$G$3:$K$102,2,0)</f>
        <v>ARMAR BHA</v>
      </c>
      <c r="M213" s="5">
        <f>VLOOKUP(B213,data_operaciones!$G$3:$K$102,4,0)</f>
        <v>8</v>
      </c>
      <c r="N213" s="5">
        <f t="shared" si="15"/>
        <v>0.5</v>
      </c>
      <c r="O213" s="5">
        <f t="shared" si="16"/>
        <v>2195</v>
      </c>
      <c r="P213" s="5">
        <f t="shared" si="17"/>
        <v>1.4</v>
      </c>
      <c r="Q213" s="5">
        <f t="shared" si="19"/>
        <v>210</v>
      </c>
      <c r="R213" s="5">
        <v>1</v>
      </c>
      <c r="S213" s="5">
        <v>1</v>
      </c>
      <c r="T213" s="5">
        <v>7</v>
      </c>
      <c r="U213" s="5" t="str">
        <f t="shared" si="18"/>
        <v>PROBÓ MOTOR DE FONDO Y SEÑAL DE MWD Y LWD CON LODO E.I 1.41 GR/CC CON 74 EPM, 256 GPM, 1920PSI A LA PROFUNDIDAD DE 45 MTS. O.K.</v>
      </c>
    </row>
    <row r="214" spans="1:21" x14ac:dyDescent="0.25">
      <c r="A214" s="6">
        <v>41320</v>
      </c>
      <c r="B214">
        <v>5</v>
      </c>
      <c r="C214">
        <v>1.5</v>
      </c>
      <c r="D214">
        <v>2195</v>
      </c>
      <c r="E214">
        <v>1.4</v>
      </c>
      <c r="F214">
        <v>10</v>
      </c>
      <c r="G214" t="s">
        <v>3491</v>
      </c>
      <c r="H214">
        <v>62</v>
      </c>
      <c r="I214" s="6">
        <v>41322.715277777781</v>
      </c>
      <c r="J214" t="s">
        <v>23</v>
      </c>
      <c r="K214" t="s">
        <v>2700</v>
      </c>
      <c r="L214" s="14" t="str">
        <f>VLOOKUP(B214,data_operaciones!$G$3:$K$102,2,0)</f>
        <v>BAJAR BHA A FONDO</v>
      </c>
      <c r="M214" s="5">
        <f>VLOOKUP(B214,data_operaciones!$G$3:$K$102,4,0)</f>
        <v>100</v>
      </c>
      <c r="N214" s="5">
        <f t="shared" si="15"/>
        <v>1.5</v>
      </c>
      <c r="O214" s="5">
        <f t="shared" si="16"/>
        <v>2195</v>
      </c>
      <c r="P214" s="5">
        <f t="shared" si="17"/>
        <v>1.4</v>
      </c>
      <c r="Q214" s="5">
        <f t="shared" si="19"/>
        <v>211</v>
      </c>
      <c r="R214" s="5">
        <v>1</v>
      </c>
      <c r="S214" s="5">
        <v>1</v>
      </c>
      <c r="T214" s="5">
        <v>7</v>
      </c>
      <c r="U214" s="5" t="str">
        <f t="shared" si="18"/>
        <v/>
      </c>
    </row>
    <row r="215" spans="1:21" x14ac:dyDescent="0.25">
      <c r="A215" s="6">
        <v>41321</v>
      </c>
      <c r="B215">
        <v>5</v>
      </c>
      <c r="C215">
        <v>4</v>
      </c>
      <c r="D215">
        <v>2195</v>
      </c>
      <c r="E215">
        <v>1.4</v>
      </c>
      <c r="F215">
        <v>1</v>
      </c>
      <c r="G215" t="s">
        <v>3491</v>
      </c>
      <c r="H215">
        <v>62</v>
      </c>
      <c r="I215" s="6">
        <v>41322.715277777781</v>
      </c>
      <c r="J215" t="s">
        <v>23</v>
      </c>
      <c r="K215" t="s">
        <v>2700</v>
      </c>
      <c r="L215" s="14" t="str">
        <f>VLOOKUP(B215,data_operaciones!$G$3:$K$102,2,0)</f>
        <v>BAJAR BHA A FONDO</v>
      </c>
      <c r="M215" s="5">
        <f>VLOOKUP(B215,data_operaciones!$G$3:$K$102,4,0)</f>
        <v>100</v>
      </c>
      <c r="N215" s="5">
        <f t="shared" si="15"/>
        <v>4</v>
      </c>
      <c r="O215" s="5">
        <f t="shared" si="16"/>
        <v>2195</v>
      </c>
      <c r="P215" s="5">
        <f t="shared" si="17"/>
        <v>1.4</v>
      </c>
      <c r="Q215" s="5">
        <f t="shared" si="19"/>
        <v>212</v>
      </c>
      <c r="R215" s="5">
        <v>1</v>
      </c>
      <c r="S215" s="5">
        <v>1</v>
      </c>
      <c r="T215" s="5">
        <v>7</v>
      </c>
      <c r="U215" s="5" t="str">
        <f t="shared" si="18"/>
        <v/>
      </c>
    </row>
    <row r="216" spans="1:21" x14ac:dyDescent="0.25">
      <c r="A216" s="6">
        <v>41321</v>
      </c>
      <c r="B216">
        <v>5</v>
      </c>
      <c r="C216">
        <v>9</v>
      </c>
      <c r="D216">
        <v>2195</v>
      </c>
      <c r="E216">
        <v>1.4</v>
      </c>
      <c r="F216">
        <v>2</v>
      </c>
      <c r="G216" t="s">
        <v>3506</v>
      </c>
      <c r="H216">
        <v>62</v>
      </c>
      <c r="I216" s="6">
        <v>41322.71597222222</v>
      </c>
      <c r="J216" t="s">
        <v>23</v>
      </c>
      <c r="K216" t="s">
        <v>2700</v>
      </c>
      <c r="L216" s="14" t="str">
        <f>VLOOKUP(B216,data_operaciones!$G$3:$K$102,2,0)</f>
        <v>BAJAR BHA A FONDO</v>
      </c>
      <c r="M216" s="5">
        <f>VLOOKUP(B216,data_operaciones!$G$3:$K$102,4,0)</f>
        <v>100</v>
      </c>
      <c r="N216" s="5">
        <f t="shared" si="15"/>
        <v>9</v>
      </c>
      <c r="O216" s="5">
        <f t="shared" si="16"/>
        <v>2195</v>
      </c>
      <c r="P216" s="5">
        <f t="shared" si="17"/>
        <v>1.4</v>
      </c>
      <c r="Q216" s="5">
        <f t="shared" si="19"/>
        <v>213</v>
      </c>
      <c r="R216" s="5">
        <v>1</v>
      </c>
      <c r="S216" s="5">
        <v>1</v>
      </c>
      <c r="T216" s="5">
        <v>7</v>
      </c>
      <c r="U216" s="5" t="str">
        <f t="shared" si="18"/>
        <v>BAJÓ SARTA CON BARRENA DE 6 3/4"</v>
      </c>
    </row>
    <row r="217" spans="1:21" x14ac:dyDescent="0.25">
      <c r="A217" s="6">
        <v>41321</v>
      </c>
      <c r="B217">
        <v>33</v>
      </c>
      <c r="C217">
        <v>0.5</v>
      </c>
      <c r="D217">
        <v>2195</v>
      </c>
      <c r="E217">
        <v>1.4</v>
      </c>
      <c r="F217">
        <v>3</v>
      </c>
      <c r="G217" t="s">
        <v>3507</v>
      </c>
      <c r="H217">
        <v>62</v>
      </c>
      <c r="I217" s="6">
        <v>41322.71597222222</v>
      </c>
      <c r="J217" t="s">
        <v>23</v>
      </c>
      <c r="K217" t="s">
        <v>2700</v>
      </c>
      <c r="L217" s="14" t="str">
        <f>VLOOKUP(B217,data_operaciones!$G$3:$K$102,2,0)</f>
        <v>OTROS</v>
      </c>
      <c r="M217" s="5">
        <f>VLOOKUP(B217,data_operaciones!$G$3:$K$102,4,0)</f>
        <v>47</v>
      </c>
      <c r="N217" s="5">
        <f t="shared" si="15"/>
        <v>0.5</v>
      </c>
      <c r="O217" s="5">
        <f t="shared" si="16"/>
        <v>2195</v>
      </c>
      <c r="P217" s="5">
        <f t="shared" si="17"/>
        <v>1.4</v>
      </c>
      <c r="Q217" s="5">
        <f t="shared" si="19"/>
        <v>214</v>
      </c>
      <c r="R217" s="5">
        <v>1</v>
      </c>
      <c r="S217" s="5">
        <v>1</v>
      </c>
      <c r="T217" s="5">
        <v>7</v>
      </c>
      <c r="U217" s="5" t="str">
        <f t="shared" si="18"/>
        <v>SE AMPLIA INTERVALO</v>
      </c>
    </row>
    <row r="218" spans="1:21" x14ac:dyDescent="0.25">
      <c r="A218" s="6">
        <v>41321</v>
      </c>
      <c r="B218">
        <v>1</v>
      </c>
      <c r="C218">
        <v>0.5</v>
      </c>
      <c r="D218">
        <v>2210</v>
      </c>
      <c r="E218">
        <v>1.41</v>
      </c>
      <c r="F218">
        <v>4</v>
      </c>
      <c r="G218" t="s">
        <v>3491</v>
      </c>
      <c r="H218">
        <v>76</v>
      </c>
      <c r="I218" s="6">
        <v>41322.716666666667</v>
      </c>
      <c r="J218" t="s">
        <v>23</v>
      </c>
      <c r="K218" t="s">
        <v>2700</v>
      </c>
      <c r="L218" s="14" t="str">
        <f>VLOOKUP(B218,data_operaciones!$G$3:$K$102,2,0)</f>
        <v xml:space="preserve">PERFORAR </v>
      </c>
      <c r="M218" s="5">
        <f>VLOOKUP(B218,data_operaciones!$G$3:$K$102,4,0)</f>
        <v>73</v>
      </c>
      <c r="N218" s="5">
        <f t="shared" si="15"/>
        <v>0.5</v>
      </c>
      <c r="O218" s="5">
        <f t="shared" si="16"/>
        <v>2210</v>
      </c>
      <c r="P218" s="5">
        <f t="shared" si="17"/>
        <v>1.41</v>
      </c>
      <c r="Q218" s="5">
        <f t="shared" si="19"/>
        <v>215</v>
      </c>
      <c r="R218" s="5">
        <v>1</v>
      </c>
      <c r="S218" s="5">
        <v>1</v>
      </c>
      <c r="T218" s="5">
        <v>7</v>
      </c>
      <c r="U218" s="5" t="str">
        <f t="shared" si="18"/>
        <v/>
      </c>
    </row>
    <row r="219" spans="1:21" x14ac:dyDescent="0.25">
      <c r="A219" s="6">
        <v>41321</v>
      </c>
      <c r="B219">
        <v>1</v>
      </c>
      <c r="C219">
        <v>10</v>
      </c>
      <c r="D219">
        <v>2291</v>
      </c>
      <c r="E219">
        <v>1.41</v>
      </c>
      <c r="F219">
        <v>5</v>
      </c>
      <c r="G219" t="s">
        <v>3491</v>
      </c>
      <c r="H219">
        <v>76</v>
      </c>
      <c r="I219" s="6">
        <v>41322.716666666667</v>
      </c>
      <c r="J219" t="s">
        <v>23</v>
      </c>
      <c r="K219" t="s">
        <v>2700</v>
      </c>
      <c r="L219" s="14" t="str">
        <f>VLOOKUP(B219,data_operaciones!$G$3:$K$102,2,0)</f>
        <v xml:space="preserve">PERFORAR </v>
      </c>
      <c r="M219" s="5">
        <f>VLOOKUP(B219,data_operaciones!$G$3:$K$102,4,0)</f>
        <v>73</v>
      </c>
      <c r="N219" s="5">
        <f t="shared" si="15"/>
        <v>10</v>
      </c>
      <c r="O219" s="5">
        <f t="shared" si="16"/>
        <v>2291</v>
      </c>
      <c r="P219" s="5">
        <f t="shared" si="17"/>
        <v>1.41</v>
      </c>
      <c r="Q219" s="5">
        <f t="shared" si="19"/>
        <v>216</v>
      </c>
      <c r="R219" s="5">
        <v>1</v>
      </c>
      <c r="S219" s="5">
        <v>1</v>
      </c>
      <c r="T219" s="5">
        <v>7</v>
      </c>
      <c r="U219" s="5" t="str">
        <f t="shared" si="18"/>
        <v/>
      </c>
    </row>
    <row r="220" spans="1:21" x14ac:dyDescent="0.25">
      <c r="A220" s="6">
        <v>41322</v>
      </c>
      <c r="B220">
        <v>1</v>
      </c>
      <c r="C220">
        <v>2.5</v>
      </c>
      <c r="D220">
        <v>2310</v>
      </c>
      <c r="E220">
        <v>1.41</v>
      </c>
      <c r="F220">
        <v>1</v>
      </c>
      <c r="G220" t="s">
        <v>3491</v>
      </c>
      <c r="H220">
        <v>76</v>
      </c>
      <c r="I220" s="6">
        <v>41322.717361111114</v>
      </c>
      <c r="J220" t="s">
        <v>23</v>
      </c>
      <c r="K220" t="s">
        <v>2700</v>
      </c>
      <c r="L220" s="14" t="str">
        <f>VLOOKUP(B220,data_operaciones!$G$3:$K$102,2,0)</f>
        <v xml:space="preserve">PERFORAR </v>
      </c>
      <c r="M220" s="5">
        <f>VLOOKUP(B220,data_operaciones!$G$3:$K$102,4,0)</f>
        <v>73</v>
      </c>
      <c r="N220" s="5">
        <f t="shared" si="15"/>
        <v>2.5</v>
      </c>
      <c r="O220" s="5">
        <f t="shared" si="16"/>
        <v>2310</v>
      </c>
      <c r="P220" s="5">
        <f t="shared" si="17"/>
        <v>1.41</v>
      </c>
      <c r="Q220" s="5">
        <f t="shared" si="19"/>
        <v>217</v>
      </c>
      <c r="R220" s="5">
        <v>1</v>
      </c>
      <c r="S220" s="5">
        <v>1</v>
      </c>
      <c r="T220" s="5">
        <v>7</v>
      </c>
      <c r="U220" s="5" t="str">
        <f t="shared" si="18"/>
        <v/>
      </c>
    </row>
    <row r="221" spans="1:21" x14ac:dyDescent="0.25">
      <c r="A221" s="6">
        <v>41322</v>
      </c>
      <c r="B221">
        <v>49</v>
      </c>
      <c r="C221">
        <v>1</v>
      </c>
      <c r="D221">
        <v>2310</v>
      </c>
      <c r="E221">
        <v>1.41</v>
      </c>
      <c r="F221">
        <v>2</v>
      </c>
      <c r="G221" t="s">
        <v>3447</v>
      </c>
      <c r="H221">
        <v>76</v>
      </c>
      <c r="I221" s="6">
        <v>41322.718055555553</v>
      </c>
      <c r="J221" t="s">
        <v>23</v>
      </c>
      <c r="K221" t="s">
        <v>23</v>
      </c>
      <c r="L221" s="14" t="str">
        <f>VLOOKUP(B221,data_operaciones!$G$3:$K$102,2,0)</f>
        <v>OTROS</v>
      </c>
      <c r="M221" s="5">
        <f>VLOOKUP(B221,data_operaciones!$G$3:$K$102,4,0)</f>
        <v>47</v>
      </c>
      <c r="N221" s="5">
        <f t="shared" si="15"/>
        <v>1</v>
      </c>
      <c r="O221" s="5">
        <f t="shared" si="16"/>
        <v>2310</v>
      </c>
      <c r="P221" s="5">
        <f t="shared" si="17"/>
        <v>1.41</v>
      </c>
      <c r="Q221" s="5">
        <f t="shared" si="19"/>
        <v>218</v>
      </c>
      <c r="R221" s="5">
        <v>2</v>
      </c>
      <c r="S221" s="5">
        <v>1</v>
      </c>
      <c r="T221" s="5">
        <v>7</v>
      </c>
      <c r="U221" s="5" t="str">
        <f t="shared" si="18"/>
        <v>SUSPENDIÓ PERFORACIÓN, POR FALLA EN SISTEMA DE PERSONAL DE CIA. SLB</v>
      </c>
    </row>
    <row r="222" spans="1:21" x14ac:dyDescent="0.25">
      <c r="A222" s="6">
        <v>41322</v>
      </c>
      <c r="B222">
        <v>1</v>
      </c>
      <c r="C222">
        <v>0.5</v>
      </c>
      <c r="D222">
        <v>2328</v>
      </c>
      <c r="E222">
        <v>1.41</v>
      </c>
      <c r="F222">
        <v>3</v>
      </c>
      <c r="G222" t="s">
        <v>3491</v>
      </c>
      <c r="H222">
        <v>76</v>
      </c>
      <c r="I222" s="6">
        <v>41322.71875</v>
      </c>
      <c r="J222" t="s">
        <v>23</v>
      </c>
      <c r="K222" t="s">
        <v>2700</v>
      </c>
      <c r="L222" s="14" t="str">
        <f>VLOOKUP(B222,data_operaciones!$G$3:$K$102,2,0)</f>
        <v xml:space="preserve">PERFORAR </v>
      </c>
      <c r="M222" s="5">
        <f>VLOOKUP(B222,data_operaciones!$G$3:$K$102,4,0)</f>
        <v>73</v>
      </c>
      <c r="N222" s="5">
        <f t="shared" si="15"/>
        <v>0.5</v>
      </c>
      <c r="O222" s="5">
        <f t="shared" si="16"/>
        <v>2328</v>
      </c>
      <c r="P222" s="5">
        <f t="shared" si="17"/>
        <v>1.41</v>
      </c>
      <c r="Q222" s="5">
        <f t="shared" si="19"/>
        <v>219</v>
      </c>
      <c r="R222" s="5">
        <v>1</v>
      </c>
      <c r="S222" s="5">
        <v>1</v>
      </c>
      <c r="T222" s="5">
        <v>7</v>
      </c>
      <c r="U222" s="5" t="str">
        <f t="shared" si="18"/>
        <v/>
      </c>
    </row>
    <row r="223" spans="1:21" x14ac:dyDescent="0.25">
      <c r="A223" s="6">
        <v>41322</v>
      </c>
      <c r="B223">
        <v>1</v>
      </c>
      <c r="C223">
        <v>10</v>
      </c>
      <c r="D223">
        <v>2430</v>
      </c>
      <c r="E223">
        <v>1.42</v>
      </c>
      <c r="F223">
        <v>4</v>
      </c>
      <c r="G223" t="s">
        <v>3491</v>
      </c>
      <c r="H223">
        <v>76</v>
      </c>
      <c r="I223" s="6">
        <v>41322.71875</v>
      </c>
      <c r="J223" t="s">
        <v>23</v>
      </c>
      <c r="K223" t="s">
        <v>2700</v>
      </c>
      <c r="L223" s="14" t="str">
        <f>VLOOKUP(B223,data_operaciones!$G$3:$K$102,2,0)</f>
        <v xml:space="preserve">PERFORAR </v>
      </c>
      <c r="M223" s="5">
        <f>VLOOKUP(B223,data_operaciones!$G$3:$K$102,4,0)</f>
        <v>73</v>
      </c>
      <c r="N223" s="5">
        <f t="shared" si="15"/>
        <v>10</v>
      </c>
      <c r="O223" s="5">
        <f t="shared" si="16"/>
        <v>2430</v>
      </c>
      <c r="P223" s="5">
        <f t="shared" si="17"/>
        <v>1.42</v>
      </c>
      <c r="Q223" s="5">
        <f t="shared" si="19"/>
        <v>220</v>
      </c>
      <c r="R223" s="5">
        <v>1</v>
      </c>
      <c r="S223" s="5">
        <v>1</v>
      </c>
      <c r="T223" s="5">
        <v>7</v>
      </c>
      <c r="U223" s="5" t="str">
        <f t="shared" si="18"/>
        <v/>
      </c>
    </row>
    <row r="224" spans="1:21" x14ac:dyDescent="0.25">
      <c r="A224" s="6">
        <v>41322</v>
      </c>
      <c r="B224">
        <v>1</v>
      </c>
      <c r="C224">
        <v>2.5</v>
      </c>
      <c r="D224">
        <v>2461</v>
      </c>
      <c r="E224">
        <v>1.42</v>
      </c>
      <c r="F224">
        <v>5</v>
      </c>
      <c r="G224" t="s">
        <v>3491</v>
      </c>
      <c r="H224">
        <v>80</v>
      </c>
      <c r="I224" s="6">
        <v>41330.818055555559</v>
      </c>
      <c r="J224" t="s">
        <v>23</v>
      </c>
      <c r="K224" t="s">
        <v>2700</v>
      </c>
      <c r="L224" s="14" t="str">
        <f>VLOOKUP(B224,data_operaciones!$G$3:$K$102,2,0)</f>
        <v xml:space="preserve">PERFORAR </v>
      </c>
      <c r="M224" s="5">
        <f>VLOOKUP(B224,data_operaciones!$G$3:$K$102,4,0)</f>
        <v>73</v>
      </c>
      <c r="N224" s="5">
        <f t="shared" si="15"/>
        <v>2.5</v>
      </c>
      <c r="O224" s="5">
        <f t="shared" si="16"/>
        <v>2461</v>
      </c>
      <c r="P224" s="5">
        <f t="shared" si="17"/>
        <v>1.42</v>
      </c>
      <c r="Q224" s="5">
        <f t="shared" si="19"/>
        <v>221</v>
      </c>
      <c r="R224" s="5">
        <v>1</v>
      </c>
      <c r="S224" s="5">
        <v>1</v>
      </c>
      <c r="T224" s="5">
        <v>7</v>
      </c>
      <c r="U224" s="5" t="str">
        <f t="shared" si="18"/>
        <v/>
      </c>
    </row>
    <row r="225" spans="1:21" x14ac:dyDescent="0.25">
      <c r="A225" s="6">
        <v>41322</v>
      </c>
      <c r="B225">
        <v>49</v>
      </c>
      <c r="C225">
        <v>0.5</v>
      </c>
      <c r="D225">
        <v>2461</v>
      </c>
      <c r="E225">
        <v>1.42</v>
      </c>
      <c r="F225">
        <v>6</v>
      </c>
      <c r="G225" t="s">
        <v>3508</v>
      </c>
      <c r="H225">
        <v>80</v>
      </c>
      <c r="I225" s="6">
        <v>41330.818749999999</v>
      </c>
      <c r="J225" t="s">
        <v>23</v>
      </c>
      <c r="K225" t="s">
        <v>23</v>
      </c>
      <c r="L225" s="14" t="str">
        <f>VLOOKUP(B225,data_operaciones!$G$3:$K$102,2,0)</f>
        <v>OTROS</v>
      </c>
      <c r="M225" s="5">
        <f>VLOOKUP(B225,data_operaciones!$G$3:$K$102,4,0)</f>
        <v>47</v>
      </c>
      <c r="N225" s="5">
        <f t="shared" si="15"/>
        <v>0.5</v>
      </c>
      <c r="O225" s="5">
        <f t="shared" si="16"/>
        <v>2461</v>
      </c>
      <c r="P225" s="5">
        <f t="shared" si="17"/>
        <v>1.42</v>
      </c>
      <c r="Q225" s="5">
        <f t="shared" si="19"/>
        <v>222</v>
      </c>
      <c r="R225" s="5">
        <v>2</v>
      </c>
      <c r="S225" s="5">
        <v>1</v>
      </c>
      <c r="T225" s="5">
        <v>7</v>
      </c>
      <c r="U225" s="5" t="str">
        <f t="shared" si="18"/>
        <v>POR FALLA ENSISTEMA DE MONITOREO (TOTCO), QUE INPIDE UNA LECTURA DE LOS SURVEY EN LA HERRAMIENTADIRECCIONAL DE CIA. SLB. .</v>
      </c>
    </row>
    <row r="226" spans="1:21" x14ac:dyDescent="0.25">
      <c r="A226" s="6">
        <v>41322</v>
      </c>
      <c r="B226">
        <v>1</v>
      </c>
      <c r="C226">
        <v>7</v>
      </c>
      <c r="D226">
        <v>2518</v>
      </c>
      <c r="E226">
        <v>1.42</v>
      </c>
      <c r="F226">
        <v>7</v>
      </c>
      <c r="G226" t="s">
        <v>3491</v>
      </c>
      <c r="H226">
        <v>80</v>
      </c>
      <c r="I226" s="6">
        <v>41330.819444444445</v>
      </c>
      <c r="J226" t="s">
        <v>23</v>
      </c>
      <c r="K226" t="s">
        <v>2700</v>
      </c>
      <c r="L226" s="14" t="str">
        <f>VLOOKUP(B226,data_operaciones!$G$3:$K$102,2,0)</f>
        <v xml:space="preserve">PERFORAR </v>
      </c>
      <c r="M226" s="5">
        <f>VLOOKUP(B226,data_operaciones!$G$3:$K$102,4,0)</f>
        <v>73</v>
      </c>
      <c r="N226" s="5">
        <f t="shared" si="15"/>
        <v>7</v>
      </c>
      <c r="O226" s="5">
        <f t="shared" si="16"/>
        <v>2518</v>
      </c>
      <c r="P226" s="5">
        <f t="shared" si="17"/>
        <v>1.42</v>
      </c>
      <c r="Q226" s="5">
        <f t="shared" si="19"/>
        <v>223</v>
      </c>
      <c r="R226" s="5">
        <v>1</v>
      </c>
      <c r="S226" s="5">
        <v>1</v>
      </c>
      <c r="T226" s="5">
        <v>7</v>
      </c>
      <c r="U226" s="5" t="str">
        <f t="shared" si="18"/>
        <v/>
      </c>
    </row>
    <row r="227" spans="1:21" x14ac:dyDescent="0.25">
      <c r="A227" s="6">
        <v>41323</v>
      </c>
      <c r="B227">
        <v>1</v>
      </c>
      <c r="C227">
        <v>4</v>
      </c>
      <c r="D227">
        <v>2549</v>
      </c>
      <c r="E227">
        <v>1.42</v>
      </c>
      <c r="F227">
        <v>1</v>
      </c>
      <c r="G227" t="s">
        <v>3491</v>
      </c>
      <c r="H227">
        <v>80</v>
      </c>
      <c r="I227" s="6">
        <v>41330.819444444445</v>
      </c>
      <c r="J227" t="s">
        <v>23</v>
      </c>
      <c r="K227" t="s">
        <v>2700</v>
      </c>
      <c r="L227" s="14" t="str">
        <f>VLOOKUP(B227,data_operaciones!$G$3:$K$102,2,0)</f>
        <v xml:space="preserve">PERFORAR </v>
      </c>
      <c r="M227" s="5">
        <f>VLOOKUP(B227,data_operaciones!$G$3:$K$102,4,0)</f>
        <v>73</v>
      </c>
      <c r="N227" s="5">
        <f t="shared" si="15"/>
        <v>4</v>
      </c>
      <c r="O227" s="5">
        <f t="shared" si="16"/>
        <v>2549</v>
      </c>
      <c r="P227" s="5">
        <f t="shared" si="17"/>
        <v>1.42</v>
      </c>
      <c r="Q227" s="5">
        <f t="shared" si="19"/>
        <v>224</v>
      </c>
      <c r="R227" s="5">
        <v>1</v>
      </c>
      <c r="S227" s="5">
        <v>1</v>
      </c>
      <c r="T227" s="5">
        <v>7</v>
      </c>
      <c r="U227" s="5" t="str">
        <f t="shared" si="18"/>
        <v/>
      </c>
    </row>
    <row r="228" spans="1:21" x14ac:dyDescent="0.25">
      <c r="A228" s="6">
        <v>41323</v>
      </c>
      <c r="B228">
        <v>1</v>
      </c>
      <c r="C228">
        <v>7</v>
      </c>
      <c r="D228">
        <v>2589</v>
      </c>
      <c r="E228">
        <v>1.45</v>
      </c>
      <c r="F228">
        <v>2</v>
      </c>
      <c r="G228" t="s">
        <v>3491</v>
      </c>
      <c r="H228">
        <v>84</v>
      </c>
      <c r="I228" s="6">
        <v>41330.820138888892</v>
      </c>
      <c r="J228" t="s">
        <v>23</v>
      </c>
      <c r="K228" t="s">
        <v>2700</v>
      </c>
      <c r="L228" s="14" t="str">
        <f>VLOOKUP(B228,data_operaciones!$G$3:$K$102,2,0)</f>
        <v xml:space="preserve">PERFORAR </v>
      </c>
      <c r="M228" s="5">
        <f>VLOOKUP(B228,data_operaciones!$G$3:$K$102,4,0)</f>
        <v>73</v>
      </c>
      <c r="N228" s="5">
        <f t="shared" si="15"/>
        <v>7</v>
      </c>
      <c r="O228" s="5">
        <f t="shared" si="16"/>
        <v>2589</v>
      </c>
      <c r="P228" s="5">
        <f t="shared" si="17"/>
        <v>1.45</v>
      </c>
      <c r="Q228" s="5">
        <f t="shared" si="19"/>
        <v>225</v>
      </c>
      <c r="R228" s="5">
        <v>1</v>
      </c>
      <c r="S228" s="5">
        <v>1</v>
      </c>
      <c r="T228" s="5">
        <v>7</v>
      </c>
      <c r="U228" s="5" t="str">
        <f t="shared" si="18"/>
        <v/>
      </c>
    </row>
    <row r="229" spans="1:21" x14ac:dyDescent="0.25">
      <c r="A229" s="6">
        <v>41323</v>
      </c>
      <c r="B229">
        <v>2</v>
      </c>
      <c r="C229">
        <v>1</v>
      </c>
      <c r="D229">
        <v>2589</v>
      </c>
      <c r="E229">
        <v>1.45</v>
      </c>
      <c r="F229">
        <v>3</v>
      </c>
      <c r="G229" t="s">
        <v>3491</v>
      </c>
      <c r="H229">
        <v>84</v>
      </c>
      <c r="I229" s="6">
        <v>41330.820138888892</v>
      </c>
      <c r="J229" t="s">
        <v>23</v>
      </c>
      <c r="K229" t="s">
        <v>2700</v>
      </c>
      <c r="L229" s="14" t="str">
        <f>VLOOKUP(B229,data_operaciones!$G$3:$K$102,2,0)</f>
        <v>CIRCULAR</v>
      </c>
      <c r="M229" s="5">
        <f>VLOOKUP(B229,data_operaciones!$G$3:$K$102,4,0)</f>
        <v>38</v>
      </c>
      <c r="N229" s="5">
        <f t="shared" si="15"/>
        <v>1</v>
      </c>
      <c r="O229" s="5">
        <f t="shared" si="16"/>
        <v>2589</v>
      </c>
      <c r="P229" s="5">
        <f t="shared" si="17"/>
        <v>1.45</v>
      </c>
      <c r="Q229" s="5">
        <f t="shared" si="19"/>
        <v>226</v>
      </c>
      <c r="R229" s="5">
        <v>1</v>
      </c>
      <c r="S229" s="5">
        <v>1</v>
      </c>
      <c r="T229" s="5">
        <v>7</v>
      </c>
      <c r="U229" s="5" t="str">
        <f t="shared" si="18"/>
        <v/>
      </c>
    </row>
    <row r="230" spans="1:21" x14ac:dyDescent="0.25">
      <c r="A230" s="6">
        <v>41323</v>
      </c>
      <c r="B230">
        <v>7</v>
      </c>
      <c r="C230">
        <v>1.5</v>
      </c>
      <c r="D230">
        <v>2589</v>
      </c>
      <c r="E230">
        <v>1.45</v>
      </c>
      <c r="F230">
        <v>4</v>
      </c>
      <c r="G230" t="s">
        <v>3491</v>
      </c>
      <c r="H230">
        <v>84</v>
      </c>
      <c r="I230" s="6">
        <v>41330.821527777778</v>
      </c>
      <c r="J230" t="s">
        <v>23</v>
      </c>
      <c r="K230" t="s">
        <v>2700</v>
      </c>
      <c r="L230" s="14" t="str">
        <f>VLOOKUP(B230,data_operaciones!$G$3:$K$102,2,0)</f>
        <v>VIAJE CORTO</v>
      </c>
      <c r="M230" s="5">
        <f>VLOOKUP(B230,data_operaciones!$G$3:$K$102,4,0)</f>
        <v>102</v>
      </c>
      <c r="N230" s="5">
        <f t="shared" si="15"/>
        <v>1.5</v>
      </c>
      <c r="O230" s="5">
        <f t="shared" si="16"/>
        <v>2589</v>
      </c>
      <c r="P230" s="5">
        <f t="shared" si="17"/>
        <v>1.45</v>
      </c>
      <c r="Q230" s="5">
        <f t="shared" si="19"/>
        <v>227</v>
      </c>
      <c r="R230" s="5">
        <v>1</v>
      </c>
      <c r="S230" s="5">
        <v>1</v>
      </c>
      <c r="T230" s="5">
        <v>7</v>
      </c>
      <c r="U230" s="5" t="str">
        <f t="shared" si="18"/>
        <v/>
      </c>
    </row>
    <row r="231" spans="1:21" x14ac:dyDescent="0.25">
      <c r="A231" s="6">
        <v>41323</v>
      </c>
      <c r="B231">
        <v>7</v>
      </c>
      <c r="C231">
        <v>0.5</v>
      </c>
      <c r="D231">
        <v>2589</v>
      </c>
      <c r="E231">
        <v>1.45</v>
      </c>
      <c r="F231">
        <v>5</v>
      </c>
      <c r="G231" t="s">
        <v>3491</v>
      </c>
      <c r="H231">
        <v>84</v>
      </c>
      <c r="I231" s="6">
        <v>41330.821527777778</v>
      </c>
      <c r="J231" t="s">
        <v>23</v>
      </c>
      <c r="K231" t="s">
        <v>2700</v>
      </c>
      <c r="L231" s="14" t="str">
        <f>VLOOKUP(B231,data_operaciones!$G$3:$K$102,2,0)</f>
        <v>VIAJE CORTO</v>
      </c>
      <c r="M231" s="5">
        <f>VLOOKUP(B231,data_operaciones!$G$3:$K$102,4,0)</f>
        <v>102</v>
      </c>
      <c r="N231" s="5">
        <f t="shared" si="15"/>
        <v>0.5</v>
      </c>
      <c r="O231" s="5">
        <f t="shared" si="16"/>
        <v>2589</v>
      </c>
      <c r="P231" s="5">
        <f t="shared" si="17"/>
        <v>1.45</v>
      </c>
      <c r="Q231" s="5">
        <f t="shared" si="19"/>
        <v>228</v>
      </c>
      <c r="R231" s="5">
        <v>1</v>
      </c>
      <c r="S231" s="5">
        <v>1</v>
      </c>
      <c r="T231" s="5">
        <v>7</v>
      </c>
      <c r="U231" s="5" t="str">
        <f t="shared" si="18"/>
        <v/>
      </c>
    </row>
    <row r="232" spans="1:21" x14ac:dyDescent="0.25">
      <c r="A232" s="6">
        <v>41323</v>
      </c>
      <c r="B232">
        <v>7</v>
      </c>
      <c r="C232">
        <v>4</v>
      </c>
      <c r="D232">
        <v>2589</v>
      </c>
      <c r="E232">
        <v>1.45</v>
      </c>
      <c r="F232">
        <v>6</v>
      </c>
      <c r="G232" t="s">
        <v>3491</v>
      </c>
      <c r="H232">
        <v>84</v>
      </c>
      <c r="I232" s="6">
        <v>41330.821527777778</v>
      </c>
      <c r="J232" t="s">
        <v>23</v>
      </c>
      <c r="K232" t="s">
        <v>2700</v>
      </c>
      <c r="L232" s="14" t="str">
        <f>VLOOKUP(B232,data_operaciones!$G$3:$K$102,2,0)</f>
        <v>VIAJE CORTO</v>
      </c>
      <c r="M232" s="5">
        <f>VLOOKUP(B232,data_operaciones!$G$3:$K$102,4,0)</f>
        <v>102</v>
      </c>
      <c r="N232" s="5">
        <f t="shared" si="15"/>
        <v>4</v>
      </c>
      <c r="O232" s="5">
        <f t="shared" si="16"/>
        <v>2589</v>
      </c>
      <c r="P232" s="5">
        <f t="shared" si="17"/>
        <v>1.45</v>
      </c>
      <c r="Q232" s="5">
        <f t="shared" si="19"/>
        <v>229</v>
      </c>
      <c r="R232" s="5">
        <v>1</v>
      </c>
      <c r="S232" s="5">
        <v>1</v>
      </c>
      <c r="T232" s="5">
        <v>7</v>
      </c>
      <c r="U232" s="5" t="str">
        <f t="shared" si="18"/>
        <v/>
      </c>
    </row>
    <row r="233" spans="1:21" x14ac:dyDescent="0.25">
      <c r="A233" s="6">
        <v>41323</v>
      </c>
      <c r="B233">
        <v>2</v>
      </c>
      <c r="C233">
        <v>1</v>
      </c>
      <c r="D233">
        <v>2589</v>
      </c>
      <c r="E233">
        <v>1.45</v>
      </c>
      <c r="F233">
        <v>7</v>
      </c>
      <c r="G233" t="s">
        <v>3491</v>
      </c>
      <c r="H233">
        <v>84</v>
      </c>
      <c r="I233" s="6">
        <v>41330.821527777778</v>
      </c>
      <c r="J233" t="s">
        <v>23</v>
      </c>
      <c r="K233" t="s">
        <v>2700</v>
      </c>
      <c r="L233" s="14" t="str">
        <f>VLOOKUP(B233,data_operaciones!$G$3:$K$102,2,0)</f>
        <v>CIRCULAR</v>
      </c>
      <c r="M233" s="5">
        <f>VLOOKUP(B233,data_operaciones!$G$3:$K$102,4,0)</f>
        <v>38</v>
      </c>
      <c r="N233" s="5">
        <f t="shared" si="15"/>
        <v>1</v>
      </c>
      <c r="O233" s="5">
        <f t="shared" si="16"/>
        <v>2589</v>
      </c>
      <c r="P233" s="5">
        <f t="shared" si="17"/>
        <v>1.45</v>
      </c>
      <c r="Q233" s="5">
        <f t="shared" si="19"/>
        <v>230</v>
      </c>
      <c r="R233" s="5">
        <v>1</v>
      </c>
      <c r="S233" s="5">
        <v>1</v>
      </c>
      <c r="T233" s="5">
        <v>7</v>
      </c>
      <c r="U233" s="5" t="str">
        <f t="shared" si="18"/>
        <v/>
      </c>
    </row>
    <row r="234" spans="1:21" x14ac:dyDescent="0.25">
      <c r="A234" s="6">
        <v>41323</v>
      </c>
      <c r="B234">
        <v>6</v>
      </c>
      <c r="C234">
        <v>5</v>
      </c>
      <c r="D234">
        <v>2589</v>
      </c>
      <c r="E234">
        <v>1.45</v>
      </c>
      <c r="F234">
        <v>8</v>
      </c>
      <c r="G234" t="s">
        <v>3491</v>
      </c>
      <c r="H234">
        <v>84</v>
      </c>
      <c r="I234" s="6">
        <v>41330.822222222225</v>
      </c>
      <c r="J234" t="s">
        <v>23</v>
      </c>
      <c r="K234" t="s">
        <v>2700</v>
      </c>
      <c r="L234" s="14" t="str">
        <f>VLOOKUP(B234,data_operaciones!$G$3:$K$102,2,0)</f>
        <v>SACAR BHA A SUPERFICIE</v>
      </c>
      <c r="M234" s="5">
        <f>VLOOKUP(B234,data_operaciones!$G$3:$K$102,4,0)</f>
        <v>101</v>
      </c>
      <c r="N234" s="5">
        <f t="shared" si="15"/>
        <v>5</v>
      </c>
      <c r="O234" s="5">
        <f t="shared" si="16"/>
        <v>2589</v>
      </c>
      <c r="P234" s="5">
        <f t="shared" si="17"/>
        <v>1.45</v>
      </c>
      <c r="Q234" s="5">
        <f t="shared" si="19"/>
        <v>231</v>
      </c>
      <c r="R234" s="5">
        <v>1</v>
      </c>
      <c r="S234" s="5">
        <v>1</v>
      </c>
      <c r="T234" s="5">
        <v>7</v>
      </c>
      <c r="U234" s="5" t="str">
        <f t="shared" si="18"/>
        <v/>
      </c>
    </row>
    <row r="235" spans="1:21" x14ac:dyDescent="0.25">
      <c r="A235" s="6">
        <v>41324</v>
      </c>
      <c r="B235">
        <v>6</v>
      </c>
      <c r="C235">
        <v>4</v>
      </c>
      <c r="D235">
        <v>2589</v>
      </c>
      <c r="E235">
        <v>1.45</v>
      </c>
      <c r="F235">
        <v>1</v>
      </c>
      <c r="G235" t="s">
        <v>3491</v>
      </c>
      <c r="H235">
        <v>84</v>
      </c>
      <c r="I235" s="6">
        <v>41330.822222222225</v>
      </c>
      <c r="J235" t="s">
        <v>23</v>
      </c>
      <c r="K235" t="s">
        <v>2700</v>
      </c>
      <c r="L235" s="14" t="str">
        <f>VLOOKUP(B235,data_operaciones!$G$3:$K$102,2,0)</f>
        <v>SACAR BHA A SUPERFICIE</v>
      </c>
      <c r="M235" s="5">
        <f>VLOOKUP(B235,data_operaciones!$G$3:$K$102,4,0)</f>
        <v>101</v>
      </c>
      <c r="N235" s="5">
        <f t="shared" si="15"/>
        <v>4</v>
      </c>
      <c r="O235" s="5">
        <f t="shared" si="16"/>
        <v>2589</v>
      </c>
      <c r="P235" s="5">
        <f t="shared" si="17"/>
        <v>1.45</v>
      </c>
      <c r="Q235" s="5">
        <f t="shared" si="19"/>
        <v>232</v>
      </c>
      <c r="R235" s="5">
        <v>1</v>
      </c>
      <c r="S235" s="5">
        <v>1</v>
      </c>
      <c r="T235" s="5">
        <v>7</v>
      </c>
      <c r="U235" s="5" t="str">
        <f t="shared" si="18"/>
        <v/>
      </c>
    </row>
    <row r="236" spans="1:21" x14ac:dyDescent="0.25">
      <c r="A236" s="6">
        <v>41324</v>
      </c>
      <c r="B236">
        <v>6</v>
      </c>
      <c r="C236">
        <v>4</v>
      </c>
      <c r="D236">
        <v>2589</v>
      </c>
      <c r="E236">
        <v>1.45</v>
      </c>
      <c r="F236">
        <v>2</v>
      </c>
      <c r="G236" t="s">
        <v>3491</v>
      </c>
      <c r="H236">
        <v>84</v>
      </c>
      <c r="I236" s="6">
        <v>41330.822222222225</v>
      </c>
      <c r="J236" t="s">
        <v>23</v>
      </c>
      <c r="K236" t="s">
        <v>2700</v>
      </c>
      <c r="L236" s="14" t="str">
        <f>VLOOKUP(B236,data_operaciones!$G$3:$K$102,2,0)</f>
        <v>SACAR BHA A SUPERFICIE</v>
      </c>
      <c r="M236" s="5">
        <f>VLOOKUP(B236,data_operaciones!$G$3:$K$102,4,0)</f>
        <v>101</v>
      </c>
      <c r="N236" s="5">
        <f t="shared" si="15"/>
        <v>4</v>
      </c>
      <c r="O236" s="5">
        <f t="shared" si="16"/>
        <v>2589</v>
      </c>
      <c r="P236" s="5">
        <f t="shared" si="17"/>
        <v>1.45</v>
      </c>
      <c r="Q236" s="5">
        <f t="shared" si="19"/>
        <v>233</v>
      </c>
      <c r="R236" s="5">
        <v>1</v>
      </c>
      <c r="S236" s="5">
        <v>1</v>
      </c>
      <c r="T236" s="5">
        <v>7</v>
      </c>
      <c r="U236" s="5" t="str">
        <f t="shared" si="18"/>
        <v/>
      </c>
    </row>
    <row r="237" spans="1:21" x14ac:dyDescent="0.25">
      <c r="A237" s="6">
        <v>41324</v>
      </c>
      <c r="B237">
        <v>33</v>
      </c>
      <c r="C237">
        <v>4</v>
      </c>
      <c r="D237">
        <v>2589</v>
      </c>
      <c r="E237">
        <v>1.45</v>
      </c>
      <c r="F237">
        <v>3</v>
      </c>
      <c r="G237" t="s">
        <v>3509</v>
      </c>
      <c r="H237">
        <v>84</v>
      </c>
      <c r="I237" s="6">
        <v>41330.822222222225</v>
      </c>
      <c r="J237" t="s">
        <v>23</v>
      </c>
      <c r="K237" t="s">
        <v>2700</v>
      </c>
      <c r="L237" s="14" t="str">
        <f>VLOOKUP(B237,data_operaciones!$G$3:$K$102,2,0)</f>
        <v>OTROS</v>
      </c>
      <c r="M237" s="5">
        <f>VLOOKUP(B237,data_operaciones!$G$3:$K$102,4,0)</f>
        <v>47</v>
      </c>
      <c r="N237" s="5">
        <f t="shared" si="15"/>
        <v>4</v>
      </c>
      <c r="O237" s="5">
        <f t="shared" si="16"/>
        <v>2589</v>
      </c>
      <c r="P237" s="5">
        <f t="shared" si="17"/>
        <v>1.45</v>
      </c>
      <c r="Q237" s="5">
        <f t="shared" si="19"/>
        <v>234</v>
      </c>
      <c r="R237" s="5">
        <v>1</v>
      </c>
      <c r="S237" s="5">
        <v>1</v>
      </c>
      <c r="T237" s="5">
        <v>7</v>
      </c>
      <c r="U237" s="5" t="str">
        <f t="shared" si="18"/>
        <v>CON PERSONAL DE CIA. LATINA ARMA 18 LINGADAS (36 TRAMOS) DE T.P. 4 FH Y ESTIBA MISMAS EN</v>
      </c>
    </row>
    <row r="238" spans="1:21" x14ac:dyDescent="0.25">
      <c r="A238" s="6">
        <v>41324</v>
      </c>
      <c r="B238">
        <v>32</v>
      </c>
      <c r="C238">
        <v>0.5</v>
      </c>
      <c r="D238">
        <v>2589</v>
      </c>
      <c r="E238">
        <v>1.45</v>
      </c>
      <c r="F238">
        <v>4</v>
      </c>
      <c r="G238" t="s">
        <v>3491</v>
      </c>
      <c r="H238">
        <v>84</v>
      </c>
      <c r="I238" s="6">
        <v>41330.822916666664</v>
      </c>
      <c r="J238" t="s">
        <v>23</v>
      </c>
      <c r="K238" t="s">
        <v>2700</v>
      </c>
      <c r="L238" s="14" t="str">
        <f>VLOOKUP(B238,data_operaciones!$G$3:$K$102,2,0)</f>
        <v>SIMULACROS Y PLATICA DE SEGURIDAD</v>
      </c>
      <c r="M238" s="5">
        <f>VLOOKUP(B238,data_operaciones!$G$3:$K$102,4,0)</f>
        <v>75</v>
      </c>
      <c r="N238" s="5">
        <f t="shared" si="15"/>
        <v>0.5</v>
      </c>
      <c r="O238" s="5">
        <f t="shared" si="16"/>
        <v>2589</v>
      </c>
      <c r="P238" s="5">
        <f t="shared" si="17"/>
        <v>1.45</v>
      </c>
      <c r="Q238" s="5">
        <f t="shared" si="19"/>
        <v>235</v>
      </c>
      <c r="R238" s="5">
        <v>1</v>
      </c>
      <c r="S238" s="5">
        <v>1</v>
      </c>
      <c r="T238" s="5">
        <v>7</v>
      </c>
      <c r="U238" s="5" t="str">
        <f t="shared" si="18"/>
        <v/>
      </c>
    </row>
    <row r="239" spans="1:21" x14ac:dyDescent="0.25">
      <c r="A239" s="6">
        <v>41324</v>
      </c>
      <c r="B239">
        <v>26</v>
      </c>
      <c r="C239">
        <v>1.5</v>
      </c>
      <c r="D239">
        <v>2589</v>
      </c>
      <c r="E239">
        <v>1.45</v>
      </c>
      <c r="F239">
        <v>5</v>
      </c>
      <c r="G239" t="s">
        <v>3510</v>
      </c>
      <c r="H239">
        <v>84</v>
      </c>
      <c r="I239" s="6">
        <v>41330.823611111111</v>
      </c>
      <c r="J239" t="s">
        <v>23</v>
      </c>
      <c r="K239" t="s">
        <v>2700</v>
      </c>
      <c r="L239" s="14" t="str">
        <f>VLOOKUP(B239,data_operaciones!$G$3:$K$102,2,0)</f>
        <v xml:space="preserve">TOMAR REGISTROS ELECTRICOS </v>
      </c>
      <c r="M239" s="5">
        <f>VLOOKUP(B239,data_operaciones!$G$3:$K$102,4,0)</f>
        <v>90</v>
      </c>
      <c r="N239" s="5">
        <f t="shared" si="15"/>
        <v>1.5</v>
      </c>
      <c r="O239" s="5">
        <f t="shared" si="16"/>
        <v>2589</v>
      </c>
      <c r="P239" s="5">
        <f t="shared" si="17"/>
        <v>1.45</v>
      </c>
      <c r="Q239" s="5">
        <f t="shared" si="19"/>
        <v>236</v>
      </c>
      <c r="R239" s="5">
        <v>1</v>
      </c>
      <c r="S239" s="5">
        <v>1</v>
      </c>
      <c r="T239" s="5">
        <v>7</v>
      </c>
      <c r="U239" s="5" t="str">
        <f t="shared" si="18"/>
        <v>CIA. WEATHERFORD ARMA Y CALIBRA SONDA PARA TOMAR REGISTROS ELECTRICOS E INSTALA UNIDAD YHERRAMIENTAS, INICIA ARMAR APAREJO DE SONDA PARA TOMAR REGISTROS ELECTRICOS EN POZOCOAPECHACA 4980. .</v>
      </c>
    </row>
    <row r="240" spans="1:21" x14ac:dyDescent="0.25">
      <c r="A240" s="6">
        <v>41324</v>
      </c>
      <c r="B240">
        <v>26</v>
      </c>
      <c r="C240">
        <v>1</v>
      </c>
      <c r="D240">
        <v>2589</v>
      </c>
      <c r="E240">
        <v>1.45</v>
      </c>
      <c r="F240">
        <v>6</v>
      </c>
      <c r="G240" t="s">
        <v>3511</v>
      </c>
      <c r="H240">
        <v>84</v>
      </c>
      <c r="I240" s="6">
        <v>41330.823611111111</v>
      </c>
      <c r="J240" t="s">
        <v>23</v>
      </c>
      <c r="K240" t="s">
        <v>2700</v>
      </c>
      <c r="L240" s="14" t="str">
        <f>VLOOKUP(B240,data_operaciones!$G$3:$K$102,2,0)</f>
        <v xml:space="preserve">TOMAR REGISTROS ELECTRICOS </v>
      </c>
      <c r="M240" s="5">
        <f>VLOOKUP(B240,data_operaciones!$G$3:$K$102,4,0)</f>
        <v>90</v>
      </c>
      <c r="N240" s="5">
        <f t="shared" si="15"/>
        <v>1</v>
      </c>
      <c r="O240" s="5">
        <f t="shared" si="16"/>
        <v>2589</v>
      </c>
      <c r="P240" s="5">
        <f t="shared" si="17"/>
        <v>1.45</v>
      </c>
      <c r="Q240" s="5">
        <f t="shared" si="19"/>
        <v>237</v>
      </c>
      <c r="R240" s="5">
        <v>1</v>
      </c>
      <c r="S240" s="5">
        <v>1</v>
      </c>
      <c r="T240" s="5">
        <v>7</v>
      </c>
      <c r="U240" s="5" t="str">
        <f t="shared" si="18"/>
        <v>CON PERSONAL DE CIA. WEATHERFORD REGISTROS ELECTRICOS ARMA BHA Y BAJA A 60 MTS.</v>
      </c>
    </row>
    <row r="241" spans="1:21" x14ac:dyDescent="0.25">
      <c r="A241" s="6">
        <v>41324</v>
      </c>
      <c r="B241">
        <v>26</v>
      </c>
      <c r="C241">
        <v>9</v>
      </c>
      <c r="D241">
        <v>2589</v>
      </c>
      <c r="E241">
        <v>1.45</v>
      </c>
      <c r="F241">
        <v>7</v>
      </c>
      <c r="G241" t="s">
        <v>3512</v>
      </c>
      <c r="H241">
        <v>84</v>
      </c>
      <c r="I241" s="6">
        <v>41330.824305555558</v>
      </c>
      <c r="J241" t="s">
        <v>23</v>
      </c>
      <c r="K241" t="s">
        <v>2700</v>
      </c>
      <c r="L241" s="14" t="str">
        <f>VLOOKUP(B241,data_operaciones!$G$3:$K$102,2,0)</f>
        <v xml:space="preserve">TOMAR REGISTROS ELECTRICOS </v>
      </c>
      <c r="M241" s="5">
        <f>VLOOKUP(B241,data_operaciones!$G$3:$K$102,4,0)</f>
        <v>90</v>
      </c>
      <c r="N241" s="5">
        <f t="shared" si="15"/>
        <v>9</v>
      </c>
      <c r="O241" s="5">
        <f t="shared" si="16"/>
        <v>2589</v>
      </c>
      <c r="P241" s="5">
        <f t="shared" si="17"/>
        <v>1.45</v>
      </c>
      <c r="Q241" s="5">
        <f t="shared" si="19"/>
        <v>238</v>
      </c>
      <c r="R241" s="5">
        <v>1</v>
      </c>
      <c r="S241" s="5">
        <v>1</v>
      </c>
      <c r="T241" s="5">
        <v>7</v>
      </c>
      <c r="U241" s="5" t="str">
        <f t="shared" si="18"/>
        <v>BAJA POR LINGADAS HERRAMIENTA PARA REGISTROS ELECTRICOS CON T.P. 4 FH, CONEJEANDO PORINTERIOR DE LA MISMA CON CALIBRADOR DE CIA. WTF. DE 2 1/8" A LA PROFUNDIDAD DE 2479 MTS</v>
      </c>
    </row>
    <row r="242" spans="1:21" x14ac:dyDescent="0.25">
      <c r="A242" s="6">
        <v>41325</v>
      </c>
      <c r="B242">
        <v>26</v>
      </c>
      <c r="C242">
        <v>0.5</v>
      </c>
      <c r="D242">
        <v>2589</v>
      </c>
      <c r="E242">
        <v>1.45</v>
      </c>
      <c r="F242">
        <v>1</v>
      </c>
      <c r="G242" t="s">
        <v>3491</v>
      </c>
      <c r="H242">
        <v>84</v>
      </c>
      <c r="I242" s="6">
        <v>41330.824305555558</v>
      </c>
      <c r="J242" t="s">
        <v>23</v>
      </c>
      <c r="K242" t="s">
        <v>2700</v>
      </c>
      <c r="L242" s="14" t="str">
        <f>VLOOKUP(B242,data_operaciones!$G$3:$K$102,2,0)</f>
        <v xml:space="preserve">TOMAR REGISTROS ELECTRICOS </v>
      </c>
      <c r="M242" s="5">
        <f>VLOOKUP(B242,data_operaciones!$G$3:$K$102,4,0)</f>
        <v>90</v>
      </c>
      <c r="N242" s="5">
        <f t="shared" si="15"/>
        <v>0.5</v>
      </c>
      <c r="O242" s="5">
        <f t="shared" si="16"/>
        <v>2589</v>
      </c>
      <c r="P242" s="5">
        <f t="shared" si="17"/>
        <v>1.45</v>
      </c>
      <c r="Q242" s="5">
        <f t="shared" si="19"/>
        <v>239</v>
      </c>
      <c r="R242" s="5">
        <v>1</v>
      </c>
      <c r="S242" s="5">
        <v>1</v>
      </c>
      <c r="T242" s="5">
        <v>7</v>
      </c>
      <c r="U242" s="5" t="str">
        <f t="shared" si="18"/>
        <v/>
      </c>
    </row>
    <row r="243" spans="1:21" x14ac:dyDescent="0.25">
      <c r="A243" s="6">
        <v>41325</v>
      </c>
      <c r="B243">
        <v>26</v>
      </c>
      <c r="C243">
        <v>0.5</v>
      </c>
      <c r="D243">
        <v>2589</v>
      </c>
      <c r="E243">
        <v>1.45</v>
      </c>
      <c r="F243">
        <v>2</v>
      </c>
      <c r="G243" t="s">
        <v>3513</v>
      </c>
      <c r="H243">
        <v>84</v>
      </c>
      <c r="I243" s="6">
        <v>41330.824305555558</v>
      </c>
      <c r="J243" t="s">
        <v>23</v>
      </c>
      <c r="K243" t="s">
        <v>2700</v>
      </c>
      <c r="L243" s="14" t="str">
        <f>VLOOKUP(B243,data_operaciones!$G$3:$K$102,2,0)</f>
        <v xml:space="preserve">TOMAR REGISTROS ELECTRICOS </v>
      </c>
      <c r="M243" s="5">
        <f>VLOOKUP(B243,data_operaciones!$G$3:$K$102,4,0)</f>
        <v>90</v>
      </c>
      <c r="N243" s="5">
        <f t="shared" si="15"/>
        <v>0.5</v>
      </c>
      <c r="O243" s="5">
        <f t="shared" si="16"/>
        <v>2589</v>
      </c>
      <c r="P243" s="5">
        <f t="shared" si="17"/>
        <v>1.45</v>
      </c>
      <c r="Q243" s="5">
        <f t="shared" si="19"/>
        <v>240</v>
      </c>
      <c r="R243" s="5">
        <v>1</v>
      </c>
      <c r="S243" s="5">
        <v>1</v>
      </c>
      <c r="T243" s="5">
        <v>7</v>
      </c>
      <c r="U243" s="5" t="str">
        <f t="shared" si="18"/>
        <v>LEVANTA HERRAMIENTA DE REGISTROS ELECT. CON T.P. 4 FH, DE 2589 MTS. A 2545.95 MTS</v>
      </c>
    </row>
    <row r="244" spans="1:21" x14ac:dyDescent="0.25">
      <c r="A244" s="6">
        <v>41325</v>
      </c>
      <c r="B244">
        <v>26</v>
      </c>
      <c r="C244">
        <v>0.5</v>
      </c>
      <c r="D244">
        <v>2589</v>
      </c>
      <c r="E244">
        <v>1.45</v>
      </c>
      <c r="F244">
        <v>3</v>
      </c>
      <c r="G244" t="s">
        <v>3514</v>
      </c>
      <c r="H244">
        <v>84</v>
      </c>
      <c r="I244" s="6">
        <v>41330.824999999997</v>
      </c>
      <c r="J244" t="s">
        <v>23</v>
      </c>
      <c r="K244" t="s">
        <v>2700</v>
      </c>
      <c r="L244" s="14" t="str">
        <f>VLOOKUP(B244,data_operaciones!$G$3:$K$102,2,0)</f>
        <v xml:space="preserve">TOMAR REGISTROS ELECTRICOS </v>
      </c>
      <c r="M244" s="5">
        <f>VLOOKUP(B244,data_operaciones!$G$3:$K$102,4,0)</f>
        <v>90</v>
      </c>
      <c r="N244" s="5">
        <f t="shared" si="15"/>
        <v>0.5</v>
      </c>
      <c r="O244" s="5">
        <f t="shared" si="16"/>
        <v>2589</v>
      </c>
      <c r="P244" s="5">
        <f t="shared" si="17"/>
        <v>1.45</v>
      </c>
      <c r="Q244" s="5">
        <f t="shared" si="19"/>
        <v>241</v>
      </c>
      <c r="R244" s="5">
        <v>1</v>
      </c>
      <c r="S244" s="5">
        <v>1</v>
      </c>
      <c r="T244" s="5">
        <v>7</v>
      </c>
      <c r="U244" s="5" t="str">
        <f t="shared" si="18"/>
        <v>CON UNIDAD DE ALTA DE CIA CP-LATINA CEMENTACIONES Y SUPERVISIÓN DE CIA WEATHERFORD , PREPARAY BOMBEA 4 M3 DE BACHE VISCOSO DE 1.50 GR/CC X 120 SEG. UN GASTO DE 2 BLS/MIN, 850 PSI. Y CON 3BLS/MIN, 1290 PSI. .</v>
      </c>
    </row>
    <row r="245" spans="1:21" x14ac:dyDescent="0.25">
      <c r="A245" s="6">
        <v>41325</v>
      </c>
      <c r="B245">
        <v>26</v>
      </c>
      <c r="C245">
        <v>0.5</v>
      </c>
      <c r="D245">
        <v>2589</v>
      </c>
      <c r="E245">
        <v>1.45</v>
      </c>
      <c r="F245">
        <v>4</v>
      </c>
      <c r="G245" t="s">
        <v>3515</v>
      </c>
      <c r="H245">
        <v>84</v>
      </c>
      <c r="I245" s="6">
        <v>41330.824999999997</v>
      </c>
      <c r="J245" t="s">
        <v>23</v>
      </c>
      <c r="K245" t="s">
        <v>2700</v>
      </c>
      <c r="L245" s="14" t="str">
        <f>VLOOKUP(B245,data_operaciones!$G$3:$K$102,2,0)</f>
        <v xml:space="preserve">TOMAR REGISTROS ELECTRICOS </v>
      </c>
      <c r="M245" s="5">
        <f>VLOOKUP(B245,data_operaciones!$G$3:$K$102,4,0)</f>
        <v>90</v>
      </c>
      <c r="N245" s="5">
        <f t="shared" si="15"/>
        <v>0.5</v>
      </c>
      <c r="O245" s="5">
        <f t="shared" si="16"/>
        <v>2589</v>
      </c>
      <c r="P245" s="5">
        <f t="shared" si="17"/>
        <v>1.45</v>
      </c>
      <c r="Q245" s="5">
        <f t="shared" si="19"/>
        <v>242</v>
      </c>
      <c r="R245" s="5">
        <v>1</v>
      </c>
      <c r="S245" s="5">
        <v>1</v>
      </c>
      <c r="T245" s="5">
        <v>7</v>
      </c>
      <c r="U245" s="5" t="str">
        <f t="shared" si="18"/>
        <v>INSTALA DARDO ( SMT ) DE REGISTROS, PARA EXPULSAR HERRAMIENTAS DE REGISTROS DE BHA DEWEATHERFORD.</v>
      </c>
    </row>
    <row r="246" spans="1:21" x14ac:dyDescent="0.25">
      <c r="A246" s="6">
        <v>41325</v>
      </c>
      <c r="B246">
        <v>26</v>
      </c>
      <c r="C246">
        <v>0.5</v>
      </c>
      <c r="D246">
        <v>2589</v>
      </c>
      <c r="E246">
        <v>1.45</v>
      </c>
      <c r="F246">
        <v>5</v>
      </c>
      <c r="G246" t="s">
        <v>3516</v>
      </c>
      <c r="H246">
        <v>84</v>
      </c>
      <c r="I246" s="6">
        <v>41330.824999999997</v>
      </c>
      <c r="J246" t="s">
        <v>23</v>
      </c>
      <c r="K246" t="s">
        <v>2700</v>
      </c>
      <c r="L246" s="14" t="str">
        <f>VLOOKUP(B246,data_operaciones!$G$3:$K$102,2,0)</f>
        <v xml:space="preserve">TOMAR REGISTROS ELECTRICOS </v>
      </c>
      <c r="M246" s="5">
        <f>VLOOKUP(B246,data_operaciones!$G$3:$K$102,4,0)</f>
        <v>90</v>
      </c>
      <c r="N246" s="5">
        <f t="shared" si="15"/>
        <v>0.5</v>
      </c>
      <c r="O246" s="5">
        <f t="shared" si="16"/>
        <v>2589</v>
      </c>
      <c r="P246" s="5">
        <f t="shared" si="17"/>
        <v>1.45</v>
      </c>
      <c r="Q246" s="5">
        <f t="shared" si="19"/>
        <v>243</v>
      </c>
      <c r="R246" s="5">
        <v>1</v>
      </c>
      <c r="S246" s="5">
        <v>1</v>
      </c>
      <c r="T246" s="5">
        <v>7</v>
      </c>
      <c r="U246" s="5" t="str">
        <f t="shared" si="18"/>
        <v>PREPARAY BOMBEA 3 M3 DE BACHE VISCOSO DE 1.50 GR/CC X 120 SEG. UN GASTO DE 2 BLS/MIN, 800 PSI. Y CON 3BLS/MIN, 1300 PSI. .</v>
      </c>
    </row>
    <row r="247" spans="1:21" x14ac:dyDescent="0.25">
      <c r="A247" s="6">
        <v>41325</v>
      </c>
      <c r="B247">
        <v>26</v>
      </c>
      <c r="C247">
        <v>0.5</v>
      </c>
      <c r="D247">
        <v>2589</v>
      </c>
      <c r="E247">
        <v>1.45</v>
      </c>
      <c r="F247">
        <v>6</v>
      </c>
      <c r="G247" t="s">
        <v>3517</v>
      </c>
      <c r="H247">
        <v>84</v>
      </c>
      <c r="I247" s="6">
        <v>41330.825694444444</v>
      </c>
      <c r="J247" t="s">
        <v>23</v>
      </c>
      <c r="K247" t="s">
        <v>2700</v>
      </c>
      <c r="L247" s="14" t="str">
        <f>VLOOKUP(B247,data_operaciones!$G$3:$K$102,2,0)</f>
        <v xml:space="preserve">TOMAR REGISTROS ELECTRICOS </v>
      </c>
      <c r="M247" s="5">
        <f>VLOOKUP(B247,data_operaciones!$G$3:$K$102,4,0)</f>
        <v>90</v>
      </c>
      <c r="N247" s="5">
        <f t="shared" si="15"/>
        <v>0.5</v>
      </c>
      <c r="O247" s="5">
        <f t="shared" si="16"/>
        <v>2589</v>
      </c>
      <c r="P247" s="5">
        <f t="shared" si="17"/>
        <v>1.45</v>
      </c>
      <c r="Q247" s="5">
        <f t="shared" si="19"/>
        <v>244</v>
      </c>
      <c r="R247" s="5">
        <v>1</v>
      </c>
      <c r="S247" s="5">
        <v>1</v>
      </c>
      <c r="T247" s="5">
        <v>7</v>
      </c>
      <c r="U247" s="5" t="str">
        <f t="shared" si="18"/>
        <v>REALIZA PERFIL DE PRESIÓN PARA VERIFICAR EXPULSIÓN DE HERRAMIENTA. O.K</v>
      </c>
    </row>
    <row r="248" spans="1:21" x14ac:dyDescent="0.25">
      <c r="A248" s="6">
        <v>41325</v>
      </c>
      <c r="B248">
        <v>2</v>
      </c>
      <c r="C248">
        <v>1</v>
      </c>
      <c r="D248">
        <v>2589</v>
      </c>
      <c r="E248">
        <v>1.45</v>
      </c>
      <c r="F248">
        <v>7</v>
      </c>
      <c r="G248" t="s">
        <v>3491</v>
      </c>
      <c r="H248">
        <v>84</v>
      </c>
      <c r="I248" s="6">
        <v>41330.825694444444</v>
      </c>
      <c r="J248" t="s">
        <v>23</v>
      </c>
      <c r="K248" t="s">
        <v>2700</v>
      </c>
      <c r="L248" s="14" t="str">
        <f>VLOOKUP(B248,data_operaciones!$G$3:$K$102,2,0)</f>
        <v>CIRCULAR</v>
      </c>
      <c r="M248" s="5">
        <f>VLOOKUP(B248,data_operaciones!$G$3:$K$102,4,0)</f>
        <v>38</v>
      </c>
      <c r="N248" s="5">
        <f t="shared" si="15"/>
        <v>1</v>
      </c>
      <c r="O248" s="5">
        <f t="shared" si="16"/>
        <v>2589</v>
      </c>
      <c r="P248" s="5">
        <f t="shared" si="17"/>
        <v>1.45</v>
      </c>
      <c r="Q248" s="5">
        <f t="shared" si="19"/>
        <v>245</v>
      </c>
      <c r="R248" s="5">
        <v>1</v>
      </c>
      <c r="S248" s="5">
        <v>1</v>
      </c>
      <c r="T248" s="5">
        <v>7</v>
      </c>
      <c r="U248" s="5" t="str">
        <f t="shared" si="18"/>
        <v/>
      </c>
    </row>
    <row r="249" spans="1:21" x14ac:dyDescent="0.25">
      <c r="A249" s="6">
        <v>41325</v>
      </c>
      <c r="B249">
        <v>26</v>
      </c>
      <c r="C249">
        <v>7</v>
      </c>
      <c r="D249">
        <v>2589</v>
      </c>
      <c r="E249">
        <v>1.45</v>
      </c>
      <c r="F249">
        <v>8</v>
      </c>
      <c r="G249" t="s">
        <v>3518</v>
      </c>
      <c r="H249">
        <v>84</v>
      </c>
      <c r="I249" s="6">
        <v>41330.826388888891</v>
      </c>
      <c r="J249" t="s">
        <v>23</v>
      </c>
      <c r="K249" t="s">
        <v>2700</v>
      </c>
      <c r="L249" s="14" t="str">
        <f>VLOOKUP(B249,data_operaciones!$G$3:$K$102,2,0)</f>
        <v xml:space="preserve">TOMAR REGISTROS ELECTRICOS </v>
      </c>
      <c r="M249" s="5">
        <f>VLOOKUP(B249,data_operaciones!$G$3:$K$102,4,0)</f>
        <v>90</v>
      </c>
      <c r="N249" s="5">
        <f t="shared" si="15"/>
        <v>7</v>
      </c>
      <c r="O249" s="5">
        <f t="shared" si="16"/>
        <v>2589</v>
      </c>
      <c r="P249" s="5">
        <f t="shared" si="17"/>
        <v>1.45</v>
      </c>
      <c r="Q249" s="5">
        <f t="shared" si="19"/>
        <v>246</v>
      </c>
      <c r="R249" s="5">
        <v>1</v>
      </c>
      <c r="S249" s="5">
        <v>1</v>
      </c>
      <c r="T249" s="5">
        <v>7</v>
      </c>
      <c r="U249" s="5" t="str">
        <f t="shared" si="18"/>
        <v>CON PERSONAL DE CIA. WEATHERFORD EFECTUA REGISTROS ELECTRICOS EN MODO MEMORIA CONSISTEMA (SMT), TOMANDO LOS SIGUIENTES REGISTROS.- INDUCCION (MAI), SONICO DE POROSIDAD (MSS), DENSIDAD COMPENSADA (MPD), NEUTRON (MDN), NAVEGADOR (MBN), RAYOS GAMMA (</v>
      </c>
    </row>
    <row r="250" spans="1:21" x14ac:dyDescent="0.25">
      <c r="A250" s="6">
        <v>41325</v>
      </c>
      <c r="B250">
        <v>26</v>
      </c>
      <c r="C250">
        <v>3</v>
      </c>
      <c r="D250">
        <v>2589</v>
      </c>
      <c r="E250">
        <v>1.45</v>
      </c>
      <c r="F250">
        <v>9</v>
      </c>
      <c r="G250" t="s">
        <v>3491</v>
      </c>
      <c r="H250">
        <v>84</v>
      </c>
      <c r="I250" s="6">
        <v>41330.826388888891</v>
      </c>
      <c r="J250" t="s">
        <v>23</v>
      </c>
      <c r="K250" t="s">
        <v>2700</v>
      </c>
      <c r="L250" s="14" t="str">
        <f>VLOOKUP(B250,data_operaciones!$G$3:$K$102,2,0)</f>
        <v xml:space="preserve">TOMAR REGISTROS ELECTRICOS </v>
      </c>
      <c r="M250" s="5">
        <f>VLOOKUP(B250,data_operaciones!$G$3:$K$102,4,0)</f>
        <v>90</v>
      </c>
      <c r="N250" s="5">
        <f t="shared" si="15"/>
        <v>3</v>
      </c>
      <c r="O250" s="5">
        <f t="shared" si="16"/>
        <v>2589</v>
      </c>
      <c r="P250" s="5">
        <f t="shared" si="17"/>
        <v>1.45</v>
      </c>
      <c r="Q250" s="5">
        <f t="shared" si="19"/>
        <v>247</v>
      </c>
      <c r="R250" s="5">
        <v>1</v>
      </c>
      <c r="S250" s="5">
        <v>1</v>
      </c>
      <c r="T250" s="5">
        <v>7</v>
      </c>
      <c r="U250" s="5" t="str">
        <f t="shared" si="18"/>
        <v/>
      </c>
    </row>
    <row r="251" spans="1:21" x14ac:dyDescent="0.25">
      <c r="A251" s="6">
        <v>41325</v>
      </c>
      <c r="B251">
        <v>26</v>
      </c>
      <c r="C251">
        <v>2</v>
      </c>
      <c r="D251">
        <v>2589</v>
      </c>
      <c r="E251">
        <v>1.45</v>
      </c>
      <c r="F251">
        <v>10</v>
      </c>
      <c r="G251" t="s">
        <v>3519</v>
      </c>
      <c r="H251">
        <v>84</v>
      </c>
      <c r="I251" s="6">
        <v>41330.826388888891</v>
      </c>
      <c r="J251" t="s">
        <v>23</v>
      </c>
      <c r="K251" t="s">
        <v>2700</v>
      </c>
      <c r="L251" s="14" t="str">
        <f>VLOOKUP(B251,data_operaciones!$G$3:$K$102,2,0)</f>
        <v xml:space="preserve">TOMAR REGISTROS ELECTRICOS </v>
      </c>
      <c r="M251" s="5">
        <f>VLOOKUP(B251,data_operaciones!$G$3:$K$102,4,0)</f>
        <v>90</v>
      </c>
      <c r="N251" s="5">
        <f t="shared" si="15"/>
        <v>2</v>
      </c>
      <c r="O251" s="5">
        <f t="shared" si="16"/>
        <v>2589</v>
      </c>
      <c r="P251" s="5">
        <f t="shared" si="17"/>
        <v>1.45</v>
      </c>
      <c r="Q251" s="5">
        <f t="shared" si="19"/>
        <v>248</v>
      </c>
      <c r="R251" s="5">
        <v>1</v>
      </c>
      <c r="S251" s="5">
        <v>1</v>
      </c>
      <c r="T251" s="5">
        <v>7</v>
      </c>
      <c r="U251" s="5" t="str">
        <f t="shared" si="18"/>
        <v>SACO HERRAMIENTA DE REGISTROS ELECT. DE CIA. WEATHERFORD DE 275 MTS. A SUPERFICIE</v>
      </c>
    </row>
    <row r="252" spans="1:21" x14ac:dyDescent="0.25">
      <c r="A252" s="6">
        <v>41325</v>
      </c>
      <c r="B252">
        <v>23</v>
      </c>
      <c r="C252">
        <v>0.5</v>
      </c>
      <c r="D252">
        <v>2589</v>
      </c>
      <c r="E252">
        <v>1.45</v>
      </c>
      <c r="F252">
        <v>11</v>
      </c>
      <c r="G252" t="s">
        <v>3491</v>
      </c>
      <c r="H252">
        <v>84</v>
      </c>
      <c r="I252" s="6">
        <v>41330.82708333333</v>
      </c>
      <c r="J252" t="s">
        <v>23</v>
      </c>
      <c r="K252" t="s">
        <v>2700</v>
      </c>
      <c r="L252" s="14" t="str">
        <f>VLOOKUP(B252,data_operaciones!$G$3:$K$102,2,0)</f>
        <v>LIMPIEZA SUPERFICIAL</v>
      </c>
      <c r="M252" s="5">
        <f>VLOOKUP(B252,data_operaciones!$G$3:$K$102,4,0)</f>
        <v>87</v>
      </c>
      <c r="N252" s="5">
        <f t="shared" si="15"/>
        <v>0.5</v>
      </c>
      <c r="O252" s="5">
        <f t="shared" si="16"/>
        <v>2589</v>
      </c>
      <c r="P252" s="5">
        <f t="shared" si="17"/>
        <v>1.45</v>
      </c>
      <c r="Q252" s="5">
        <f t="shared" si="19"/>
        <v>249</v>
      </c>
      <c r="R252" s="5">
        <v>1</v>
      </c>
      <c r="S252" s="5">
        <v>1</v>
      </c>
      <c r="T252" s="5">
        <v>7</v>
      </c>
      <c r="U252" s="5" t="str">
        <f t="shared" si="18"/>
        <v/>
      </c>
    </row>
    <row r="253" spans="1:21" x14ac:dyDescent="0.25">
      <c r="A253" s="6">
        <v>41325</v>
      </c>
      <c r="B253">
        <v>33</v>
      </c>
      <c r="C253">
        <v>3.5</v>
      </c>
      <c r="D253">
        <v>2589</v>
      </c>
      <c r="E253">
        <v>1.45</v>
      </c>
      <c r="F253">
        <v>12</v>
      </c>
      <c r="G253" t="s">
        <v>3520</v>
      </c>
      <c r="H253">
        <v>84</v>
      </c>
      <c r="I253" s="6">
        <v>41330.827777777777</v>
      </c>
      <c r="J253" t="s">
        <v>23</v>
      </c>
      <c r="K253" t="s">
        <v>2700</v>
      </c>
      <c r="L253" s="14" t="str">
        <f>VLOOKUP(B253,data_operaciones!$G$3:$K$102,2,0)</f>
        <v>OTROS</v>
      </c>
      <c r="M253" s="5">
        <f>VLOOKUP(B253,data_operaciones!$G$3:$K$102,4,0)</f>
        <v>47</v>
      </c>
      <c r="N253" s="5">
        <f t="shared" si="15"/>
        <v>3.5</v>
      </c>
      <c r="O253" s="5">
        <f t="shared" si="16"/>
        <v>2589</v>
      </c>
      <c r="P253" s="5">
        <f t="shared" si="17"/>
        <v>1.45</v>
      </c>
      <c r="Q253" s="5">
        <f t="shared" si="19"/>
        <v>250</v>
      </c>
      <c r="R253" s="5">
        <v>1</v>
      </c>
      <c r="S253" s="5">
        <v>1</v>
      </c>
      <c r="T253" s="5">
        <v>7</v>
      </c>
      <c r="U253" s="5" t="str">
        <f t="shared" si="18"/>
        <v>ARMA BHA PARA TOMAR REGISTROS ELECTRICOS ESPECIALES DE CIA. SCHLUMBERGER (SEGÚNPROGRAMA) SE TOMARAN LOS SIGUIENTES REGISTROS: IMÁGENES MICRO RESISTIVAS, SONICO DIPOLAR CONRAYOS GAMMA. (PRIMERA CORRIDA) .</v>
      </c>
    </row>
    <row r="254" spans="1:21" x14ac:dyDescent="0.25">
      <c r="A254" s="6">
        <v>41325</v>
      </c>
      <c r="B254">
        <v>32</v>
      </c>
      <c r="C254">
        <v>0.5</v>
      </c>
      <c r="D254">
        <v>2589</v>
      </c>
      <c r="E254">
        <v>1.45</v>
      </c>
      <c r="F254">
        <v>13</v>
      </c>
      <c r="G254" t="s">
        <v>3491</v>
      </c>
      <c r="H254">
        <v>84</v>
      </c>
      <c r="I254" s="6">
        <v>41330.827777777777</v>
      </c>
      <c r="J254" t="s">
        <v>23</v>
      </c>
      <c r="K254" t="s">
        <v>2700</v>
      </c>
      <c r="L254" s="14" t="str">
        <f>VLOOKUP(B254,data_operaciones!$G$3:$K$102,2,0)</f>
        <v>SIMULACROS Y PLATICA DE SEGURIDAD</v>
      </c>
      <c r="M254" s="5">
        <f>VLOOKUP(B254,data_operaciones!$G$3:$K$102,4,0)</f>
        <v>75</v>
      </c>
      <c r="N254" s="5">
        <f t="shared" si="15"/>
        <v>0.5</v>
      </c>
      <c r="O254" s="5">
        <f t="shared" si="16"/>
        <v>2589</v>
      </c>
      <c r="P254" s="5">
        <f t="shared" si="17"/>
        <v>1.45</v>
      </c>
      <c r="Q254" s="5">
        <f t="shared" si="19"/>
        <v>251</v>
      </c>
      <c r="R254" s="5">
        <v>1</v>
      </c>
      <c r="S254" s="5">
        <v>1</v>
      </c>
      <c r="T254" s="5">
        <v>7</v>
      </c>
      <c r="U254" s="5" t="str">
        <f t="shared" si="18"/>
        <v/>
      </c>
    </row>
    <row r="255" spans="1:21" x14ac:dyDescent="0.25">
      <c r="A255" s="6">
        <v>41325</v>
      </c>
      <c r="B255">
        <v>29</v>
      </c>
      <c r="C255">
        <v>3.5</v>
      </c>
      <c r="D255">
        <v>2589</v>
      </c>
      <c r="E255">
        <v>1.45</v>
      </c>
      <c r="F255">
        <v>14</v>
      </c>
      <c r="G255" t="s">
        <v>3521</v>
      </c>
      <c r="H255">
        <v>84</v>
      </c>
      <c r="I255" s="6">
        <v>41330.829861111109</v>
      </c>
      <c r="J255" t="s">
        <v>23</v>
      </c>
      <c r="K255" t="s">
        <v>2700</v>
      </c>
      <c r="L255" s="14" t="str">
        <f>VLOOKUP(B255,data_operaciones!$G$3:$K$102,2,0)</f>
        <v>REGISTROS ADICIONALES</v>
      </c>
      <c r="M255" s="5">
        <f>VLOOKUP(B255,data_operaciones!$G$3:$K$102,4,0)</f>
        <v>6</v>
      </c>
      <c r="N255" s="5">
        <f t="shared" si="15"/>
        <v>3.5</v>
      </c>
      <c r="O255" s="5">
        <f t="shared" si="16"/>
        <v>2589</v>
      </c>
      <c r="P255" s="5">
        <f t="shared" si="17"/>
        <v>1.45</v>
      </c>
      <c r="Q255" s="5">
        <f t="shared" si="19"/>
        <v>252</v>
      </c>
      <c r="R255" s="5">
        <v>1</v>
      </c>
      <c r="S255" s="5">
        <v>1</v>
      </c>
      <c r="T255" s="5">
        <v>7</v>
      </c>
      <c r="U255" s="5" t="str">
        <f t="shared" si="18"/>
        <v>INICIO A BAJAR BHA DE CIA. SLB CON T.P. DE 4 FH, CALIBRANDO T.P. CON CALIBRADOR DE 2 1/4" DE CIA. SLB</v>
      </c>
    </row>
    <row r="256" spans="1:21" x14ac:dyDescent="0.25">
      <c r="A256" s="6">
        <v>41326</v>
      </c>
      <c r="B256">
        <v>29</v>
      </c>
      <c r="C256">
        <v>4</v>
      </c>
      <c r="D256">
        <v>2589</v>
      </c>
      <c r="E256">
        <v>1.45</v>
      </c>
      <c r="F256">
        <v>1</v>
      </c>
      <c r="G256" t="s">
        <v>3522</v>
      </c>
      <c r="H256">
        <v>84</v>
      </c>
      <c r="I256" s="6">
        <v>41330.829861111109</v>
      </c>
      <c r="J256" t="s">
        <v>23</v>
      </c>
      <c r="K256" t="s">
        <v>2700</v>
      </c>
      <c r="L256" s="14" t="str">
        <f>VLOOKUP(B256,data_operaciones!$G$3:$K$102,2,0)</f>
        <v>REGISTROS ADICIONALES</v>
      </c>
      <c r="M256" s="5">
        <f>VLOOKUP(B256,data_operaciones!$G$3:$K$102,4,0)</f>
        <v>6</v>
      </c>
      <c r="N256" s="5">
        <f t="shared" si="15"/>
        <v>4</v>
      </c>
      <c r="O256" s="5">
        <f t="shared" si="16"/>
        <v>2589</v>
      </c>
      <c r="P256" s="5">
        <f t="shared" si="17"/>
        <v>1.45</v>
      </c>
      <c r="Q256" s="5">
        <f t="shared" si="19"/>
        <v>253</v>
      </c>
      <c r="R256" s="5">
        <v>1</v>
      </c>
      <c r="S256" s="5">
        <v>1</v>
      </c>
      <c r="T256" s="5">
        <v>7</v>
      </c>
      <c r="U256" s="5" t="str">
        <f t="shared" si="18"/>
        <v>CONTINUO BAJANDO BHA DE CIA. SLB (REGISTRO ELECTRICO) CON T.P. DE 4 FH, CALIBRANDO T.P. CONCALIBRADOR DE 2 1/4" DE CIA. SLB. BAJANDO T.P. 4FH DE 3 A 4 MIN. POR LINGADA,ROMPIENDO CIRCULACIONCADA 200 MTS. ACTUALMENTE BAJANDO A LA PROFUND</v>
      </c>
    </row>
    <row r="257" spans="1:21" x14ac:dyDescent="0.25">
      <c r="A257" s="6">
        <v>41326</v>
      </c>
      <c r="B257">
        <v>29</v>
      </c>
      <c r="C257">
        <v>3</v>
      </c>
      <c r="D257">
        <v>2589</v>
      </c>
      <c r="E257">
        <v>1.45</v>
      </c>
      <c r="F257">
        <v>2</v>
      </c>
      <c r="G257" t="s">
        <v>3523</v>
      </c>
      <c r="H257">
        <v>84</v>
      </c>
      <c r="I257" s="6">
        <v>41330.830555555556</v>
      </c>
      <c r="J257" t="s">
        <v>23</v>
      </c>
      <c r="K257" t="s">
        <v>2700</v>
      </c>
      <c r="L257" s="14" t="str">
        <f>VLOOKUP(B257,data_operaciones!$G$3:$K$102,2,0)</f>
        <v>REGISTROS ADICIONALES</v>
      </c>
      <c r="M257" s="5">
        <f>VLOOKUP(B257,data_operaciones!$G$3:$K$102,4,0)</f>
        <v>6</v>
      </c>
      <c r="N257" s="5">
        <f t="shared" si="15"/>
        <v>3</v>
      </c>
      <c r="O257" s="5">
        <f t="shared" si="16"/>
        <v>2589</v>
      </c>
      <c r="P257" s="5">
        <f t="shared" si="17"/>
        <v>1.45</v>
      </c>
      <c r="Q257" s="5">
        <f t="shared" si="19"/>
        <v>254</v>
      </c>
      <c r="R257" s="5">
        <v>1</v>
      </c>
      <c r="S257" s="5">
        <v>1</v>
      </c>
      <c r="T257" s="5">
        <v>7</v>
      </c>
      <c r="U257" s="5" t="str">
        <f t="shared" si="18"/>
        <v>BAJÓ BHA DE CIA. SLB (REGISTRO ELECTRICO) CON T.P. DE 4 FH, CALIBRANDO T.P. CON CALIBRADOR DE 21/4" DE CIA. SLB. BAJANDO T.P. 4FH DE 3 A 4 MIN. POR LINGADA, ROMPIENDO CIRCULACIÓN CADA 200 MTS. DE1152 MTS. HASTA 1451 MTS. .</v>
      </c>
    </row>
    <row r="258" spans="1:21" x14ac:dyDescent="0.25">
      <c r="A258" s="6">
        <v>41326</v>
      </c>
      <c r="B258">
        <v>32</v>
      </c>
      <c r="C258">
        <v>0.5</v>
      </c>
      <c r="D258">
        <v>2589</v>
      </c>
      <c r="E258">
        <v>1.45</v>
      </c>
      <c r="F258">
        <v>3</v>
      </c>
      <c r="G258" t="s">
        <v>3491</v>
      </c>
      <c r="H258">
        <v>84</v>
      </c>
      <c r="I258" s="6">
        <v>41330.830555555556</v>
      </c>
      <c r="J258" t="s">
        <v>23</v>
      </c>
      <c r="K258" t="s">
        <v>2700</v>
      </c>
      <c r="L258" s="14" t="str">
        <f>VLOOKUP(B258,data_operaciones!$G$3:$K$102,2,0)</f>
        <v>SIMULACROS Y PLATICA DE SEGURIDAD</v>
      </c>
      <c r="M258" s="5">
        <f>VLOOKUP(B258,data_operaciones!$G$3:$K$102,4,0)</f>
        <v>75</v>
      </c>
      <c r="N258" s="5">
        <f t="shared" si="15"/>
        <v>0.5</v>
      </c>
      <c r="O258" s="5">
        <f t="shared" si="16"/>
        <v>2589</v>
      </c>
      <c r="P258" s="5">
        <f t="shared" si="17"/>
        <v>1.45</v>
      </c>
      <c r="Q258" s="5">
        <f t="shared" si="19"/>
        <v>255</v>
      </c>
      <c r="R258" s="5">
        <v>1</v>
      </c>
      <c r="S258" s="5">
        <v>1</v>
      </c>
      <c r="T258" s="5">
        <v>7</v>
      </c>
      <c r="U258" s="5" t="str">
        <f t="shared" si="18"/>
        <v/>
      </c>
    </row>
    <row r="259" spans="1:21" x14ac:dyDescent="0.25">
      <c r="A259" s="6">
        <v>41326</v>
      </c>
      <c r="B259">
        <v>33</v>
      </c>
      <c r="C259">
        <v>1.5</v>
      </c>
      <c r="D259">
        <v>2589</v>
      </c>
      <c r="E259">
        <v>1.45</v>
      </c>
      <c r="F259">
        <v>4</v>
      </c>
      <c r="G259" t="s">
        <v>3465</v>
      </c>
      <c r="H259">
        <v>84</v>
      </c>
      <c r="I259" s="6">
        <v>41330.830555555556</v>
      </c>
      <c r="J259" t="s">
        <v>23</v>
      </c>
      <c r="K259" t="s">
        <v>2700</v>
      </c>
      <c r="L259" s="14" t="str">
        <f>VLOOKUP(B259,data_operaciones!$G$3:$K$102,2,0)</f>
        <v>OTROS</v>
      </c>
      <c r="M259" s="5">
        <f>VLOOKUP(B259,data_operaciones!$G$3:$K$102,4,0)</f>
        <v>47</v>
      </c>
      <c r="N259" s="5">
        <f t="shared" si="15"/>
        <v>1.5</v>
      </c>
      <c r="O259" s="5">
        <f t="shared" si="16"/>
        <v>2589</v>
      </c>
      <c r="P259" s="5">
        <f t="shared" si="17"/>
        <v>1.45</v>
      </c>
      <c r="Q259" s="5">
        <f t="shared" si="19"/>
        <v>256</v>
      </c>
      <c r="R259" s="5">
        <v>1</v>
      </c>
      <c r="S259" s="5">
        <v>1</v>
      </c>
      <c r="T259" s="5">
        <v>7</v>
      </c>
      <c r="U259" s="5" t="str">
        <f t="shared" si="18"/>
        <v>CAMBIÓ 27 LINGADAS DE TP 4" FH EN LOS PEINES DEL CHANGUERO</v>
      </c>
    </row>
    <row r="260" spans="1:21" x14ac:dyDescent="0.25">
      <c r="A260" s="6">
        <v>41326</v>
      </c>
      <c r="B260">
        <v>29</v>
      </c>
      <c r="C260">
        <v>5</v>
      </c>
      <c r="D260">
        <v>2589</v>
      </c>
      <c r="E260">
        <v>1.45</v>
      </c>
      <c r="F260">
        <v>5</v>
      </c>
      <c r="G260" t="s">
        <v>3466</v>
      </c>
      <c r="H260">
        <v>84</v>
      </c>
      <c r="I260" s="6">
        <v>41330.831250000003</v>
      </c>
      <c r="J260" t="s">
        <v>23</v>
      </c>
      <c r="K260" t="s">
        <v>2700</v>
      </c>
      <c r="L260" s="14" t="str">
        <f>VLOOKUP(B260,data_operaciones!$G$3:$K$102,2,0)</f>
        <v>REGISTROS ADICIONALES</v>
      </c>
      <c r="M260" s="5">
        <f>VLOOKUP(B260,data_operaciones!$G$3:$K$102,4,0)</f>
        <v>6</v>
      </c>
      <c r="N260" s="5">
        <f t="shared" si="15"/>
        <v>5</v>
      </c>
      <c r="O260" s="5">
        <f t="shared" si="16"/>
        <v>2589</v>
      </c>
      <c r="P260" s="5">
        <f t="shared" si="17"/>
        <v>1.45</v>
      </c>
      <c r="Q260" s="5">
        <f t="shared" si="19"/>
        <v>257</v>
      </c>
      <c r="R260" s="5">
        <v>1</v>
      </c>
      <c r="S260" s="5">
        <v>1</v>
      </c>
      <c r="T260" s="5">
        <v>7</v>
      </c>
      <c r="U260" s="5" t="str">
        <f t="shared" si="18"/>
        <v>INSTALÓ POLEAS Y CONECTÓ VENTANA EN TP, METIÓ CABEZA MOJADA HASTA SONDA Y PROBÓ SEÑAL O.K</v>
      </c>
    </row>
    <row r="261" spans="1:21" x14ac:dyDescent="0.25">
      <c r="A261" s="6">
        <v>41326</v>
      </c>
      <c r="B261">
        <v>29</v>
      </c>
      <c r="C261">
        <v>6.5</v>
      </c>
      <c r="D261">
        <v>2589</v>
      </c>
      <c r="E261">
        <v>1.45</v>
      </c>
      <c r="F261">
        <v>6</v>
      </c>
      <c r="G261" t="s">
        <v>3524</v>
      </c>
      <c r="H261">
        <v>84</v>
      </c>
      <c r="I261" s="6">
        <v>41330.831944444442</v>
      </c>
      <c r="J261" t="s">
        <v>23</v>
      </c>
      <c r="K261" t="s">
        <v>2700</v>
      </c>
      <c r="L261" s="14" t="str">
        <f>VLOOKUP(B261,data_operaciones!$G$3:$K$102,2,0)</f>
        <v>REGISTROS ADICIONALES</v>
      </c>
      <c r="M261" s="5">
        <f>VLOOKUP(B261,data_operaciones!$G$3:$K$102,4,0)</f>
        <v>6</v>
      </c>
      <c r="N261" s="5">
        <f t="shared" ref="N261:N324" si="20">+C261</f>
        <v>6.5</v>
      </c>
      <c r="O261" s="5">
        <f t="shared" ref="O261:O324" si="21">+D261</f>
        <v>2589</v>
      </c>
      <c r="P261" s="5">
        <f t="shared" ref="P261:P324" si="22">+E261</f>
        <v>1.45</v>
      </c>
      <c r="Q261" s="5">
        <f t="shared" si="19"/>
        <v>258</v>
      </c>
      <c r="R261" s="5">
        <v>1</v>
      </c>
      <c r="S261" s="5">
        <v>1</v>
      </c>
      <c r="T261" s="5">
        <v>7</v>
      </c>
      <c r="U261" s="5" t="str">
        <f t="shared" ref="U261:U324" si="23">+G261</f>
        <v>METIO SONDA PARA REGISTROS TLC SONICO DIPOLAR (DSI) IMÁGENES MICRO RESISTIVAS (OBMI) CON RAYOS GAMMA (RG) Y TP 4" A VELOCIDAD DE 3 - 4 MINUTOS POR LINGADA DOBLE, ROMPIENDO CIRCULACION CADA 300 MTS. BAJA A 2581 MTS</v>
      </c>
    </row>
    <row r="262" spans="1:21" x14ac:dyDescent="0.25">
      <c r="A262" s="6">
        <v>41326</v>
      </c>
      <c r="B262">
        <v>29</v>
      </c>
      <c r="C262">
        <v>2</v>
      </c>
      <c r="D262">
        <v>2589</v>
      </c>
      <c r="E262">
        <v>1.45</v>
      </c>
      <c r="F262">
        <v>7</v>
      </c>
      <c r="G262" t="s">
        <v>3525</v>
      </c>
      <c r="H262">
        <v>84</v>
      </c>
      <c r="I262" s="6">
        <v>41330.832638888889</v>
      </c>
      <c r="J262" t="s">
        <v>23</v>
      </c>
      <c r="K262" t="s">
        <v>2700</v>
      </c>
      <c r="L262" s="14" t="str">
        <f>VLOOKUP(B262,data_operaciones!$G$3:$K$102,2,0)</f>
        <v>REGISTROS ADICIONALES</v>
      </c>
      <c r="M262" s="5">
        <f>VLOOKUP(B262,data_operaciones!$G$3:$K$102,4,0)</f>
        <v>6</v>
      </c>
      <c r="N262" s="5">
        <f t="shared" si="20"/>
        <v>2</v>
      </c>
      <c r="O262" s="5">
        <f t="shared" si="21"/>
        <v>2589</v>
      </c>
      <c r="P262" s="5">
        <f t="shared" si="22"/>
        <v>1.45</v>
      </c>
      <c r="Q262" s="5">
        <f t="shared" ref="Q262:Q325" si="24">+Q261+1</f>
        <v>259</v>
      </c>
      <c r="R262" s="5">
        <v>1</v>
      </c>
      <c r="S262" s="5">
        <v>1</v>
      </c>
      <c r="T262" s="5">
        <v>7</v>
      </c>
      <c r="U262" s="5" t="str">
        <f t="shared" si="23"/>
        <v>PERSONAL DE COMPAÑÍA SCHLUMBERGER REALIZO PRUEBAS DE SEÑAL Y VELOCIDAD EN SONDA DE</v>
      </c>
    </row>
    <row r="263" spans="1:21" x14ac:dyDescent="0.25">
      <c r="A263" s="6">
        <v>41326</v>
      </c>
      <c r="B263">
        <v>29</v>
      </c>
      <c r="C263">
        <v>1.5</v>
      </c>
      <c r="D263">
        <v>2589</v>
      </c>
      <c r="E263">
        <v>1.45</v>
      </c>
      <c r="F263">
        <v>8</v>
      </c>
      <c r="G263" t="s">
        <v>3526</v>
      </c>
      <c r="H263">
        <v>84</v>
      </c>
      <c r="I263" s="6">
        <v>41330.832638888889</v>
      </c>
      <c r="J263" t="s">
        <v>23</v>
      </c>
      <c r="K263" t="s">
        <v>2700</v>
      </c>
      <c r="L263" s="14" t="str">
        <f>VLOOKUP(B263,data_operaciones!$G$3:$K$102,2,0)</f>
        <v>REGISTROS ADICIONALES</v>
      </c>
      <c r="M263" s="5">
        <f>VLOOKUP(B263,data_operaciones!$G$3:$K$102,4,0)</f>
        <v>6</v>
      </c>
      <c r="N263" s="5">
        <f t="shared" si="20"/>
        <v>1.5</v>
      </c>
      <c r="O263" s="5">
        <f t="shared" si="21"/>
        <v>2589</v>
      </c>
      <c r="P263" s="5">
        <f t="shared" si="22"/>
        <v>1.45</v>
      </c>
      <c r="Q263" s="5">
        <f t="shared" si="24"/>
        <v>260</v>
      </c>
      <c r="R263" s="5">
        <v>1</v>
      </c>
      <c r="S263" s="5">
        <v>1</v>
      </c>
      <c r="T263" s="5">
        <v>7</v>
      </c>
      <c r="U263" s="5" t="str">
        <f t="shared" si="23"/>
        <v>SACA SONDA TOMANDO REGISTROS SONICO DIPOLAR ( DSI ), IMÁGENES MICRO RESISTIVAS ( OBMI ) CONRAYOS GAMMA ( RG ) A 2444 MTS, VELOCIDAD 6 MINUTOS POR LINGADA DOBLE, LLENANDO POR ESPACIOANULAR CADA 5 LINGADAS</v>
      </c>
    </row>
    <row r="264" spans="1:21" x14ac:dyDescent="0.25">
      <c r="A264" s="6">
        <v>41327</v>
      </c>
      <c r="B264">
        <v>29</v>
      </c>
      <c r="C264">
        <v>4</v>
      </c>
      <c r="D264">
        <v>2589</v>
      </c>
      <c r="E264">
        <v>1.45</v>
      </c>
      <c r="F264">
        <v>1</v>
      </c>
      <c r="G264" t="s">
        <v>3527</v>
      </c>
      <c r="H264">
        <v>84</v>
      </c>
      <c r="I264" s="6">
        <v>41330.832638888889</v>
      </c>
      <c r="J264" t="s">
        <v>23</v>
      </c>
      <c r="K264" t="s">
        <v>2700</v>
      </c>
      <c r="L264" s="14" t="str">
        <f>VLOOKUP(B264,data_operaciones!$G$3:$K$102,2,0)</f>
        <v>REGISTROS ADICIONALES</v>
      </c>
      <c r="M264" s="5">
        <f>VLOOKUP(B264,data_operaciones!$G$3:$K$102,4,0)</f>
        <v>6</v>
      </c>
      <c r="N264" s="5">
        <f t="shared" si="20"/>
        <v>4</v>
      </c>
      <c r="O264" s="5">
        <f t="shared" si="21"/>
        <v>2589</v>
      </c>
      <c r="P264" s="5">
        <f t="shared" si="22"/>
        <v>1.45</v>
      </c>
      <c r="Q264" s="5">
        <f t="shared" si="24"/>
        <v>261</v>
      </c>
      <c r="R264" s="5">
        <v>1</v>
      </c>
      <c r="S264" s="5">
        <v>1</v>
      </c>
      <c r="T264" s="5">
        <v>7</v>
      </c>
      <c r="U264" s="5" t="str">
        <f t="shared" si="23"/>
        <v>SACA SONDA TOMANDO REGISTROS SONICO DIPOLAR ( DSI ), IMÁGENES MICRO RESISTIVAS ( OBMI ) CONRAYOS GAMMA ( RG ) A 1867 MTS, VELOCIDAD 6 MINUTOS POR LINGADA DOBLE, LLENANDO POR ESPACIO ANULAR CADA 5 LINGADAS .</v>
      </c>
    </row>
    <row r="265" spans="1:21" x14ac:dyDescent="0.25">
      <c r="A265" s="6">
        <v>41327</v>
      </c>
      <c r="B265">
        <v>29</v>
      </c>
      <c r="C265">
        <v>3.5</v>
      </c>
      <c r="D265">
        <v>2589</v>
      </c>
      <c r="E265">
        <v>1.45</v>
      </c>
      <c r="F265">
        <v>2</v>
      </c>
      <c r="G265" t="s">
        <v>3528</v>
      </c>
      <c r="H265">
        <v>84</v>
      </c>
      <c r="I265" s="6">
        <v>41330.833333333336</v>
      </c>
      <c r="J265" t="s">
        <v>23</v>
      </c>
      <c r="K265" t="s">
        <v>2700</v>
      </c>
      <c r="L265" s="14" t="str">
        <f>VLOOKUP(B265,data_operaciones!$G$3:$K$102,2,0)</f>
        <v>REGISTROS ADICIONALES</v>
      </c>
      <c r="M265" s="5">
        <f>VLOOKUP(B265,data_operaciones!$G$3:$K$102,4,0)</f>
        <v>6</v>
      </c>
      <c r="N265" s="5">
        <f t="shared" si="20"/>
        <v>3.5</v>
      </c>
      <c r="O265" s="5">
        <f t="shared" si="21"/>
        <v>2589</v>
      </c>
      <c r="P265" s="5">
        <f t="shared" si="22"/>
        <v>1.45</v>
      </c>
      <c r="Q265" s="5">
        <f t="shared" si="24"/>
        <v>262</v>
      </c>
      <c r="R265" s="5">
        <v>1</v>
      </c>
      <c r="S265" s="5">
        <v>1</v>
      </c>
      <c r="T265" s="5">
        <v>7</v>
      </c>
      <c r="U265" s="5" t="str">
        <f t="shared" si="23"/>
        <v>SACA SONDA TOMANDO REGISTROS SONICO DIPOLAR ( DSI ), IMÁGENES MICRO RESISTIVAS ( OBMI ) CONRAYOS GAMMA ( RG ) A 1867 MTS, VELOCIDAD 6 MINUTOS POR LINGADA DOBLE, LLENANDO POR ESPACIOANULAR CADA 5 LINGADAS .</v>
      </c>
    </row>
    <row r="266" spans="1:21" x14ac:dyDescent="0.25">
      <c r="A266" s="6">
        <v>41327</v>
      </c>
      <c r="B266">
        <v>29</v>
      </c>
      <c r="C266">
        <v>2</v>
      </c>
      <c r="D266">
        <v>2589</v>
      </c>
      <c r="E266">
        <v>1.45</v>
      </c>
      <c r="F266">
        <v>3</v>
      </c>
      <c r="G266" t="s">
        <v>3467</v>
      </c>
      <c r="H266">
        <v>84</v>
      </c>
      <c r="I266" s="6">
        <v>41330.833333333336</v>
      </c>
      <c r="J266" t="s">
        <v>23</v>
      </c>
      <c r="K266" t="s">
        <v>2700</v>
      </c>
      <c r="L266" s="14" t="str">
        <f>VLOOKUP(B266,data_operaciones!$G$3:$K$102,2,0)</f>
        <v>REGISTROS ADICIONALES</v>
      </c>
      <c r="M266" s="5">
        <f>VLOOKUP(B266,data_operaciones!$G$3:$K$102,4,0)</f>
        <v>6</v>
      </c>
      <c r="N266" s="5">
        <f t="shared" si="20"/>
        <v>2</v>
      </c>
      <c r="O266" s="5">
        <f t="shared" si="21"/>
        <v>2589</v>
      </c>
      <c r="P266" s="5">
        <f t="shared" si="22"/>
        <v>1.45</v>
      </c>
      <c r="Q266" s="5">
        <f t="shared" si="24"/>
        <v>263</v>
      </c>
      <c r="R266" s="5">
        <v>1</v>
      </c>
      <c r="S266" s="5">
        <v>1</v>
      </c>
      <c r="T266" s="5">
        <v>7</v>
      </c>
      <c r="U266" s="5" t="str">
        <f t="shared" si="23"/>
        <v>SACÓ SONDA LIBRE A 1451 MTS RECUPERÓ CABEZA HUMEDA Y DESCONECTÓ VENTANA</v>
      </c>
    </row>
    <row r="267" spans="1:21" x14ac:dyDescent="0.25">
      <c r="A267" s="6">
        <v>41327</v>
      </c>
      <c r="B267">
        <v>2</v>
      </c>
      <c r="C267">
        <v>1.5</v>
      </c>
      <c r="D267">
        <v>2589</v>
      </c>
      <c r="E267">
        <v>1.45</v>
      </c>
      <c r="F267">
        <v>4</v>
      </c>
      <c r="G267" t="s">
        <v>3491</v>
      </c>
      <c r="H267">
        <v>84</v>
      </c>
      <c r="I267" s="6">
        <v>41330.834027777775</v>
      </c>
      <c r="J267" t="s">
        <v>23</v>
      </c>
      <c r="K267" t="s">
        <v>2700</v>
      </c>
      <c r="L267" s="14" t="str">
        <f>VLOOKUP(B267,data_operaciones!$G$3:$K$102,2,0)</f>
        <v>CIRCULAR</v>
      </c>
      <c r="M267" s="5">
        <f>VLOOKUP(B267,data_operaciones!$G$3:$K$102,4,0)</f>
        <v>38</v>
      </c>
      <c r="N267" s="5">
        <f t="shared" si="20"/>
        <v>1.5</v>
      </c>
      <c r="O267" s="5">
        <f t="shared" si="21"/>
        <v>2589</v>
      </c>
      <c r="P267" s="5">
        <f t="shared" si="22"/>
        <v>1.45</v>
      </c>
      <c r="Q267" s="5">
        <f t="shared" si="24"/>
        <v>264</v>
      </c>
      <c r="R267" s="5">
        <v>1</v>
      </c>
      <c r="S267" s="5">
        <v>1</v>
      </c>
      <c r="T267" s="5">
        <v>7</v>
      </c>
      <c r="U267" s="5" t="str">
        <f t="shared" si="23"/>
        <v/>
      </c>
    </row>
    <row r="268" spans="1:21" x14ac:dyDescent="0.25">
      <c r="A268" s="6">
        <v>41327</v>
      </c>
      <c r="B268">
        <v>33</v>
      </c>
      <c r="C268">
        <v>0.5</v>
      </c>
      <c r="D268">
        <v>2589</v>
      </c>
      <c r="E268">
        <v>1.45</v>
      </c>
      <c r="F268">
        <v>5</v>
      </c>
      <c r="G268" t="s">
        <v>3468</v>
      </c>
      <c r="H268">
        <v>84</v>
      </c>
      <c r="I268" s="6">
        <v>41330.834722222222</v>
      </c>
      <c r="J268" t="s">
        <v>23</v>
      </c>
      <c r="K268" t="s">
        <v>2700</v>
      </c>
      <c r="L268" s="14" t="str">
        <f>VLOOKUP(B268,data_operaciones!$G$3:$K$102,2,0)</f>
        <v>OTROS</v>
      </c>
      <c r="M268" s="5">
        <f>VLOOKUP(B268,data_operaciones!$G$3:$K$102,4,0)</f>
        <v>47</v>
      </c>
      <c r="N268" s="5">
        <f t="shared" si="20"/>
        <v>0.5</v>
      </c>
      <c r="O268" s="5">
        <f t="shared" si="21"/>
        <v>2589</v>
      </c>
      <c r="P268" s="5">
        <f t="shared" si="22"/>
        <v>1.45</v>
      </c>
      <c r="Q268" s="5">
        <f t="shared" si="24"/>
        <v>265</v>
      </c>
      <c r="R268" s="5">
        <v>1</v>
      </c>
      <c r="S268" s="5">
        <v>1</v>
      </c>
      <c r="T268" s="5">
        <v>7</v>
      </c>
      <c r="U268" s="5" t="str">
        <f t="shared" si="23"/>
        <v>PERSONAL DE MANTENIMIENTO CALIBRÓ BALATAS AL TAMBOR PRINCIPAL DEL MALACATE</v>
      </c>
    </row>
    <row r="269" spans="1:21" x14ac:dyDescent="0.25">
      <c r="A269" s="6">
        <v>41327</v>
      </c>
      <c r="B269">
        <v>29</v>
      </c>
      <c r="C269">
        <v>2.5</v>
      </c>
      <c r="D269">
        <v>2589</v>
      </c>
      <c r="E269">
        <v>1.5</v>
      </c>
      <c r="F269">
        <v>6</v>
      </c>
      <c r="G269" t="s">
        <v>3529</v>
      </c>
      <c r="H269">
        <v>86</v>
      </c>
      <c r="I269" s="6">
        <v>41330.840277777781</v>
      </c>
      <c r="J269" t="s">
        <v>23</v>
      </c>
      <c r="K269" t="s">
        <v>2700</v>
      </c>
      <c r="L269" s="14" t="str">
        <f>VLOOKUP(B269,data_operaciones!$G$3:$K$102,2,0)</f>
        <v>REGISTROS ADICIONALES</v>
      </c>
      <c r="M269" s="5">
        <f>VLOOKUP(B269,data_operaciones!$G$3:$K$102,4,0)</f>
        <v>6</v>
      </c>
      <c r="N269" s="5">
        <f t="shared" si="20"/>
        <v>2.5</v>
      </c>
      <c r="O269" s="5">
        <f t="shared" si="21"/>
        <v>2589</v>
      </c>
      <c r="P269" s="5">
        <f t="shared" si="22"/>
        <v>1.5</v>
      </c>
      <c r="Q269" s="5">
        <f t="shared" si="24"/>
        <v>266</v>
      </c>
      <c r="R269" s="5">
        <v>1</v>
      </c>
      <c r="S269" s="5">
        <v>1</v>
      </c>
      <c r="T269" s="5">
        <v>7</v>
      </c>
      <c r="U269" s="5" t="str">
        <f t="shared" si="23"/>
        <v>CONECTÓ VENTANA EN TP Y METIÓ CABEZA HUMEDA A SONDA, EFECTUÓ PRUEBA DE SEÑAL AVANCE 50%.</v>
      </c>
    </row>
    <row r="270" spans="1:21" x14ac:dyDescent="0.25">
      <c r="A270" s="6">
        <v>41327</v>
      </c>
      <c r="B270">
        <v>29</v>
      </c>
      <c r="C270">
        <v>2.5</v>
      </c>
      <c r="D270">
        <v>2589</v>
      </c>
      <c r="E270">
        <v>1.5</v>
      </c>
      <c r="F270">
        <v>7</v>
      </c>
      <c r="G270" t="s">
        <v>3469</v>
      </c>
      <c r="H270">
        <v>86</v>
      </c>
      <c r="I270" s="6">
        <v>41330.841666666667</v>
      </c>
      <c r="J270" t="s">
        <v>23</v>
      </c>
      <c r="K270" t="s">
        <v>2700</v>
      </c>
      <c r="L270" s="14" t="str">
        <f>VLOOKUP(B270,data_operaciones!$G$3:$K$102,2,0)</f>
        <v>REGISTROS ADICIONALES</v>
      </c>
      <c r="M270" s="5">
        <f>VLOOKUP(B270,data_operaciones!$G$3:$K$102,4,0)</f>
        <v>6</v>
      </c>
      <c r="N270" s="5">
        <f t="shared" si="20"/>
        <v>2.5</v>
      </c>
      <c r="O270" s="5">
        <f t="shared" si="21"/>
        <v>2589</v>
      </c>
      <c r="P270" s="5">
        <f t="shared" si="22"/>
        <v>1.5</v>
      </c>
      <c r="Q270" s="5">
        <f t="shared" si="24"/>
        <v>267</v>
      </c>
      <c r="R270" s="5">
        <v>1</v>
      </c>
      <c r="S270" s="5">
        <v>1</v>
      </c>
      <c r="T270" s="5">
        <v>7</v>
      </c>
      <c r="U270" s="5" t="str">
        <f t="shared" si="23"/>
        <v>EFECTUO PRUEBA DE SEÑAL SIN LOGRAR ESTABLECER, RECUPERO CABEZA HUMEDA Y ELIMINO VENTANA</v>
      </c>
    </row>
    <row r="271" spans="1:21" x14ac:dyDescent="0.25">
      <c r="A271" s="6">
        <v>41327</v>
      </c>
      <c r="B271">
        <v>29</v>
      </c>
      <c r="C271">
        <v>3.5</v>
      </c>
      <c r="D271">
        <v>2589</v>
      </c>
      <c r="E271">
        <v>1.5</v>
      </c>
      <c r="F271">
        <v>8</v>
      </c>
      <c r="G271" t="s">
        <v>3530</v>
      </c>
      <c r="H271">
        <v>86</v>
      </c>
      <c r="I271" s="6">
        <v>41330.841666666667</v>
      </c>
      <c r="J271" t="s">
        <v>23</v>
      </c>
      <c r="K271" t="s">
        <v>2700</v>
      </c>
      <c r="L271" s="14" t="str">
        <f>VLOOKUP(B271,data_operaciones!$G$3:$K$102,2,0)</f>
        <v>REGISTROS ADICIONALES</v>
      </c>
      <c r="M271" s="5">
        <f>VLOOKUP(B271,data_operaciones!$G$3:$K$102,4,0)</f>
        <v>6</v>
      </c>
      <c r="N271" s="5">
        <f t="shared" si="20"/>
        <v>3.5</v>
      </c>
      <c r="O271" s="5">
        <f t="shared" si="21"/>
        <v>2589</v>
      </c>
      <c r="P271" s="5">
        <f t="shared" si="22"/>
        <v>1.5</v>
      </c>
      <c r="Q271" s="5">
        <f t="shared" si="24"/>
        <v>268</v>
      </c>
      <c r="R271" s="5">
        <v>1</v>
      </c>
      <c r="S271" s="5">
        <v>1</v>
      </c>
      <c r="T271" s="5">
        <v>7</v>
      </c>
      <c r="U271" s="5" t="str">
        <f t="shared" si="23"/>
        <v>SACA SONDA A 34 MTS LLENANDO POR ESPACIO ANULAR CADA 5 LINGADAS</v>
      </c>
    </row>
    <row r="272" spans="1:21" x14ac:dyDescent="0.25">
      <c r="A272" s="6">
        <v>41327</v>
      </c>
      <c r="B272">
        <v>29</v>
      </c>
      <c r="C272">
        <v>1.5</v>
      </c>
      <c r="D272">
        <v>2589</v>
      </c>
      <c r="E272">
        <v>1.5</v>
      </c>
      <c r="F272">
        <v>9</v>
      </c>
      <c r="G272" t="s">
        <v>3470</v>
      </c>
      <c r="H272">
        <v>86</v>
      </c>
      <c r="I272" s="6">
        <v>41330.841666666667</v>
      </c>
      <c r="J272" t="s">
        <v>23</v>
      </c>
      <c r="K272" t="s">
        <v>2700</v>
      </c>
      <c r="L272" s="14" t="str">
        <f>VLOOKUP(B272,data_operaciones!$G$3:$K$102,2,0)</f>
        <v>REGISTROS ADICIONALES</v>
      </c>
      <c r="M272" s="5">
        <f>VLOOKUP(B272,data_operaciones!$G$3:$K$102,4,0)</f>
        <v>6</v>
      </c>
      <c r="N272" s="5">
        <f t="shared" si="20"/>
        <v>1.5</v>
      </c>
      <c r="O272" s="5">
        <f t="shared" si="21"/>
        <v>2589</v>
      </c>
      <c r="P272" s="5">
        <f t="shared" si="22"/>
        <v>1.5</v>
      </c>
      <c r="Q272" s="5">
        <f t="shared" si="24"/>
        <v>269</v>
      </c>
      <c r="R272" s="5">
        <v>1</v>
      </c>
      <c r="S272" s="5">
        <v>1</v>
      </c>
      <c r="T272" s="5">
        <v>7</v>
      </c>
      <c r="U272" s="5" t="str">
        <f t="shared" si="23"/>
        <v>PERSONAL DE COMPAÑÍA SCHLUMBERGER DESCONECTO SONDA DE REGISTROS TRAMO POR TRAMO .</v>
      </c>
    </row>
    <row r="273" spans="1:21" x14ac:dyDescent="0.25">
      <c r="A273" s="6">
        <v>41327</v>
      </c>
      <c r="B273">
        <v>29</v>
      </c>
      <c r="C273">
        <v>1.5</v>
      </c>
      <c r="D273">
        <v>2589</v>
      </c>
      <c r="E273">
        <v>1.5</v>
      </c>
      <c r="F273">
        <v>10</v>
      </c>
      <c r="G273" t="s">
        <v>3471</v>
      </c>
      <c r="H273">
        <v>86</v>
      </c>
      <c r="I273" s="6">
        <v>41330.842361111114</v>
      </c>
      <c r="J273" t="s">
        <v>23</v>
      </c>
      <c r="K273" t="s">
        <v>2700</v>
      </c>
      <c r="L273" s="14" t="str">
        <f>VLOOKUP(B273,data_operaciones!$G$3:$K$102,2,0)</f>
        <v>REGISTROS ADICIONALES</v>
      </c>
      <c r="M273" s="5">
        <f>VLOOKUP(B273,data_operaciones!$G$3:$K$102,4,0)</f>
        <v>6</v>
      </c>
      <c r="N273" s="5">
        <f t="shared" si="20"/>
        <v>1.5</v>
      </c>
      <c r="O273" s="5">
        <f t="shared" si="21"/>
        <v>2589</v>
      </c>
      <c r="P273" s="5">
        <f t="shared" si="22"/>
        <v>1.5</v>
      </c>
      <c r="Q273" s="5">
        <f t="shared" si="24"/>
        <v>270</v>
      </c>
      <c r="R273" s="5">
        <v>1</v>
      </c>
      <c r="S273" s="5">
        <v>1</v>
      </c>
      <c r="T273" s="5">
        <v>7</v>
      </c>
      <c r="U273" s="5" t="str">
        <f t="shared" si="23"/>
        <v>PERSONAL DE COMPAÑÍA SCHLUMBERGER ARMO SONDA PARA TOMA DE REGISTRO SONICO DIPOLAR CON RAYOS GAMMA, PROBO SEÑAL OK</v>
      </c>
    </row>
    <row r="274" spans="1:21" x14ac:dyDescent="0.25">
      <c r="A274" s="6">
        <v>41327</v>
      </c>
      <c r="B274">
        <v>29</v>
      </c>
      <c r="C274">
        <v>1</v>
      </c>
      <c r="D274">
        <v>2589</v>
      </c>
      <c r="E274">
        <v>1.5</v>
      </c>
      <c r="F274">
        <v>11</v>
      </c>
      <c r="G274" t="s">
        <v>3531</v>
      </c>
      <c r="H274">
        <v>86</v>
      </c>
      <c r="I274" s="6">
        <v>41330.842361111114</v>
      </c>
      <c r="J274" t="s">
        <v>23</v>
      </c>
      <c r="K274" t="s">
        <v>2700</v>
      </c>
      <c r="L274" s="14" t="str">
        <f>VLOOKUP(B274,data_operaciones!$G$3:$K$102,2,0)</f>
        <v>REGISTROS ADICIONALES</v>
      </c>
      <c r="M274" s="5">
        <f>VLOOKUP(B274,data_operaciones!$G$3:$K$102,4,0)</f>
        <v>6</v>
      </c>
      <c r="N274" s="5">
        <f t="shared" si="20"/>
        <v>1</v>
      </c>
      <c r="O274" s="5">
        <f t="shared" si="21"/>
        <v>2589</v>
      </c>
      <c r="P274" s="5">
        <f t="shared" si="22"/>
        <v>1.5</v>
      </c>
      <c r="Q274" s="5">
        <f t="shared" si="24"/>
        <v>271</v>
      </c>
      <c r="R274" s="5">
        <v>1</v>
      </c>
      <c r="S274" s="5">
        <v>1</v>
      </c>
      <c r="T274" s="5">
        <v>7</v>
      </c>
      <c r="U274" s="5" t="str">
        <f t="shared" si="23"/>
        <v>METE SONDA DE REGISTROS CON TP 4" FH A 250 MTS</v>
      </c>
    </row>
    <row r="275" spans="1:21" x14ac:dyDescent="0.25">
      <c r="A275" s="6">
        <v>41328</v>
      </c>
      <c r="B275">
        <v>29</v>
      </c>
      <c r="C275">
        <v>4</v>
      </c>
      <c r="D275">
        <v>2589</v>
      </c>
      <c r="E275">
        <v>1.5</v>
      </c>
      <c r="F275">
        <v>1</v>
      </c>
      <c r="G275" t="s">
        <v>3532</v>
      </c>
      <c r="H275">
        <v>86</v>
      </c>
      <c r="I275" s="6">
        <v>41330.842361111114</v>
      </c>
      <c r="J275" t="s">
        <v>23</v>
      </c>
      <c r="K275" t="s">
        <v>2700</v>
      </c>
      <c r="L275" s="14" t="str">
        <f>VLOOKUP(B275,data_operaciones!$G$3:$K$102,2,0)</f>
        <v>REGISTROS ADICIONALES</v>
      </c>
      <c r="M275" s="5">
        <f>VLOOKUP(B275,data_operaciones!$G$3:$K$102,4,0)</f>
        <v>6</v>
      </c>
      <c r="N275" s="5">
        <f t="shared" si="20"/>
        <v>4</v>
      </c>
      <c r="O275" s="5">
        <f t="shared" si="21"/>
        <v>2589</v>
      </c>
      <c r="P275" s="5">
        <f t="shared" si="22"/>
        <v>1.5</v>
      </c>
      <c r="Q275" s="5">
        <f t="shared" si="24"/>
        <v>272</v>
      </c>
      <c r="R275" s="5">
        <v>1</v>
      </c>
      <c r="S275" s="5">
        <v>1</v>
      </c>
      <c r="T275" s="5">
        <v>7</v>
      </c>
      <c r="U275" s="5" t="str">
        <f t="shared" si="23"/>
        <v>CONTINUA METIENDO SONDA DE REGISTROS CON TP 4" FH A 840 M</v>
      </c>
    </row>
    <row r="276" spans="1:21" x14ac:dyDescent="0.25">
      <c r="A276" s="6">
        <v>41328</v>
      </c>
      <c r="B276">
        <v>29</v>
      </c>
      <c r="C276">
        <v>3</v>
      </c>
      <c r="D276">
        <v>2589</v>
      </c>
      <c r="E276">
        <v>1.5</v>
      </c>
      <c r="F276">
        <v>2</v>
      </c>
      <c r="G276" t="s">
        <v>3533</v>
      </c>
      <c r="H276">
        <v>86</v>
      </c>
      <c r="I276" s="6">
        <v>41330.843055555553</v>
      </c>
      <c r="J276" t="s">
        <v>23</v>
      </c>
      <c r="K276" t="s">
        <v>2700</v>
      </c>
      <c r="L276" s="14" t="str">
        <f>VLOOKUP(B276,data_operaciones!$G$3:$K$102,2,0)</f>
        <v>REGISTROS ADICIONALES</v>
      </c>
      <c r="M276" s="5">
        <f>VLOOKUP(B276,data_operaciones!$G$3:$K$102,4,0)</f>
        <v>6</v>
      </c>
      <c r="N276" s="5">
        <f t="shared" si="20"/>
        <v>3</v>
      </c>
      <c r="O276" s="5">
        <f t="shared" si="21"/>
        <v>2589</v>
      </c>
      <c r="P276" s="5">
        <f t="shared" si="22"/>
        <v>1.5</v>
      </c>
      <c r="Q276" s="5">
        <f t="shared" si="24"/>
        <v>273</v>
      </c>
      <c r="R276" s="5">
        <v>1</v>
      </c>
      <c r="S276" s="5">
        <v>1</v>
      </c>
      <c r="T276" s="5">
        <v>7</v>
      </c>
      <c r="U276" s="5" t="str">
        <f t="shared" si="23"/>
        <v>CONTINUO METIENDO SONDA DE REGISTRO SONICO DIPOLAR (DSI-RG) CON TP 4" FH A 1447 MTS CALIBRANDO CON 2 1/4"</v>
      </c>
    </row>
    <row r="277" spans="1:21" x14ac:dyDescent="0.25">
      <c r="A277" s="6">
        <v>41328</v>
      </c>
      <c r="B277">
        <v>29</v>
      </c>
      <c r="C277">
        <v>2.5</v>
      </c>
      <c r="D277">
        <v>2589</v>
      </c>
      <c r="E277">
        <v>1.5</v>
      </c>
      <c r="F277">
        <v>3</v>
      </c>
      <c r="G277" t="s">
        <v>3534</v>
      </c>
      <c r="H277">
        <v>86</v>
      </c>
      <c r="I277" s="6">
        <v>41330.843055555553</v>
      </c>
      <c r="J277" t="s">
        <v>23</v>
      </c>
      <c r="K277" t="s">
        <v>2700</v>
      </c>
      <c r="L277" s="14" t="str">
        <f>VLOOKUP(B277,data_operaciones!$G$3:$K$102,2,0)</f>
        <v>REGISTROS ADICIONALES</v>
      </c>
      <c r="M277" s="5">
        <f>VLOOKUP(B277,data_operaciones!$G$3:$K$102,4,0)</f>
        <v>6</v>
      </c>
      <c r="N277" s="5">
        <f t="shared" si="20"/>
        <v>2.5</v>
      </c>
      <c r="O277" s="5">
        <f t="shared" si="21"/>
        <v>2589</v>
      </c>
      <c r="P277" s="5">
        <f t="shared" si="22"/>
        <v>1.5</v>
      </c>
      <c r="Q277" s="5">
        <f t="shared" si="24"/>
        <v>274</v>
      </c>
      <c r="R277" s="5">
        <v>1</v>
      </c>
      <c r="S277" s="5">
        <v>1</v>
      </c>
      <c r="T277" s="5">
        <v>7</v>
      </c>
      <c r="U277" s="5" t="str">
        <f t="shared" si="23"/>
        <v>INSTALO VENTANA EN TP, METIO CABEZA HUMEDA A SONDA PROBO SEÑAL OK .</v>
      </c>
    </row>
    <row r="278" spans="1:21" x14ac:dyDescent="0.25">
      <c r="A278" s="6">
        <v>41328</v>
      </c>
      <c r="B278">
        <v>29</v>
      </c>
      <c r="C278">
        <v>4.5</v>
      </c>
      <c r="D278">
        <v>2589</v>
      </c>
      <c r="E278">
        <v>1.5</v>
      </c>
      <c r="F278">
        <v>4</v>
      </c>
      <c r="G278" t="s">
        <v>3535</v>
      </c>
      <c r="H278">
        <v>86</v>
      </c>
      <c r="I278" s="6">
        <v>41330.84375</v>
      </c>
      <c r="J278" t="s">
        <v>23</v>
      </c>
      <c r="K278" t="s">
        <v>2700</v>
      </c>
      <c r="L278" s="14" t="str">
        <f>VLOOKUP(B278,data_operaciones!$G$3:$K$102,2,0)</f>
        <v>REGISTROS ADICIONALES</v>
      </c>
      <c r="M278" s="5">
        <f>VLOOKUP(B278,data_operaciones!$G$3:$K$102,4,0)</f>
        <v>6</v>
      </c>
      <c r="N278" s="5">
        <f t="shared" si="20"/>
        <v>4.5</v>
      </c>
      <c r="O278" s="5">
        <f t="shared" si="21"/>
        <v>2589</v>
      </c>
      <c r="P278" s="5">
        <f t="shared" si="22"/>
        <v>1.5</v>
      </c>
      <c r="Q278" s="5">
        <f t="shared" si="24"/>
        <v>275</v>
      </c>
      <c r="R278" s="5">
        <v>1</v>
      </c>
      <c r="S278" s="5">
        <v>1</v>
      </c>
      <c r="T278" s="5">
        <v>7</v>
      </c>
      <c r="U278" s="5" t="str">
        <f t="shared" si="23"/>
        <v>METIO SONDA DE REGISTRO SONICO DIPOLAR (DSI-RG) CON TP 4" FH A 2579 MTS</v>
      </c>
    </row>
    <row r="279" spans="1:21" x14ac:dyDescent="0.25">
      <c r="A279" s="6">
        <v>41328</v>
      </c>
      <c r="B279">
        <v>29</v>
      </c>
      <c r="C279">
        <v>6.5</v>
      </c>
      <c r="D279">
        <v>2589</v>
      </c>
      <c r="E279">
        <v>1.5</v>
      </c>
      <c r="F279">
        <v>5</v>
      </c>
      <c r="G279" t="s">
        <v>3536</v>
      </c>
      <c r="H279">
        <v>86</v>
      </c>
      <c r="I279" s="6">
        <v>41330.84375</v>
      </c>
      <c r="J279" t="s">
        <v>23</v>
      </c>
      <c r="K279" t="s">
        <v>2700</v>
      </c>
      <c r="L279" s="14" t="str">
        <f>VLOOKUP(B279,data_operaciones!$G$3:$K$102,2,0)</f>
        <v>REGISTROS ADICIONALES</v>
      </c>
      <c r="M279" s="5">
        <f>VLOOKUP(B279,data_operaciones!$G$3:$K$102,4,0)</f>
        <v>6</v>
      </c>
      <c r="N279" s="5">
        <f t="shared" si="20"/>
        <v>6.5</v>
      </c>
      <c r="O279" s="5">
        <f t="shared" si="21"/>
        <v>2589</v>
      </c>
      <c r="P279" s="5">
        <f t="shared" si="22"/>
        <v>1.5</v>
      </c>
      <c r="Q279" s="5">
        <f t="shared" si="24"/>
        <v>276</v>
      </c>
      <c r="R279" s="5">
        <v>1</v>
      </c>
      <c r="S279" s="5">
        <v>1</v>
      </c>
      <c r="T279" s="5">
        <v>7</v>
      </c>
      <c r="U279" s="5" t="str">
        <f t="shared" si="23"/>
        <v>SACÓ SONDA TOMANDO REGISTRO SONICO DIPOLAR CON RAYOS GAMMA (DSI-RG) A 1499 M ZAPATA 7-5/8" VELOCIDAD X 4 MINUTOS POR LINGADA DOBLE,</v>
      </c>
    </row>
    <row r="280" spans="1:21" x14ac:dyDescent="0.25">
      <c r="A280" s="6">
        <v>41328</v>
      </c>
      <c r="B280">
        <v>29</v>
      </c>
      <c r="C280">
        <v>2</v>
      </c>
      <c r="D280">
        <v>2589</v>
      </c>
      <c r="E280">
        <v>1.5</v>
      </c>
      <c r="F280">
        <v>6</v>
      </c>
      <c r="G280" t="s">
        <v>3537</v>
      </c>
      <c r="H280">
        <v>86</v>
      </c>
      <c r="I280" s="6">
        <v>41330.84375</v>
      </c>
      <c r="J280" t="s">
        <v>23</v>
      </c>
      <c r="K280" t="s">
        <v>2700</v>
      </c>
      <c r="L280" s="14" t="str">
        <f>VLOOKUP(B280,data_operaciones!$G$3:$K$102,2,0)</f>
        <v>REGISTROS ADICIONALES</v>
      </c>
      <c r="M280" s="5">
        <f>VLOOKUP(B280,data_operaciones!$G$3:$K$102,4,0)</f>
        <v>6</v>
      </c>
      <c r="N280" s="5">
        <f t="shared" si="20"/>
        <v>2</v>
      </c>
      <c r="O280" s="5">
        <f t="shared" si="21"/>
        <v>2589</v>
      </c>
      <c r="P280" s="5">
        <f t="shared" si="22"/>
        <v>1.5</v>
      </c>
      <c r="Q280" s="5">
        <f t="shared" si="24"/>
        <v>277</v>
      </c>
      <c r="R280" s="5">
        <v>1</v>
      </c>
      <c r="S280" s="5">
        <v>1</v>
      </c>
      <c r="T280" s="5">
        <v>7</v>
      </c>
      <c r="U280" s="5" t="str">
        <f t="shared" si="23"/>
        <v>SACÓ SONDA LIBRE A 1447 M RECUPERO CABEZA HUMEDA Y DESCONECTÓ VENTANA</v>
      </c>
    </row>
    <row r="281" spans="1:21" x14ac:dyDescent="0.25">
      <c r="A281" s="6">
        <v>41328</v>
      </c>
      <c r="B281">
        <v>2</v>
      </c>
      <c r="C281">
        <v>1.5</v>
      </c>
      <c r="D281">
        <v>2589</v>
      </c>
      <c r="E281">
        <v>1.5</v>
      </c>
      <c r="F281">
        <v>7</v>
      </c>
      <c r="G281" t="s">
        <v>3491</v>
      </c>
      <c r="H281">
        <v>86</v>
      </c>
      <c r="I281" s="6">
        <v>41330.844444444447</v>
      </c>
      <c r="J281" t="s">
        <v>23</v>
      </c>
      <c r="K281" t="s">
        <v>2700</v>
      </c>
      <c r="L281" s="14" t="str">
        <f>VLOOKUP(B281,data_operaciones!$G$3:$K$102,2,0)</f>
        <v>CIRCULAR</v>
      </c>
      <c r="M281" s="5">
        <f>VLOOKUP(B281,data_operaciones!$G$3:$K$102,4,0)</f>
        <v>38</v>
      </c>
      <c r="N281" s="5">
        <f t="shared" si="20"/>
        <v>1.5</v>
      </c>
      <c r="O281" s="5">
        <f t="shared" si="21"/>
        <v>2589</v>
      </c>
      <c r="P281" s="5">
        <f t="shared" si="22"/>
        <v>1.5</v>
      </c>
      <c r="Q281" s="5">
        <f t="shared" si="24"/>
        <v>278</v>
      </c>
      <c r="R281" s="5">
        <v>1</v>
      </c>
      <c r="S281" s="5">
        <v>1</v>
      </c>
      <c r="T281" s="5">
        <v>7</v>
      </c>
      <c r="U281" s="5" t="str">
        <f t="shared" si="23"/>
        <v/>
      </c>
    </row>
    <row r="282" spans="1:21" x14ac:dyDescent="0.25">
      <c r="A282" s="6">
        <v>41329</v>
      </c>
      <c r="B282">
        <v>29</v>
      </c>
      <c r="C282">
        <v>4</v>
      </c>
      <c r="D282">
        <v>2589</v>
      </c>
      <c r="E282">
        <v>1.5</v>
      </c>
      <c r="F282">
        <v>1</v>
      </c>
      <c r="G282" t="s">
        <v>3538</v>
      </c>
      <c r="H282">
        <v>86</v>
      </c>
      <c r="I282" s="6">
        <v>41330.844444444447</v>
      </c>
      <c r="J282" t="s">
        <v>23</v>
      </c>
      <c r="K282" t="s">
        <v>2700</v>
      </c>
      <c r="L282" s="14" t="str">
        <f>VLOOKUP(B282,data_operaciones!$G$3:$K$102,2,0)</f>
        <v>REGISTROS ADICIONALES</v>
      </c>
      <c r="M282" s="5">
        <f>VLOOKUP(B282,data_operaciones!$G$3:$K$102,4,0)</f>
        <v>6</v>
      </c>
      <c r="N282" s="5">
        <f t="shared" si="20"/>
        <v>4</v>
      </c>
      <c r="O282" s="5">
        <f t="shared" si="21"/>
        <v>2589</v>
      </c>
      <c r="P282" s="5">
        <f t="shared" si="22"/>
        <v>1.5</v>
      </c>
      <c r="Q282" s="5">
        <f t="shared" si="24"/>
        <v>279</v>
      </c>
      <c r="R282" s="5">
        <v>1</v>
      </c>
      <c r="S282" s="5">
        <v>1</v>
      </c>
      <c r="T282" s="5">
        <v>7</v>
      </c>
      <c r="U282" s="5" t="str">
        <f t="shared" si="23"/>
        <v>SACO SONDA A 30 MTS LLENANDO POR ESPACIO ANULAR CADA 5 LINGADAS</v>
      </c>
    </row>
    <row r="283" spans="1:21" x14ac:dyDescent="0.25">
      <c r="A283" s="6">
        <v>41329</v>
      </c>
      <c r="B283">
        <v>29</v>
      </c>
      <c r="C283">
        <v>1</v>
      </c>
      <c r="D283">
        <v>2589</v>
      </c>
      <c r="E283">
        <v>1.5</v>
      </c>
      <c r="F283">
        <v>2</v>
      </c>
      <c r="G283" t="s">
        <v>3539</v>
      </c>
      <c r="H283">
        <v>86</v>
      </c>
      <c r="I283" s="6">
        <v>41330.845138888886</v>
      </c>
      <c r="J283" t="s">
        <v>23</v>
      </c>
      <c r="K283" t="s">
        <v>2700</v>
      </c>
      <c r="L283" s="14" t="str">
        <f>VLOOKUP(B283,data_operaciones!$G$3:$K$102,2,0)</f>
        <v>REGISTROS ADICIONALES</v>
      </c>
      <c r="M283" s="5">
        <f>VLOOKUP(B283,data_operaciones!$G$3:$K$102,4,0)</f>
        <v>6</v>
      </c>
      <c r="N283" s="5">
        <f t="shared" si="20"/>
        <v>1</v>
      </c>
      <c r="O283" s="5">
        <f t="shared" si="21"/>
        <v>2589</v>
      </c>
      <c r="P283" s="5">
        <f t="shared" si="22"/>
        <v>1.5</v>
      </c>
      <c r="Q283" s="5">
        <f t="shared" si="24"/>
        <v>280</v>
      </c>
      <c r="R283" s="5">
        <v>1</v>
      </c>
      <c r="S283" s="5">
        <v>1</v>
      </c>
      <c r="T283" s="5">
        <v>7</v>
      </c>
      <c r="U283" s="5" t="str">
        <f t="shared" si="23"/>
        <v>SACO SONDA A SUPERFICIE,PERSONAL DE COMPAÑÍA SCHLUMBERGER DESCONECTO SONDA DEREGISTROS TRAMO POR TRAMO</v>
      </c>
    </row>
    <row r="284" spans="1:21" x14ac:dyDescent="0.25">
      <c r="A284" s="6">
        <v>41329</v>
      </c>
      <c r="B284">
        <v>29</v>
      </c>
      <c r="C284">
        <v>3.5</v>
      </c>
      <c r="D284">
        <v>2589</v>
      </c>
      <c r="E284">
        <v>1.5</v>
      </c>
      <c r="F284">
        <v>3</v>
      </c>
      <c r="G284" t="s">
        <v>3540</v>
      </c>
      <c r="H284">
        <v>86</v>
      </c>
      <c r="I284" s="6">
        <v>41330.845138888886</v>
      </c>
      <c r="J284" t="s">
        <v>23</v>
      </c>
      <c r="K284" t="s">
        <v>2700</v>
      </c>
      <c r="L284" s="14" t="str">
        <f>VLOOKUP(B284,data_operaciones!$G$3:$K$102,2,0)</f>
        <v>REGISTROS ADICIONALES</v>
      </c>
      <c r="M284" s="5">
        <f>VLOOKUP(B284,data_operaciones!$G$3:$K$102,4,0)</f>
        <v>6</v>
      </c>
      <c r="N284" s="5">
        <f t="shared" si="20"/>
        <v>3.5</v>
      </c>
      <c r="O284" s="5">
        <f t="shared" si="21"/>
        <v>2589</v>
      </c>
      <c r="P284" s="5">
        <f t="shared" si="22"/>
        <v>1.5</v>
      </c>
      <c r="Q284" s="5">
        <f t="shared" si="24"/>
        <v>281</v>
      </c>
      <c r="R284" s="5">
        <v>1</v>
      </c>
      <c r="S284" s="5">
        <v>1</v>
      </c>
      <c r="T284" s="5">
        <v>7</v>
      </c>
      <c r="U284" s="5" t="str">
        <f t="shared" si="23"/>
        <v>PERSONAL DE COMPAÑÍA SCHLUMBERGER ARMO SONDA PARA TOMAR REGISTROS ( TLC ) RESONANCIAMAGNETICA (CMR) Y MINEROLOGIA (ECS) CON RAYOS GAMMA, PROBO SEÑAL OK</v>
      </c>
    </row>
    <row r="285" spans="1:21" x14ac:dyDescent="0.25">
      <c r="A285" s="6">
        <v>41329</v>
      </c>
      <c r="B285">
        <v>29</v>
      </c>
      <c r="C285">
        <v>5.5</v>
      </c>
      <c r="D285">
        <v>2589</v>
      </c>
      <c r="E285">
        <v>1.5</v>
      </c>
      <c r="F285">
        <v>4</v>
      </c>
      <c r="G285" t="s">
        <v>3472</v>
      </c>
      <c r="H285">
        <v>86</v>
      </c>
      <c r="I285" s="6">
        <v>41330.845833333333</v>
      </c>
      <c r="J285" t="s">
        <v>23</v>
      </c>
      <c r="K285" t="s">
        <v>2700</v>
      </c>
      <c r="L285" s="14" t="str">
        <f>VLOOKUP(B285,data_operaciones!$G$3:$K$102,2,0)</f>
        <v>REGISTROS ADICIONALES</v>
      </c>
      <c r="M285" s="5">
        <f>VLOOKUP(B285,data_operaciones!$G$3:$K$102,4,0)</f>
        <v>6</v>
      </c>
      <c r="N285" s="5">
        <f t="shared" si="20"/>
        <v>5.5</v>
      </c>
      <c r="O285" s="5">
        <f t="shared" si="21"/>
        <v>2589</v>
      </c>
      <c r="P285" s="5">
        <f t="shared" si="22"/>
        <v>1.5</v>
      </c>
      <c r="Q285" s="5">
        <f t="shared" si="24"/>
        <v>282</v>
      </c>
      <c r="R285" s="5">
        <v>1</v>
      </c>
      <c r="S285" s="5">
        <v>1</v>
      </c>
      <c r="T285" s="5">
        <v>7</v>
      </c>
      <c r="U285" s="5" t="str">
        <f t="shared" si="23"/>
        <v>METIO SONDA DE REGISTROS CON TP 4" FH A 1421 MTS</v>
      </c>
    </row>
    <row r="286" spans="1:21" x14ac:dyDescent="0.25">
      <c r="A286" s="6">
        <v>41329</v>
      </c>
      <c r="B286">
        <v>32</v>
      </c>
      <c r="C286">
        <v>0.5</v>
      </c>
      <c r="D286">
        <v>2589</v>
      </c>
      <c r="E286">
        <v>1.5</v>
      </c>
      <c r="F286">
        <v>5</v>
      </c>
      <c r="G286" t="s">
        <v>3491</v>
      </c>
      <c r="H286">
        <v>86</v>
      </c>
      <c r="I286" s="6">
        <v>41330.847916666666</v>
      </c>
      <c r="J286" t="s">
        <v>23</v>
      </c>
      <c r="K286" t="s">
        <v>2700</v>
      </c>
      <c r="L286" s="14" t="str">
        <f>VLOOKUP(B286,data_operaciones!$G$3:$K$102,2,0)</f>
        <v>SIMULACROS Y PLATICA DE SEGURIDAD</v>
      </c>
      <c r="M286" s="5">
        <f>VLOOKUP(B286,data_operaciones!$G$3:$K$102,4,0)</f>
        <v>75</v>
      </c>
      <c r="N286" s="5">
        <f t="shared" si="20"/>
        <v>0.5</v>
      </c>
      <c r="O286" s="5">
        <f t="shared" si="21"/>
        <v>2589</v>
      </c>
      <c r="P286" s="5">
        <f t="shared" si="22"/>
        <v>1.5</v>
      </c>
      <c r="Q286" s="5">
        <f t="shared" si="24"/>
        <v>283</v>
      </c>
      <c r="R286" s="5">
        <v>1</v>
      </c>
      <c r="S286" s="5">
        <v>1</v>
      </c>
      <c r="T286" s="5">
        <v>7</v>
      </c>
      <c r="U286" s="5" t="str">
        <f t="shared" si="23"/>
        <v/>
      </c>
    </row>
    <row r="287" spans="1:21" x14ac:dyDescent="0.25">
      <c r="A287" s="6">
        <v>41329</v>
      </c>
      <c r="B287">
        <v>29</v>
      </c>
      <c r="C287">
        <v>2.5</v>
      </c>
      <c r="D287">
        <v>2589</v>
      </c>
      <c r="E287">
        <v>1.5</v>
      </c>
      <c r="F287">
        <v>6</v>
      </c>
      <c r="G287" t="s">
        <v>3541</v>
      </c>
      <c r="H287">
        <v>86</v>
      </c>
      <c r="I287" s="6">
        <v>41330.847916666666</v>
      </c>
      <c r="J287" t="s">
        <v>23</v>
      </c>
      <c r="K287" t="s">
        <v>2700</v>
      </c>
      <c r="L287" s="14" t="str">
        <f>VLOOKUP(B287,data_operaciones!$G$3:$K$102,2,0)</f>
        <v>REGISTROS ADICIONALES</v>
      </c>
      <c r="M287" s="5">
        <f>VLOOKUP(B287,data_operaciones!$G$3:$K$102,4,0)</f>
        <v>6</v>
      </c>
      <c r="N287" s="5">
        <f t="shared" si="20"/>
        <v>2.5</v>
      </c>
      <c r="O287" s="5">
        <f t="shared" si="21"/>
        <v>2589</v>
      </c>
      <c r="P287" s="5">
        <f t="shared" si="22"/>
        <v>1.5</v>
      </c>
      <c r="Q287" s="5">
        <f t="shared" si="24"/>
        <v>284</v>
      </c>
      <c r="R287" s="5">
        <v>1</v>
      </c>
      <c r="S287" s="5">
        <v>1</v>
      </c>
      <c r="T287" s="5">
        <v>7</v>
      </c>
      <c r="U287" s="5" t="str">
        <f t="shared" si="23"/>
        <v>INSTALO VENTANA EN TP METIO CABEZA HUMEDA A SONDA, PROBO SEÑAL OK</v>
      </c>
    </row>
    <row r="288" spans="1:21" x14ac:dyDescent="0.25">
      <c r="A288" s="6">
        <v>41329</v>
      </c>
      <c r="B288">
        <v>29</v>
      </c>
      <c r="C288">
        <v>7</v>
      </c>
      <c r="D288">
        <v>2589</v>
      </c>
      <c r="E288">
        <v>1.5</v>
      </c>
      <c r="F288">
        <v>7</v>
      </c>
      <c r="G288" t="s">
        <v>3542</v>
      </c>
      <c r="H288">
        <v>86</v>
      </c>
      <c r="I288" s="6">
        <v>41330.848611111112</v>
      </c>
      <c r="J288" t="s">
        <v>23</v>
      </c>
      <c r="K288" t="s">
        <v>2700</v>
      </c>
      <c r="L288" s="14" t="str">
        <f>VLOOKUP(B288,data_operaciones!$G$3:$K$102,2,0)</f>
        <v>REGISTROS ADICIONALES</v>
      </c>
      <c r="M288" s="5">
        <f>VLOOKUP(B288,data_operaciones!$G$3:$K$102,4,0)</f>
        <v>6</v>
      </c>
      <c r="N288" s="5">
        <f t="shared" si="20"/>
        <v>7</v>
      </c>
      <c r="O288" s="5">
        <f t="shared" si="21"/>
        <v>2589</v>
      </c>
      <c r="P288" s="5">
        <f t="shared" si="22"/>
        <v>1.5</v>
      </c>
      <c r="Q288" s="5">
        <f t="shared" si="24"/>
        <v>285</v>
      </c>
      <c r="R288" s="5">
        <v>1</v>
      </c>
      <c r="S288" s="5">
        <v>1</v>
      </c>
      <c r="T288" s="5">
        <v>7</v>
      </c>
      <c r="U288" s="5" t="str">
        <f t="shared" si="23"/>
        <v>METE SONDA DE REGISTROS CON TP 4" FH A 2400 MTS</v>
      </c>
    </row>
    <row r="289" spans="1:21" x14ac:dyDescent="0.25">
      <c r="A289" s="6">
        <v>41330</v>
      </c>
      <c r="B289">
        <v>29</v>
      </c>
      <c r="C289">
        <v>1</v>
      </c>
      <c r="D289">
        <v>2589</v>
      </c>
      <c r="E289">
        <v>1.5</v>
      </c>
      <c r="F289">
        <v>1</v>
      </c>
      <c r="G289" t="s">
        <v>3543</v>
      </c>
      <c r="H289">
        <v>86</v>
      </c>
      <c r="I289" s="6">
        <v>41330.848611111112</v>
      </c>
      <c r="J289" t="s">
        <v>23</v>
      </c>
      <c r="K289" t="s">
        <v>2700</v>
      </c>
      <c r="L289" s="14" t="str">
        <f>VLOOKUP(B289,data_operaciones!$G$3:$K$102,2,0)</f>
        <v>REGISTROS ADICIONALES</v>
      </c>
      <c r="M289" s="5">
        <f>VLOOKUP(B289,data_operaciones!$G$3:$K$102,4,0)</f>
        <v>6</v>
      </c>
      <c r="N289" s="5">
        <f t="shared" si="20"/>
        <v>1</v>
      </c>
      <c r="O289" s="5">
        <f t="shared" si="21"/>
        <v>2589</v>
      </c>
      <c r="P289" s="5">
        <f t="shared" si="22"/>
        <v>1.5</v>
      </c>
      <c r="Q289" s="5">
        <f t="shared" si="24"/>
        <v>286</v>
      </c>
      <c r="R289" s="5">
        <v>1</v>
      </c>
      <c r="S289" s="5">
        <v>1</v>
      </c>
      <c r="T289" s="5">
        <v>7</v>
      </c>
      <c r="U289" s="5" t="str">
        <f t="shared" si="23"/>
        <v>TOMANDO REGISTRO DE MINEROLOGIA (ESC-RG) DE 1524 MTS A 2571 MTS .</v>
      </c>
    </row>
    <row r="290" spans="1:21" x14ac:dyDescent="0.25">
      <c r="A290" s="6">
        <v>41330</v>
      </c>
      <c r="B290">
        <v>29</v>
      </c>
      <c r="C290">
        <v>1</v>
      </c>
      <c r="D290">
        <v>2589</v>
      </c>
      <c r="E290">
        <v>1.5</v>
      </c>
      <c r="F290">
        <v>2</v>
      </c>
      <c r="G290" t="s">
        <v>3473</v>
      </c>
      <c r="H290">
        <v>86</v>
      </c>
      <c r="I290" s="6">
        <v>41330.848611111112</v>
      </c>
      <c r="J290" t="s">
        <v>23</v>
      </c>
      <c r="K290" t="s">
        <v>2700</v>
      </c>
      <c r="L290" s="14" t="str">
        <f>VLOOKUP(B290,data_operaciones!$G$3:$K$102,2,0)</f>
        <v>REGISTROS ADICIONALES</v>
      </c>
      <c r="M290" s="5">
        <f>VLOOKUP(B290,data_operaciones!$G$3:$K$102,4,0)</f>
        <v>6</v>
      </c>
      <c r="N290" s="5">
        <f t="shared" si="20"/>
        <v>1</v>
      </c>
      <c r="O290" s="5">
        <f t="shared" si="21"/>
        <v>2589</v>
      </c>
      <c r="P290" s="5">
        <f t="shared" si="22"/>
        <v>1.5</v>
      </c>
      <c r="Q290" s="5">
        <f t="shared" si="24"/>
        <v>287</v>
      </c>
      <c r="R290" s="5">
        <v>1</v>
      </c>
      <c r="S290" s="5">
        <v>1</v>
      </c>
      <c r="T290" s="5">
        <v>7</v>
      </c>
      <c r="U290" s="5" t="str">
        <f t="shared" si="23"/>
        <v>PERSONAL DE COMPAÑÍA SCHLUMBERGER EFECTUA PRUEBAS DE SEÑAL Y VELOCIDAD EN SONDA DE</v>
      </c>
    </row>
    <row r="291" spans="1:21" x14ac:dyDescent="0.25">
      <c r="A291" s="6">
        <v>41330</v>
      </c>
      <c r="B291">
        <v>29</v>
      </c>
      <c r="C291">
        <v>2</v>
      </c>
      <c r="D291">
        <v>2589</v>
      </c>
      <c r="E291">
        <v>1.5</v>
      </c>
      <c r="F291">
        <v>3</v>
      </c>
      <c r="G291" t="s">
        <v>3544</v>
      </c>
      <c r="H291">
        <v>86</v>
      </c>
      <c r="I291" s="6">
        <v>41334.324999999997</v>
      </c>
      <c r="J291" t="s">
        <v>23</v>
      </c>
      <c r="K291" t="s">
        <v>2700</v>
      </c>
      <c r="L291" s="14" t="str">
        <f>VLOOKUP(B291,data_operaciones!$G$3:$K$102,2,0)</f>
        <v>REGISTROS ADICIONALES</v>
      </c>
      <c r="M291" s="5">
        <f>VLOOKUP(B291,data_operaciones!$G$3:$K$102,4,0)</f>
        <v>6</v>
      </c>
      <c r="N291" s="5">
        <f t="shared" si="20"/>
        <v>2</v>
      </c>
      <c r="O291" s="5">
        <f t="shared" si="21"/>
        <v>2589</v>
      </c>
      <c r="P291" s="5">
        <f t="shared" si="22"/>
        <v>1.5</v>
      </c>
      <c r="Q291" s="5">
        <f t="shared" si="24"/>
        <v>288</v>
      </c>
      <c r="R291" s="5">
        <v>1</v>
      </c>
      <c r="S291" s="5">
        <v>1</v>
      </c>
      <c r="T291" s="5">
        <v>7</v>
      </c>
      <c r="U291" s="5" t="str">
        <f t="shared" si="23"/>
        <v>SACA SONDA TOMANDO REGISTRO (TLC) RESONANCIA MAGNETICA (CMR) CON RAYOS GAMMA A 2230 MTS,VELOCIDAD 7 MINUTOS POR LINGADA DOBLE</v>
      </c>
    </row>
    <row r="292" spans="1:21" x14ac:dyDescent="0.25">
      <c r="A292" s="6">
        <v>41330</v>
      </c>
      <c r="B292">
        <v>29</v>
      </c>
      <c r="C292">
        <v>6.5</v>
      </c>
      <c r="D292">
        <v>2589</v>
      </c>
      <c r="E292">
        <v>1.5</v>
      </c>
      <c r="F292">
        <v>4</v>
      </c>
      <c r="G292" t="s">
        <v>3545</v>
      </c>
      <c r="H292">
        <v>86</v>
      </c>
      <c r="I292" s="6">
        <v>41334.324999999997</v>
      </c>
      <c r="J292" t="s">
        <v>23</v>
      </c>
      <c r="K292" t="s">
        <v>2700</v>
      </c>
      <c r="L292" s="14" t="str">
        <f>VLOOKUP(B292,data_operaciones!$G$3:$K$102,2,0)</f>
        <v>REGISTROS ADICIONALES</v>
      </c>
      <c r="M292" s="5">
        <f>VLOOKUP(B292,data_operaciones!$G$3:$K$102,4,0)</f>
        <v>6</v>
      </c>
      <c r="N292" s="5">
        <f t="shared" si="20"/>
        <v>6.5</v>
      </c>
      <c r="O292" s="5">
        <f t="shared" si="21"/>
        <v>2589</v>
      </c>
      <c r="P292" s="5">
        <f t="shared" si="22"/>
        <v>1.5</v>
      </c>
      <c r="Q292" s="5">
        <f t="shared" si="24"/>
        <v>289</v>
      </c>
      <c r="R292" s="5">
        <v>1</v>
      </c>
      <c r="S292" s="5">
        <v>1</v>
      </c>
      <c r="T292" s="5">
        <v>7</v>
      </c>
      <c r="U292" s="5" t="str">
        <f t="shared" si="23"/>
        <v>SACO SONDA TOMANDO REGISTRO (TLC) RESONANCIA MAGNETICA (CMR) CON RAYOS GAMMA HASTA 1499MTS, ZAPATA 7-5/8" VELOCIDAD 7 MINUTOS POR LINGADA</v>
      </c>
    </row>
    <row r="293" spans="1:21" x14ac:dyDescent="0.25">
      <c r="A293" s="6">
        <v>41330</v>
      </c>
      <c r="B293">
        <v>29</v>
      </c>
      <c r="C293">
        <v>1.5</v>
      </c>
      <c r="D293">
        <v>2589</v>
      </c>
      <c r="E293">
        <v>1.5</v>
      </c>
      <c r="F293">
        <v>5</v>
      </c>
      <c r="G293" t="s">
        <v>3546</v>
      </c>
      <c r="H293">
        <v>86</v>
      </c>
      <c r="I293" s="6">
        <v>41334.325694444444</v>
      </c>
      <c r="J293" t="s">
        <v>23</v>
      </c>
      <c r="K293" t="s">
        <v>2700</v>
      </c>
      <c r="L293" s="14" t="str">
        <f>VLOOKUP(B293,data_operaciones!$G$3:$K$102,2,0)</f>
        <v>REGISTROS ADICIONALES</v>
      </c>
      <c r="M293" s="5">
        <f>VLOOKUP(B293,data_operaciones!$G$3:$K$102,4,0)</f>
        <v>6</v>
      </c>
      <c r="N293" s="5">
        <f t="shared" si="20"/>
        <v>1.5</v>
      </c>
      <c r="O293" s="5">
        <f t="shared" si="21"/>
        <v>2589</v>
      </c>
      <c r="P293" s="5">
        <f t="shared" si="22"/>
        <v>1.5</v>
      </c>
      <c r="Q293" s="5">
        <f t="shared" si="24"/>
        <v>290</v>
      </c>
      <c r="R293" s="5">
        <v>1</v>
      </c>
      <c r="S293" s="5">
        <v>1</v>
      </c>
      <c r="T293" s="5">
        <v>7</v>
      </c>
      <c r="U293" s="5" t="str">
        <f t="shared" si="23"/>
        <v>SACO SONDA LIBRE A 1421 MTS RECUPERO CABEZA HUMEDA, DESCONECTO VENTANA Y ELIMINO POLEAS</v>
      </c>
    </row>
    <row r="294" spans="1:21" x14ac:dyDescent="0.25">
      <c r="A294" s="6">
        <v>41330</v>
      </c>
      <c r="B294">
        <v>2</v>
      </c>
      <c r="C294">
        <v>1</v>
      </c>
      <c r="D294">
        <v>2589</v>
      </c>
      <c r="E294">
        <v>1.5</v>
      </c>
      <c r="F294">
        <v>6</v>
      </c>
      <c r="G294" t="s">
        <v>3491</v>
      </c>
      <c r="H294">
        <v>86</v>
      </c>
      <c r="I294" s="6">
        <v>41334.325694444444</v>
      </c>
      <c r="J294" t="s">
        <v>23</v>
      </c>
      <c r="K294" t="s">
        <v>2700</v>
      </c>
      <c r="L294" s="14" t="str">
        <f>VLOOKUP(B294,data_operaciones!$G$3:$K$102,2,0)</f>
        <v>CIRCULAR</v>
      </c>
      <c r="M294" s="5">
        <f>VLOOKUP(B294,data_operaciones!$G$3:$K$102,4,0)</f>
        <v>38</v>
      </c>
      <c r="N294" s="5">
        <f t="shared" si="20"/>
        <v>1</v>
      </c>
      <c r="O294" s="5">
        <f t="shared" si="21"/>
        <v>2589</v>
      </c>
      <c r="P294" s="5">
        <f t="shared" si="22"/>
        <v>1.5</v>
      </c>
      <c r="Q294" s="5">
        <f t="shared" si="24"/>
        <v>291</v>
      </c>
      <c r="R294" s="5">
        <v>1</v>
      </c>
      <c r="S294" s="5">
        <v>1</v>
      </c>
      <c r="T294" s="5">
        <v>7</v>
      </c>
      <c r="U294" s="5" t="str">
        <f t="shared" si="23"/>
        <v/>
      </c>
    </row>
    <row r="295" spans="1:21" x14ac:dyDescent="0.25">
      <c r="A295" s="6">
        <v>41330</v>
      </c>
      <c r="B295">
        <v>32</v>
      </c>
      <c r="C295">
        <v>0.5</v>
      </c>
      <c r="D295">
        <v>2589</v>
      </c>
      <c r="E295">
        <v>1.5</v>
      </c>
      <c r="F295">
        <v>7</v>
      </c>
      <c r="G295" t="s">
        <v>3474</v>
      </c>
      <c r="H295">
        <v>86</v>
      </c>
      <c r="I295" s="6">
        <v>41334.775694444441</v>
      </c>
      <c r="J295" t="s">
        <v>23</v>
      </c>
      <c r="K295" t="s">
        <v>2700</v>
      </c>
      <c r="L295" s="14" t="str">
        <f>VLOOKUP(B295,data_operaciones!$G$3:$K$102,2,0)</f>
        <v>SIMULACROS Y PLATICA DE SEGURIDAD</v>
      </c>
      <c r="M295" s="5">
        <f>VLOOKUP(B295,data_operaciones!$G$3:$K$102,4,0)</f>
        <v>75</v>
      </c>
      <c r="N295" s="5">
        <f t="shared" si="20"/>
        <v>0.5</v>
      </c>
      <c r="O295" s="5">
        <f t="shared" si="21"/>
        <v>2589</v>
      </c>
      <c r="P295" s="5">
        <f t="shared" si="22"/>
        <v>1.5</v>
      </c>
      <c r="Q295" s="5">
        <f t="shared" si="24"/>
        <v>292</v>
      </c>
      <c r="R295" s="5">
        <v>1</v>
      </c>
      <c r="S295" s="5">
        <v>1</v>
      </c>
      <c r="T295" s="5">
        <v>7</v>
      </c>
      <c r="U295" s="5" t="str">
        <f t="shared" si="23"/>
        <v>EFECTUO SIMULACRO DE BROTE SACANDO TUBERIA</v>
      </c>
    </row>
    <row r="296" spans="1:21" x14ac:dyDescent="0.25">
      <c r="A296" s="6">
        <v>41330</v>
      </c>
      <c r="B296">
        <v>29</v>
      </c>
      <c r="C296">
        <v>0.5</v>
      </c>
      <c r="D296">
        <v>2589</v>
      </c>
      <c r="E296">
        <v>1.5</v>
      </c>
      <c r="F296">
        <v>8</v>
      </c>
      <c r="G296" t="s">
        <v>3475</v>
      </c>
      <c r="H296">
        <v>86</v>
      </c>
      <c r="I296" s="6">
        <v>41334.776388888888</v>
      </c>
      <c r="J296" t="s">
        <v>23</v>
      </c>
      <c r="K296" t="s">
        <v>2700</v>
      </c>
      <c r="L296" s="14" t="str">
        <f>VLOOKUP(B296,data_operaciones!$G$3:$K$102,2,0)</f>
        <v>REGISTROS ADICIONALES</v>
      </c>
      <c r="M296" s="5">
        <f>VLOOKUP(B296,data_operaciones!$G$3:$K$102,4,0)</f>
        <v>6</v>
      </c>
      <c r="N296" s="5">
        <f t="shared" si="20"/>
        <v>0.5</v>
      </c>
      <c r="O296" s="5">
        <f t="shared" si="21"/>
        <v>2589</v>
      </c>
      <c r="P296" s="5">
        <f t="shared" si="22"/>
        <v>1.5</v>
      </c>
      <c r="Q296" s="5">
        <f t="shared" si="24"/>
        <v>293</v>
      </c>
      <c r="R296" s="5">
        <v>1</v>
      </c>
      <c r="S296" s="5">
        <v>1</v>
      </c>
      <c r="T296" s="5">
        <v>7</v>
      </c>
      <c r="U296" s="5" t="str">
        <f t="shared" si="23"/>
        <v>SACA SONDA DE REGISTROS CON TP 4" FH A 1400 MTS</v>
      </c>
    </row>
    <row r="297" spans="1:21" x14ac:dyDescent="0.25">
      <c r="A297" s="6">
        <v>41330</v>
      </c>
      <c r="B297">
        <v>29</v>
      </c>
      <c r="C297">
        <v>2</v>
      </c>
      <c r="D297">
        <v>2589</v>
      </c>
      <c r="E297">
        <v>1.5</v>
      </c>
      <c r="F297">
        <v>9</v>
      </c>
      <c r="G297" t="s">
        <v>3476</v>
      </c>
      <c r="H297">
        <v>86</v>
      </c>
      <c r="I297" s="6">
        <v>41334.777777777781</v>
      </c>
      <c r="J297" t="s">
        <v>23</v>
      </c>
      <c r="K297" t="s">
        <v>2700</v>
      </c>
      <c r="L297" s="14" t="str">
        <f>VLOOKUP(B297,data_operaciones!$G$3:$K$102,2,0)</f>
        <v>REGISTROS ADICIONALES</v>
      </c>
      <c r="M297" s="5">
        <f>VLOOKUP(B297,data_operaciones!$G$3:$K$102,4,0)</f>
        <v>6</v>
      </c>
      <c r="N297" s="5">
        <f t="shared" si="20"/>
        <v>2</v>
      </c>
      <c r="O297" s="5">
        <f t="shared" si="21"/>
        <v>2589</v>
      </c>
      <c r="P297" s="5">
        <f t="shared" si="22"/>
        <v>1.5</v>
      </c>
      <c r="Q297" s="5">
        <f t="shared" si="24"/>
        <v>294</v>
      </c>
      <c r="R297" s="5">
        <v>1</v>
      </c>
      <c r="S297" s="5">
        <v>1</v>
      </c>
      <c r="T297" s="5">
        <v>7</v>
      </c>
      <c r="U297" s="5" t="str">
        <f t="shared" si="23"/>
        <v>SACO SONDA A 30 MTS,</v>
      </c>
    </row>
    <row r="298" spans="1:21" x14ac:dyDescent="0.25">
      <c r="A298" s="6">
        <v>41330</v>
      </c>
      <c r="B298">
        <v>29</v>
      </c>
      <c r="C298">
        <v>3.5</v>
      </c>
      <c r="D298">
        <v>2589</v>
      </c>
      <c r="E298">
        <v>1.5</v>
      </c>
      <c r="F298">
        <v>10</v>
      </c>
      <c r="G298" t="s">
        <v>3547</v>
      </c>
      <c r="H298">
        <v>86</v>
      </c>
      <c r="I298" s="6">
        <v>41334.777777777781</v>
      </c>
      <c r="J298" t="s">
        <v>23</v>
      </c>
      <c r="K298" t="s">
        <v>2700</v>
      </c>
      <c r="L298" s="14" t="str">
        <f>VLOOKUP(B298,data_operaciones!$G$3:$K$102,2,0)</f>
        <v>REGISTROS ADICIONALES</v>
      </c>
      <c r="M298" s="5">
        <f>VLOOKUP(B298,data_operaciones!$G$3:$K$102,4,0)</f>
        <v>6</v>
      </c>
      <c r="N298" s="5">
        <f t="shared" si="20"/>
        <v>3.5</v>
      </c>
      <c r="O298" s="5">
        <f t="shared" si="21"/>
        <v>2589</v>
      </c>
      <c r="P298" s="5">
        <f t="shared" si="22"/>
        <v>1.5</v>
      </c>
      <c r="Q298" s="5">
        <f t="shared" si="24"/>
        <v>295</v>
      </c>
      <c r="R298" s="5">
        <v>1</v>
      </c>
      <c r="S298" s="5">
        <v>1</v>
      </c>
      <c r="T298" s="5">
        <v>7</v>
      </c>
      <c r="U298" s="5" t="str">
        <f t="shared" si="23"/>
        <v>SACO SONDA A SUPERFICIE, PERSONAL DE COMPAÑÍA SCHLUMBERGER DESCONECTO SONDA DEREGISTROS TRAMO POR TRAMO</v>
      </c>
    </row>
    <row r="299" spans="1:21" x14ac:dyDescent="0.25">
      <c r="A299" s="6">
        <v>41330</v>
      </c>
      <c r="B299">
        <v>5</v>
      </c>
      <c r="C299">
        <v>4.5</v>
      </c>
      <c r="D299">
        <v>2589</v>
      </c>
      <c r="E299">
        <v>1.5</v>
      </c>
      <c r="F299">
        <v>11</v>
      </c>
      <c r="G299" t="s">
        <v>3491</v>
      </c>
      <c r="H299">
        <v>86</v>
      </c>
      <c r="I299" s="6">
        <v>41334.77847222222</v>
      </c>
      <c r="J299" t="s">
        <v>23</v>
      </c>
      <c r="K299" t="s">
        <v>2700</v>
      </c>
      <c r="L299" s="14" t="str">
        <f>VLOOKUP(B299,data_operaciones!$G$3:$K$102,2,0)</f>
        <v>BAJAR BHA A FONDO</v>
      </c>
      <c r="M299" s="5">
        <f>VLOOKUP(B299,data_operaciones!$G$3:$K$102,4,0)</f>
        <v>100</v>
      </c>
      <c r="N299" s="5">
        <f t="shared" si="20"/>
        <v>4.5</v>
      </c>
      <c r="O299" s="5">
        <f t="shared" si="21"/>
        <v>2589</v>
      </c>
      <c r="P299" s="5">
        <f t="shared" si="22"/>
        <v>1.5</v>
      </c>
      <c r="Q299" s="5">
        <f t="shared" si="24"/>
        <v>296</v>
      </c>
      <c r="R299" s="5">
        <v>1</v>
      </c>
      <c r="S299" s="5">
        <v>1</v>
      </c>
      <c r="T299" s="5">
        <v>7</v>
      </c>
      <c r="U299" s="5" t="str">
        <f t="shared" si="23"/>
        <v/>
      </c>
    </row>
    <row r="300" spans="1:21" x14ac:dyDescent="0.25">
      <c r="A300" s="6">
        <v>41331</v>
      </c>
      <c r="B300">
        <v>5</v>
      </c>
      <c r="C300">
        <v>2</v>
      </c>
      <c r="D300">
        <v>2589</v>
      </c>
      <c r="E300">
        <v>1.5</v>
      </c>
      <c r="F300">
        <v>1</v>
      </c>
      <c r="G300" t="s">
        <v>3477</v>
      </c>
      <c r="H300">
        <v>86</v>
      </c>
      <c r="I300" s="6">
        <v>41334.77847222222</v>
      </c>
      <c r="J300" t="s">
        <v>23</v>
      </c>
      <c r="K300" t="s">
        <v>2700</v>
      </c>
      <c r="L300" s="14" t="str">
        <f>VLOOKUP(B300,data_operaciones!$G$3:$K$102,2,0)</f>
        <v>BAJAR BHA A FONDO</v>
      </c>
      <c r="M300" s="5">
        <f>VLOOKUP(B300,data_operaciones!$G$3:$K$102,4,0)</f>
        <v>100</v>
      </c>
      <c r="N300" s="5">
        <f t="shared" si="20"/>
        <v>2</v>
      </c>
      <c r="O300" s="5">
        <f t="shared" si="21"/>
        <v>2589</v>
      </c>
      <c r="P300" s="5">
        <f t="shared" si="22"/>
        <v>1.5</v>
      </c>
      <c r="Q300" s="5">
        <f t="shared" si="24"/>
        <v>297</v>
      </c>
      <c r="R300" s="5">
        <v>1</v>
      </c>
      <c r="S300" s="5">
        <v>1</v>
      </c>
      <c r="T300" s="5">
        <v>7</v>
      </c>
      <c r="U300" s="5" t="str">
        <f t="shared" si="23"/>
        <v>METIO BNA SMITH PDC 6-3/4" Y SARTA</v>
      </c>
    </row>
    <row r="301" spans="1:21" x14ac:dyDescent="0.25">
      <c r="A301" s="6">
        <v>41331</v>
      </c>
      <c r="B301">
        <v>2</v>
      </c>
      <c r="C301">
        <v>1</v>
      </c>
      <c r="D301">
        <v>2589</v>
      </c>
      <c r="E301">
        <v>1.5</v>
      </c>
      <c r="F301">
        <v>2</v>
      </c>
      <c r="G301" t="s">
        <v>3491</v>
      </c>
      <c r="H301">
        <v>86</v>
      </c>
      <c r="I301" s="6">
        <v>41334.779166666667</v>
      </c>
      <c r="J301" t="s">
        <v>23</v>
      </c>
      <c r="K301" t="s">
        <v>2700</v>
      </c>
      <c r="L301" s="14" t="str">
        <f>VLOOKUP(B301,data_operaciones!$G$3:$K$102,2,0)</f>
        <v>CIRCULAR</v>
      </c>
      <c r="M301" s="5">
        <f>VLOOKUP(B301,data_operaciones!$G$3:$K$102,4,0)</f>
        <v>38</v>
      </c>
      <c r="N301" s="5">
        <f t="shared" si="20"/>
        <v>1</v>
      </c>
      <c r="O301" s="5">
        <f t="shared" si="21"/>
        <v>2589</v>
      </c>
      <c r="P301" s="5">
        <f t="shared" si="22"/>
        <v>1.5</v>
      </c>
      <c r="Q301" s="5">
        <f t="shared" si="24"/>
        <v>298</v>
      </c>
      <c r="R301" s="5">
        <v>1</v>
      </c>
      <c r="S301" s="5">
        <v>1</v>
      </c>
      <c r="T301" s="5">
        <v>7</v>
      </c>
      <c r="U301" s="5" t="str">
        <f t="shared" si="23"/>
        <v/>
      </c>
    </row>
    <row r="302" spans="1:21" x14ac:dyDescent="0.25">
      <c r="A302" s="6">
        <v>41331</v>
      </c>
      <c r="B302">
        <v>5</v>
      </c>
      <c r="C302">
        <v>1</v>
      </c>
      <c r="D302">
        <v>2589</v>
      </c>
      <c r="E302">
        <v>1.5</v>
      </c>
      <c r="F302">
        <v>3</v>
      </c>
      <c r="G302" t="s">
        <v>3491</v>
      </c>
      <c r="H302">
        <v>86</v>
      </c>
      <c r="I302" s="6">
        <v>41334.779861111114</v>
      </c>
      <c r="J302" t="s">
        <v>23</v>
      </c>
      <c r="K302" t="s">
        <v>2700</v>
      </c>
      <c r="L302" s="14" t="str">
        <f>VLOOKUP(B302,data_operaciones!$G$3:$K$102,2,0)</f>
        <v>BAJAR BHA A FONDO</v>
      </c>
      <c r="M302" s="5">
        <f>VLOOKUP(B302,data_operaciones!$G$3:$K$102,4,0)</f>
        <v>100</v>
      </c>
      <c r="N302" s="5">
        <f t="shared" si="20"/>
        <v>1</v>
      </c>
      <c r="O302" s="5">
        <f t="shared" si="21"/>
        <v>2589</v>
      </c>
      <c r="P302" s="5">
        <f t="shared" si="22"/>
        <v>1.5</v>
      </c>
      <c r="Q302" s="5">
        <f t="shared" si="24"/>
        <v>299</v>
      </c>
      <c r="R302" s="5">
        <v>1</v>
      </c>
      <c r="S302" s="5">
        <v>1</v>
      </c>
      <c r="T302" s="5">
        <v>7</v>
      </c>
      <c r="U302" s="5" t="str">
        <f t="shared" si="23"/>
        <v/>
      </c>
    </row>
    <row r="303" spans="1:21" x14ac:dyDescent="0.25">
      <c r="A303" s="6">
        <v>41331</v>
      </c>
      <c r="B303">
        <v>5</v>
      </c>
      <c r="C303">
        <v>1</v>
      </c>
      <c r="D303">
        <v>2589</v>
      </c>
      <c r="E303">
        <v>1.5</v>
      </c>
      <c r="F303">
        <v>4</v>
      </c>
      <c r="G303" t="s">
        <v>3491</v>
      </c>
      <c r="H303">
        <v>86</v>
      </c>
      <c r="I303" s="6">
        <v>41334.779861111114</v>
      </c>
      <c r="J303" t="s">
        <v>23</v>
      </c>
      <c r="K303" t="s">
        <v>2700</v>
      </c>
      <c r="L303" s="14" t="str">
        <f>VLOOKUP(B303,data_operaciones!$G$3:$K$102,2,0)</f>
        <v>BAJAR BHA A FONDO</v>
      </c>
      <c r="M303" s="5">
        <f>VLOOKUP(B303,data_operaciones!$G$3:$K$102,4,0)</f>
        <v>100</v>
      </c>
      <c r="N303" s="5">
        <f t="shared" si="20"/>
        <v>1</v>
      </c>
      <c r="O303" s="5">
        <f t="shared" si="21"/>
        <v>2589</v>
      </c>
      <c r="P303" s="5">
        <f t="shared" si="22"/>
        <v>1.5</v>
      </c>
      <c r="Q303" s="5">
        <f t="shared" si="24"/>
        <v>300</v>
      </c>
      <c r="R303" s="5">
        <v>1</v>
      </c>
      <c r="S303" s="5">
        <v>1</v>
      </c>
      <c r="T303" s="5">
        <v>7</v>
      </c>
      <c r="U303" s="5" t="str">
        <f t="shared" si="23"/>
        <v/>
      </c>
    </row>
    <row r="304" spans="1:21" x14ac:dyDescent="0.25">
      <c r="A304" s="6">
        <v>41331</v>
      </c>
      <c r="B304">
        <v>2</v>
      </c>
      <c r="C304">
        <v>2</v>
      </c>
      <c r="D304">
        <v>2589</v>
      </c>
      <c r="E304">
        <v>1.5</v>
      </c>
      <c r="F304">
        <v>5</v>
      </c>
      <c r="G304" t="s">
        <v>3491</v>
      </c>
      <c r="H304">
        <v>86</v>
      </c>
      <c r="I304" s="6">
        <v>41334.780555555553</v>
      </c>
      <c r="J304" t="s">
        <v>23</v>
      </c>
      <c r="K304" t="s">
        <v>2700</v>
      </c>
      <c r="L304" s="14" t="str">
        <f>VLOOKUP(B304,data_operaciones!$G$3:$K$102,2,0)</f>
        <v>CIRCULAR</v>
      </c>
      <c r="M304" s="5">
        <f>VLOOKUP(B304,data_operaciones!$G$3:$K$102,4,0)</f>
        <v>38</v>
      </c>
      <c r="N304" s="5">
        <f t="shared" si="20"/>
        <v>2</v>
      </c>
      <c r="O304" s="5">
        <f t="shared" si="21"/>
        <v>2589</v>
      </c>
      <c r="P304" s="5">
        <f t="shared" si="22"/>
        <v>1.5</v>
      </c>
      <c r="Q304" s="5">
        <f t="shared" si="24"/>
        <v>301</v>
      </c>
      <c r="R304" s="5">
        <v>1</v>
      </c>
      <c r="S304" s="5">
        <v>1</v>
      </c>
      <c r="T304" s="5">
        <v>7</v>
      </c>
      <c r="U304" s="5" t="str">
        <f t="shared" si="23"/>
        <v/>
      </c>
    </row>
    <row r="305" spans="1:21" x14ac:dyDescent="0.25">
      <c r="A305" s="6">
        <v>41331</v>
      </c>
      <c r="B305">
        <v>6</v>
      </c>
      <c r="C305">
        <v>3</v>
      </c>
      <c r="D305">
        <v>2589</v>
      </c>
      <c r="E305">
        <v>1.5</v>
      </c>
      <c r="F305">
        <v>6</v>
      </c>
      <c r="G305" t="s">
        <v>3491</v>
      </c>
      <c r="H305">
        <v>86</v>
      </c>
      <c r="I305" s="6">
        <v>41334.780555555553</v>
      </c>
      <c r="J305" t="s">
        <v>23</v>
      </c>
      <c r="K305" t="s">
        <v>2700</v>
      </c>
      <c r="L305" s="14" t="str">
        <f>VLOOKUP(B305,data_operaciones!$G$3:$K$102,2,0)</f>
        <v>SACAR BHA A SUPERFICIE</v>
      </c>
      <c r="M305" s="5">
        <f>VLOOKUP(B305,data_operaciones!$G$3:$K$102,4,0)</f>
        <v>101</v>
      </c>
      <c r="N305" s="5">
        <f t="shared" si="20"/>
        <v>3</v>
      </c>
      <c r="O305" s="5">
        <f t="shared" si="21"/>
        <v>2589</v>
      </c>
      <c r="P305" s="5">
        <f t="shared" si="22"/>
        <v>1.5</v>
      </c>
      <c r="Q305" s="5">
        <f t="shared" si="24"/>
        <v>302</v>
      </c>
      <c r="R305" s="5">
        <v>1</v>
      </c>
      <c r="S305" s="5">
        <v>1</v>
      </c>
      <c r="T305" s="5">
        <v>7</v>
      </c>
      <c r="U305" s="5" t="str">
        <f t="shared" si="23"/>
        <v/>
      </c>
    </row>
    <row r="306" spans="1:21" x14ac:dyDescent="0.25">
      <c r="A306" s="6">
        <v>41331</v>
      </c>
      <c r="B306">
        <v>31</v>
      </c>
      <c r="C306">
        <v>2</v>
      </c>
      <c r="D306">
        <v>2589</v>
      </c>
      <c r="E306">
        <v>1.5</v>
      </c>
      <c r="F306">
        <v>7</v>
      </c>
      <c r="G306" t="s">
        <v>3491</v>
      </c>
      <c r="H306">
        <v>86</v>
      </c>
      <c r="I306" s="6">
        <v>41334.78125</v>
      </c>
      <c r="J306" t="s">
        <v>23</v>
      </c>
      <c r="K306" t="s">
        <v>2700</v>
      </c>
      <c r="L306" s="14" t="str">
        <f>VLOOKUP(B306,data_operaciones!$G$3:$K$102,2,0)</f>
        <v>DESLIZA Y CORTA CABLE</v>
      </c>
      <c r="M306" s="5">
        <f>VLOOKUP(B306,data_operaciones!$G$3:$K$102,4,0)</f>
        <v>74</v>
      </c>
      <c r="N306" s="5">
        <f t="shared" si="20"/>
        <v>2</v>
      </c>
      <c r="O306" s="5">
        <f t="shared" si="21"/>
        <v>2589</v>
      </c>
      <c r="P306" s="5">
        <f t="shared" si="22"/>
        <v>1.5</v>
      </c>
      <c r="Q306" s="5">
        <f t="shared" si="24"/>
        <v>303</v>
      </c>
      <c r="R306" s="5">
        <v>1</v>
      </c>
      <c r="S306" s="5">
        <v>1</v>
      </c>
      <c r="T306" s="5">
        <v>7</v>
      </c>
      <c r="U306" s="5" t="str">
        <f t="shared" si="23"/>
        <v/>
      </c>
    </row>
    <row r="307" spans="1:21" x14ac:dyDescent="0.25">
      <c r="A307" s="6">
        <v>41331</v>
      </c>
      <c r="B307">
        <v>64</v>
      </c>
      <c r="C307">
        <v>2</v>
      </c>
      <c r="D307">
        <v>2589</v>
      </c>
      <c r="E307">
        <v>1.5</v>
      </c>
      <c r="F307">
        <v>8</v>
      </c>
      <c r="G307" t="s">
        <v>3478</v>
      </c>
      <c r="H307">
        <v>86</v>
      </c>
      <c r="I307" s="6">
        <v>41334.783333333333</v>
      </c>
      <c r="J307" t="s">
        <v>23</v>
      </c>
      <c r="K307" t="s">
        <v>2700</v>
      </c>
      <c r="L307" s="14" t="str">
        <f>VLOOKUP(B307,data_operaciones!$G$3:$K$102,2,0)</f>
        <v xml:space="preserve">OTROS PROBLEMAS </v>
      </c>
      <c r="M307" s="5">
        <f>VLOOKUP(B307,data_operaciones!$G$3:$K$102,4,0)</f>
        <v>72</v>
      </c>
      <c r="N307" s="5">
        <f t="shared" si="20"/>
        <v>2</v>
      </c>
      <c r="O307" s="5">
        <f t="shared" si="21"/>
        <v>2589</v>
      </c>
      <c r="P307" s="5">
        <f t="shared" si="22"/>
        <v>1.5</v>
      </c>
      <c r="Q307" s="5">
        <f t="shared" si="24"/>
        <v>304</v>
      </c>
      <c r="R307" s="5">
        <v>2</v>
      </c>
      <c r="S307" s="5">
        <v>1</v>
      </c>
      <c r="T307" s="5">
        <v>7</v>
      </c>
      <c r="U307" s="5" t="str">
        <f t="shared" si="23"/>
        <v>ESPERA DE COLGADOR HIDRAULICO PARA LINER 7-5/8" X 4-1/2"</v>
      </c>
    </row>
    <row r="308" spans="1:21" x14ac:dyDescent="0.25">
      <c r="A308" s="6">
        <v>41331</v>
      </c>
      <c r="B308">
        <v>64</v>
      </c>
      <c r="C308">
        <v>10</v>
      </c>
      <c r="D308">
        <v>2589</v>
      </c>
      <c r="E308">
        <v>1.5</v>
      </c>
      <c r="F308">
        <v>9</v>
      </c>
      <c r="G308" t="s">
        <v>3479</v>
      </c>
      <c r="H308">
        <v>86</v>
      </c>
      <c r="I308" s="6">
        <v>41334.783333333333</v>
      </c>
      <c r="J308" t="s">
        <v>23</v>
      </c>
      <c r="K308" t="s">
        <v>3548</v>
      </c>
      <c r="L308" s="14" t="str">
        <f>VLOOKUP(B308,data_operaciones!$G$3:$K$102,2,0)</f>
        <v xml:space="preserve">OTROS PROBLEMAS </v>
      </c>
      <c r="M308" s="5">
        <f>VLOOKUP(B308,data_operaciones!$G$3:$K$102,4,0)</f>
        <v>72</v>
      </c>
      <c r="N308" s="5">
        <f t="shared" si="20"/>
        <v>10</v>
      </c>
      <c r="O308" s="5">
        <f t="shared" si="21"/>
        <v>2589</v>
      </c>
      <c r="P308" s="5">
        <f t="shared" si="22"/>
        <v>1.5</v>
      </c>
      <c r="Q308" s="5">
        <f t="shared" si="24"/>
        <v>305</v>
      </c>
      <c r="R308" s="5">
        <v>2</v>
      </c>
      <c r="S308" s="5">
        <v>1</v>
      </c>
      <c r="T308" s="5">
        <v>7</v>
      </c>
      <c r="U308" s="5" t="str">
        <f t="shared" si="23"/>
        <v>ESPERA DE COLGADOR HIDRAULICO PARA LINER</v>
      </c>
    </row>
    <row r="309" spans="1:21" x14ac:dyDescent="0.25">
      <c r="A309" s="6">
        <v>41332</v>
      </c>
      <c r="B309">
        <v>64</v>
      </c>
      <c r="C309">
        <v>4</v>
      </c>
      <c r="D309">
        <v>2589</v>
      </c>
      <c r="E309">
        <v>1.5</v>
      </c>
      <c r="F309">
        <v>1</v>
      </c>
      <c r="G309" t="s">
        <v>3479</v>
      </c>
      <c r="H309">
        <v>86</v>
      </c>
      <c r="I309" s="6">
        <v>41334.783333333333</v>
      </c>
      <c r="J309" t="s">
        <v>23</v>
      </c>
      <c r="K309" t="s">
        <v>3548</v>
      </c>
      <c r="L309" s="14" t="str">
        <f>VLOOKUP(B309,data_operaciones!$G$3:$K$102,2,0)</f>
        <v xml:space="preserve">OTROS PROBLEMAS </v>
      </c>
      <c r="M309" s="5">
        <f>VLOOKUP(B309,data_operaciones!$G$3:$K$102,4,0)</f>
        <v>72</v>
      </c>
      <c r="N309" s="5">
        <f t="shared" si="20"/>
        <v>4</v>
      </c>
      <c r="O309" s="5">
        <f t="shared" si="21"/>
        <v>2589</v>
      </c>
      <c r="P309" s="5">
        <f t="shared" si="22"/>
        <v>1.5</v>
      </c>
      <c r="Q309" s="5">
        <f t="shared" si="24"/>
        <v>306</v>
      </c>
      <c r="R309" s="5">
        <v>2</v>
      </c>
      <c r="S309" s="5">
        <v>1</v>
      </c>
      <c r="T309" s="5">
        <v>7</v>
      </c>
      <c r="U309" s="5" t="str">
        <f t="shared" si="23"/>
        <v>ESPERA DE COLGADOR HIDRAULICO PARA LINER</v>
      </c>
    </row>
    <row r="310" spans="1:21" x14ac:dyDescent="0.25">
      <c r="A310" s="6">
        <v>41332</v>
      </c>
      <c r="B310">
        <v>64</v>
      </c>
      <c r="C310">
        <v>10</v>
      </c>
      <c r="D310">
        <v>2589</v>
      </c>
      <c r="E310">
        <v>1.5</v>
      </c>
      <c r="F310">
        <v>2</v>
      </c>
      <c r="G310" t="s">
        <v>3480</v>
      </c>
      <c r="H310">
        <v>86</v>
      </c>
      <c r="I310" s="6">
        <v>41334.783333333333</v>
      </c>
      <c r="J310" t="s">
        <v>23</v>
      </c>
      <c r="K310" t="s">
        <v>3548</v>
      </c>
      <c r="L310" s="14" t="str">
        <f>VLOOKUP(B310,data_operaciones!$G$3:$K$102,2,0)</f>
        <v xml:space="preserve">OTROS PROBLEMAS </v>
      </c>
      <c r="M310" s="5">
        <f>VLOOKUP(B310,data_operaciones!$G$3:$K$102,4,0)</f>
        <v>72</v>
      </c>
      <c r="N310" s="5">
        <f t="shared" si="20"/>
        <v>10</v>
      </c>
      <c r="O310" s="5">
        <f t="shared" si="21"/>
        <v>2589</v>
      </c>
      <c r="P310" s="5">
        <f t="shared" si="22"/>
        <v>1.5</v>
      </c>
      <c r="Q310" s="5">
        <f t="shared" si="24"/>
        <v>307</v>
      </c>
      <c r="R310" s="5">
        <v>2</v>
      </c>
      <c r="S310" s="5">
        <v>1</v>
      </c>
      <c r="T310" s="5">
        <v>7</v>
      </c>
      <c r="U310" s="5" t="str">
        <f t="shared" si="23"/>
        <v>ESPERA COLGADOR HIDRAULICO PARA LINER 7-</v>
      </c>
    </row>
    <row r="311" spans="1:21" x14ac:dyDescent="0.25">
      <c r="A311" s="6">
        <v>41332</v>
      </c>
      <c r="B311">
        <v>64</v>
      </c>
      <c r="C311">
        <v>10</v>
      </c>
      <c r="D311">
        <v>2589</v>
      </c>
      <c r="E311">
        <v>1.5</v>
      </c>
      <c r="F311">
        <v>3</v>
      </c>
      <c r="G311" t="s">
        <v>3480</v>
      </c>
      <c r="H311">
        <v>86</v>
      </c>
      <c r="I311" s="6">
        <v>41334.783333333333</v>
      </c>
      <c r="J311" t="s">
        <v>23</v>
      </c>
      <c r="K311" t="s">
        <v>3548</v>
      </c>
      <c r="L311" s="14" t="str">
        <f>VLOOKUP(B311,data_operaciones!$G$3:$K$102,2,0)</f>
        <v xml:space="preserve">OTROS PROBLEMAS </v>
      </c>
      <c r="M311" s="5">
        <f>VLOOKUP(B311,data_operaciones!$G$3:$K$102,4,0)</f>
        <v>72</v>
      </c>
      <c r="N311" s="5">
        <f t="shared" si="20"/>
        <v>10</v>
      </c>
      <c r="O311" s="5">
        <f t="shared" si="21"/>
        <v>2589</v>
      </c>
      <c r="P311" s="5">
        <f t="shared" si="22"/>
        <v>1.5</v>
      </c>
      <c r="Q311" s="5">
        <f t="shared" si="24"/>
        <v>308</v>
      </c>
      <c r="R311" s="5">
        <v>2</v>
      </c>
      <c r="S311" s="5">
        <v>1</v>
      </c>
      <c r="T311" s="5">
        <v>7</v>
      </c>
      <c r="U311" s="5" t="str">
        <f t="shared" si="23"/>
        <v>ESPERA COLGADOR HIDRAULICO PARA LINER 7-</v>
      </c>
    </row>
    <row r="312" spans="1:21" x14ac:dyDescent="0.25">
      <c r="A312" s="6">
        <v>41333</v>
      </c>
      <c r="B312">
        <v>64</v>
      </c>
      <c r="C312">
        <v>4</v>
      </c>
      <c r="D312">
        <v>2589</v>
      </c>
      <c r="E312">
        <v>1.5</v>
      </c>
      <c r="F312">
        <v>1</v>
      </c>
      <c r="G312" t="s">
        <v>3480</v>
      </c>
      <c r="H312">
        <v>86</v>
      </c>
      <c r="I312" s="6">
        <v>41334.783333333333</v>
      </c>
      <c r="J312" t="s">
        <v>23</v>
      </c>
      <c r="K312" t="s">
        <v>3548</v>
      </c>
      <c r="L312" s="14" t="str">
        <f>VLOOKUP(B312,data_operaciones!$G$3:$K$102,2,0)</f>
        <v xml:space="preserve">OTROS PROBLEMAS </v>
      </c>
      <c r="M312" s="5">
        <f>VLOOKUP(B312,data_operaciones!$G$3:$K$102,4,0)</f>
        <v>72</v>
      </c>
      <c r="N312" s="5">
        <f t="shared" si="20"/>
        <v>4</v>
      </c>
      <c r="O312" s="5">
        <f t="shared" si="21"/>
        <v>2589</v>
      </c>
      <c r="P312" s="5">
        <f t="shared" si="22"/>
        <v>1.5</v>
      </c>
      <c r="Q312" s="5">
        <f t="shared" si="24"/>
        <v>309</v>
      </c>
      <c r="R312" s="5">
        <v>2</v>
      </c>
      <c r="S312" s="5">
        <v>1</v>
      </c>
      <c r="T312" s="5">
        <v>7</v>
      </c>
      <c r="U312" s="5" t="str">
        <f t="shared" si="23"/>
        <v>ESPERA COLGADOR HIDRAULICO PARA LINER 7-</v>
      </c>
    </row>
    <row r="313" spans="1:21" x14ac:dyDescent="0.25">
      <c r="A313" s="6">
        <v>41333</v>
      </c>
      <c r="B313">
        <v>64</v>
      </c>
      <c r="C313">
        <v>10</v>
      </c>
      <c r="D313">
        <v>2589</v>
      </c>
      <c r="E313">
        <v>1.5</v>
      </c>
      <c r="F313">
        <v>2</v>
      </c>
      <c r="G313" t="s">
        <v>3480</v>
      </c>
      <c r="H313">
        <v>86</v>
      </c>
      <c r="I313" s="6">
        <v>41334.783333333333</v>
      </c>
      <c r="J313" t="s">
        <v>23</v>
      </c>
      <c r="K313" t="s">
        <v>3548</v>
      </c>
      <c r="L313" s="14" t="str">
        <f>VLOOKUP(B313,data_operaciones!$G$3:$K$102,2,0)</f>
        <v xml:space="preserve">OTROS PROBLEMAS </v>
      </c>
      <c r="M313" s="5">
        <f>VLOOKUP(B313,data_operaciones!$G$3:$K$102,4,0)</f>
        <v>72</v>
      </c>
      <c r="N313" s="5">
        <f t="shared" si="20"/>
        <v>10</v>
      </c>
      <c r="O313" s="5">
        <f t="shared" si="21"/>
        <v>2589</v>
      </c>
      <c r="P313" s="5">
        <f t="shared" si="22"/>
        <v>1.5</v>
      </c>
      <c r="Q313" s="5">
        <f t="shared" si="24"/>
        <v>310</v>
      </c>
      <c r="R313" s="5">
        <v>2</v>
      </c>
      <c r="S313" s="5">
        <v>1</v>
      </c>
      <c r="T313" s="5">
        <v>7</v>
      </c>
      <c r="U313" s="5" t="str">
        <f t="shared" si="23"/>
        <v>ESPERA COLGADOR HIDRAULICO PARA LINER 7-</v>
      </c>
    </row>
    <row r="314" spans="1:21" x14ac:dyDescent="0.25">
      <c r="A314" s="6">
        <v>41333</v>
      </c>
      <c r="B314">
        <v>64</v>
      </c>
      <c r="C314">
        <v>10</v>
      </c>
      <c r="D314">
        <v>2589</v>
      </c>
      <c r="E314">
        <v>1.5</v>
      </c>
      <c r="F314">
        <v>3</v>
      </c>
      <c r="G314" t="s">
        <v>3480</v>
      </c>
      <c r="H314">
        <v>86</v>
      </c>
      <c r="I314" s="6">
        <v>41334.783333333333</v>
      </c>
      <c r="J314" t="s">
        <v>23</v>
      </c>
      <c r="K314" t="s">
        <v>3548</v>
      </c>
      <c r="L314" s="14" t="str">
        <f>VLOOKUP(B314,data_operaciones!$G$3:$K$102,2,0)</f>
        <v xml:space="preserve">OTROS PROBLEMAS </v>
      </c>
      <c r="M314" s="5">
        <f>VLOOKUP(B314,data_operaciones!$G$3:$K$102,4,0)</f>
        <v>72</v>
      </c>
      <c r="N314" s="5">
        <f t="shared" si="20"/>
        <v>10</v>
      </c>
      <c r="O314" s="5">
        <f t="shared" si="21"/>
        <v>2589</v>
      </c>
      <c r="P314" s="5">
        <f t="shared" si="22"/>
        <v>1.5</v>
      </c>
      <c r="Q314" s="5">
        <f t="shared" si="24"/>
        <v>311</v>
      </c>
      <c r="R314" s="5">
        <v>2</v>
      </c>
      <c r="S314" s="5">
        <v>1</v>
      </c>
      <c r="T314" s="5">
        <v>7</v>
      </c>
      <c r="U314" s="5" t="str">
        <f t="shared" si="23"/>
        <v>ESPERA COLGADOR HIDRAULICO PARA LINER 7-</v>
      </c>
    </row>
    <row r="315" spans="1:21" x14ac:dyDescent="0.25">
      <c r="A315" s="6">
        <v>41334</v>
      </c>
      <c r="B315">
        <v>64</v>
      </c>
      <c r="C315">
        <v>4</v>
      </c>
      <c r="D315">
        <v>2589</v>
      </c>
      <c r="E315">
        <v>1.5</v>
      </c>
      <c r="F315">
        <v>1</v>
      </c>
      <c r="G315" t="s">
        <v>3480</v>
      </c>
      <c r="H315">
        <v>86</v>
      </c>
      <c r="I315" s="6">
        <v>41334.783333333333</v>
      </c>
      <c r="J315" t="s">
        <v>23</v>
      </c>
      <c r="K315" t="s">
        <v>3548</v>
      </c>
      <c r="L315" s="14" t="str">
        <f>VLOOKUP(B315,data_operaciones!$G$3:$K$102,2,0)</f>
        <v xml:space="preserve">OTROS PROBLEMAS </v>
      </c>
      <c r="M315" s="5">
        <f>VLOOKUP(B315,data_operaciones!$G$3:$K$102,4,0)</f>
        <v>72</v>
      </c>
      <c r="N315" s="5">
        <f t="shared" si="20"/>
        <v>4</v>
      </c>
      <c r="O315" s="5">
        <f t="shared" si="21"/>
        <v>2589</v>
      </c>
      <c r="P315" s="5">
        <f t="shared" si="22"/>
        <v>1.5</v>
      </c>
      <c r="Q315" s="5">
        <f t="shared" si="24"/>
        <v>312</v>
      </c>
      <c r="R315" s="5">
        <v>2</v>
      </c>
      <c r="S315" s="5">
        <v>1</v>
      </c>
      <c r="T315" s="5">
        <v>7</v>
      </c>
      <c r="U315" s="5" t="str">
        <f t="shared" si="23"/>
        <v>ESPERA COLGADOR HIDRAULICO PARA LINER 7-</v>
      </c>
    </row>
    <row r="316" spans="1:21" x14ac:dyDescent="0.25">
      <c r="A316" s="6">
        <v>41334</v>
      </c>
      <c r="B316">
        <v>64</v>
      </c>
      <c r="C316">
        <v>10</v>
      </c>
      <c r="D316">
        <v>2589</v>
      </c>
      <c r="E316">
        <v>1.5</v>
      </c>
      <c r="F316">
        <v>2</v>
      </c>
      <c r="G316" t="s">
        <v>3480</v>
      </c>
      <c r="H316">
        <v>86</v>
      </c>
      <c r="I316" s="6">
        <v>41334.783333333333</v>
      </c>
      <c r="J316" t="s">
        <v>23</v>
      </c>
      <c r="K316" t="s">
        <v>3548</v>
      </c>
      <c r="L316" s="14" t="str">
        <f>VLOOKUP(B316,data_operaciones!$G$3:$K$102,2,0)</f>
        <v xml:space="preserve">OTROS PROBLEMAS </v>
      </c>
      <c r="M316" s="5">
        <f>VLOOKUP(B316,data_operaciones!$G$3:$K$102,4,0)</f>
        <v>72</v>
      </c>
      <c r="N316" s="5">
        <f t="shared" si="20"/>
        <v>10</v>
      </c>
      <c r="O316" s="5">
        <f t="shared" si="21"/>
        <v>2589</v>
      </c>
      <c r="P316" s="5">
        <f t="shared" si="22"/>
        <v>1.5</v>
      </c>
      <c r="Q316" s="5">
        <f t="shared" si="24"/>
        <v>313</v>
      </c>
      <c r="R316" s="5">
        <v>2</v>
      </c>
      <c r="S316" s="5">
        <v>1</v>
      </c>
      <c r="T316" s="5">
        <v>7</v>
      </c>
      <c r="U316" s="5" t="str">
        <f t="shared" si="23"/>
        <v>ESPERA COLGADOR HIDRAULICO PARA LINER 7-</v>
      </c>
    </row>
    <row r="317" spans="1:21" x14ac:dyDescent="0.25">
      <c r="A317" s="6">
        <v>41334</v>
      </c>
      <c r="B317">
        <v>64</v>
      </c>
      <c r="C317">
        <v>10</v>
      </c>
      <c r="D317">
        <v>2589</v>
      </c>
      <c r="E317">
        <v>1.5</v>
      </c>
      <c r="F317">
        <v>3</v>
      </c>
      <c r="G317" t="s">
        <v>3481</v>
      </c>
      <c r="H317">
        <v>86</v>
      </c>
      <c r="I317" s="6">
        <v>41334.783333333333</v>
      </c>
      <c r="J317" t="s">
        <v>23</v>
      </c>
      <c r="K317" t="s">
        <v>3548</v>
      </c>
      <c r="L317" s="14" t="str">
        <f>VLOOKUP(B317,data_operaciones!$G$3:$K$102,2,0)</f>
        <v xml:space="preserve">OTROS PROBLEMAS </v>
      </c>
      <c r="M317" s="5">
        <f>VLOOKUP(B317,data_operaciones!$G$3:$K$102,4,0)</f>
        <v>72</v>
      </c>
      <c r="N317" s="5">
        <f t="shared" si="20"/>
        <v>10</v>
      </c>
      <c r="O317" s="5">
        <f t="shared" si="21"/>
        <v>2589</v>
      </c>
      <c r="P317" s="5">
        <f t="shared" si="22"/>
        <v>1.5</v>
      </c>
      <c r="Q317" s="5">
        <f t="shared" si="24"/>
        <v>314</v>
      </c>
      <c r="R317" s="5">
        <v>2</v>
      </c>
      <c r="S317" s="5">
        <v>1</v>
      </c>
      <c r="T317" s="5">
        <v>7</v>
      </c>
      <c r="U317" s="5" t="str">
        <f t="shared" si="23"/>
        <v>CON BARRENA SMITH PDC 6-3/4" Y SARTA CONVENCIONAL A 1497 M ESPERA COLGADOR HIDRAULICO PARA</v>
      </c>
    </row>
    <row r="318" spans="1:21" x14ac:dyDescent="0.25">
      <c r="A318" s="6">
        <v>41335</v>
      </c>
      <c r="B318">
        <v>64</v>
      </c>
      <c r="C318">
        <v>4</v>
      </c>
      <c r="D318">
        <v>2589</v>
      </c>
      <c r="E318">
        <v>1.5</v>
      </c>
      <c r="F318">
        <v>1</v>
      </c>
      <c r="G318" t="s">
        <v>3482</v>
      </c>
      <c r="H318">
        <v>86</v>
      </c>
      <c r="I318" s="6">
        <v>41334.783333333333</v>
      </c>
      <c r="J318" t="s">
        <v>23</v>
      </c>
      <c r="K318" t="s">
        <v>3548</v>
      </c>
      <c r="L318" s="14" t="str">
        <f>VLOOKUP(B318,data_operaciones!$G$3:$K$102,2,0)</f>
        <v xml:space="preserve">OTROS PROBLEMAS </v>
      </c>
      <c r="M318" s="5">
        <f>VLOOKUP(B318,data_operaciones!$G$3:$K$102,4,0)</f>
        <v>72</v>
      </c>
      <c r="N318" s="5">
        <f t="shared" si="20"/>
        <v>4</v>
      </c>
      <c r="O318" s="5">
        <f t="shared" si="21"/>
        <v>2589</v>
      </c>
      <c r="P318" s="5">
        <f t="shared" si="22"/>
        <v>1.5</v>
      </c>
      <c r="Q318" s="5">
        <f t="shared" si="24"/>
        <v>315</v>
      </c>
      <c r="R318" s="5">
        <v>2</v>
      </c>
      <c r="S318" s="5">
        <v>1</v>
      </c>
      <c r="T318" s="5">
        <v>7</v>
      </c>
      <c r="U318" s="5" t="str">
        <f t="shared" si="23"/>
        <v>CON BNA SMITH PDC 6-3/4" Y SARTA CONVENCIONAL A 1497 M ESPERA COLGADOR HIDRAULICO PARA LINER</v>
      </c>
    </row>
    <row r="319" spans="1:21" x14ac:dyDescent="0.25">
      <c r="A319" s="6">
        <v>41335</v>
      </c>
      <c r="B319">
        <v>64</v>
      </c>
      <c r="C319">
        <v>10</v>
      </c>
      <c r="D319">
        <v>2589</v>
      </c>
      <c r="E319">
        <v>1.5</v>
      </c>
      <c r="F319">
        <v>2</v>
      </c>
      <c r="G319" t="s">
        <v>3482</v>
      </c>
      <c r="H319">
        <v>86</v>
      </c>
      <c r="I319" s="6">
        <v>41334.783333333333</v>
      </c>
      <c r="J319" t="s">
        <v>23</v>
      </c>
      <c r="K319" t="s">
        <v>3548</v>
      </c>
      <c r="L319" s="14" t="str">
        <f>VLOOKUP(B319,data_operaciones!$G$3:$K$102,2,0)</f>
        <v xml:space="preserve">OTROS PROBLEMAS </v>
      </c>
      <c r="M319" s="5">
        <f>VLOOKUP(B319,data_operaciones!$G$3:$K$102,4,0)</f>
        <v>72</v>
      </c>
      <c r="N319" s="5">
        <f t="shared" si="20"/>
        <v>10</v>
      </c>
      <c r="O319" s="5">
        <f t="shared" si="21"/>
        <v>2589</v>
      </c>
      <c r="P319" s="5">
        <f t="shared" si="22"/>
        <v>1.5</v>
      </c>
      <c r="Q319" s="5">
        <f t="shared" si="24"/>
        <v>316</v>
      </c>
      <c r="R319" s="5">
        <v>2</v>
      </c>
      <c r="S319" s="5">
        <v>1</v>
      </c>
      <c r="T319" s="5">
        <v>7</v>
      </c>
      <c r="U319" s="5" t="str">
        <f t="shared" si="23"/>
        <v>CON BNA SMITH PDC 6-3/4" Y SARTA CONVENCIONAL A 1497 M ESPERA COLGADOR HIDRAULICO PARA LINER</v>
      </c>
    </row>
    <row r="320" spans="1:21" x14ac:dyDescent="0.25">
      <c r="A320" s="6">
        <v>41335</v>
      </c>
      <c r="B320">
        <v>64</v>
      </c>
      <c r="C320">
        <v>6</v>
      </c>
      <c r="D320">
        <v>2589</v>
      </c>
      <c r="E320">
        <v>1.5</v>
      </c>
      <c r="F320">
        <v>3</v>
      </c>
      <c r="G320" t="s">
        <v>3482</v>
      </c>
      <c r="H320">
        <v>86</v>
      </c>
      <c r="I320" s="6">
        <v>41334.783333333333</v>
      </c>
      <c r="J320" t="s">
        <v>23</v>
      </c>
      <c r="K320" t="s">
        <v>2700</v>
      </c>
      <c r="L320" s="14" t="str">
        <f>VLOOKUP(B320,data_operaciones!$G$3:$K$102,2,0)</f>
        <v xml:space="preserve">OTROS PROBLEMAS </v>
      </c>
      <c r="M320" s="5">
        <f>VLOOKUP(B320,data_operaciones!$G$3:$K$102,4,0)</f>
        <v>72</v>
      </c>
      <c r="N320" s="5">
        <f t="shared" si="20"/>
        <v>6</v>
      </c>
      <c r="O320" s="5">
        <f t="shared" si="21"/>
        <v>2589</v>
      </c>
      <c r="P320" s="5">
        <f t="shared" si="22"/>
        <v>1.5</v>
      </c>
      <c r="Q320" s="5">
        <f t="shared" si="24"/>
        <v>317</v>
      </c>
      <c r="R320" s="5">
        <v>2</v>
      </c>
      <c r="S320" s="5">
        <v>1</v>
      </c>
      <c r="T320" s="5">
        <v>7</v>
      </c>
      <c r="U320" s="5" t="str">
        <f t="shared" si="23"/>
        <v>CON BNA SMITH PDC 6-3/4" Y SARTA CONVENCIONAL A 1497 M ESPERA COLGADOR HIDRAULICO PARA LINER</v>
      </c>
    </row>
    <row r="321" spans="1:21" x14ac:dyDescent="0.25">
      <c r="A321" s="6">
        <v>41335</v>
      </c>
      <c r="B321">
        <v>5</v>
      </c>
      <c r="C321">
        <v>4</v>
      </c>
      <c r="D321">
        <v>2589</v>
      </c>
      <c r="E321">
        <v>1.5</v>
      </c>
      <c r="F321">
        <v>4</v>
      </c>
      <c r="G321" t="s">
        <v>3491</v>
      </c>
      <c r="H321">
        <v>85</v>
      </c>
      <c r="I321" s="6">
        <v>41351.697916666664</v>
      </c>
      <c r="J321" t="s">
        <v>23</v>
      </c>
      <c r="K321" t="s">
        <v>2700</v>
      </c>
      <c r="L321" s="14" t="str">
        <f>VLOOKUP(B321,data_operaciones!$G$3:$K$102,2,0)</f>
        <v>BAJAR BHA A FONDO</v>
      </c>
      <c r="M321" s="5">
        <f>VLOOKUP(B321,data_operaciones!$G$3:$K$102,4,0)</f>
        <v>100</v>
      </c>
      <c r="N321" s="5">
        <f t="shared" si="20"/>
        <v>4</v>
      </c>
      <c r="O321" s="5">
        <f t="shared" si="21"/>
        <v>2589</v>
      </c>
      <c r="P321" s="5">
        <f t="shared" si="22"/>
        <v>1.5</v>
      </c>
      <c r="Q321" s="5">
        <f t="shared" si="24"/>
        <v>318</v>
      </c>
      <c r="R321" s="5">
        <v>1</v>
      </c>
      <c r="S321" s="5">
        <v>1</v>
      </c>
      <c r="T321" s="5">
        <v>7</v>
      </c>
      <c r="U321" s="5" t="str">
        <f t="shared" si="23"/>
        <v/>
      </c>
    </row>
    <row r="322" spans="1:21" x14ac:dyDescent="0.25">
      <c r="A322" s="6">
        <v>41336</v>
      </c>
      <c r="B322">
        <v>5</v>
      </c>
      <c r="C322">
        <v>3</v>
      </c>
      <c r="D322">
        <v>2589</v>
      </c>
      <c r="E322">
        <v>1.5</v>
      </c>
      <c r="F322">
        <v>1</v>
      </c>
      <c r="G322" t="s">
        <v>3491</v>
      </c>
      <c r="H322">
        <v>85</v>
      </c>
      <c r="I322" s="6">
        <v>41351.697916666664</v>
      </c>
      <c r="J322" t="s">
        <v>23</v>
      </c>
      <c r="K322" t="s">
        <v>2700</v>
      </c>
      <c r="L322" s="14" t="str">
        <f>VLOOKUP(B322,data_operaciones!$G$3:$K$102,2,0)</f>
        <v>BAJAR BHA A FONDO</v>
      </c>
      <c r="M322" s="5">
        <f>VLOOKUP(B322,data_operaciones!$G$3:$K$102,4,0)</f>
        <v>100</v>
      </c>
      <c r="N322" s="5">
        <f t="shared" si="20"/>
        <v>3</v>
      </c>
      <c r="O322" s="5">
        <f t="shared" si="21"/>
        <v>2589</v>
      </c>
      <c r="P322" s="5">
        <f t="shared" si="22"/>
        <v>1.5</v>
      </c>
      <c r="Q322" s="5">
        <f t="shared" si="24"/>
        <v>319</v>
      </c>
      <c r="R322" s="5">
        <v>1</v>
      </c>
      <c r="S322" s="5">
        <v>1</v>
      </c>
      <c r="T322" s="5">
        <v>7</v>
      </c>
      <c r="U322" s="5" t="str">
        <f t="shared" si="23"/>
        <v/>
      </c>
    </row>
    <row r="323" spans="1:21" x14ac:dyDescent="0.25">
      <c r="A323" s="6">
        <v>41336</v>
      </c>
      <c r="B323">
        <v>2</v>
      </c>
      <c r="C323">
        <v>6</v>
      </c>
      <c r="D323">
        <v>2589</v>
      </c>
      <c r="E323">
        <v>1.5</v>
      </c>
      <c r="F323">
        <v>2</v>
      </c>
      <c r="G323" t="s">
        <v>3491</v>
      </c>
      <c r="H323">
        <v>85</v>
      </c>
      <c r="I323" s="6">
        <v>41351.697916666664</v>
      </c>
      <c r="J323" t="s">
        <v>23</v>
      </c>
      <c r="K323" t="s">
        <v>2700</v>
      </c>
      <c r="L323" s="14" t="str">
        <f>VLOOKUP(B323,data_operaciones!$G$3:$K$102,2,0)</f>
        <v>CIRCULAR</v>
      </c>
      <c r="M323" s="5">
        <f>VLOOKUP(B323,data_operaciones!$G$3:$K$102,4,0)</f>
        <v>38</v>
      </c>
      <c r="N323" s="5">
        <f t="shared" si="20"/>
        <v>6</v>
      </c>
      <c r="O323" s="5">
        <f t="shared" si="21"/>
        <v>2589</v>
      </c>
      <c r="P323" s="5">
        <f t="shared" si="22"/>
        <v>1.5</v>
      </c>
      <c r="Q323" s="5">
        <f t="shared" si="24"/>
        <v>320</v>
      </c>
      <c r="R323" s="5">
        <v>1</v>
      </c>
      <c r="S323" s="5">
        <v>1</v>
      </c>
      <c r="T323" s="5">
        <v>7</v>
      </c>
      <c r="U323" s="5" t="str">
        <f t="shared" si="23"/>
        <v/>
      </c>
    </row>
    <row r="324" spans="1:21" x14ac:dyDescent="0.25">
      <c r="A324" s="6">
        <v>41336</v>
      </c>
      <c r="B324">
        <v>6</v>
      </c>
      <c r="C324">
        <v>5</v>
      </c>
      <c r="D324">
        <v>2589</v>
      </c>
      <c r="E324">
        <v>1.5</v>
      </c>
      <c r="F324">
        <v>3</v>
      </c>
      <c r="G324" t="s">
        <v>3491</v>
      </c>
      <c r="H324">
        <v>85</v>
      </c>
      <c r="I324" s="6">
        <v>41351.698611111111</v>
      </c>
      <c r="J324" t="s">
        <v>23</v>
      </c>
      <c r="K324" t="s">
        <v>2700</v>
      </c>
      <c r="L324" s="14" t="str">
        <f>VLOOKUP(B324,data_operaciones!$G$3:$K$102,2,0)</f>
        <v>SACAR BHA A SUPERFICIE</v>
      </c>
      <c r="M324" s="5">
        <f>VLOOKUP(B324,data_operaciones!$G$3:$K$102,4,0)</f>
        <v>101</v>
      </c>
      <c r="N324" s="5">
        <f t="shared" si="20"/>
        <v>5</v>
      </c>
      <c r="O324" s="5">
        <f t="shared" si="21"/>
        <v>2589</v>
      </c>
      <c r="P324" s="5">
        <f t="shared" si="22"/>
        <v>1.5</v>
      </c>
      <c r="Q324" s="5">
        <f t="shared" si="24"/>
        <v>321</v>
      </c>
      <c r="R324" s="5">
        <v>1</v>
      </c>
      <c r="S324" s="5">
        <v>1</v>
      </c>
      <c r="T324" s="5">
        <v>7</v>
      </c>
      <c r="U324" s="5" t="str">
        <f t="shared" si="23"/>
        <v/>
      </c>
    </row>
    <row r="325" spans="1:21" x14ac:dyDescent="0.25">
      <c r="A325" s="6">
        <v>41336</v>
      </c>
      <c r="B325">
        <v>6</v>
      </c>
      <c r="C325">
        <v>4</v>
      </c>
      <c r="D325">
        <v>2589</v>
      </c>
      <c r="E325">
        <v>1.5</v>
      </c>
      <c r="F325">
        <v>4</v>
      </c>
      <c r="G325" t="s">
        <v>3491</v>
      </c>
      <c r="H325">
        <v>85</v>
      </c>
      <c r="I325" s="6">
        <v>41351.698611111111</v>
      </c>
      <c r="J325" t="s">
        <v>23</v>
      </c>
      <c r="K325" t="s">
        <v>2700</v>
      </c>
      <c r="L325" s="14" t="str">
        <f>VLOOKUP(B325,data_operaciones!$G$3:$K$102,2,0)</f>
        <v>SACAR BHA A SUPERFICIE</v>
      </c>
      <c r="M325" s="5">
        <f>VLOOKUP(B325,data_operaciones!$G$3:$K$102,4,0)</f>
        <v>101</v>
      </c>
      <c r="N325" s="5">
        <f t="shared" ref="N325:N388" si="25">+C325</f>
        <v>4</v>
      </c>
      <c r="O325" s="5">
        <f t="shared" ref="O325:O388" si="26">+D325</f>
        <v>2589</v>
      </c>
      <c r="P325" s="5">
        <f t="shared" ref="P325:P388" si="27">+E325</f>
        <v>1.5</v>
      </c>
      <c r="Q325" s="5">
        <f t="shared" si="24"/>
        <v>322</v>
      </c>
      <c r="R325" s="5">
        <v>1</v>
      </c>
      <c r="S325" s="5">
        <v>1</v>
      </c>
      <c r="T325" s="5">
        <v>7</v>
      </c>
      <c r="U325" s="5" t="str">
        <f t="shared" ref="U325:U388" si="28">+G325</f>
        <v/>
      </c>
    </row>
    <row r="326" spans="1:21" x14ac:dyDescent="0.25">
      <c r="A326" s="6">
        <v>41336</v>
      </c>
      <c r="B326">
        <v>18</v>
      </c>
      <c r="C326">
        <v>0.5</v>
      </c>
      <c r="D326">
        <v>2589</v>
      </c>
      <c r="E326">
        <v>1.5</v>
      </c>
      <c r="F326">
        <v>5</v>
      </c>
      <c r="G326" t="s">
        <v>3491</v>
      </c>
      <c r="H326">
        <v>85</v>
      </c>
      <c r="I326" s="6">
        <v>41351.698611111111</v>
      </c>
      <c r="J326" t="s">
        <v>23</v>
      </c>
      <c r="K326" t="s">
        <v>2700</v>
      </c>
      <c r="L326" s="14" t="str">
        <f>VLOOKUP(B326,data_operaciones!$G$3:$K$102,2,0)</f>
        <v xml:space="preserve">INSTALAR/RECUPERAR BUJE DE DESGASTE </v>
      </c>
      <c r="M326" s="5">
        <f>VLOOKUP(B326,data_operaciones!$G$3:$K$102,4,0)</f>
        <v>19</v>
      </c>
      <c r="N326" s="5">
        <f t="shared" si="25"/>
        <v>0.5</v>
      </c>
      <c r="O326" s="5">
        <f t="shared" si="26"/>
        <v>2589</v>
      </c>
      <c r="P326" s="5">
        <f t="shared" si="27"/>
        <v>1.5</v>
      </c>
      <c r="Q326" s="5">
        <f t="shared" ref="Q326:Q389" si="29">+Q325+1</f>
        <v>323</v>
      </c>
      <c r="R326" s="5">
        <v>1</v>
      </c>
      <c r="S326" s="5">
        <v>1</v>
      </c>
      <c r="T326" s="5">
        <v>7</v>
      </c>
      <c r="U326" s="5" t="str">
        <f t="shared" si="28"/>
        <v/>
      </c>
    </row>
    <row r="327" spans="1:21" x14ac:dyDescent="0.25">
      <c r="A327" s="6">
        <v>41336</v>
      </c>
      <c r="B327">
        <v>19</v>
      </c>
      <c r="C327">
        <v>1.5</v>
      </c>
      <c r="D327">
        <v>2589</v>
      </c>
      <c r="E327">
        <v>1.5</v>
      </c>
      <c r="F327">
        <v>6</v>
      </c>
      <c r="G327" t="s">
        <v>3491</v>
      </c>
      <c r="H327">
        <v>85</v>
      </c>
      <c r="I327" s="6">
        <v>41351.699305555558</v>
      </c>
      <c r="J327" t="s">
        <v>23</v>
      </c>
      <c r="K327" t="s">
        <v>2700</v>
      </c>
      <c r="L327" s="14" t="str">
        <f>VLOOKUP(B327,data_operaciones!$G$3:$K$102,2,0)</f>
        <v>CAMBIAR Y PROBAR RAMS</v>
      </c>
      <c r="M327" s="5">
        <f>VLOOKUP(B327,data_operaciones!$G$3:$K$102,4,0)</f>
        <v>20</v>
      </c>
      <c r="N327" s="5">
        <f t="shared" si="25"/>
        <v>1.5</v>
      </c>
      <c r="O327" s="5">
        <f t="shared" si="26"/>
        <v>2589</v>
      </c>
      <c r="P327" s="5">
        <f t="shared" si="27"/>
        <v>1.5</v>
      </c>
      <c r="Q327" s="5">
        <f t="shared" si="29"/>
        <v>324</v>
      </c>
      <c r="R327" s="5">
        <v>1</v>
      </c>
      <c r="S327" s="5">
        <v>1</v>
      </c>
      <c r="T327" s="5">
        <v>7</v>
      </c>
      <c r="U327" s="5" t="str">
        <f t="shared" si="28"/>
        <v/>
      </c>
    </row>
    <row r="328" spans="1:21" x14ac:dyDescent="0.25">
      <c r="A328" s="6">
        <v>41336</v>
      </c>
      <c r="B328">
        <v>19</v>
      </c>
      <c r="C328">
        <v>0.5</v>
      </c>
      <c r="D328">
        <v>2589</v>
      </c>
      <c r="E328">
        <v>1.5</v>
      </c>
      <c r="F328">
        <v>7</v>
      </c>
      <c r="G328" t="s">
        <v>3491</v>
      </c>
      <c r="H328">
        <v>85</v>
      </c>
      <c r="I328" s="6">
        <v>41351.699999999997</v>
      </c>
      <c r="J328" t="s">
        <v>23</v>
      </c>
      <c r="K328" t="s">
        <v>2700</v>
      </c>
      <c r="L328" s="14" t="str">
        <f>VLOOKUP(B328,data_operaciones!$G$3:$K$102,2,0)</f>
        <v>CAMBIAR Y PROBAR RAMS</v>
      </c>
      <c r="M328" s="5">
        <f>VLOOKUP(B328,data_operaciones!$G$3:$K$102,4,0)</f>
        <v>20</v>
      </c>
      <c r="N328" s="5">
        <f t="shared" si="25"/>
        <v>0.5</v>
      </c>
      <c r="O328" s="5">
        <f t="shared" si="26"/>
        <v>2589</v>
      </c>
      <c r="P328" s="5">
        <f t="shared" si="27"/>
        <v>1.5</v>
      </c>
      <c r="Q328" s="5">
        <f t="shared" si="29"/>
        <v>325</v>
      </c>
      <c r="R328" s="5">
        <v>1</v>
      </c>
      <c r="S328" s="5">
        <v>1</v>
      </c>
      <c r="T328" s="5">
        <v>7</v>
      </c>
      <c r="U328" s="5" t="str">
        <f t="shared" si="28"/>
        <v/>
      </c>
    </row>
    <row r="329" spans="1:21" x14ac:dyDescent="0.25">
      <c r="A329" s="6">
        <v>41336</v>
      </c>
      <c r="B329">
        <v>32</v>
      </c>
      <c r="C329">
        <v>0.5</v>
      </c>
      <c r="D329">
        <v>2589</v>
      </c>
      <c r="E329">
        <v>1.5</v>
      </c>
      <c r="F329">
        <v>8</v>
      </c>
      <c r="G329" t="s">
        <v>3491</v>
      </c>
      <c r="H329">
        <v>85</v>
      </c>
      <c r="I329" s="6">
        <v>41351.699999999997</v>
      </c>
      <c r="J329" t="s">
        <v>23</v>
      </c>
      <c r="K329" t="s">
        <v>2700</v>
      </c>
      <c r="L329" s="14" t="str">
        <f>VLOOKUP(B329,data_operaciones!$G$3:$K$102,2,0)</f>
        <v>SIMULACROS Y PLATICA DE SEGURIDAD</v>
      </c>
      <c r="M329" s="5">
        <f>VLOOKUP(B329,data_operaciones!$G$3:$K$102,4,0)</f>
        <v>75</v>
      </c>
      <c r="N329" s="5">
        <f t="shared" si="25"/>
        <v>0.5</v>
      </c>
      <c r="O329" s="5">
        <f t="shared" si="26"/>
        <v>2589</v>
      </c>
      <c r="P329" s="5">
        <f t="shared" si="27"/>
        <v>1.5</v>
      </c>
      <c r="Q329" s="5">
        <f t="shared" si="29"/>
        <v>326</v>
      </c>
      <c r="R329" s="5">
        <v>1</v>
      </c>
      <c r="S329" s="5">
        <v>1</v>
      </c>
      <c r="T329" s="5">
        <v>7</v>
      </c>
      <c r="U329" s="5" t="str">
        <f t="shared" si="28"/>
        <v/>
      </c>
    </row>
    <row r="330" spans="1:21" x14ac:dyDescent="0.25">
      <c r="A330" s="6">
        <v>41336</v>
      </c>
      <c r="B330">
        <v>9</v>
      </c>
      <c r="C330">
        <v>3</v>
      </c>
      <c r="D330">
        <v>2589</v>
      </c>
      <c r="E330">
        <v>1.5</v>
      </c>
      <c r="F330">
        <v>9</v>
      </c>
      <c r="G330" t="s">
        <v>3549</v>
      </c>
      <c r="H330">
        <v>85</v>
      </c>
      <c r="I330" s="6">
        <v>41351.700694444444</v>
      </c>
      <c r="J330" t="s">
        <v>23</v>
      </c>
      <c r="K330" t="s">
        <v>2700</v>
      </c>
      <c r="L330" s="14" t="str">
        <f>VLOOKUP(B330,data_operaciones!$G$3:$K$102,2,0)</f>
        <v>BAJAR TR</v>
      </c>
      <c r="M330" s="5">
        <f>VLOOKUP(B330,data_operaciones!$G$3:$K$102,4,0)</f>
        <v>78</v>
      </c>
      <c r="N330" s="5">
        <f t="shared" si="25"/>
        <v>3</v>
      </c>
      <c r="O330" s="5">
        <f t="shared" si="26"/>
        <v>2589</v>
      </c>
      <c r="P330" s="5">
        <f t="shared" si="27"/>
        <v>1.5</v>
      </c>
      <c r="Q330" s="5">
        <f t="shared" si="29"/>
        <v>327</v>
      </c>
      <c r="R330" s="5">
        <v>1</v>
      </c>
      <c r="S330" s="5">
        <v>1</v>
      </c>
      <c r="T330" s="5">
        <v>7</v>
      </c>
      <c r="U330" s="5" t="str">
        <f t="shared" si="28"/>
        <v>METE ZAPATA FLOTADORA 4-1/2" HD-513 13.5 LBS/PIE N-80, UN TRAMO DE TR 4-1/2" HD-513 13.5 LBS/PIE N-80,COPLE FLOTADOR 4-1/2" HD-513 13.5 LBS/PIE N-80, UN TRAMO DE TR 4-1/2" HD-513 13.5 LBS/PIE N-80 COPLEDE RETENCION 4-1/2" HD-513 13.5 LBS/PI</v>
      </c>
    </row>
    <row r="331" spans="1:21" x14ac:dyDescent="0.25">
      <c r="A331" s="6">
        <v>41337</v>
      </c>
      <c r="B331">
        <v>9</v>
      </c>
      <c r="C331">
        <v>4</v>
      </c>
      <c r="D331">
        <v>2589</v>
      </c>
      <c r="E331">
        <v>1.5</v>
      </c>
      <c r="F331">
        <v>1</v>
      </c>
      <c r="G331" t="s">
        <v>3550</v>
      </c>
      <c r="H331">
        <v>85</v>
      </c>
      <c r="I331" s="6">
        <v>41351.700694444444</v>
      </c>
      <c r="J331" t="s">
        <v>23</v>
      </c>
      <c r="K331" t="s">
        <v>2700</v>
      </c>
      <c r="L331" s="14" t="str">
        <f>VLOOKUP(B331,data_operaciones!$G$3:$K$102,2,0)</f>
        <v>BAJAR TR</v>
      </c>
      <c r="M331" s="5">
        <f>VLOOKUP(B331,data_operaciones!$G$3:$K$102,4,0)</f>
        <v>78</v>
      </c>
      <c r="N331" s="5">
        <f t="shared" si="25"/>
        <v>4</v>
      </c>
      <c r="O331" s="5">
        <f t="shared" si="26"/>
        <v>2589</v>
      </c>
      <c r="P331" s="5">
        <f t="shared" si="27"/>
        <v>1.5</v>
      </c>
      <c r="Q331" s="5">
        <f t="shared" si="29"/>
        <v>328</v>
      </c>
      <c r="R331" s="5">
        <v>1</v>
      </c>
      <c r="S331" s="5">
        <v>1</v>
      </c>
      <c r="T331" s="5">
        <v>7</v>
      </c>
      <c r="U331" s="5" t="str">
        <f t="shared" si="28"/>
        <v>METE LINER 4 1/2" HD 513 13.5 LBS/PIE N-80 A 1093 M</v>
      </c>
    </row>
    <row r="332" spans="1:21" x14ac:dyDescent="0.25">
      <c r="A332" s="6">
        <v>41337</v>
      </c>
      <c r="B332">
        <v>9</v>
      </c>
      <c r="C332">
        <v>0.5</v>
      </c>
      <c r="D332">
        <v>2589</v>
      </c>
      <c r="E332">
        <v>1.5</v>
      </c>
      <c r="F332">
        <v>2</v>
      </c>
      <c r="G332" t="s">
        <v>3551</v>
      </c>
      <c r="H332">
        <v>85</v>
      </c>
      <c r="I332" s="6">
        <v>41351.700694444444</v>
      </c>
      <c r="J332" t="s">
        <v>23</v>
      </c>
      <c r="K332" t="s">
        <v>2700</v>
      </c>
      <c r="L332" s="14" t="str">
        <f>VLOOKUP(B332,data_operaciones!$G$3:$K$102,2,0)</f>
        <v>BAJAR TR</v>
      </c>
      <c r="M332" s="5">
        <f>VLOOKUP(B332,data_operaciones!$G$3:$K$102,4,0)</f>
        <v>78</v>
      </c>
      <c r="N332" s="5">
        <f t="shared" si="25"/>
        <v>0.5</v>
      </c>
      <c r="O332" s="5">
        <f t="shared" si="26"/>
        <v>2589</v>
      </c>
      <c r="P332" s="5">
        <f t="shared" si="27"/>
        <v>1.5</v>
      </c>
      <c r="Q332" s="5">
        <f t="shared" si="29"/>
        <v>329</v>
      </c>
      <c r="R332" s="5">
        <v>1</v>
      </c>
      <c r="S332" s="5">
        <v>1</v>
      </c>
      <c r="T332" s="5">
        <v>7</v>
      </c>
      <c r="U332" s="5" t="str">
        <f t="shared" si="28"/>
        <v>METIÓ LINER 4 1/2" HD 513 13.5 LBS/PIE N-80 A 1182 MTS</v>
      </c>
    </row>
    <row r="333" spans="1:21" x14ac:dyDescent="0.25">
      <c r="A333" s="6">
        <v>41337</v>
      </c>
      <c r="B333">
        <v>10</v>
      </c>
      <c r="C333">
        <v>1</v>
      </c>
      <c r="D333">
        <v>2589</v>
      </c>
      <c r="E333">
        <v>1.5</v>
      </c>
      <c r="F333">
        <v>3</v>
      </c>
      <c r="G333" t="s">
        <v>3491</v>
      </c>
      <c r="H333">
        <v>85</v>
      </c>
      <c r="I333" s="6">
        <v>41351.701388888891</v>
      </c>
      <c r="J333" t="s">
        <v>23</v>
      </c>
      <c r="K333" t="s">
        <v>2700</v>
      </c>
      <c r="L333" s="14" t="str">
        <f>VLOOKUP(B333,data_operaciones!$G$3:$K$102,2,0)</f>
        <v>DESMANTELAR EQUIPO PARA BAJAR TR</v>
      </c>
      <c r="M333" s="5">
        <f>VLOOKUP(B333,data_operaciones!$G$3:$K$102,4,0)</f>
        <v>79</v>
      </c>
      <c r="N333" s="5">
        <f t="shared" si="25"/>
        <v>1</v>
      </c>
      <c r="O333" s="5">
        <f t="shared" si="26"/>
        <v>2589</v>
      </c>
      <c r="P333" s="5">
        <f t="shared" si="27"/>
        <v>1.5</v>
      </c>
      <c r="Q333" s="5">
        <f t="shared" si="29"/>
        <v>330</v>
      </c>
      <c r="R333" s="5">
        <v>1</v>
      </c>
      <c r="S333" s="5">
        <v>1</v>
      </c>
      <c r="T333" s="5">
        <v>7</v>
      </c>
      <c r="U333" s="5" t="str">
        <f t="shared" si="28"/>
        <v/>
      </c>
    </row>
    <row r="334" spans="1:21" x14ac:dyDescent="0.25">
      <c r="A334" s="6">
        <v>41337</v>
      </c>
      <c r="B334">
        <v>33</v>
      </c>
      <c r="C334">
        <v>1</v>
      </c>
      <c r="D334">
        <v>2589</v>
      </c>
      <c r="E334">
        <v>1.5</v>
      </c>
      <c r="F334">
        <v>4</v>
      </c>
      <c r="G334" t="s">
        <v>3552</v>
      </c>
      <c r="H334">
        <v>85</v>
      </c>
      <c r="I334" s="6">
        <v>41351.701388888891</v>
      </c>
      <c r="J334" t="s">
        <v>23</v>
      </c>
      <c r="K334" t="s">
        <v>2700</v>
      </c>
      <c r="L334" s="14" t="str">
        <f>VLOOKUP(B334,data_operaciones!$G$3:$K$102,2,0)</f>
        <v>OTROS</v>
      </c>
      <c r="M334" s="5">
        <f>VLOOKUP(B334,data_operaciones!$G$3:$K$102,4,0)</f>
        <v>47</v>
      </c>
      <c r="N334" s="5">
        <f t="shared" si="25"/>
        <v>1</v>
      </c>
      <c r="O334" s="5">
        <f t="shared" si="26"/>
        <v>2589</v>
      </c>
      <c r="P334" s="5">
        <f t="shared" si="27"/>
        <v>1.5</v>
      </c>
      <c r="Q334" s="5">
        <f t="shared" si="29"/>
        <v>331</v>
      </c>
      <c r="R334" s="5">
        <v>1</v>
      </c>
      <c r="S334" s="5">
        <v>1</v>
      </c>
      <c r="T334" s="5">
        <v>7</v>
      </c>
      <c r="U334" s="5" t="str">
        <f t="shared" si="28"/>
        <v>TIW CONECTÓ COLGADOR HIDRAULICO TIW TIPO "IB-TC" 7-5/8" 29.7 LBS/PIE X4-1/2" 13.5 LBS/PIE, EMPACADOR DE BOCA DE LINER TIW TIPO "LX" 7-5/8" 29.7 LBS/PIE, X 4-1/2" 13.5 LBS/PIESOLTADOR TIW TIPO "SJ" INSTALÓ TAPON LIMPIADOR TIPO PDC; VERIFICÓ PESO</v>
      </c>
    </row>
    <row r="335" spans="1:21" x14ac:dyDescent="0.25">
      <c r="A335" s="6">
        <v>41337</v>
      </c>
      <c r="B335">
        <v>33</v>
      </c>
      <c r="C335">
        <v>7</v>
      </c>
      <c r="D335">
        <v>2589</v>
      </c>
      <c r="E335">
        <v>1.5</v>
      </c>
      <c r="F335">
        <v>5</v>
      </c>
      <c r="G335" t="s">
        <v>3553</v>
      </c>
      <c r="H335">
        <v>85</v>
      </c>
      <c r="I335" s="6">
        <v>41351.70208333333</v>
      </c>
      <c r="J335" t="s">
        <v>23</v>
      </c>
      <c r="K335" t="s">
        <v>2700</v>
      </c>
      <c r="L335" s="14" t="str">
        <f>VLOOKUP(B335,data_operaciones!$G$3:$K$102,2,0)</f>
        <v>OTROS</v>
      </c>
      <c r="M335" s="5">
        <f>VLOOKUP(B335,data_operaciones!$G$3:$K$102,4,0)</f>
        <v>47</v>
      </c>
      <c r="N335" s="5">
        <f t="shared" si="25"/>
        <v>7</v>
      </c>
      <c r="O335" s="5">
        <f t="shared" si="26"/>
        <v>2589</v>
      </c>
      <c r="P335" s="5">
        <f t="shared" si="27"/>
        <v>1.5</v>
      </c>
      <c r="Q335" s="5">
        <f t="shared" si="29"/>
        <v>332</v>
      </c>
      <c r="R335" s="5">
        <v>1</v>
      </c>
      <c r="S335" s="5">
        <v>1</v>
      </c>
      <c r="T335" s="5">
        <v>7</v>
      </c>
      <c r="U335" s="5" t="str">
        <f t="shared" si="28"/>
        <v>METIÓ LINER 4 1/2" CON TP 4" FH</v>
      </c>
    </row>
    <row r="336" spans="1:21" x14ac:dyDescent="0.25">
      <c r="A336" s="6">
        <v>41337</v>
      </c>
      <c r="B336">
        <v>11</v>
      </c>
      <c r="C336">
        <v>0.5</v>
      </c>
      <c r="D336">
        <v>2589</v>
      </c>
      <c r="E336">
        <v>1.5</v>
      </c>
      <c r="F336">
        <v>6</v>
      </c>
      <c r="G336" t="s">
        <v>3483</v>
      </c>
      <c r="H336">
        <v>85</v>
      </c>
      <c r="I336" s="6">
        <v>41351.70208333333</v>
      </c>
      <c r="J336" t="s">
        <v>23</v>
      </c>
      <c r="K336" t="s">
        <v>2700</v>
      </c>
      <c r="L336" s="14" t="str">
        <f>VLOOKUP(B336,data_operaciones!$G$3:$K$102,2,0)</f>
        <v>INST UNIDADES DE CEMENTACION</v>
      </c>
      <c r="M336" s="5">
        <f>VLOOKUP(B336,data_operaciones!$G$3:$K$102,4,0)</f>
        <v>30</v>
      </c>
      <c r="N336" s="5">
        <f t="shared" si="25"/>
        <v>0.5</v>
      </c>
      <c r="O336" s="5">
        <f t="shared" si="26"/>
        <v>2589</v>
      </c>
      <c r="P336" s="5">
        <f t="shared" si="27"/>
        <v>1.5</v>
      </c>
      <c r="Q336" s="5">
        <f t="shared" si="29"/>
        <v>333</v>
      </c>
      <c r="R336" s="5">
        <v>1</v>
      </c>
      <c r="S336" s="5">
        <v>1</v>
      </c>
      <c r="T336" s="5">
        <v>7</v>
      </c>
      <c r="U336" s="5" t="str">
        <f t="shared" si="28"/>
        <v>TIW CONECTÓ CABEZA DE CEMENTAR Y ALOJO TAPON DESPLAZADOR</v>
      </c>
    </row>
    <row r="337" spans="1:21" x14ac:dyDescent="0.25">
      <c r="A337" s="6">
        <v>41337</v>
      </c>
      <c r="B337">
        <v>2</v>
      </c>
      <c r="C337">
        <v>3.5</v>
      </c>
      <c r="D337">
        <v>2589</v>
      </c>
      <c r="E337">
        <v>1.5</v>
      </c>
      <c r="F337">
        <v>7</v>
      </c>
      <c r="G337" t="s">
        <v>3554</v>
      </c>
      <c r="H337">
        <v>85</v>
      </c>
      <c r="I337" s="6">
        <v>41351.702777777777</v>
      </c>
      <c r="J337" t="s">
        <v>23</v>
      </c>
      <c r="K337" t="s">
        <v>2700</v>
      </c>
      <c r="L337" s="14" t="str">
        <f>VLOOKUP(B337,data_operaciones!$G$3:$K$102,2,0)</f>
        <v>CIRCULAR</v>
      </c>
      <c r="M337" s="5">
        <f>VLOOKUP(B337,data_operaciones!$G$3:$K$102,4,0)</f>
        <v>38</v>
      </c>
      <c r="N337" s="5">
        <f t="shared" si="25"/>
        <v>3.5</v>
      </c>
      <c r="O337" s="5">
        <f t="shared" si="26"/>
        <v>2589</v>
      </c>
      <c r="P337" s="5">
        <f t="shared" si="27"/>
        <v>1.5</v>
      </c>
      <c r="Q337" s="5">
        <f t="shared" si="29"/>
        <v>334</v>
      </c>
      <c r="R337" s="5">
        <v>1</v>
      </c>
      <c r="S337" s="5">
        <v>1</v>
      </c>
      <c r="T337" s="5">
        <v>7</v>
      </c>
      <c r="U337" s="5" t="str">
        <f t="shared" si="28"/>
        <v>UNIDAD DE ALTA LATINA CIRCULO CON 1.7 BPM 450-470 PSI DENSIDAD MINIMA 1.43 GR/CC</v>
      </c>
    </row>
    <row r="338" spans="1:21" x14ac:dyDescent="0.25">
      <c r="A338" s="6">
        <v>41337</v>
      </c>
      <c r="B338">
        <v>33</v>
      </c>
      <c r="C338">
        <v>1</v>
      </c>
      <c r="D338">
        <v>2589</v>
      </c>
      <c r="E338">
        <v>1.5</v>
      </c>
      <c r="F338">
        <v>8</v>
      </c>
      <c r="G338" t="s">
        <v>3555</v>
      </c>
      <c r="H338">
        <v>85</v>
      </c>
      <c r="I338" s="6">
        <v>41351.70416666667</v>
      </c>
      <c r="J338" t="s">
        <v>23</v>
      </c>
      <c r="K338" t="s">
        <v>2700</v>
      </c>
      <c r="L338" s="14" t="str">
        <f>VLOOKUP(B338,data_operaciones!$G$3:$K$102,2,0)</f>
        <v>OTROS</v>
      </c>
      <c r="M338" s="5">
        <f>VLOOKUP(B338,data_operaciones!$G$3:$K$102,4,0)</f>
        <v>47</v>
      </c>
      <c r="N338" s="5">
        <f t="shared" si="25"/>
        <v>1</v>
      </c>
      <c r="O338" s="5">
        <f t="shared" si="26"/>
        <v>2589</v>
      </c>
      <c r="P338" s="5">
        <f t="shared" si="27"/>
        <v>1.5</v>
      </c>
      <c r="Q338" s="5">
        <f t="shared" si="29"/>
        <v>335</v>
      </c>
      <c r="R338" s="5">
        <v>1</v>
      </c>
      <c r="S338" s="5">
        <v>1</v>
      </c>
      <c r="T338" s="5">
        <v>7</v>
      </c>
      <c r="U338" s="5" t="str">
        <f t="shared" si="28"/>
        <v>LANZO CANICA DE 1 3/8" DESPLAZO CON 4-3-2 BPM A 850 PSI, CON 95 BLS REPRESIONO 1800 PSI DONDEANCLO COLGADOR, EXPULSO ASIENTO DE CANICA CON 2900 PSI Y SOLTO CON 35 VUELTAS A LA DERECHAQUEDANDO DISTRIBUCCION DE ACCESORIOS: ZAPATA FLOTADORA</v>
      </c>
    </row>
    <row r="339" spans="1:21" x14ac:dyDescent="0.25">
      <c r="A339" s="6">
        <v>41337</v>
      </c>
      <c r="B339">
        <v>32</v>
      </c>
      <c r="C339">
        <v>0.5</v>
      </c>
      <c r="D339">
        <v>2589</v>
      </c>
      <c r="E339">
        <v>1.5</v>
      </c>
      <c r="F339">
        <v>9</v>
      </c>
      <c r="G339" t="s">
        <v>3491</v>
      </c>
      <c r="H339">
        <v>85</v>
      </c>
      <c r="I339" s="6">
        <v>41351.70416666667</v>
      </c>
      <c r="J339" t="s">
        <v>23</v>
      </c>
      <c r="K339" t="s">
        <v>2700</v>
      </c>
      <c r="L339" s="14" t="str">
        <f>VLOOKUP(B339,data_operaciones!$G$3:$K$102,2,0)</f>
        <v>SIMULACROS Y PLATICA DE SEGURIDAD</v>
      </c>
      <c r="M339" s="5">
        <f>VLOOKUP(B339,data_operaciones!$G$3:$K$102,4,0)</f>
        <v>75</v>
      </c>
      <c r="N339" s="5">
        <f t="shared" si="25"/>
        <v>0.5</v>
      </c>
      <c r="O339" s="5">
        <f t="shared" si="26"/>
        <v>2589</v>
      </c>
      <c r="P339" s="5">
        <f t="shared" si="27"/>
        <v>1.5</v>
      </c>
      <c r="Q339" s="5">
        <f t="shared" si="29"/>
        <v>336</v>
      </c>
      <c r="R339" s="5">
        <v>1</v>
      </c>
      <c r="S339" s="5">
        <v>1</v>
      </c>
      <c r="T339" s="5">
        <v>7</v>
      </c>
      <c r="U339" s="5" t="str">
        <f t="shared" si="28"/>
        <v/>
      </c>
    </row>
    <row r="340" spans="1:21" x14ac:dyDescent="0.25">
      <c r="A340" s="6">
        <v>41337</v>
      </c>
      <c r="B340">
        <v>13</v>
      </c>
      <c r="C340">
        <v>4.5</v>
      </c>
      <c r="D340">
        <v>2589</v>
      </c>
      <c r="E340">
        <v>1.5</v>
      </c>
      <c r="F340">
        <v>10</v>
      </c>
      <c r="G340" t="s">
        <v>3491</v>
      </c>
      <c r="H340">
        <v>85</v>
      </c>
      <c r="I340" s="6">
        <v>41351.704861111109</v>
      </c>
      <c r="J340" t="s">
        <v>23</v>
      </c>
      <c r="K340" t="s">
        <v>2700</v>
      </c>
      <c r="L340" s="14" t="str">
        <f>VLOOKUP(B340,data_operaciones!$G$3:$K$102,2,0)</f>
        <v>CEMENTAR TR</v>
      </c>
      <c r="M340" s="5">
        <f>VLOOKUP(B340,data_operaciones!$G$3:$K$102,4,0)</f>
        <v>32</v>
      </c>
      <c r="N340" s="5">
        <f t="shared" si="25"/>
        <v>4.5</v>
      </c>
      <c r="O340" s="5">
        <f t="shared" si="26"/>
        <v>2589</v>
      </c>
      <c r="P340" s="5">
        <f t="shared" si="27"/>
        <v>1.5</v>
      </c>
      <c r="Q340" s="5">
        <f t="shared" si="29"/>
        <v>337</v>
      </c>
      <c r="R340" s="5">
        <v>1</v>
      </c>
      <c r="S340" s="5">
        <v>1</v>
      </c>
      <c r="T340" s="5">
        <v>7</v>
      </c>
      <c r="U340" s="5" t="str">
        <f t="shared" si="28"/>
        <v/>
      </c>
    </row>
    <row r="341" spans="1:21" x14ac:dyDescent="0.25">
      <c r="A341" s="6">
        <v>41337</v>
      </c>
      <c r="B341">
        <v>14</v>
      </c>
      <c r="C341">
        <v>0.5</v>
      </c>
      <c r="D341">
        <v>2589</v>
      </c>
      <c r="E341">
        <v>1.5</v>
      </c>
      <c r="F341">
        <v>11</v>
      </c>
      <c r="G341" t="s">
        <v>3556</v>
      </c>
      <c r="H341">
        <v>85</v>
      </c>
      <c r="I341" s="6">
        <v>41351.705555555556</v>
      </c>
      <c r="J341" t="s">
        <v>23</v>
      </c>
      <c r="K341" t="s">
        <v>2700</v>
      </c>
      <c r="L341" s="14" t="str">
        <f>VLOOKUP(B341,data_operaciones!$G$3:$K$102,2,0)</f>
        <v>DESMANTELAR EQUIPO DE CEMENTACIONES</v>
      </c>
      <c r="M341" s="5">
        <f>VLOOKUP(B341,data_operaciones!$G$3:$K$102,4,0)</f>
        <v>33</v>
      </c>
      <c r="N341" s="5">
        <f t="shared" si="25"/>
        <v>0.5</v>
      </c>
      <c r="O341" s="5">
        <f t="shared" si="26"/>
        <v>2589</v>
      </c>
      <c r="P341" s="5">
        <f t="shared" si="27"/>
        <v>1.5</v>
      </c>
      <c r="Q341" s="5">
        <f t="shared" si="29"/>
        <v>338</v>
      </c>
      <c r="R341" s="5">
        <v>1</v>
      </c>
      <c r="S341" s="5">
        <v>1</v>
      </c>
      <c r="T341" s="5">
        <v>7</v>
      </c>
      <c r="U341" s="5" t="str">
        <f t="shared" si="28"/>
        <v>DESMANTELO UNIDADES DE CEMENTACIÓN DE COMPAÑÍA LATINA</v>
      </c>
    </row>
    <row r="342" spans="1:21" x14ac:dyDescent="0.25">
      <c r="A342" s="6">
        <v>41338</v>
      </c>
      <c r="B342">
        <v>6</v>
      </c>
      <c r="C342">
        <v>4</v>
      </c>
      <c r="D342">
        <v>2589</v>
      </c>
      <c r="E342">
        <v>1.5</v>
      </c>
      <c r="F342">
        <v>1</v>
      </c>
      <c r="G342" t="s">
        <v>3557</v>
      </c>
      <c r="H342">
        <v>85</v>
      </c>
      <c r="I342" s="6">
        <v>41351.706250000003</v>
      </c>
      <c r="J342" t="s">
        <v>23</v>
      </c>
      <c r="K342" t="s">
        <v>2700</v>
      </c>
      <c r="L342" s="14" t="str">
        <f>VLOOKUP(B342,data_operaciones!$G$3:$K$102,2,0)</f>
        <v>SACAR BHA A SUPERFICIE</v>
      </c>
      <c r="M342" s="5">
        <f>VLOOKUP(B342,data_operaciones!$G$3:$K$102,4,0)</f>
        <v>101</v>
      </c>
      <c r="N342" s="5">
        <f t="shared" si="25"/>
        <v>4</v>
      </c>
      <c r="O342" s="5">
        <f t="shared" si="26"/>
        <v>2589</v>
      </c>
      <c r="P342" s="5">
        <f t="shared" si="27"/>
        <v>1.5</v>
      </c>
      <c r="Q342" s="5">
        <f t="shared" si="29"/>
        <v>339</v>
      </c>
      <c r="R342" s="5">
        <v>1</v>
      </c>
      <c r="S342" s="5">
        <v>1</v>
      </c>
      <c r="T342" s="5">
        <v>7</v>
      </c>
      <c r="U342" s="5" t="str">
        <f t="shared" si="28"/>
        <v>SACA SOLTADOR A 680 M ,DESCONECTANDO TP 4" FH EN TRAMOS ( 73 )</v>
      </c>
    </row>
    <row r="343" spans="1:21" x14ac:dyDescent="0.25">
      <c r="A343" s="6">
        <v>41338</v>
      </c>
      <c r="B343">
        <v>6</v>
      </c>
      <c r="C343">
        <v>4</v>
      </c>
      <c r="D343">
        <v>2589</v>
      </c>
      <c r="E343">
        <v>1.5</v>
      </c>
      <c r="F343">
        <v>2</v>
      </c>
      <c r="G343" t="s">
        <v>3558</v>
      </c>
      <c r="H343">
        <v>85</v>
      </c>
      <c r="I343" s="6">
        <v>41351.706250000003</v>
      </c>
      <c r="J343" t="s">
        <v>23</v>
      </c>
      <c r="K343" t="s">
        <v>2700</v>
      </c>
      <c r="L343" s="14" t="str">
        <f>VLOOKUP(B343,data_operaciones!$G$3:$K$102,2,0)</f>
        <v>SACAR BHA A SUPERFICIE</v>
      </c>
      <c r="M343" s="5">
        <f>VLOOKUP(B343,data_operaciones!$G$3:$K$102,4,0)</f>
        <v>101</v>
      </c>
      <c r="N343" s="5">
        <f t="shared" si="25"/>
        <v>4</v>
      </c>
      <c r="O343" s="5">
        <f t="shared" si="26"/>
        <v>2589</v>
      </c>
      <c r="P343" s="5">
        <f t="shared" si="27"/>
        <v>1.5</v>
      </c>
      <c r="Q343" s="5">
        <f t="shared" si="29"/>
        <v>340</v>
      </c>
      <c r="R343" s="5">
        <v>1</v>
      </c>
      <c r="S343" s="5">
        <v>1</v>
      </c>
      <c r="T343" s="5">
        <v>7</v>
      </c>
      <c r="U343" s="5" t="str">
        <f t="shared" si="28"/>
        <v>SACÓ SOLTADOR A SUPERFICIE</v>
      </c>
    </row>
    <row r="344" spans="1:21" x14ac:dyDescent="0.25">
      <c r="A344" s="6">
        <v>41338</v>
      </c>
      <c r="B344">
        <v>23</v>
      </c>
      <c r="C344">
        <v>1</v>
      </c>
      <c r="D344">
        <v>2589</v>
      </c>
      <c r="E344">
        <v>1.5</v>
      </c>
      <c r="F344">
        <v>3</v>
      </c>
      <c r="G344" t="s">
        <v>3491</v>
      </c>
      <c r="H344">
        <v>85</v>
      </c>
      <c r="I344" s="6">
        <v>41351.706250000003</v>
      </c>
      <c r="J344" t="s">
        <v>23</v>
      </c>
      <c r="K344" t="s">
        <v>2700</v>
      </c>
      <c r="L344" s="14" t="str">
        <f>VLOOKUP(B344,data_operaciones!$G$3:$K$102,2,0)</f>
        <v>LIMPIEZA SUPERFICIAL</v>
      </c>
      <c r="M344" s="5">
        <f>VLOOKUP(B344,data_operaciones!$G$3:$K$102,4,0)</f>
        <v>87</v>
      </c>
      <c r="N344" s="5">
        <f t="shared" si="25"/>
        <v>1</v>
      </c>
      <c r="O344" s="5">
        <f t="shared" si="26"/>
        <v>2589</v>
      </c>
      <c r="P344" s="5">
        <f t="shared" si="27"/>
        <v>1.5</v>
      </c>
      <c r="Q344" s="5">
        <f t="shared" si="29"/>
        <v>341</v>
      </c>
      <c r="R344" s="5">
        <v>1</v>
      </c>
      <c r="S344" s="5">
        <v>1</v>
      </c>
      <c r="T344" s="5">
        <v>7</v>
      </c>
      <c r="U344" s="5" t="str">
        <f t="shared" si="28"/>
        <v/>
      </c>
    </row>
    <row r="345" spans="1:21" x14ac:dyDescent="0.25">
      <c r="A345" s="6">
        <v>41338</v>
      </c>
      <c r="B345">
        <v>5</v>
      </c>
      <c r="C345">
        <v>3</v>
      </c>
      <c r="D345">
        <v>2589</v>
      </c>
      <c r="E345">
        <v>1.5</v>
      </c>
      <c r="F345">
        <v>4</v>
      </c>
      <c r="G345" t="s">
        <v>3484</v>
      </c>
      <c r="H345">
        <v>85</v>
      </c>
      <c r="I345" s="6">
        <v>41351.706944444442</v>
      </c>
      <c r="J345" t="s">
        <v>23</v>
      </c>
      <c r="K345" t="s">
        <v>2700</v>
      </c>
      <c r="L345" s="14" t="str">
        <f>VLOOKUP(B345,data_operaciones!$G$3:$K$102,2,0)</f>
        <v>BAJAR BHA A FONDO</v>
      </c>
      <c r="M345" s="5">
        <f>VLOOKUP(B345,data_operaciones!$G$3:$K$102,4,0)</f>
        <v>100</v>
      </c>
      <c r="N345" s="5">
        <f t="shared" si="25"/>
        <v>3</v>
      </c>
      <c r="O345" s="5">
        <f t="shared" si="26"/>
        <v>2589</v>
      </c>
      <c r="P345" s="5">
        <f t="shared" si="27"/>
        <v>1.5</v>
      </c>
      <c r="Q345" s="5">
        <f t="shared" si="29"/>
        <v>342</v>
      </c>
      <c r="R345" s="5">
        <v>1</v>
      </c>
      <c r="S345" s="5">
        <v>1</v>
      </c>
      <c r="T345" s="5">
        <v>7</v>
      </c>
      <c r="U345" s="5" t="str">
        <f t="shared" si="28"/>
        <v>METIÓ BARRENA DE INSERTOS BAKER 6 3/4"</v>
      </c>
    </row>
    <row r="346" spans="1:21" x14ac:dyDescent="0.25">
      <c r="A346" s="6">
        <v>41338</v>
      </c>
      <c r="B346">
        <v>65</v>
      </c>
      <c r="C346">
        <v>6</v>
      </c>
      <c r="D346">
        <v>2589</v>
      </c>
      <c r="E346">
        <v>1.5</v>
      </c>
      <c r="F346">
        <v>5</v>
      </c>
      <c r="G346" t="s">
        <v>3491</v>
      </c>
      <c r="H346">
        <v>85</v>
      </c>
      <c r="I346" s="6">
        <v>41351.706944444442</v>
      </c>
      <c r="J346" t="s">
        <v>23</v>
      </c>
      <c r="K346" t="s">
        <v>2700</v>
      </c>
      <c r="L346" s="14" t="str">
        <f>VLOOKUP(B346,data_operaciones!$G$3:$K$102,2,0)</f>
        <v>ESPERA FRAGUADO</v>
      </c>
      <c r="M346" s="5">
        <f>VLOOKUP(B346,data_operaciones!$G$3:$K$102,4,0)</f>
        <v>34</v>
      </c>
      <c r="N346" s="5">
        <f t="shared" si="25"/>
        <v>6</v>
      </c>
      <c r="O346" s="5">
        <f t="shared" si="26"/>
        <v>2589</v>
      </c>
      <c r="P346" s="5">
        <f t="shared" si="27"/>
        <v>1.5</v>
      </c>
      <c r="Q346" s="5">
        <f t="shared" si="29"/>
        <v>343</v>
      </c>
      <c r="R346" s="5">
        <v>2</v>
      </c>
      <c r="S346" s="5">
        <v>1</v>
      </c>
      <c r="T346" s="5">
        <v>7</v>
      </c>
      <c r="U346" s="5" t="str">
        <f t="shared" si="28"/>
        <v/>
      </c>
    </row>
    <row r="347" spans="1:21" x14ac:dyDescent="0.25">
      <c r="A347" s="6">
        <v>41338</v>
      </c>
      <c r="B347">
        <v>5</v>
      </c>
      <c r="C347">
        <v>0.5</v>
      </c>
      <c r="D347">
        <v>2589</v>
      </c>
      <c r="E347">
        <v>1.5</v>
      </c>
      <c r="F347">
        <v>6</v>
      </c>
      <c r="G347" t="s">
        <v>3491</v>
      </c>
      <c r="H347">
        <v>85</v>
      </c>
      <c r="I347" s="6">
        <v>41351.706944444442</v>
      </c>
      <c r="J347" t="s">
        <v>23</v>
      </c>
      <c r="K347" t="s">
        <v>2700</v>
      </c>
      <c r="L347" s="14" t="str">
        <f>VLOOKUP(B347,data_operaciones!$G$3:$K$102,2,0)</f>
        <v>BAJAR BHA A FONDO</v>
      </c>
      <c r="M347" s="5">
        <f>VLOOKUP(B347,data_operaciones!$G$3:$K$102,4,0)</f>
        <v>100</v>
      </c>
      <c r="N347" s="5">
        <f t="shared" si="25"/>
        <v>0.5</v>
      </c>
      <c r="O347" s="5">
        <f t="shared" si="26"/>
        <v>2589</v>
      </c>
      <c r="P347" s="5">
        <f t="shared" si="27"/>
        <v>1.5</v>
      </c>
      <c r="Q347" s="5">
        <f t="shared" si="29"/>
        <v>344</v>
      </c>
      <c r="R347" s="5">
        <v>1</v>
      </c>
      <c r="S347" s="5">
        <v>1</v>
      </c>
      <c r="T347" s="5">
        <v>7</v>
      </c>
      <c r="U347" s="5" t="str">
        <f t="shared" si="28"/>
        <v/>
      </c>
    </row>
    <row r="348" spans="1:21" x14ac:dyDescent="0.25">
      <c r="A348" s="6">
        <v>41338</v>
      </c>
      <c r="B348">
        <v>24</v>
      </c>
      <c r="C348">
        <v>1</v>
      </c>
      <c r="D348">
        <v>2589</v>
      </c>
      <c r="E348">
        <v>1.5</v>
      </c>
      <c r="F348">
        <v>7</v>
      </c>
      <c r="G348" t="s">
        <v>3491</v>
      </c>
      <c r="H348">
        <v>85</v>
      </c>
      <c r="I348" s="6">
        <v>41351.709027777775</v>
      </c>
      <c r="J348" t="s">
        <v>23</v>
      </c>
      <c r="K348" t="s">
        <v>2700</v>
      </c>
      <c r="L348" s="14" t="str">
        <f>VLOOKUP(B348,data_operaciones!$G$3:$K$102,2,0)</f>
        <v>PERFORAR ACCESORIOS / CEMENTO</v>
      </c>
      <c r="M348" s="5">
        <f>VLOOKUP(B348,data_operaciones!$G$3:$K$102,4,0)</f>
        <v>88</v>
      </c>
      <c r="N348" s="5">
        <f t="shared" si="25"/>
        <v>1</v>
      </c>
      <c r="O348" s="5">
        <f t="shared" si="26"/>
        <v>2589</v>
      </c>
      <c r="P348" s="5">
        <f t="shared" si="27"/>
        <v>1.5</v>
      </c>
      <c r="Q348" s="5">
        <f t="shared" si="29"/>
        <v>345</v>
      </c>
      <c r="R348" s="5">
        <v>1</v>
      </c>
      <c r="S348" s="5">
        <v>1</v>
      </c>
      <c r="T348" s="5">
        <v>7</v>
      </c>
      <c r="U348" s="5" t="str">
        <f t="shared" si="28"/>
        <v/>
      </c>
    </row>
    <row r="349" spans="1:21" x14ac:dyDescent="0.25">
      <c r="A349" s="6">
        <v>41338</v>
      </c>
      <c r="B349">
        <v>2</v>
      </c>
      <c r="C349">
        <v>1</v>
      </c>
      <c r="D349">
        <v>2589</v>
      </c>
      <c r="E349">
        <v>1.5</v>
      </c>
      <c r="F349">
        <v>8</v>
      </c>
      <c r="G349" t="s">
        <v>3491</v>
      </c>
      <c r="H349">
        <v>85</v>
      </c>
      <c r="I349" s="6">
        <v>41351.710416666669</v>
      </c>
      <c r="J349" t="s">
        <v>23</v>
      </c>
      <c r="K349" t="s">
        <v>2700</v>
      </c>
      <c r="L349" s="14" t="str">
        <f>VLOOKUP(B349,data_operaciones!$G$3:$K$102,2,0)</f>
        <v>CIRCULAR</v>
      </c>
      <c r="M349" s="5">
        <f>VLOOKUP(B349,data_operaciones!$G$3:$K$102,4,0)</f>
        <v>38</v>
      </c>
      <c r="N349" s="5">
        <f t="shared" si="25"/>
        <v>1</v>
      </c>
      <c r="O349" s="5">
        <f t="shared" si="26"/>
        <v>2589</v>
      </c>
      <c r="P349" s="5">
        <f t="shared" si="27"/>
        <v>1.5</v>
      </c>
      <c r="Q349" s="5">
        <f t="shared" si="29"/>
        <v>346</v>
      </c>
      <c r="R349" s="5">
        <v>1</v>
      </c>
      <c r="S349" s="5">
        <v>1</v>
      </c>
      <c r="T349" s="5">
        <v>7</v>
      </c>
      <c r="U349" s="5" t="str">
        <f t="shared" si="28"/>
        <v/>
      </c>
    </row>
    <row r="350" spans="1:21" x14ac:dyDescent="0.25">
      <c r="A350" s="6">
        <v>41338</v>
      </c>
      <c r="B350">
        <v>67</v>
      </c>
      <c r="C350">
        <v>0.5</v>
      </c>
      <c r="D350">
        <v>2589</v>
      </c>
      <c r="E350">
        <v>1.5</v>
      </c>
      <c r="F350">
        <v>9</v>
      </c>
      <c r="G350" t="s">
        <v>3491</v>
      </c>
      <c r="H350">
        <v>85</v>
      </c>
      <c r="I350" s="6">
        <v>41351.710416666669</v>
      </c>
      <c r="J350" t="s">
        <v>23</v>
      </c>
      <c r="K350" t="s">
        <v>2700</v>
      </c>
      <c r="L350" s="14" t="str">
        <f>VLOOKUP(B350,data_operaciones!$G$3:$K$102,2,0)</f>
        <v>PRUEBA HERMETICIDAD DE TR</v>
      </c>
      <c r="M350" s="5">
        <f>VLOOKUP(B350,data_operaciones!$G$3:$K$102,4,0)</f>
        <v>93</v>
      </c>
      <c r="N350" s="5">
        <f t="shared" si="25"/>
        <v>0.5</v>
      </c>
      <c r="O350" s="5">
        <f t="shared" si="26"/>
        <v>2589</v>
      </c>
      <c r="P350" s="5">
        <f t="shared" si="27"/>
        <v>1.5</v>
      </c>
      <c r="Q350" s="5">
        <f t="shared" si="29"/>
        <v>347</v>
      </c>
      <c r="R350" s="5">
        <v>1</v>
      </c>
      <c r="S350" s="5">
        <v>1</v>
      </c>
      <c r="T350" s="5">
        <v>7</v>
      </c>
      <c r="U350" s="5" t="str">
        <f t="shared" si="28"/>
        <v/>
      </c>
    </row>
    <row r="351" spans="1:21" x14ac:dyDescent="0.25">
      <c r="A351" s="6">
        <v>41338</v>
      </c>
      <c r="B351">
        <v>6</v>
      </c>
      <c r="C351">
        <v>3</v>
      </c>
      <c r="D351">
        <v>2589</v>
      </c>
      <c r="E351">
        <v>1.5</v>
      </c>
      <c r="F351">
        <v>10</v>
      </c>
      <c r="G351" t="s">
        <v>3491</v>
      </c>
      <c r="H351">
        <v>85</v>
      </c>
      <c r="I351" s="6">
        <v>41351.711805555555</v>
      </c>
      <c r="J351" t="s">
        <v>23</v>
      </c>
      <c r="K351" t="s">
        <v>2700</v>
      </c>
      <c r="L351" s="14" t="str">
        <f>VLOOKUP(B351,data_operaciones!$G$3:$K$102,2,0)</f>
        <v>SACAR BHA A SUPERFICIE</v>
      </c>
      <c r="M351" s="5">
        <f>VLOOKUP(B351,data_operaciones!$G$3:$K$102,4,0)</f>
        <v>101</v>
      </c>
      <c r="N351" s="5">
        <f t="shared" si="25"/>
        <v>3</v>
      </c>
      <c r="O351" s="5">
        <f t="shared" si="26"/>
        <v>2589</v>
      </c>
      <c r="P351" s="5">
        <f t="shared" si="27"/>
        <v>1.5</v>
      </c>
      <c r="Q351" s="5">
        <f t="shared" si="29"/>
        <v>348</v>
      </c>
      <c r="R351" s="5">
        <v>1</v>
      </c>
      <c r="S351" s="5">
        <v>1</v>
      </c>
      <c r="T351" s="5">
        <v>7</v>
      </c>
      <c r="U351" s="5" t="str">
        <f t="shared" si="28"/>
        <v/>
      </c>
    </row>
    <row r="352" spans="1:21" x14ac:dyDescent="0.25">
      <c r="A352" s="6">
        <v>41339</v>
      </c>
      <c r="B352">
        <v>6</v>
      </c>
      <c r="C352">
        <v>4</v>
      </c>
      <c r="D352">
        <v>2589</v>
      </c>
      <c r="E352">
        <v>1.5</v>
      </c>
      <c r="F352">
        <v>1</v>
      </c>
      <c r="G352" t="s">
        <v>3491</v>
      </c>
      <c r="H352">
        <v>85</v>
      </c>
      <c r="I352" s="6">
        <v>41351.711805555555</v>
      </c>
      <c r="J352" t="s">
        <v>23</v>
      </c>
      <c r="K352" t="s">
        <v>2700</v>
      </c>
      <c r="L352" s="14" t="str">
        <f>VLOOKUP(B352,data_operaciones!$G$3:$K$102,2,0)</f>
        <v>SACAR BHA A SUPERFICIE</v>
      </c>
      <c r="M352" s="5">
        <f>VLOOKUP(B352,data_operaciones!$G$3:$K$102,4,0)</f>
        <v>101</v>
      </c>
      <c r="N352" s="5">
        <f t="shared" si="25"/>
        <v>4</v>
      </c>
      <c r="O352" s="5">
        <f t="shared" si="26"/>
        <v>2589</v>
      </c>
      <c r="P352" s="5">
        <f t="shared" si="27"/>
        <v>1.5</v>
      </c>
      <c r="Q352" s="5">
        <f t="shared" si="29"/>
        <v>349</v>
      </c>
      <c r="R352" s="5">
        <v>1</v>
      </c>
      <c r="S352" s="5">
        <v>1</v>
      </c>
      <c r="T352" s="5">
        <v>7</v>
      </c>
      <c r="U352" s="5" t="str">
        <f t="shared" si="28"/>
        <v/>
      </c>
    </row>
    <row r="353" spans="1:21" x14ac:dyDescent="0.25">
      <c r="A353" s="6">
        <v>41339</v>
      </c>
      <c r="B353">
        <v>6</v>
      </c>
      <c r="C353">
        <v>3</v>
      </c>
      <c r="D353">
        <v>2589</v>
      </c>
      <c r="E353">
        <v>1.5</v>
      </c>
      <c r="F353">
        <v>2</v>
      </c>
      <c r="G353" t="s">
        <v>3491</v>
      </c>
      <c r="H353">
        <v>85</v>
      </c>
      <c r="I353" s="6">
        <v>41351.711805555555</v>
      </c>
      <c r="J353" t="s">
        <v>23</v>
      </c>
      <c r="K353" t="s">
        <v>2700</v>
      </c>
      <c r="L353" s="14" t="str">
        <f>VLOOKUP(B353,data_operaciones!$G$3:$K$102,2,0)</f>
        <v>SACAR BHA A SUPERFICIE</v>
      </c>
      <c r="M353" s="5">
        <f>VLOOKUP(B353,data_operaciones!$G$3:$K$102,4,0)</f>
        <v>101</v>
      </c>
      <c r="N353" s="5">
        <f t="shared" si="25"/>
        <v>3</v>
      </c>
      <c r="O353" s="5">
        <f t="shared" si="26"/>
        <v>2589</v>
      </c>
      <c r="P353" s="5">
        <f t="shared" si="27"/>
        <v>1.5</v>
      </c>
      <c r="Q353" s="5">
        <f t="shared" si="29"/>
        <v>350</v>
      </c>
      <c r="R353" s="5">
        <v>1</v>
      </c>
      <c r="S353" s="5">
        <v>1</v>
      </c>
      <c r="T353" s="5">
        <v>7</v>
      </c>
      <c r="U353" s="5" t="str">
        <f t="shared" si="28"/>
        <v/>
      </c>
    </row>
    <row r="354" spans="1:21" x14ac:dyDescent="0.25">
      <c r="A354" s="6">
        <v>41339</v>
      </c>
      <c r="B354">
        <v>23</v>
      </c>
      <c r="C354">
        <v>2</v>
      </c>
      <c r="D354">
        <v>2589</v>
      </c>
      <c r="E354">
        <v>1.5</v>
      </c>
      <c r="F354">
        <v>3</v>
      </c>
      <c r="G354" t="s">
        <v>3491</v>
      </c>
      <c r="H354">
        <v>85</v>
      </c>
      <c r="I354" s="6">
        <v>41351.712500000001</v>
      </c>
      <c r="J354" t="s">
        <v>23</v>
      </c>
      <c r="K354" t="s">
        <v>2700</v>
      </c>
      <c r="L354" s="14" t="str">
        <f>VLOOKUP(B354,data_operaciones!$G$3:$K$102,2,0)</f>
        <v>LIMPIEZA SUPERFICIAL</v>
      </c>
      <c r="M354" s="5">
        <f>VLOOKUP(B354,data_operaciones!$G$3:$K$102,4,0)</f>
        <v>87</v>
      </c>
      <c r="N354" s="5">
        <f t="shared" si="25"/>
        <v>2</v>
      </c>
      <c r="O354" s="5">
        <f t="shared" si="26"/>
        <v>2589</v>
      </c>
      <c r="P354" s="5">
        <f t="shared" si="27"/>
        <v>1.5</v>
      </c>
      <c r="Q354" s="5">
        <f t="shared" si="29"/>
        <v>351</v>
      </c>
      <c r="R354" s="5">
        <v>1</v>
      </c>
      <c r="S354" s="5">
        <v>1</v>
      </c>
      <c r="T354" s="5">
        <v>7</v>
      </c>
      <c r="U354" s="5" t="str">
        <f t="shared" si="28"/>
        <v/>
      </c>
    </row>
    <row r="355" spans="1:21" x14ac:dyDescent="0.25">
      <c r="A355" s="6">
        <v>41339</v>
      </c>
      <c r="B355">
        <v>21</v>
      </c>
      <c r="C355">
        <v>2</v>
      </c>
      <c r="D355">
        <v>2589</v>
      </c>
      <c r="E355">
        <v>1.5</v>
      </c>
      <c r="F355">
        <v>4</v>
      </c>
      <c r="G355" t="s">
        <v>3491</v>
      </c>
      <c r="H355">
        <v>85</v>
      </c>
      <c r="I355" s="6">
        <v>41351.712500000001</v>
      </c>
      <c r="J355" t="s">
        <v>23</v>
      </c>
      <c r="K355" t="s">
        <v>2700</v>
      </c>
      <c r="L355" s="14" t="str">
        <f>VLOOKUP(B355,data_operaciones!$G$3:$K$102,2,0)</f>
        <v>DESMANTELAR BOPS y CSC</v>
      </c>
      <c r="M355" s="5">
        <f>VLOOKUP(B355,data_operaciones!$G$3:$K$102,4,0)</f>
        <v>22</v>
      </c>
      <c r="N355" s="5">
        <f t="shared" si="25"/>
        <v>2</v>
      </c>
      <c r="O355" s="5">
        <f t="shared" si="26"/>
        <v>2589</v>
      </c>
      <c r="P355" s="5">
        <f t="shared" si="27"/>
        <v>1.5</v>
      </c>
      <c r="Q355" s="5">
        <f t="shared" si="29"/>
        <v>352</v>
      </c>
      <c r="R355" s="5">
        <v>1</v>
      </c>
      <c r="S355" s="5">
        <v>1</v>
      </c>
      <c r="T355" s="5">
        <v>7</v>
      </c>
      <c r="U355" s="5" t="str">
        <f t="shared" si="28"/>
        <v/>
      </c>
    </row>
    <row r="356" spans="1:21" x14ac:dyDescent="0.25">
      <c r="A356" s="6">
        <v>41339</v>
      </c>
      <c r="B356">
        <v>21</v>
      </c>
      <c r="C356">
        <v>3</v>
      </c>
      <c r="D356">
        <v>2589</v>
      </c>
      <c r="E356">
        <v>1.5</v>
      </c>
      <c r="F356">
        <v>5</v>
      </c>
      <c r="G356" t="s">
        <v>3491</v>
      </c>
      <c r="H356">
        <v>85</v>
      </c>
      <c r="I356" s="6">
        <v>41351.712500000001</v>
      </c>
      <c r="J356" t="s">
        <v>23</v>
      </c>
      <c r="K356" t="s">
        <v>2700</v>
      </c>
      <c r="L356" s="14" t="str">
        <f>VLOOKUP(B356,data_operaciones!$G$3:$K$102,2,0)</f>
        <v>DESMANTELAR BOPS y CSC</v>
      </c>
      <c r="M356" s="5">
        <f>VLOOKUP(B356,data_operaciones!$G$3:$K$102,4,0)</f>
        <v>22</v>
      </c>
      <c r="N356" s="5">
        <f t="shared" si="25"/>
        <v>3</v>
      </c>
      <c r="O356" s="5">
        <f t="shared" si="26"/>
        <v>2589</v>
      </c>
      <c r="P356" s="5">
        <f t="shared" si="27"/>
        <v>1.5</v>
      </c>
      <c r="Q356" s="5">
        <f t="shared" si="29"/>
        <v>353</v>
      </c>
      <c r="R356" s="5">
        <v>1</v>
      </c>
      <c r="S356" s="5">
        <v>1</v>
      </c>
      <c r="T356" s="5">
        <v>7</v>
      </c>
      <c r="U356" s="5" t="str">
        <f t="shared" si="28"/>
        <v/>
      </c>
    </row>
    <row r="357" spans="1:21" x14ac:dyDescent="0.25">
      <c r="A357" s="6">
        <v>41339</v>
      </c>
      <c r="B357">
        <v>33</v>
      </c>
      <c r="C357">
        <v>1</v>
      </c>
      <c r="D357">
        <v>2589</v>
      </c>
      <c r="E357">
        <v>1.5</v>
      </c>
      <c r="F357">
        <v>6</v>
      </c>
      <c r="G357" t="s">
        <v>3559</v>
      </c>
      <c r="H357">
        <v>85</v>
      </c>
      <c r="I357" s="6">
        <v>41351.713194444441</v>
      </c>
      <c r="J357" t="s">
        <v>23</v>
      </c>
      <c r="K357" t="s">
        <v>2700</v>
      </c>
      <c r="L357" s="14" t="str">
        <f>VLOOKUP(B357,data_operaciones!$G$3:$K$102,2,0)</f>
        <v>OTROS</v>
      </c>
      <c r="M357" s="5">
        <f>VLOOKUP(B357,data_operaciones!$G$3:$K$102,4,0)</f>
        <v>47</v>
      </c>
      <c r="N357" s="5">
        <f t="shared" si="25"/>
        <v>1</v>
      </c>
      <c r="O357" s="5">
        <f t="shared" si="26"/>
        <v>2589</v>
      </c>
      <c r="P357" s="5">
        <f t="shared" si="27"/>
        <v>1.5</v>
      </c>
      <c r="Q357" s="5">
        <f t="shared" si="29"/>
        <v>354</v>
      </c>
      <c r="R357" s="5">
        <v>1</v>
      </c>
      <c r="S357" s="5">
        <v>1</v>
      </c>
      <c r="T357" s="5">
        <v>7</v>
      </c>
      <c r="U357" s="5" t="str">
        <f t="shared" si="28"/>
        <v>INSTALO VALVULA MECANICA 7-1/16" 5M EN CABEZAL DE PRODUCCION</v>
      </c>
    </row>
    <row r="358" spans="1:21" x14ac:dyDescent="0.25">
      <c r="A358" s="6">
        <v>41339</v>
      </c>
      <c r="B358">
        <v>33</v>
      </c>
      <c r="C358">
        <v>5.5</v>
      </c>
      <c r="D358">
        <v>2589</v>
      </c>
      <c r="E358">
        <v>1.5</v>
      </c>
      <c r="F358">
        <v>7</v>
      </c>
      <c r="G358" t="s">
        <v>3560</v>
      </c>
      <c r="H358">
        <v>85</v>
      </c>
      <c r="I358" s="6">
        <v>41351.713194444441</v>
      </c>
      <c r="J358" t="s">
        <v>23</v>
      </c>
      <c r="K358" t="s">
        <v>2700</v>
      </c>
      <c r="L358" s="14" t="str">
        <f>VLOOKUP(B358,data_operaciones!$G$3:$K$102,2,0)</f>
        <v>OTROS</v>
      </c>
      <c r="M358" s="5">
        <f>VLOOKUP(B358,data_operaciones!$G$3:$K$102,4,0)</f>
        <v>47</v>
      </c>
      <c r="N358" s="5">
        <f t="shared" si="25"/>
        <v>5.5</v>
      </c>
      <c r="O358" s="5">
        <f t="shared" si="26"/>
        <v>2589</v>
      </c>
      <c r="P358" s="5">
        <f t="shared" si="27"/>
        <v>1.5</v>
      </c>
      <c r="Q358" s="5">
        <f t="shared" si="29"/>
        <v>355</v>
      </c>
      <c r="R358" s="5">
        <v>1</v>
      </c>
      <c r="S358" s="5">
        <v>1</v>
      </c>
      <c r="T358" s="5">
        <v>7</v>
      </c>
      <c r="U358" s="5" t="str">
        <f t="shared" si="28"/>
        <v>INSTALO UNIDAD DE TUBERIA FLEXIBLE DE COMPAÑÍA SCHLUMBERGER, ARMO MOLINO 3-3/4" DE 5 ALETASCON PUERTOS 5/16", MOTOR DE FONDO 2-7/8", CONECTOR EZ 2-7/8" CON TF 1-3/4".</v>
      </c>
    </row>
    <row r="359" spans="1:21" x14ac:dyDescent="0.25">
      <c r="A359" s="6">
        <v>41339</v>
      </c>
      <c r="B359">
        <v>32</v>
      </c>
      <c r="C359">
        <v>0.5</v>
      </c>
      <c r="D359">
        <v>2589</v>
      </c>
      <c r="E359">
        <v>1.5</v>
      </c>
      <c r="F359">
        <v>8</v>
      </c>
      <c r="G359" t="s">
        <v>3491</v>
      </c>
      <c r="H359">
        <v>85</v>
      </c>
      <c r="I359" s="6">
        <v>41351.713194444441</v>
      </c>
      <c r="J359" t="s">
        <v>23</v>
      </c>
      <c r="K359" t="s">
        <v>2700</v>
      </c>
      <c r="L359" s="14" t="str">
        <f>VLOOKUP(B359,data_operaciones!$G$3:$K$102,2,0)</f>
        <v>SIMULACROS Y PLATICA DE SEGURIDAD</v>
      </c>
      <c r="M359" s="5">
        <f>VLOOKUP(B359,data_operaciones!$G$3:$K$102,4,0)</f>
        <v>75</v>
      </c>
      <c r="N359" s="5">
        <f t="shared" si="25"/>
        <v>0.5</v>
      </c>
      <c r="O359" s="5">
        <f t="shared" si="26"/>
        <v>2589</v>
      </c>
      <c r="P359" s="5">
        <f t="shared" si="27"/>
        <v>1.5</v>
      </c>
      <c r="Q359" s="5">
        <f t="shared" si="29"/>
        <v>356</v>
      </c>
      <c r="R359" s="5">
        <v>1</v>
      </c>
      <c r="S359" s="5">
        <v>1</v>
      </c>
      <c r="T359" s="5">
        <v>7</v>
      </c>
      <c r="U359" s="5" t="str">
        <f t="shared" si="28"/>
        <v/>
      </c>
    </row>
    <row r="360" spans="1:21" x14ac:dyDescent="0.25">
      <c r="A360" s="6">
        <v>41339</v>
      </c>
      <c r="B360">
        <v>33</v>
      </c>
      <c r="C360">
        <v>3</v>
      </c>
      <c r="D360">
        <v>2589</v>
      </c>
      <c r="E360">
        <v>1.5</v>
      </c>
      <c r="F360">
        <v>9</v>
      </c>
      <c r="G360" t="s">
        <v>3561</v>
      </c>
      <c r="H360">
        <v>85</v>
      </c>
      <c r="I360" s="6">
        <v>41351.713888888888</v>
      </c>
      <c r="J360" t="s">
        <v>23</v>
      </c>
      <c r="K360" t="s">
        <v>2700</v>
      </c>
      <c r="L360" s="14" t="str">
        <f>VLOOKUP(B360,data_operaciones!$G$3:$K$102,2,0)</f>
        <v>OTROS</v>
      </c>
      <c r="M360" s="5">
        <f>VLOOKUP(B360,data_operaciones!$G$3:$K$102,4,0)</f>
        <v>47</v>
      </c>
      <c r="N360" s="5">
        <f t="shared" si="25"/>
        <v>3</v>
      </c>
      <c r="O360" s="5">
        <f t="shared" si="26"/>
        <v>2589</v>
      </c>
      <c r="P360" s="5">
        <f t="shared" si="27"/>
        <v>1.5</v>
      </c>
      <c r="Q360" s="5">
        <f t="shared" si="29"/>
        <v>357</v>
      </c>
      <c r="R360" s="5">
        <v>1</v>
      </c>
      <c r="S360" s="5">
        <v>1</v>
      </c>
      <c r="T360" s="5">
        <v>7</v>
      </c>
      <c r="U360" s="5" t="str">
        <f t="shared" si="28"/>
        <v>METE MOLINO 3-3/4" CON TF 1-3/4" 1390 M ( BOCA DE LINER ) RESISTENCIA, REBAJO CEMENTO A 1398 M</v>
      </c>
    </row>
    <row r="361" spans="1:21" x14ac:dyDescent="0.25">
      <c r="A361" s="6">
        <v>41340</v>
      </c>
      <c r="B361">
        <v>33</v>
      </c>
      <c r="C361">
        <v>4</v>
      </c>
      <c r="D361">
        <v>2589</v>
      </c>
      <c r="E361">
        <v>1.5</v>
      </c>
      <c r="F361">
        <v>1</v>
      </c>
      <c r="G361" t="s">
        <v>3562</v>
      </c>
      <c r="H361">
        <v>85</v>
      </c>
      <c r="I361" s="6">
        <v>41351.714583333334</v>
      </c>
      <c r="J361" t="s">
        <v>23</v>
      </c>
      <c r="K361" t="s">
        <v>2700</v>
      </c>
      <c r="L361" s="14" t="str">
        <f>VLOOKUP(B361,data_operaciones!$G$3:$K$102,2,0)</f>
        <v>OTROS</v>
      </c>
      <c r="M361" s="5">
        <f>VLOOKUP(B361,data_operaciones!$G$3:$K$102,4,0)</f>
        <v>47</v>
      </c>
      <c r="N361" s="5">
        <f t="shared" si="25"/>
        <v>4</v>
      </c>
      <c r="O361" s="5">
        <f t="shared" si="26"/>
        <v>2589</v>
      </c>
      <c r="P361" s="5">
        <f t="shared" si="27"/>
        <v>1.5</v>
      </c>
      <c r="Q361" s="5">
        <f t="shared" si="29"/>
        <v>358</v>
      </c>
      <c r="R361" s="5">
        <v>1</v>
      </c>
      <c r="S361" s="5">
        <v>1</v>
      </c>
      <c r="T361" s="5">
        <v>7</v>
      </c>
      <c r="U361" s="5" t="str">
        <f t="shared" si="28"/>
        <v>METIENDO MOLINO 3-3/4" CON TF 1-3/4" CIRCULANDO CON AGUA GELIFICADA DE 1.01 GR/CC CON2 BPM, 2700 PSI A 1610 M APOYO DE UNIDAD DE ALTA PRESION LATINA.</v>
      </c>
    </row>
    <row r="362" spans="1:21" x14ac:dyDescent="0.25">
      <c r="A362" s="6">
        <v>41340</v>
      </c>
      <c r="B362">
        <v>33</v>
      </c>
      <c r="C362">
        <v>1</v>
      </c>
      <c r="D362">
        <v>2589</v>
      </c>
      <c r="E362">
        <v>1.5</v>
      </c>
      <c r="F362">
        <v>2</v>
      </c>
      <c r="G362" t="s">
        <v>3485</v>
      </c>
      <c r="H362">
        <v>85</v>
      </c>
      <c r="I362" s="6">
        <v>41351.714583333334</v>
      </c>
      <c r="J362" t="s">
        <v>23</v>
      </c>
      <c r="K362" t="s">
        <v>2700</v>
      </c>
      <c r="L362" s="14" t="str">
        <f>VLOOKUP(B362,data_operaciones!$G$3:$K$102,2,0)</f>
        <v>OTROS</v>
      </c>
      <c r="M362" s="5">
        <f>VLOOKUP(B362,data_operaciones!$G$3:$K$102,4,0)</f>
        <v>47</v>
      </c>
      <c r="N362" s="5">
        <f t="shared" si="25"/>
        <v>1</v>
      </c>
      <c r="O362" s="5">
        <f t="shared" si="26"/>
        <v>2589</v>
      </c>
      <c r="P362" s="5">
        <f t="shared" si="27"/>
        <v>1.5</v>
      </c>
      <c r="Q362" s="5">
        <f t="shared" si="29"/>
        <v>359</v>
      </c>
      <c r="R362" s="5">
        <v>1</v>
      </c>
      <c r="S362" s="5">
        <v>1</v>
      </c>
      <c r="T362" s="5">
        <v>7</v>
      </c>
      <c r="U362" s="5" t="str">
        <f t="shared" si="28"/>
        <v>SACÓ MOLINO 3 3/4" CON TF 1-3/4" A SUPERFICIE. .</v>
      </c>
    </row>
    <row r="363" spans="1:21" x14ac:dyDescent="0.25">
      <c r="A363" s="6">
        <v>41340</v>
      </c>
      <c r="B363">
        <v>33</v>
      </c>
      <c r="C363">
        <v>7</v>
      </c>
      <c r="D363">
        <v>2589</v>
      </c>
      <c r="E363">
        <v>1.5</v>
      </c>
      <c r="F363">
        <v>3</v>
      </c>
      <c r="G363" t="s">
        <v>3563</v>
      </c>
      <c r="H363">
        <v>85</v>
      </c>
      <c r="I363" s="6">
        <v>41351.715277777781</v>
      </c>
      <c r="J363" t="s">
        <v>23</v>
      </c>
      <c r="K363" t="s">
        <v>2700</v>
      </c>
      <c r="L363" s="14" t="str">
        <f>VLOOKUP(B363,data_operaciones!$G$3:$K$102,2,0)</f>
        <v>OTROS</v>
      </c>
      <c r="M363" s="5">
        <f>VLOOKUP(B363,data_operaciones!$G$3:$K$102,4,0)</f>
        <v>47</v>
      </c>
      <c r="N363" s="5">
        <f t="shared" si="25"/>
        <v>7</v>
      </c>
      <c r="O363" s="5">
        <f t="shared" si="26"/>
        <v>2589</v>
      </c>
      <c r="P363" s="5">
        <f t="shared" si="27"/>
        <v>1.5</v>
      </c>
      <c r="Q363" s="5">
        <f t="shared" si="29"/>
        <v>360</v>
      </c>
      <c r="R363" s="5">
        <v>1</v>
      </c>
      <c r="S363" s="5">
        <v>1</v>
      </c>
      <c r="T363" s="5">
        <v>7</v>
      </c>
      <c r="U363" s="5" t="str">
        <f t="shared" si="28"/>
        <v>CON APOYO DE PRESIÓN Y VACIO RETIRÓ LODO DE EMULSIÓN INVERSA DE PRESAS DE LODO</v>
      </c>
    </row>
    <row r="364" spans="1:21" x14ac:dyDescent="0.25">
      <c r="A364" s="6">
        <v>41340</v>
      </c>
      <c r="B364">
        <v>33</v>
      </c>
      <c r="C364">
        <v>2</v>
      </c>
      <c r="D364">
        <v>2589</v>
      </c>
      <c r="E364">
        <v>1.5</v>
      </c>
      <c r="F364">
        <v>4</v>
      </c>
      <c r="G364" t="s">
        <v>3564</v>
      </c>
      <c r="H364">
        <v>85</v>
      </c>
      <c r="I364" s="6">
        <v>41351.715277777781</v>
      </c>
      <c r="J364" t="s">
        <v>23</v>
      </c>
      <c r="K364" t="s">
        <v>2700</v>
      </c>
      <c r="L364" s="14" t="str">
        <f>VLOOKUP(B364,data_operaciones!$G$3:$K$102,2,0)</f>
        <v>OTROS</v>
      </c>
      <c r="M364" s="5">
        <f>VLOOKUP(B364,data_operaciones!$G$3:$K$102,4,0)</f>
        <v>47</v>
      </c>
      <c r="N364" s="5">
        <f t="shared" si="25"/>
        <v>2</v>
      </c>
      <c r="O364" s="5">
        <f t="shared" si="26"/>
        <v>2589</v>
      </c>
      <c r="P364" s="5">
        <f t="shared" si="27"/>
        <v>1.5</v>
      </c>
      <c r="Q364" s="5">
        <f t="shared" si="29"/>
        <v>361</v>
      </c>
      <c r="R364" s="5">
        <v>1</v>
      </c>
      <c r="S364" s="5">
        <v>1</v>
      </c>
      <c r="T364" s="5">
        <v>7</v>
      </c>
      <c r="U364" s="5" t="str">
        <f t="shared" si="28"/>
        <v>METE MOLINO 3 3/4" 5 ALETAS, CORTADORES DE CARBURO DE TUGSTENO + MOTOR DE FONDO Y CONUNIDAD DE TUBERIA FLEXIBLE 1-3/4" COMPAÑÍA SCHLUMBERGER, REPASA RESISTENCIA PUENTEADA A 1617MTS. .</v>
      </c>
    </row>
    <row r="365" spans="1:21" x14ac:dyDescent="0.25">
      <c r="A365" s="6">
        <v>41340</v>
      </c>
      <c r="B365">
        <v>33</v>
      </c>
      <c r="C365">
        <v>9.5</v>
      </c>
      <c r="D365">
        <v>2589</v>
      </c>
      <c r="E365">
        <v>1.5</v>
      </c>
      <c r="F365">
        <v>5</v>
      </c>
      <c r="G365" t="s">
        <v>3565</v>
      </c>
      <c r="H365">
        <v>85</v>
      </c>
      <c r="I365" s="6">
        <v>41351.71597222222</v>
      </c>
      <c r="J365" t="s">
        <v>23</v>
      </c>
      <c r="K365" t="s">
        <v>2700</v>
      </c>
      <c r="L365" s="14" t="str">
        <f>VLOOKUP(B365,data_operaciones!$G$3:$K$102,2,0)</f>
        <v>OTROS</v>
      </c>
      <c r="M365" s="5">
        <f>VLOOKUP(B365,data_operaciones!$G$3:$K$102,4,0)</f>
        <v>47</v>
      </c>
      <c r="N365" s="5">
        <f t="shared" si="25"/>
        <v>9.5</v>
      </c>
      <c r="O365" s="5">
        <f t="shared" si="26"/>
        <v>2589</v>
      </c>
      <c r="P365" s="5">
        <f t="shared" si="27"/>
        <v>1.5</v>
      </c>
      <c r="Q365" s="5">
        <f t="shared" si="29"/>
        <v>362</v>
      </c>
      <c r="R365" s="5">
        <v>1</v>
      </c>
      <c r="S365" s="5">
        <v>1</v>
      </c>
      <c r="T365" s="5">
        <v>7</v>
      </c>
      <c r="U365" s="5" t="str">
        <f t="shared" si="28"/>
        <v>BAJANDO MOLINO 3-3/4" 5 ALETAS, CORTADORES DE CARBURO DE TUGSTENO + MOTOR DEFONDO Y CON UNIDAD DE TUBERIA FLEXIBLE 1-3/4" COMPAÑÍA SCHLUMBERGER ,REPASA RESISTENCIA PUENTEADA Y BAJA HASTA LA PROFUNDIDAD DE 2475 MTS .</v>
      </c>
    </row>
    <row r="366" spans="1:21" x14ac:dyDescent="0.25">
      <c r="A366" s="6">
        <v>41340</v>
      </c>
      <c r="B366">
        <v>67</v>
      </c>
      <c r="C366">
        <v>0.5</v>
      </c>
      <c r="D366">
        <v>2589</v>
      </c>
      <c r="E366">
        <v>1.5</v>
      </c>
      <c r="F366">
        <v>6</v>
      </c>
      <c r="G366" t="s">
        <v>3566</v>
      </c>
      <c r="H366">
        <v>85</v>
      </c>
      <c r="I366" s="6">
        <v>41351.716666666667</v>
      </c>
      <c r="J366" t="s">
        <v>23</v>
      </c>
      <c r="K366" t="s">
        <v>2700</v>
      </c>
      <c r="L366" s="14" t="str">
        <f>VLOOKUP(B366,data_operaciones!$G$3:$K$102,2,0)</f>
        <v>PRUEBA HERMETICIDAD DE TR</v>
      </c>
      <c r="M366" s="5">
        <f>VLOOKUP(B366,data_operaciones!$G$3:$K$102,4,0)</f>
        <v>93</v>
      </c>
      <c r="N366" s="5">
        <f t="shared" si="25"/>
        <v>0.5</v>
      </c>
      <c r="O366" s="5">
        <f t="shared" si="26"/>
        <v>2589</v>
      </c>
      <c r="P366" s="5">
        <f t="shared" si="27"/>
        <v>1.5</v>
      </c>
      <c r="Q366" s="5">
        <f t="shared" si="29"/>
        <v>363</v>
      </c>
      <c r="R366" s="5">
        <v>1</v>
      </c>
      <c r="S366" s="5">
        <v>1</v>
      </c>
      <c r="T366" s="5">
        <v>7</v>
      </c>
      <c r="U366" s="5" t="str">
        <f t="shared" si="28"/>
        <v>CON APOYO DE UNIDAD DE ALTA DE CIA LATINA EFECTUA PRUEBA DEHERMETICIDAD DE LINER DE 4 1/2", EN BAJA C/500 PSI DURANTE 5 MIN "OK" , Y EN ALTA CON 2000 PSI DURANTE 15 MIN "OK" DESCARGA PRESION Y ABRE BOPS " OK"</v>
      </c>
    </row>
    <row r="367" spans="1:21" x14ac:dyDescent="0.25">
      <c r="A367" s="6">
        <v>41341</v>
      </c>
      <c r="B367">
        <v>33</v>
      </c>
      <c r="C367">
        <v>4</v>
      </c>
      <c r="D367">
        <v>2589</v>
      </c>
      <c r="E367">
        <v>1.5</v>
      </c>
      <c r="F367">
        <v>1</v>
      </c>
      <c r="G367" t="s">
        <v>3567</v>
      </c>
      <c r="H367">
        <v>85</v>
      </c>
      <c r="I367" s="6">
        <v>41351.718055555553</v>
      </c>
      <c r="J367" t="s">
        <v>23</v>
      </c>
      <c r="K367" t="s">
        <v>2700</v>
      </c>
      <c r="L367" s="14" t="str">
        <f>VLOOKUP(B367,data_operaciones!$G$3:$K$102,2,0)</f>
        <v>OTROS</v>
      </c>
      <c r="M367" s="5">
        <f>VLOOKUP(B367,data_operaciones!$G$3:$K$102,4,0)</f>
        <v>47</v>
      </c>
      <c r="N367" s="5">
        <f t="shared" si="25"/>
        <v>4</v>
      </c>
      <c r="O367" s="5">
        <f t="shared" si="26"/>
        <v>2589</v>
      </c>
      <c r="P367" s="5">
        <f t="shared" si="27"/>
        <v>1.5</v>
      </c>
      <c r="Q367" s="5">
        <f t="shared" si="29"/>
        <v>364</v>
      </c>
      <c r="R367" s="5">
        <v>1</v>
      </c>
      <c r="S367" s="5">
        <v>1</v>
      </c>
      <c r="T367" s="5">
        <v>7</v>
      </c>
      <c r="U367" s="5" t="str">
        <f t="shared" si="28"/>
        <v>CON T.F. Y APOYO DE UNIDAD DE ALTA (CIA. LATINA),BOMBEA TIEMPO DE ATRASO CON CON GASTO DE 2BLS/MIN , 1900-2100 PSI, DESPLAZA AGUA CON LODO, POR SALMUERA POTASICA DE 1.03 GR/CC</v>
      </c>
    </row>
    <row r="368" spans="1:21" x14ac:dyDescent="0.25">
      <c r="A368" s="6">
        <v>41341</v>
      </c>
      <c r="B368">
        <v>33</v>
      </c>
      <c r="C368">
        <v>1.5</v>
      </c>
      <c r="D368">
        <v>2589</v>
      </c>
      <c r="E368">
        <v>1.5</v>
      </c>
      <c r="F368">
        <v>2</v>
      </c>
      <c r="G368" t="s">
        <v>3568</v>
      </c>
      <c r="H368">
        <v>85</v>
      </c>
      <c r="I368" s="6">
        <v>41351.718055555553</v>
      </c>
      <c r="J368" t="s">
        <v>23</v>
      </c>
      <c r="K368" t="s">
        <v>2700</v>
      </c>
      <c r="L368" s="14" t="str">
        <f>VLOOKUP(B368,data_operaciones!$G$3:$K$102,2,0)</f>
        <v>OTROS</v>
      </c>
      <c r="M368" s="5">
        <f>VLOOKUP(B368,data_operaciones!$G$3:$K$102,4,0)</f>
        <v>47</v>
      </c>
      <c r="N368" s="5">
        <f t="shared" si="25"/>
        <v>1.5</v>
      </c>
      <c r="O368" s="5">
        <f t="shared" si="26"/>
        <v>2589</v>
      </c>
      <c r="P368" s="5">
        <f t="shared" si="27"/>
        <v>1.5</v>
      </c>
      <c r="Q368" s="5">
        <f t="shared" si="29"/>
        <v>365</v>
      </c>
      <c r="R368" s="5">
        <v>1</v>
      </c>
      <c r="S368" s="5">
        <v>1</v>
      </c>
      <c r="T368" s="5">
        <v>7</v>
      </c>
      <c r="U368" s="5" t="str">
        <f t="shared" si="28"/>
        <v>CON T.F. Y APOYO DE UNIDAD DE ALTA (CIA. LATINA), BOMBEA CON GASTO DE 1-2 BLS/MIN, 2000-2500 PSI, DESPLAZA AGUA CON LODO POR SALMUERA POTASICA DE 1.03 GR/CC.</v>
      </c>
    </row>
    <row r="369" spans="1:21" x14ac:dyDescent="0.25">
      <c r="A369" s="6">
        <v>41341</v>
      </c>
      <c r="B369">
        <v>33</v>
      </c>
      <c r="C369">
        <v>2.5</v>
      </c>
      <c r="D369">
        <v>2589</v>
      </c>
      <c r="E369">
        <v>1.5</v>
      </c>
      <c r="F369">
        <v>3</v>
      </c>
      <c r="G369" t="s">
        <v>3486</v>
      </c>
      <c r="H369">
        <v>85</v>
      </c>
      <c r="I369" s="6">
        <v>41351.71875</v>
      </c>
      <c r="J369" t="s">
        <v>23</v>
      </c>
      <c r="K369" t="s">
        <v>2700</v>
      </c>
      <c r="L369" s="14" t="str">
        <f>VLOOKUP(B369,data_operaciones!$G$3:$K$102,2,0)</f>
        <v>OTROS</v>
      </c>
      <c r="M369" s="5">
        <f>VLOOKUP(B369,data_operaciones!$G$3:$K$102,4,0)</f>
        <v>47</v>
      </c>
      <c r="N369" s="5">
        <f t="shared" si="25"/>
        <v>2.5</v>
      </c>
      <c r="O369" s="5">
        <f t="shared" si="26"/>
        <v>2589</v>
      </c>
      <c r="P369" s="5">
        <f t="shared" si="27"/>
        <v>1.5</v>
      </c>
      <c r="Q369" s="5">
        <f t="shared" si="29"/>
        <v>366</v>
      </c>
      <c r="R369" s="5">
        <v>1</v>
      </c>
      <c r="S369" s="5">
        <v>1</v>
      </c>
      <c r="T369" s="5">
        <v>7</v>
      </c>
      <c r="U369" s="5" t="str">
        <f t="shared" si="28"/>
        <v>SACÓ MOLINO 3-3/4"</v>
      </c>
    </row>
    <row r="370" spans="1:21" x14ac:dyDescent="0.25">
      <c r="A370" s="6">
        <v>41341</v>
      </c>
      <c r="B370">
        <v>33</v>
      </c>
      <c r="C370">
        <v>2.5</v>
      </c>
      <c r="D370">
        <v>2589</v>
      </c>
      <c r="E370">
        <v>1.5</v>
      </c>
      <c r="F370">
        <v>4</v>
      </c>
      <c r="G370" t="s">
        <v>3569</v>
      </c>
      <c r="H370">
        <v>85</v>
      </c>
      <c r="I370" s="6">
        <v>41351.71875</v>
      </c>
      <c r="J370" t="s">
        <v>23</v>
      </c>
      <c r="K370" t="s">
        <v>2700</v>
      </c>
      <c r="L370" s="14" t="str">
        <f>VLOOKUP(B370,data_operaciones!$G$3:$K$102,2,0)</f>
        <v>OTROS</v>
      </c>
      <c r="M370" s="5">
        <f>VLOOKUP(B370,data_operaciones!$G$3:$K$102,4,0)</f>
        <v>47</v>
      </c>
      <c r="N370" s="5">
        <f t="shared" si="25"/>
        <v>2.5</v>
      </c>
      <c r="O370" s="5">
        <f t="shared" si="26"/>
        <v>2589</v>
      </c>
      <c r="P370" s="5">
        <f t="shared" si="27"/>
        <v>1.5</v>
      </c>
      <c r="Q370" s="5">
        <f t="shared" si="29"/>
        <v>367</v>
      </c>
      <c r="R370" s="5">
        <v>1</v>
      </c>
      <c r="S370" s="5">
        <v>1</v>
      </c>
      <c r="T370" s="5">
        <v>7</v>
      </c>
      <c r="U370" s="5" t="str">
        <f t="shared" si="28"/>
        <v>DESMANTELÓ EQUIPO DE TUBERIA FLEXIBLE DE CIA. SCHLUMBERGER</v>
      </c>
    </row>
    <row r="371" spans="1:21" x14ac:dyDescent="0.25">
      <c r="A371" s="6">
        <v>41341</v>
      </c>
      <c r="B371">
        <v>23</v>
      </c>
      <c r="C371">
        <v>1</v>
      </c>
      <c r="D371">
        <v>2589</v>
      </c>
      <c r="E371">
        <v>1.5</v>
      </c>
      <c r="F371">
        <v>5</v>
      </c>
      <c r="G371" t="s">
        <v>3570</v>
      </c>
      <c r="H371">
        <v>85</v>
      </c>
      <c r="I371" s="6">
        <v>41351.719444444447</v>
      </c>
      <c r="J371" t="s">
        <v>23</v>
      </c>
      <c r="K371" t="s">
        <v>2700</v>
      </c>
      <c r="L371" s="14" t="str">
        <f>VLOOKUP(B371,data_operaciones!$G$3:$K$102,2,0)</f>
        <v>LIMPIEZA SUPERFICIAL</v>
      </c>
      <c r="M371" s="5">
        <f>VLOOKUP(B371,data_operaciones!$G$3:$K$102,4,0)</f>
        <v>87</v>
      </c>
      <c r="N371" s="5">
        <f t="shared" si="25"/>
        <v>1</v>
      </c>
      <c r="O371" s="5">
        <f t="shared" si="26"/>
        <v>2589</v>
      </c>
      <c r="P371" s="5">
        <f t="shared" si="27"/>
        <v>1.5</v>
      </c>
      <c r="Q371" s="5">
        <f t="shared" si="29"/>
        <v>368</v>
      </c>
      <c r="R371" s="5">
        <v>1</v>
      </c>
      <c r="S371" s="5">
        <v>1</v>
      </c>
      <c r="T371" s="5">
        <v>7</v>
      </c>
      <c r="U371" s="5" t="str">
        <f t="shared" si="28"/>
        <v>EFECTUÓ ORDEN Y LIMPIEZA EN CONTRAPOZO COAPECHACA 4980</v>
      </c>
    </row>
    <row r="372" spans="1:21" x14ac:dyDescent="0.25">
      <c r="A372" s="6">
        <v>41341</v>
      </c>
      <c r="B372">
        <v>33</v>
      </c>
      <c r="C372">
        <v>2.5</v>
      </c>
      <c r="D372">
        <v>2589</v>
      </c>
      <c r="E372">
        <v>1.5</v>
      </c>
      <c r="F372">
        <v>6</v>
      </c>
      <c r="G372" t="s">
        <v>3571</v>
      </c>
      <c r="H372">
        <v>85</v>
      </c>
      <c r="I372" s="6">
        <v>41351.719444444447</v>
      </c>
      <c r="J372" t="s">
        <v>23</v>
      </c>
      <c r="K372" t="s">
        <v>2700</v>
      </c>
      <c r="L372" s="14" t="str">
        <f>VLOOKUP(B372,data_operaciones!$G$3:$K$102,2,0)</f>
        <v>OTROS</v>
      </c>
      <c r="M372" s="5">
        <f>VLOOKUP(B372,data_operaciones!$G$3:$K$102,4,0)</f>
        <v>47</v>
      </c>
      <c r="N372" s="5">
        <f t="shared" si="25"/>
        <v>2.5</v>
      </c>
      <c r="O372" s="5">
        <f t="shared" si="26"/>
        <v>2589</v>
      </c>
      <c r="P372" s="5">
        <f t="shared" si="27"/>
        <v>1.5</v>
      </c>
      <c r="Q372" s="5">
        <f t="shared" si="29"/>
        <v>369</v>
      </c>
      <c r="R372" s="5">
        <v>1</v>
      </c>
      <c r="S372" s="5">
        <v>1</v>
      </c>
      <c r="T372" s="5">
        <v>7</v>
      </c>
      <c r="U372" s="5" t="str">
        <f t="shared" si="28"/>
        <v>AFLOJÓ Y RETIRÒ TORNILLERIA DE VALVULA DE SONDEO DE 7 1/16" 5000</v>
      </c>
    </row>
    <row r="373" spans="1:21" x14ac:dyDescent="0.25">
      <c r="A373" s="6">
        <v>41341</v>
      </c>
      <c r="B373">
        <v>21</v>
      </c>
      <c r="C373">
        <v>2</v>
      </c>
      <c r="D373">
        <v>2589</v>
      </c>
      <c r="E373">
        <v>1.5</v>
      </c>
      <c r="F373">
        <v>7</v>
      </c>
      <c r="G373" t="s">
        <v>3572</v>
      </c>
      <c r="H373">
        <v>85</v>
      </c>
      <c r="I373" s="6">
        <v>41351.720138888886</v>
      </c>
      <c r="J373" t="s">
        <v>23</v>
      </c>
      <c r="K373" t="s">
        <v>2700</v>
      </c>
      <c r="L373" s="14" t="str">
        <f>VLOOKUP(B373,data_operaciones!$G$3:$K$102,2,0)</f>
        <v>DESMANTELAR BOPS y CSC</v>
      </c>
      <c r="M373" s="5">
        <f>VLOOKUP(B373,data_operaciones!$G$3:$K$102,4,0)</f>
        <v>22</v>
      </c>
      <c r="N373" s="5">
        <f t="shared" si="25"/>
        <v>2</v>
      </c>
      <c r="O373" s="5">
        <f t="shared" si="26"/>
        <v>2589</v>
      </c>
      <c r="P373" s="5">
        <f t="shared" si="27"/>
        <v>1.5</v>
      </c>
      <c r="Q373" s="5">
        <f t="shared" si="29"/>
        <v>370</v>
      </c>
      <c r="R373" s="5">
        <v>1</v>
      </c>
      <c r="S373" s="5">
        <v>1</v>
      </c>
      <c r="T373" s="5">
        <v>7</v>
      </c>
      <c r="U373" s="5" t="str">
        <f t="shared" si="28"/>
        <v>ELIMINA TORNILLERIA Y CABEZAL DE 11" 5000 X 7 /16"</v>
      </c>
    </row>
    <row r="374" spans="1:21" x14ac:dyDescent="0.25">
      <c r="A374" s="6">
        <v>41341</v>
      </c>
      <c r="B374">
        <v>16</v>
      </c>
      <c r="C374">
        <v>2.5</v>
      </c>
      <c r="D374">
        <v>2589</v>
      </c>
      <c r="E374">
        <v>1.5</v>
      </c>
      <c r="F374">
        <v>8</v>
      </c>
      <c r="G374" t="s">
        <v>3573</v>
      </c>
      <c r="H374">
        <v>85</v>
      </c>
      <c r="I374" s="6">
        <v>41351.720833333333</v>
      </c>
      <c r="J374" t="s">
        <v>23</v>
      </c>
      <c r="K374" t="s">
        <v>2700</v>
      </c>
      <c r="L374" s="14" t="str">
        <f>VLOOKUP(B374,data_operaciones!$G$3:$K$102,2,0)</f>
        <v>INSTALAR  BOP y CSC</v>
      </c>
      <c r="M374" s="5">
        <f>VLOOKUP(B374,data_operaciones!$G$3:$K$102,4,0)</f>
        <v>17</v>
      </c>
      <c r="N374" s="5">
        <f t="shared" si="25"/>
        <v>2.5</v>
      </c>
      <c r="O374" s="5">
        <f t="shared" si="26"/>
        <v>2589</v>
      </c>
      <c r="P374" s="5">
        <f t="shared" si="27"/>
        <v>1.5</v>
      </c>
      <c r="Q374" s="5">
        <f t="shared" si="29"/>
        <v>371</v>
      </c>
      <c r="R374" s="5">
        <v>1</v>
      </c>
      <c r="S374" s="5">
        <v>1</v>
      </c>
      <c r="T374" s="5">
        <v>7</v>
      </c>
      <c r="U374" s="5" t="str">
        <f t="shared" si="28"/>
        <v>INSTALO PREVENTOR DOBLE CAMERON 11" 5000 PSI, PREVENTORANULAR ESFERICO 11" 5000 PSI.</v>
      </c>
    </row>
    <row r="375" spans="1:21" x14ac:dyDescent="0.25">
      <c r="A375" s="6">
        <v>41341</v>
      </c>
      <c r="B375">
        <v>17</v>
      </c>
      <c r="C375">
        <v>2</v>
      </c>
      <c r="D375">
        <v>2589</v>
      </c>
      <c r="E375">
        <v>1.5</v>
      </c>
      <c r="F375">
        <v>9</v>
      </c>
      <c r="G375" t="s">
        <v>3491</v>
      </c>
      <c r="H375">
        <v>85</v>
      </c>
      <c r="I375" s="6">
        <v>41351.720833333333</v>
      </c>
      <c r="J375" t="s">
        <v>23</v>
      </c>
      <c r="K375" t="s">
        <v>2700</v>
      </c>
      <c r="L375" s="14" t="str">
        <f>VLOOKUP(B375,data_operaciones!$G$3:$K$102,2,0)</f>
        <v>PROBAR BOP y CSC</v>
      </c>
      <c r="M375" s="5">
        <f>VLOOKUP(B375,data_operaciones!$G$3:$K$102,4,0)</f>
        <v>18</v>
      </c>
      <c r="N375" s="5">
        <f t="shared" si="25"/>
        <v>2</v>
      </c>
      <c r="O375" s="5">
        <f t="shared" si="26"/>
        <v>2589</v>
      </c>
      <c r="P375" s="5">
        <f t="shared" si="27"/>
        <v>1.5</v>
      </c>
      <c r="Q375" s="5">
        <f t="shared" si="29"/>
        <v>372</v>
      </c>
      <c r="R375" s="5">
        <v>1</v>
      </c>
      <c r="S375" s="5">
        <v>1</v>
      </c>
      <c r="T375" s="5">
        <v>7</v>
      </c>
      <c r="U375" s="5" t="str">
        <f t="shared" si="28"/>
        <v/>
      </c>
    </row>
    <row r="376" spans="1:21" x14ac:dyDescent="0.25">
      <c r="A376" s="6">
        <v>41341</v>
      </c>
      <c r="B376">
        <v>17</v>
      </c>
      <c r="C376">
        <v>2.5</v>
      </c>
      <c r="D376">
        <v>2589</v>
      </c>
      <c r="E376">
        <v>1.5</v>
      </c>
      <c r="F376">
        <v>10</v>
      </c>
      <c r="G376" t="s">
        <v>3487</v>
      </c>
      <c r="H376">
        <v>85</v>
      </c>
      <c r="I376" s="6">
        <v>41351.72152777778</v>
      </c>
      <c r="J376" t="s">
        <v>23</v>
      </c>
      <c r="K376" t="s">
        <v>2700</v>
      </c>
      <c r="L376" s="14" t="str">
        <f>VLOOKUP(B376,data_operaciones!$G$3:$K$102,2,0)</f>
        <v>PROBAR BOP y CSC</v>
      </c>
      <c r="M376" s="5">
        <f>VLOOKUP(B376,data_operaciones!$G$3:$K$102,4,0)</f>
        <v>18</v>
      </c>
      <c r="N376" s="5">
        <f t="shared" si="25"/>
        <v>2.5</v>
      </c>
      <c r="O376" s="5">
        <f t="shared" si="26"/>
        <v>2589</v>
      </c>
      <c r="P376" s="5">
        <f t="shared" si="27"/>
        <v>1.5</v>
      </c>
      <c r="Q376" s="5">
        <f t="shared" si="29"/>
        <v>373</v>
      </c>
      <c r="R376" s="5">
        <v>1</v>
      </c>
      <c r="S376" s="5">
        <v>1</v>
      </c>
      <c r="T376" s="5">
        <v>7</v>
      </c>
      <c r="U376" s="5" t="str">
        <f t="shared" si="28"/>
        <v>PERSONAL DE PROBADORES CPL CON LLAVE HY-TORQ APRETO TORNILLERIA DE PREVENTORES</v>
      </c>
    </row>
    <row r="377" spans="1:21" x14ac:dyDescent="0.25">
      <c r="A377" s="6">
        <v>41341</v>
      </c>
      <c r="B377">
        <v>33</v>
      </c>
      <c r="C377">
        <v>1</v>
      </c>
      <c r="D377">
        <v>2589</v>
      </c>
      <c r="E377">
        <v>1.5</v>
      </c>
      <c r="F377">
        <v>11</v>
      </c>
      <c r="G377" t="s">
        <v>3574</v>
      </c>
      <c r="H377">
        <v>85</v>
      </c>
      <c r="I377" s="6">
        <v>41351.722222222219</v>
      </c>
      <c r="J377" t="s">
        <v>23</v>
      </c>
      <c r="K377" t="s">
        <v>2700</v>
      </c>
      <c r="L377" s="14" t="str">
        <f>VLOOKUP(B377,data_operaciones!$G$3:$K$102,2,0)</f>
        <v>OTROS</v>
      </c>
      <c r="M377" s="5">
        <f>VLOOKUP(B377,data_operaciones!$G$3:$K$102,4,0)</f>
        <v>47</v>
      </c>
      <c r="N377" s="5">
        <f t="shared" si="25"/>
        <v>1</v>
      </c>
      <c r="O377" s="5">
        <f t="shared" si="26"/>
        <v>2589</v>
      </c>
      <c r="P377" s="5">
        <f t="shared" si="27"/>
        <v>1.5</v>
      </c>
      <c r="Q377" s="5">
        <f t="shared" si="29"/>
        <v>374</v>
      </c>
      <c r="R377" s="5">
        <v>1</v>
      </c>
      <c r="S377" s="5">
        <v>1</v>
      </c>
      <c r="T377" s="5">
        <v>7</v>
      </c>
      <c r="U377" s="5" t="str">
        <f t="shared" si="28"/>
        <v>CON PERSONAL DE CIA. WEATHERFORD INSTALO TAPON DE PRUEBAS. O.K</v>
      </c>
    </row>
    <row r="378" spans="1:21" x14ac:dyDescent="0.25">
      <c r="A378" s="6">
        <v>41342</v>
      </c>
      <c r="B378">
        <v>17</v>
      </c>
      <c r="C378">
        <v>2</v>
      </c>
      <c r="D378">
        <v>2589</v>
      </c>
      <c r="E378">
        <v>1.5</v>
      </c>
      <c r="F378">
        <v>1</v>
      </c>
      <c r="G378" t="s">
        <v>3491</v>
      </c>
      <c r="H378">
        <v>85</v>
      </c>
      <c r="I378" s="6">
        <v>41351.722222222219</v>
      </c>
      <c r="J378" t="s">
        <v>23</v>
      </c>
      <c r="K378" t="s">
        <v>2700</v>
      </c>
      <c r="L378" s="14" t="str">
        <f>VLOOKUP(B378,data_operaciones!$G$3:$K$102,2,0)</f>
        <v>PROBAR BOP y CSC</v>
      </c>
      <c r="M378" s="5">
        <f>VLOOKUP(B378,data_operaciones!$G$3:$K$102,4,0)</f>
        <v>18</v>
      </c>
      <c r="N378" s="5">
        <f t="shared" si="25"/>
        <v>2</v>
      </c>
      <c r="O378" s="5">
        <f t="shared" si="26"/>
        <v>2589</v>
      </c>
      <c r="P378" s="5">
        <f t="shared" si="27"/>
        <v>1.5</v>
      </c>
      <c r="Q378" s="5">
        <f t="shared" si="29"/>
        <v>375</v>
      </c>
      <c r="R378" s="5">
        <v>1</v>
      </c>
      <c r="S378" s="5">
        <v>1</v>
      </c>
      <c r="T378" s="5">
        <v>7</v>
      </c>
      <c r="U378" s="5" t="str">
        <f t="shared" si="28"/>
        <v/>
      </c>
    </row>
    <row r="379" spans="1:21" x14ac:dyDescent="0.25">
      <c r="A379" s="6">
        <v>41342</v>
      </c>
      <c r="B379">
        <v>18</v>
      </c>
      <c r="C379">
        <v>0.5</v>
      </c>
      <c r="D379">
        <v>2589</v>
      </c>
      <c r="E379">
        <v>1.5</v>
      </c>
      <c r="F379">
        <v>2</v>
      </c>
      <c r="G379" t="s">
        <v>3491</v>
      </c>
      <c r="H379">
        <v>85</v>
      </c>
      <c r="I379" s="6">
        <v>41351.722916666666</v>
      </c>
      <c r="J379" t="s">
        <v>23</v>
      </c>
      <c r="K379" t="s">
        <v>2700</v>
      </c>
      <c r="L379" s="14" t="str">
        <f>VLOOKUP(B379,data_operaciones!$G$3:$K$102,2,0)</f>
        <v xml:space="preserve">INSTALAR/RECUPERAR BUJE DE DESGASTE </v>
      </c>
      <c r="M379" s="5">
        <f>VLOOKUP(B379,data_operaciones!$G$3:$K$102,4,0)</f>
        <v>19</v>
      </c>
      <c r="N379" s="5">
        <f t="shared" si="25"/>
        <v>0.5</v>
      </c>
      <c r="O379" s="5">
        <f t="shared" si="26"/>
        <v>2589</v>
      </c>
      <c r="P379" s="5">
        <f t="shared" si="27"/>
        <v>1.5</v>
      </c>
      <c r="Q379" s="5">
        <f t="shared" si="29"/>
        <v>376</v>
      </c>
      <c r="R379" s="5">
        <v>1</v>
      </c>
      <c r="S379" s="5">
        <v>1</v>
      </c>
      <c r="T379" s="5">
        <v>7</v>
      </c>
      <c r="U379" s="5" t="str">
        <f t="shared" si="28"/>
        <v/>
      </c>
    </row>
    <row r="380" spans="1:21" x14ac:dyDescent="0.25">
      <c r="A380" s="6">
        <v>41342</v>
      </c>
      <c r="B380">
        <v>16</v>
      </c>
      <c r="C380">
        <v>1.5</v>
      </c>
      <c r="D380">
        <v>2589</v>
      </c>
      <c r="E380">
        <v>1.5</v>
      </c>
      <c r="F380">
        <v>3</v>
      </c>
      <c r="G380" t="s">
        <v>3575</v>
      </c>
      <c r="H380">
        <v>85</v>
      </c>
      <c r="I380" s="6">
        <v>41351.722916666666</v>
      </c>
      <c r="J380" t="s">
        <v>23</v>
      </c>
      <c r="K380" t="s">
        <v>2700</v>
      </c>
      <c r="L380" s="14" t="str">
        <f>VLOOKUP(B380,data_operaciones!$G$3:$K$102,2,0)</f>
        <v>INSTALAR  BOP y CSC</v>
      </c>
      <c r="M380" s="5">
        <f>VLOOKUP(B380,data_operaciones!$G$3:$K$102,4,0)</f>
        <v>17</v>
      </c>
      <c r="N380" s="5">
        <f t="shared" si="25"/>
        <v>1.5</v>
      </c>
      <c r="O380" s="5">
        <f t="shared" si="26"/>
        <v>2589</v>
      </c>
      <c r="P380" s="5">
        <f t="shared" si="27"/>
        <v>1.5</v>
      </c>
      <c r="Q380" s="5">
        <f t="shared" si="29"/>
        <v>377</v>
      </c>
      <c r="R380" s="5">
        <v>1</v>
      </c>
      <c r="S380" s="5">
        <v>1</v>
      </c>
      <c r="T380" s="5">
        <v>7</v>
      </c>
      <c r="U380" s="5" t="str">
        <f t="shared" si="28"/>
        <v>INSTALA LINEA DE FLOTE, TUBO CAMPANA, CHAROLA ECOLOGICA, LLENADERA. Y LLAVES DE FUERZA</v>
      </c>
    </row>
    <row r="381" spans="1:21" x14ac:dyDescent="0.25">
      <c r="A381" s="6">
        <v>41342</v>
      </c>
      <c r="B381">
        <v>33</v>
      </c>
      <c r="C381">
        <v>1</v>
      </c>
      <c r="D381">
        <v>2589</v>
      </c>
      <c r="E381">
        <v>1.5</v>
      </c>
      <c r="F381">
        <v>4</v>
      </c>
      <c r="G381" t="s">
        <v>3488</v>
      </c>
      <c r="H381">
        <v>85</v>
      </c>
      <c r="I381" s="6">
        <v>41351.723611111112</v>
      </c>
      <c r="J381" t="s">
        <v>23</v>
      </c>
      <c r="K381" t="s">
        <v>2700</v>
      </c>
      <c r="L381" s="14" t="str">
        <f>VLOOKUP(B381,data_operaciones!$G$3:$K$102,2,0)</f>
        <v>OTROS</v>
      </c>
      <c r="M381" s="5">
        <f>VLOOKUP(B381,data_operaciones!$G$3:$K$102,4,0)</f>
        <v>47</v>
      </c>
      <c r="N381" s="5">
        <f t="shared" si="25"/>
        <v>1</v>
      </c>
      <c r="O381" s="5">
        <f t="shared" si="26"/>
        <v>2589</v>
      </c>
      <c r="P381" s="5">
        <f t="shared" si="27"/>
        <v>1.5</v>
      </c>
      <c r="Q381" s="5">
        <f t="shared" si="29"/>
        <v>378</v>
      </c>
      <c r="R381" s="5">
        <v>1</v>
      </c>
      <c r="S381" s="5">
        <v>1</v>
      </c>
      <c r="T381" s="5">
        <v>7</v>
      </c>
      <c r="U381" s="5" t="str">
        <f t="shared" si="28"/>
        <v>ARMÓ MOLINO DE 3 5/8"</v>
      </c>
    </row>
    <row r="382" spans="1:21" x14ac:dyDescent="0.25">
      <c r="A382" s="6">
        <v>41342</v>
      </c>
      <c r="B382">
        <v>33</v>
      </c>
      <c r="C382">
        <v>9</v>
      </c>
      <c r="D382">
        <v>2589</v>
      </c>
      <c r="E382">
        <v>1.5</v>
      </c>
      <c r="F382">
        <v>5</v>
      </c>
      <c r="G382" t="s">
        <v>3576</v>
      </c>
      <c r="H382">
        <v>85</v>
      </c>
      <c r="I382" s="6">
        <v>41351.723611111112</v>
      </c>
      <c r="J382" t="s">
        <v>23</v>
      </c>
      <c r="K382" t="s">
        <v>2700</v>
      </c>
      <c r="L382" s="14" t="str">
        <f>VLOOKUP(B382,data_operaciones!$G$3:$K$102,2,0)</f>
        <v>OTROS</v>
      </c>
      <c r="M382" s="5">
        <f>VLOOKUP(B382,data_operaciones!$G$3:$K$102,4,0)</f>
        <v>47</v>
      </c>
      <c r="N382" s="5">
        <f t="shared" si="25"/>
        <v>9</v>
      </c>
      <c r="O382" s="5">
        <f t="shared" si="26"/>
        <v>2589</v>
      </c>
      <c r="P382" s="5">
        <f t="shared" si="27"/>
        <v>1.5</v>
      </c>
      <c r="Q382" s="5">
        <f t="shared" si="29"/>
        <v>379</v>
      </c>
      <c r="R382" s="5">
        <v>1</v>
      </c>
      <c r="S382" s="5">
        <v>1</v>
      </c>
      <c r="T382" s="5">
        <v>7</v>
      </c>
      <c r="U382" s="5" t="str">
        <f t="shared" si="28"/>
        <v>BAJA MOLINO DE 3 5/8"</v>
      </c>
    </row>
    <row r="383" spans="1:21" x14ac:dyDescent="0.25">
      <c r="A383" s="6">
        <v>41342</v>
      </c>
      <c r="B383">
        <v>33</v>
      </c>
      <c r="C383">
        <v>10</v>
      </c>
      <c r="D383">
        <v>2589</v>
      </c>
      <c r="E383">
        <v>1.5</v>
      </c>
      <c r="F383">
        <v>6</v>
      </c>
      <c r="G383" t="s">
        <v>3576</v>
      </c>
      <c r="H383">
        <v>85</v>
      </c>
      <c r="I383" s="6">
        <v>41351.723611111112</v>
      </c>
      <c r="J383" t="s">
        <v>23</v>
      </c>
      <c r="K383" t="s">
        <v>2700</v>
      </c>
      <c r="L383" s="14" t="str">
        <f>VLOOKUP(B383,data_operaciones!$G$3:$K$102,2,0)</f>
        <v>OTROS</v>
      </c>
      <c r="M383" s="5">
        <f>VLOOKUP(B383,data_operaciones!$G$3:$K$102,4,0)</f>
        <v>47</v>
      </c>
      <c r="N383" s="5">
        <f t="shared" si="25"/>
        <v>10</v>
      </c>
      <c r="O383" s="5">
        <f t="shared" si="26"/>
        <v>2589</v>
      </c>
      <c r="P383" s="5">
        <f t="shared" si="27"/>
        <v>1.5</v>
      </c>
      <c r="Q383" s="5">
        <f t="shared" si="29"/>
        <v>380</v>
      </c>
      <c r="R383" s="5">
        <v>1</v>
      </c>
      <c r="S383" s="5">
        <v>1</v>
      </c>
      <c r="T383" s="5">
        <v>7</v>
      </c>
      <c r="U383" s="5" t="str">
        <f t="shared" si="28"/>
        <v>BAJA MOLINO DE 3 5/8"</v>
      </c>
    </row>
    <row r="384" spans="1:21" x14ac:dyDescent="0.25">
      <c r="A384" s="6">
        <v>41343</v>
      </c>
      <c r="B384">
        <v>33</v>
      </c>
      <c r="C384">
        <v>0.5</v>
      </c>
      <c r="D384">
        <v>2589</v>
      </c>
      <c r="E384">
        <v>1.5</v>
      </c>
      <c r="F384">
        <v>1</v>
      </c>
      <c r="G384" t="s">
        <v>3577</v>
      </c>
      <c r="H384">
        <v>85</v>
      </c>
      <c r="I384" s="6">
        <v>41351.724305555559</v>
      </c>
      <c r="J384" t="s">
        <v>23</v>
      </c>
      <c r="K384" t="s">
        <v>2700</v>
      </c>
      <c r="L384" s="14" t="str">
        <f>VLOOKUP(B384,data_operaciones!$G$3:$K$102,2,0)</f>
        <v>OTROS</v>
      </c>
      <c r="M384" s="5">
        <f>VLOOKUP(B384,data_operaciones!$G$3:$K$102,4,0)</f>
        <v>47</v>
      </c>
      <c r="N384" s="5">
        <f t="shared" si="25"/>
        <v>0.5</v>
      </c>
      <c r="O384" s="5">
        <f t="shared" si="26"/>
        <v>2589</v>
      </c>
      <c r="P384" s="5">
        <f t="shared" si="27"/>
        <v>1.5</v>
      </c>
      <c r="Q384" s="5">
        <f t="shared" si="29"/>
        <v>381</v>
      </c>
      <c r="R384" s="5">
        <v>1</v>
      </c>
      <c r="S384" s="5">
        <v>1</v>
      </c>
      <c r="T384" s="5">
        <v>7</v>
      </c>
      <c r="U384" s="5" t="str">
        <f t="shared" si="28"/>
        <v>INSTALA UNIDADES DE ALTA</v>
      </c>
    </row>
    <row r="385" spans="1:21" x14ac:dyDescent="0.25">
      <c r="A385" s="6">
        <v>41343</v>
      </c>
      <c r="B385">
        <v>2</v>
      </c>
      <c r="C385">
        <v>1</v>
      </c>
      <c r="D385">
        <v>2589</v>
      </c>
      <c r="E385">
        <v>1.5</v>
      </c>
      <c r="F385">
        <v>2</v>
      </c>
      <c r="G385" t="s">
        <v>3578</v>
      </c>
      <c r="H385">
        <v>85</v>
      </c>
      <c r="I385" s="6">
        <v>41351.724305555559</v>
      </c>
      <c r="J385" t="s">
        <v>23</v>
      </c>
      <c r="K385" t="s">
        <v>2700</v>
      </c>
      <c r="L385" s="14" t="str">
        <f>VLOOKUP(B385,data_operaciones!$G$3:$K$102,2,0)</f>
        <v>CIRCULAR</v>
      </c>
      <c r="M385" s="5">
        <f>VLOOKUP(B385,data_operaciones!$G$3:$K$102,4,0)</f>
        <v>38</v>
      </c>
      <c r="N385" s="5">
        <f t="shared" si="25"/>
        <v>1</v>
      </c>
      <c r="O385" s="5">
        <f t="shared" si="26"/>
        <v>2589</v>
      </c>
      <c r="P385" s="5">
        <f t="shared" si="27"/>
        <v>1.5</v>
      </c>
      <c r="Q385" s="5">
        <f t="shared" si="29"/>
        <v>382</v>
      </c>
      <c r="R385" s="5">
        <v>1</v>
      </c>
      <c r="S385" s="5">
        <v>1</v>
      </c>
      <c r="T385" s="5">
        <v>7</v>
      </c>
      <c r="U385" s="5" t="str">
        <f t="shared" si="28"/>
        <v>CIRCULA CON SALMUERA DE 1.03 GR/CC.</v>
      </c>
    </row>
    <row r="386" spans="1:21" x14ac:dyDescent="0.25">
      <c r="A386" s="6">
        <v>41343</v>
      </c>
      <c r="B386">
        <v>2</v>
      </c>
      <c r="C386">
        <v>2</v>
      </c>
      <c r="D386">
        <v>2589</v>
      </c>
      <c r="E386">
        <v>1.5</v>
      </c>
      <c r="F386">
        <v>3</v>
      </c>
      <c r="G386" t="s">
        <v>3579</v>
      </c>
      <c r="H386">
        <v>85</v>
      </c>
      <c r="I386" s="6">
        <v>41351.724999999999</v>
      </c>
      <c r="J386" t="s">
        <v>23</v>
      </c>
      <c r="K386" t="s">
        <v>2700</v>
      </c>
      <c r="L386" s="14" t="str">
        <f>VLOOKUP(B386,data_operaciones!$G$3:$K$102,2,0)</f>
        <v>CIRCULAR</v>
      </c>
      <c r="M386" s="5">
        <f>VLOOKUP(B386,data_operaciones!$G$3:$K$102,4,0)</f>
        <v>38</v>
      </c>
      <c r="N386" s="5">
        <f t="shared" si="25"/>
        <v>2</v>
      </c>
      <c r="O386" s="5">
        <f t="shared" si="26"/>
        <v>2589</v>
      </c>
      <c r="P386" s="5">
        <f t="shared" si="27"/>
        <v>1.5</v>
      </c>
      <c r="Q386" s="5">
        <f t="shared" si="29"/>
        <v>383</v>
      </c>
      <c r="R386" s="5">
        <v>1</v>
      </c>
      <c r="S386" s="5">
        <v>1</v>
      </c>
      <c r="T386" s="5">
        <v>7</v>
      </c>
      <c r="U386" s="5" t="str">
        <f t="shared" si="28"/>
        <v>BOMBEA SALMUERA POTASICA DE 1.03GR/CC. (LIMPIA), CON 3 BPM, 1700 PSI. DESPLAZANDO SALMUERA CON TRAZAS DE LODO A PRESA DERECORTE</v>
      </c>
    </row>
    <row r="387" spans="1:21" x14ac:dyDescent="0.25">
      <c r="A387" s="6">
        <v>41343</v>
      </c>
      <c r="B387">
        <v>33</v>
      </c>
      <c r="C387">
        <v>0.5</v>
      </c>
      <c r="D387">
        <v>2589</v>
      </c>
      <c r="E387">
        <v>1.5</v>
      </c>
      <c r="F387">
        <v>4</v>
      </c>
      <c r="G387" t="s">
        <v>3580</v>
      </c>
      <c r="H387">
        <v>85</v>
      </c>
      <c r="I387" s="6">
        <v>41351.725694444445</v>
      </c>
      <c r="J387" t="s">
        <v>23</v>
      </c>
      <c r="K387" t="s">
        <v>2700</v>
      </c>
      <c r="L387" s="14" t="str">
        <f>VLOOKUP(B387,data_operaciones!$G$3:$K$102,2,0)</f>
        <v>OTROS</v>
      </c>
      <c r="M387" s="5">
        <f>VLOOKUP(B387,data_operaciones!$G$3:$K$102,4,0)</f>
        <v>47</v>
      </c>
      <c r="N387" s="5">
        <f t="shared" si="25"/>
        <v>0.5</v>
      </c>
      <c r="O387" s="5">
        <f t="shared" si="26"/>
        <v>2589</v>
      </c>
      <c r="P387" s="5">
        <f t="shared" si="27"/>
        <v>1.5</v>
      </c>
      <c r="Q387" s="5">
        <f t="shared" si="29"/>
        <v>384</v>
      </c>
      <c r="R387" s="5">
        <v>1</v>
      </c>
      <c r="S387" s="5">
        <v>1</v>
      </c>
      <c r="T387" s="5">
        <v>7</v>
      </c>
      <c r="U387" s="5" t="str">
        <f t="shared" si="28"/>
        <v>LEVANTA MOLINO DE 3 5/8"</v>
      </c>
    </row>
    <row r="388" spans="1:21" x14ac:dyDescent="0.25">
      <c r="A388" s="6">
        <v>41343</v>
      </c>
      <c r="B388">
        <v>33</v>
      </c>
      <c r="C388">
        <v>10</v>
      </c>
      <c r="D388">
        <v>2589</v>
      </c>
      <c r="E388">
        <v>1.5</v>
      </c>
      <c r="F388">
        <v>5</v>
      </c>
      <c r="G388" t="s">
        <v>3581</v>
      </c>
      <c r="H388">
        <v>85</v>
      </c>
      <c r="I388" s="6">
        <v>41351.725694444445</v>
      </c>
      <c r="J388" t="s">
        <v>23</v>
      </c>
      <c r="K388" t="s">
        <v>2700</v>
      </c>
      <c r="L388" s="14" t="str">
        <f>VLOOKUP(B388,data_operaciones!$G$3:$K$102,2,0)</f>
        <v>OTROS</v>
      </c>
      <c r="M388" s="5">
        <f>VLOOKUP(B388,data_operaciones!$G$3:$K$102,4,0)</f>
        <v>47</v>
      </c>
      <c r="N388" s="5">
        <f t="shared" si="25"/>
        <v>10</v>
      </c>
      <c r="O388" s="5">
        <f t="shared" si="26"/>
        <v>2589</v>
      </c>
      <c r="P388" s="5">
        <f t="shared" si="27"/>
        <v>1.5</v>
      </c>
      <c r="Q388" s="5">
        <f t="shared" si="29"/>
        <v>385</v>
      </c>
      <c r="R388" s="5">
        <v>1</v>
      </c>
      <c r="S388" s="5">
        <v>1</v>
      </c>
      <c r="T388" s="5">
        <v>7</v>
      </c>
      <c r="U388" s="5" t="str">
        <f t="shared" si="28"/>
        <v>MOLINO DE 3 5/8"</v>
      </c>
    </row>
    <row r="389" spans="1:21" x14ac:dyDescent="0.25">
      <c r="A389" s="6">
        <v>41343</v>
      </c>
      <c r="B389">
        <v>33</v>
      </c>
      <c r="C389">
        <v>1.5</v>
      </c>
      <c r="D389">
        <v>2589</v>
      </c>
      <c r="E389">
        <v>1.5</v>
      </c>
      <c r="F389">
        <v>6</v>
      </c>
      <c r="G389" t="s">
        <v>3580</v>
      </c>
      <c r="H389">
        <v>85</v>
      </c>
      <c r="I389" s="6">
        <v>41351.726388888892</v>
      </c>
      <c r="J389" t="s">
        <v>23</v>
      </c>
      <c r="K389" t="s">
        <v>2700</v>
      </c>
      <c r="L389" s="14" t="str">
        <f>VLOOKUP(B389,data_operaciones!$G$3:$K$102,2,0)</f>
        <v>OTROS</v>
      </c>
      <c r="M389" s="5">
        <f>VLOOKUP(B389,data_operaciones!$G$3:$K$102,4,0)</f>
        <v>47</v>
      </c>
      <c r="N389" s="5">
        <f t="shared" ref="N389:N425" si="30">+C389</f>
        <v>1.5</v>
      </c>
      <c r="O389" s="5">
        <f t="shared" ref="O389:O425" si="31">+D389</f>
        <v>2589</v>
      </c>
      <c r="P389" s="5">
        <f t="shared" ref="P389:P425" si="32">+E389</f>
        <v>1.5</v>
      </c>
      <c r="Q389" s="5">
        <f t="shared" si="29"/>
        <v>386</v>
      </c>
      <c r="R389" s="5">
        <v>1</v>
      </c>
      <c r="S389" s="5">
        <v>1</v>
      </c>
      <c r="T389" s="5">
        <v>7</v>
      </c>
      <c r="U389" s="5" t="str">
        <f t="shared" ref="U389:U425" si="33">+G389</f>
        <v>LEVANTA MOLINO DE 3 5/8"</v>
      </c>
    </row>
    <row r="390" spans="1:21" x14ac:dyDescent="0.25">
      <c r="A390" s="6">
        <v>41343</v>
      </c>
      <c r="B390">
        <v>21</v>
      </c>
      <c r="C390">
        <v>0.5</v>
      </c>
      <c r="D390">
        <v>2589</v>
      </c>
      <c r="E390">
        <v>1.5</v>
      </c>
      <c r="F390">
        <v>7</v>
      </c>
      <c r="G390" t="s">
        <v>3582</v>
      </c>
      <c r="H390">
        <v>85</v>
      </c>
      <c r="I390" s="6">
        <v>41351.726388888892</v>
      </c>
      <c r="J390" t="s">
        <v>23</v>
      </c>
      <c r="K390" t="s">
        <v>2700</v>
      </c>
      <c r="L390" s="14" t="str">
        <f>VLOOKUP(B390,data_operaciones!$G$3:$K$102,2,0)</f>
        <v>DESMANTELAR BOPS y CSC</v>
      </c>
      <c r="M390" s="5">
        <f>VLOOKUP(B390,data_operaciones!$G$3:$K$102,4,0)</f>
        <v>22</v>
      </c>
      <c r="N390" s="5">
        <f t="shared" si="30"/>
        <v>0.5</v>
      </c>
      <c r="O390" s="5">
        <f t="shared" si="31"/>
        <v>2589</v>
      </c>
      <c r="P390" s="5">
        <f t="shared" si="32"/>
        <v>1.5</v>
      </c>
      <c r="Q390" s="5">
        <f t="shared" ref="Q390:Q425" si="34">+Q389+1</f>
        <v>387</v>
      </c>
      <c r="R390" s="5">
        <v>1</v>
      </c>
      <c r="S390" s="5">
        <v>1</v>
      </c>
      <c r="T390" s="5">
        <v>7</v>
      </c>
      <c r="U390" s="5" t="str">
        <f t="shared" si="33"/>
        <v>CON PERSONAL DE CIA LATINA ELIMINA LINEA DE FLOTE , LLENADERA Y CAMPANA</v>
      </c>
    </row>
    <row r="391" spans="1:21" x14ac:dyDescent="0.25">
      <c r="A391" s="6">
        <v>41343</v>
      </c>
      <c r="B391">
        <v>33</v>
      </c>
      <c r="C391">
        <v>1</v>
      </c>
      <c r="D391">
        <v>2589</v>
      </c>
      <c r="E391">
        <v>1.5</v>
      </c>
      <c r="F391">
        <v>8</v>
      </c>
      <c r="G391" t="s">
        <v>3583</v>
      </c>
      <c r="H391">
        <v>85</v>
      </c>
      <c r="I391" s="6">
        <v>41351.726388888892</v>
      </c>
      <c r="J391" t="s">
        <v>3584</v>
      </c>
      <c r="K391" t="s">
        <v>2700</v>
      </c>
      <c r="L391" s="14" t="str">
        <f>VLOOKUP(B391,data_operaciones!$G$3:$K$102,2,0)</f>
        <v>OTROS</v>
      </c>
      <c r="M391" s="5">
        <f>VLOOKUP(B391,data_operaciones!$G$3:$K$102,4,0)</f>
        <v>47</v>
      </c>
      <c r="N391" s="5">
        <f t="shared" si="30"/>
        <v>1</v>
      </c>
      <c r="O391" s="5">
        <f t="shared" si="31"/>
        <v>2589</v>
      </c>
      <c r="P391" s="5">
        <f t="shared" si="32"/>
        <v>1.5</v>
      </c>
      <c r="Q391" s="5">
        <f t="shared" si="34"/>
        <v>388</v>
      </c>
      <c r="R391" s="5">
        <v>1</v>
      </c>
      <c r="S391" s="5">
        <v>1</v>
      </c>
      <c r="T391" s="5">
        <v>7</v>
      </c>
      <c r="U391" s="5" t="str">
        <f t="shared" si="33"/>
        <v>PERSONAL DE CIA LATINA INSTALA CARRETE ADAPTADOR DE 11"--5MX 7 1/16" 5-M .</v>
      </c>
    </row>
    <row r="392" spans="1:21" x14ac:dyDescent="0.25">
      <c r="A392" s="6">
        <v>41343</v>
      </c>
      <c r="B392">
        <v>20</v>
      </c>
      <c r="C392">
        <v>0.5</v>
      </c>
      <c r="D392">
        <v>2589</v>
      </c>
      <c r="E392">
        <v>1.5</v>
      </c>
      <c r="F392">
        <v>9</v>
      </c>
      <c r="G392" t="s">
        <v>3585</v>
      </c>
      <c r="H392">
        <v>85</v>
      </c>
      <c r="I392" s="6">
        <v>41351.727083333331</v>
      </c>
      <c r="J392" t="s">
        <v>23</v>
      </c>
      <c r="K392" t="s">
        <v>2700</v>
      </c>
      <c r="L392" s="14" t="str">
        <f>VLOOKUP(B392,data_operaciones!$G$3:$K$102,2,0)</f>
        <v>INSTALAR Y PROBAR PACK OFF</v>
      </c>
      <c r="M392" s="5">
        <f>VLOOKUP(B392,data_operaciones!$G$3:$K$102,4,0)</f>
        <v>21</v>
      </c>
      <c r="N392" s="5">
        <f t="shared" si="30"/>
        <v>0.5</v>
      </c>
      <c r="O392" s="5">
        <f t="shared" si="31"/>
        <v>2589</v>
      </c>
      <c r="P392" s="5">
        <f t="shared" si="32"/>
        <v>1.5</v>
      </c>
      <c r="Q392" s="5">
        <f t="shared" si="34"/>
        <v>389</v>
      </c>
      <c r="R392" s="5">
        <v>1</v>
      </c>
      <c r="S392" s="5">
        <v>1</v>
      </c>
      <c r="T392" s="5">
        <v>7</v>
      </c>
      <c r="U392" s="5" t="str">
        <f t="shared" si="33"/>
        <v>INSTALA PAK-OFF DE 7 1/16" -5M CIA: BAKER</v>
      </c>
    </row>
    <row r="393" spans="1:21" x14ac:dyDescent="0.25">
      <c r="A393" s="6">
        <v>41343</v>
      </c>
      <c r="B393">
        <v>26</v>
      </c>
      <c r="C393">
        <v>0.5</v>
      </c>
      <c r="D393">
        <v>2589</v>
      </c>
      <c r="E393">
        <v>1.5</v>
      </c>
      <c r="F393">
        <v>10</v>
      </c>
      <c r="G393" t="s">
        <v>3586</v>
      </c>
      <c r="H393">
        <v>85</v>
      </c>
      <c r="I393" s="6">
        <v>41351.727777777778</v>
      </c>
      <c r="J393" t="s">
        <v>23</v>
      </c>
      <c r="K393" t="s">
        <v>2700</v>
      </c>
      <c r="L393" s="14" t="str">
        <f>VLOOKUP(B393,data_operaciones!$G$3:$K$102,2,0)</f>
        <v xml:space="preserve">TOMAR REGISTROS ELECTRICOS </v>
      </c>
      <c r="M393" s="5">
        <f>VLOOKUP(B393,data_operaciones!$G$3:$K$102,4,0)</f>
        <v>90</v>
      </c>
      <c r="N393" s="5">
        <f t="shared" si="30"/>
        <v>0.5</v>
      </c>
      <c r="O393" s="5">
        <f t="shared" si="31"/>
        <v>2589</v>
      </c>
      <c r="P393" s="5">
        <f t="shared" si="32"/>
        <v>1.5</v>
      </c>
      <c r="Q393" s="5">
        <f t="shared" si="34"/>
        <v>390</v>
      </c>
      <c r="R393" s="5">
        <v>1</v>
      </c>
      <c r="S393" s="5">
        <v>1</v>
      </c>
      <c r="T393" s="5">
        <v>7</v>
      </c>
      <c r="U393" s="5" t="str">
        <f t="shared" si="33"/>
        <v>BAKER ARMA Y CALIBRA APAREJO DE SONDA PARA TOMA DE REGISTROS ELECTRICOS: (CBL) SONICO DE ADHERENCIA DE CEMENTO, ( VDL )DENSIDAD VARIABLE, ( GR) RAYOS GAMMA, ( CCL)DETECTOR DE COPLES . .</v>
      </c>
    </row>
    <row r="394" spans="1:21" x14ac:dyDescent="0.25">
      <c r="A394" s="6">
        <v>41343</v>
      </c>
      <c r="B394">
        <v>32</v>
      </c>
      <c r="C394">
        <v>0.5</v>
      </c>
      <c r="D394">
        <v>2589</v>
      </c>
      <c r="E394">
        <v>1.5</v>
      </c>
      <c r="F394">
        <v>11</v>
      </c>
      <c r="G394" t="s">
        <v>3491</v>
      </c>
      <c r="H394">
        <v>85</v>
      </c>
      <c r="I394" s="6">
        <v>41351.727777777778</v>
      </c>
      <c r="J394" t="s">
        <v>23</v>
      </c>
      <c r="K394" t="s">
        <v>2700</v>
      </c>
      <c r="L394" s="14" t="str">
        <f>VLOOKUP(B394,data_operaciones!$G$3:$K$102,2,0)</f>
        <v>SIMULACROS Y PLATICA DE SEGURIDAD</v>
      </c>
      <c r="M394" s="5">
        <f>VLOOKUP(B394,data_operaciones!$G$3:$K$102,4,0)</f>
        <v>75</v>
      </c>
      <c r="N394" s="5">
        <f t="shared" si="30"/>
        <v>0.5</v>
      </c>
      <c r="O394" s="5">
        <f t="shared" si="31"/>
        <v>2589</v>
      </c>
      <c r="P394" s="5">
        <f t="shared" si="32"/>
        <v>1.5</v>
      </c>
      <c r="Q394" s="5">
        <f t="shared" si="34"/>
        <v>391</v>
      </c>
      <c r="R394" s="5">
        <v>1</v>
      </c>
      <c r="S394" s="5">
        <v>1</v>
      </c>
      <c r="T394" s="5">
        <v>7</v>
      </c>
      <c r="U394" s="5" t="str">
        <f t="shared" si="33"/>
        <v/>
      </c>
    </row>
    <row r="395" spans="1:21" x14ac:dyDescent="0.25">
      <c r="A395" s="6">
        <v>41343</v>
      </c>
      <c r="B395">
        <v>26</v>
      </c>
      <c r="C395">
        <v>1.5</v>
      </c>
      <c r="D395">
        <v>2589</v>
      </c>
      <c r="E395">
        <v>1.5</v>
      </c>
      <c r="F395">
        <v>12</v>
      </c>
      <c r="G395" t="s">
        <v>3587</v>
      </c>
      <c r="H395">
        <v>85</v>
      </c>
      <c r="I395" s="6">
        <v>41351.727777777778</v>
      </c>
      <c r="J395" t="s">
        <v>23</v>
      </c>
      <c r="K395" t="s">
        <v>2700</v>
      </c>
      <c r="L395" s="14" t="str">
        <f>VLOOKUP(B395,data_operaciones!$G$3:$K$102,2,0)</f>
        <v xml:space="preserve">TOMAR REGISTROS ELECTRICOS </v>
      </c>
      <c r="M395" s="5">
        <f>VLOOKUP(B395,data_operaciones!$G$3:$K$102,4,0)</f>
        <v>90</v>
      </c>
      <c r="N395" s="5">
        <f t="shared" si="30"/>
        <v>1.5</v>
      </c>
      <c r="O395" s="5">
        <f t="shared" si="31"/>
        <v>2589</v>
      </c>
      <c r="P395" s="5">
        <f t="shared" si="32"/>
        <v>1.5</v>
      </c>
      <c r="Q395" s="5">
        <f t="shared" si="34"/>
        <v>392</v>
      </c>
      <c r="R395" s="5">
        <v>1</v>
      </c>
      <c r="S395" s="5">
        <v>1</v>
      </c>
      <c r="T395" s="5">
        <v>7</v>
      </c>
      <c r="U395" s="5" t="str">
        <f t="shared" si="33"/>
        <v>BAJA SONDA PARA TOMA DE REGISTROS ELECTRICOS</v>
      </c>
    </row>
    <row r="396" spans="1:21" x14ac:dyDescent="0.25">
      <c r="A396" s="6">
        <v>41343</v>
      </c>
      <c r="B396">
        <v>52</v>
      </c>
      <c r="C396">
        <v>0.5</v>
      </c>
      <c r="D396">
        <v>2589</v>
      </c>
      <c r="E396">
        <v>1.5</v>
      </c>
      <c r="F396">
        <v>13</v>
      </c>
      <c r="G396" t="s">
        <v>3588</v>
      </c>
      <c r="H396">
        <v>85</v>
      </c>
      <c r="I396" s="6">
        <v>41351.728472222225</v>
      </c>
      <c r="J396" t="s">
        <v>23</v>
      </c>
      <c r="K396" t="s">
        <v>23</v>
      </c>
      <c r="L396" s="14" t="str">
        <f>VLOOKUP(B396,data_operaciones!$G$3:$K$102,2,0)</f>
        <v xml:space="preserve">REGISTROS ELECTRICOS </v>
      </c>
      <c r="M396" s="5">
        <f>VLOOKUP(B396,data_operaciones!$G$3:$K$102,4,0)</f>
        <v>59</v>
      </c>
      <c r="N396" s="5">
        <f t="shared" si="30"/>
        <v>0.5</v>
      </c>
      <c r="O396" s="5">
        <f t="shared" si="31"/>
        <v>2589</v>
      </c>
      <c r="P396" s="5">
        <f t="shared" si="32"/>
        <v>1.5</v>
      </c>
      <c r="Q396" s="5">
        <f t="shared" si="34"/>
        <v>393</v>
      </c>
      <c r="R396" s="5">
        <v>2</v>
      </c>
      <c r="S396" s="5">
        <v>1</v>
      </c>
      <c r="T396" s="5">
        <v>7</v>
      </c>
      <c r="U396" s="5" t="str">
        <f t="shared" si="33"/>
        <v>TRABAJA SONDA, TRATANDO DE VENCER RESISTENCIA EN VARIAS OCACIONES CONRESULTADOS NEGATIVOS</v>
      </c>
    </row>
    <row r="397" spans="1:21" x14ac:dyDescent="0.25">
      <c r="A397" s="6">
        <v>41343</v>
      </c>
      <c r="B397">
        <v>52</v>
      </c>
      <c r="C397">
        <v>1.5</v>
      </c>
      <c r="D397">
        <v>2589</v>
      </c>
      <c r="E397">
        <v>1.5</v>
      </c>
      <c r="F397">
        <v>14</v>
      </c>
      <c r="G397" t="s">
        <v>3589</v>
      </c>
      <c r="H397">
        <v>85</v>
      </c>
      <c r="I397" s="6">
        <v>41351.728472222225</v>
      </c>
      <c r="J397" t="s">
        <v>23</v>
      </c>
      <c r="K397" t="s">
        <v>23</v>
      </c>
      <c r="L397" s="14" t="str">
        <f>VLOOKUP(B397,data_operaciones!$G$3:$K$102,2,0)</f>
        <v xml:space="preserve">REGISTROS ELECTRICOS </v>
      </c>
      <c r="M397" s="5">
        <f>VLOOKUP(B397,data_operaciones!$G$3:$K$102,4,0)</f>
        <v>59</v>
      </c>
      <c r="N397" s="5">
        <f t="shared" si="30"/>
        <v>1.5</v>
      </c>
      <c r="O397" s="5">
        <f t="shared" si="31"/>
        <v>2589</v>
      </c>
      <c r="P397" s="5">
        <f t="shared" si="32"/>
        <v>1.5</v>
      </c>
      <c r="Q397" s="5">
        <f t="shared" si="34"/>
        <v>394</v>
      </c>
      <c r="R397" s="5">
        <v>2</v>
      </c>
      <c r="S397" s="5">
        <v>1</v>
      </c>
      <c r="T397" s="5">
        <v>7</v>
      </c>
      <c r="U397" s="5" t="str">
        <f t="shared" si="33"/>
        <v>BAKER SACA SONDA DE 1304 MTS ( DONDE OBSERVO RESISTENCIA) A SUPERFICIE YELIMINA MISMA,</v>
      </c>
    </row>
    <row r="398" spans="1:21" x14ac:dyDescent="0.25">
      <c r="A398" s="6">
        <v>41343</v>
      </c>
      <c r="B398">
        <v>52</v>
      </c>
      <c r="C398">
        <v>0.5</v>
      </c>
      <c r="D398">
        <v>2589</v>
      </c>
      <c r="E398">
        <v>1.5</v>
      </c>
      <c r="F398">
        <v>15</v>
      </c>
      <c r="G398" t="s">
        <v>3590</v>
      </c>
      <c r="H398">
        <v>85</v>
      </c>
      <c r="I398" s="6">
        <v>41351.729166666664</v>
      </c>
      <c r="J398" t="s">
        <v>23</v>
      </c>
      <c r="K398" t="s">
        <v>23</v>
      </c>
      <c r="L398" s="14" t="str">
        <f>VLOOKUP(B398,data_operaciones!$G$3:$K$102,2,0)</f>
        <v xml:space="preserve">REGISTROS ELECTRICOS </v>
      </c>
      <c r="M398" s="5">
        <f>VLOOKUP(B398,data_operaciones!$G$3:$K$102,4,0)</f>
        <v>59</v>
      </c>
      <c r="N398" s="5">
        <f t="shared" si="30"/>
        <v>0.5</v>
      </c>
      <c r="O398" s="5">
        <f t="shared" si="31"/>
        <v>2589</v>
      </c>
      <c r="P398" s="5">
        <f t="shared" si="32"/>
        <v>1.5</v>
      </c>
      <c r="Q398" s="5">
        <f t="shared" si="34"/>
        <v>395</v>
      </c>
      <c r="R398" s="5">
        <v>2</v>
      </c>
      <c r="S398" s="5">
        <v>1</v>
      </c>
      <c r="T398" s="5">
        <v>7</v>
      </c>
      <c r="U398" s="5" t="str">
        <f t="shared" si="33"/>
        <v>PERSONAL DE CIA BAKER ELIMINA PAK-OFF DE 7 1/16" -5M ,RETIRA UNIDAD Y HERRAMIENTAS</v>
      </c>
    </row>
    <row r="399" spans="1:21" x14ac:dyDescent="0.25">
      <c r="A399" s="6">
        <v>41343</v>
      </c>
      <c r="B399">
        <v>49</v>
      </c>
      <c r="C399">
        <v>1.5</v>
      </c>
      <c r="D399">
        <v>2589</v>
      </c>
      <c r="E399">
        <v>1.5</v>
      </c>
      <c r="F399">
        <v>16</v>
      </c>
      <c r="G399" t="s">
        <v>3591</v>
      </c>
      <c r="H399">
        <v>85</v>
      </c>
      <c r="I399" s="6">
        <v>41351.729861111111</v>
      </c>
      <c r="J399" t="s">
        <v>23</v>
      </c>
      <c r="K399" t="s">
        <v>23</v>
      </c>
      <c r="L399" s="14" t="str">
        <f>VLOOKUP(B399,data_operaciones!$G$3:$K$102,2,0)</f>
        <v>OTROS</v>
      </c>
      <c r="M399" s="5">
        <f>VLOOKUP(B399,data_operaciones!$G$3:$K$102,4,0)</f>
        <v>47</v>
      </c>
      <c r="N399" s="5">
        <f t="shared" si="30"/>
        <v>1.5</v>
      </c>
      <c r="O399" s="5">
        <f t="shared" si="31"/>
        <v>2589</v>
      </c>
      <c r="P399" s="5">
        <f t="shared" si="32"/>
        <v>1.5</v>
      </c>
      <c r="Q399" s="5">
        <f t="shared" si="34"/>
        <v>396</v>
      </c>
      <c r="R399" s="5">
        <v>2</v>
      </c>
      <c r="S399" s="5">
        <v>1</v>
      </c>
      <c r="T399" s="5">
        <v>7</v>
      </c>
      <c r="U399" s="5" t="str">
        <f t="shared" si="33"/>
        <v>ELIMINA CARRETE ADAPTADOR DE 11"--5MX 7 1/16" 5-M, E INSTALA CAMPANA,LLENADERA Y LINEA DE FLOTE .</v>
      </c>
    </row>
    <row r="400" spans="1:21" x14ac:dyDescent="0.25">
      <c r="A400" s="6">
        <v>41344</v>
      </c>
      <c r="B400">
        <v>49</v>
      </c>
      <c r="C400">
        <v>1.5</v>
      </c>
      <c r="D400">
        <v>2589</v>
      </c>
      <c r="E400">
        <v>1.5</v>
      </c>
      <c r="F400">
        <v>1</v>
      </c>
      <c r="G400" t="s">
        <v>3592</v>
      </c>
      <c r="H400">
        <v>85</v>
      </c>
      <c r="I400" s="6">
        <v>41351.730555555558</v>
      </c>
      <c r="J400" t="s">
        <v>23</v>
      </c>
      <c r="K400" t="s">
        <v>23</v>
      </c>
      <c r="L400" s="14" t="str">
        <f>VLOOKUP(B400,data_operaciones!$G$3:$K$102,2,0)</f>
        <v>OTROS</v>
      </c>
      <c r="M400" s="5">
        <f>VLOOKUP(B400,data_operaciones!$G$3:$K$102,4,0)</f>
        <v>47</v>
      </c>
      <c r="N400" s="5">
        <f t="shared" si="30"/>
        <v>1.5</v>
      </c>
      <c r="O400" s="5">
        <f t="shared" si="31"/>
        <v>2589</v>
      </c>
      <c r="P400" s="5">
        <f t="shared" si="32"/>
        <v>1.5</v>
      </c>
      <c r="Q400" s="5">
        <f t="shared" si="34"/>
        <v>397</v>
      </c>
      <c r="R400" s="5">
        <v>2</v>
      </c>
      <c r="S400" s="5">
        <v>1</v>
      </c>
      <c r="T400" s="5">
        <v>7</v>
      </c>
      <c r="U400" s="5" t="str">
        <f t="shared" si="33"/>
        <v>REUBICA T.P. DE 2 7/8" ESTIBADA EN CHANGUERO PARA , LIBERAR Y TRABAJAR CON T.P. 4" FH CON BNA 63/4" TRICONICA CON INSERTOS</v>
      </c>
    </row>
    <row r="401" spans="1:21" x14ac:dyDescent="0.25">
      <c r="A401" s="6">
        <v>41344</v>
      </c>
      <c r="B401">
        <v>49</v>
      </c>
      <c r="C401">
        <v>1.5</v>
      </c>
      <c r="D401">
        <v>2589</v>
      </c>
      <c r="E401">
        <v>1.5</v>
      </c>
      <c r="F401">
        <v>2</v>
      </c>
      <c r="G401" t="s">
        <v>3593</v>
      </c>
      <c r="H401">
        <v>85</v>
      </c>
      <c r="I401" s="6">
        <v>41351.730555555558</v>
      </c>
      <c r="J401" t="s">
        <v>23</v>
      </c>
      <c r="K401" t="s">
        <v>23</v>
      </c>
      <c r="L401" s="14" t="str">
        <f>VLOOKUP(B401,data_operaciones!$G$3:$K$102,2,0)</f>
        <v>OTROS</v>
      </c>
      <c r="M401" s="5">
        <f>VLOOKUP(B401,data_operaciones!$G$3:$K$102,4,0)</f>
        <v>47</v>
      </c>
      <c r="N401" s="5">
        <f t="shared" si="30"/>
        <v>1.5</v>
      </c>
      <c r="O401" s="5">
        <f t="shared" si="31"/>
        <v>2589</v>
      </c>
      <c r="P401" s="5">
        <f t="shared" si="32"/>
        <v>1.5</v>
      </c>
      <c r="Q401" s="5">
        <f t="shared" si="34"/>
        <v>398</v>
      </c>
      <c r="R401" s="5">
        <v>2</v>
      </c>
      <c r="S401" s="5">
        <v>1</v>
      </c>
      <c r="T401" s="5">
        <v>7</v>
      </c>
      <c r="U401" s="5" t="str">
        <f t="shared" si="33"/>
        <v>ARMA BARRENA 6 3/4" TRICONICA CON INSERTOS</v>
      </c>
    </row>
    <row r="402" spans="1:21" x14ac:dyDescent="0.25">
      <c r="A402" s="6">
        <v>41344</v>
      </c>
      <c r="B402">
        <v>49</v>
      </c>
      <c r="C402">
        <v>1.5</v>
      </c>
      <c r="D402">
        <v>2589</v>
      </c>
      <c r="E402">
        <v>1.5</v>
      </c>
      <c r="F402">
        <v>3</v>
      </c>
      <c r="G402" t="s">
        <v>3594</v>
      </c>
      <c r="H402">
        <v>85</v>
      </c>
      <c r="I402" s="6">
        <v>41351.730555555558</v>
      </c>
      <c r="J402" t="s">
        <v>23</v>
      </c>
      <c r="K402" t="s">
        <v>23</v>
      </c>
      <c r="L402" s="14" t="str">
        <f>VLOOKUP(B402,data_operaciones!$G$3:$K$102,2,0)</f>
        <v>OTROS</v>
      </c>
      <c r="M402" s="5">
        <f>VLOOKUP(B402,data_operaciones!$G$3:$K$102,4,0)</f>
        <v>47</v>
      </c>
      <c r="N402" s="5">
        <f t="shared" si="30"/>
        <v>1.5</v>
      </c>
      <c r="O402" s="5">
        <f t="shared" si="31"/>
        <v>2589</v>
      </c>
      <c r="P402" s="5">
        <f t="shared" si="32"/>
        <v>1.5</v>
      </c>
      <c r="Q402" s="5">
        <f t="shared" si="34"/>
        <v>399</v>
      </c>
      <c r="R402" s="5">
        <v>2</v>
      </c>
      <c r="S402" s="5">
        <v>1</v>
      </c>
      <c r="T402" s="5">
        <v>7</v>
      </c>
      <c r="U402" s="5" t="str">
        <f t="shared" si="33"/>
        <v>INICIA A METER BNA 6 3/4" TRICONICA CON INSERTOS</v>
      </c>
    </row>
    <row r="403" spans="1:21" x14ac:dyDescent="0.25">
      <c r="A403" s="6">
        <v>41344</v>
      </c>
      <c r="B403">
        <v>49</v>
      </c>
      <c r="C403">
        <v>2.5</v>
      </c>
      <c r="D403">
        <v>2589</v>
      </c>
      <c r="E403">
        <v>1.5</v>
      </c>
      <c r="F403">
        <v>4</v>
      </c>
      <c r="G403" t="s">
        <v>3595</v>
      </c>
      <c r="H403">
        <v>85</v>
      </c>
      <c r="I403" s="6">
        <v>41351.731249999997</v>
      </c>
      <c r="J403" t="s">
        <v>23</v>
      </c>
      <c r="K403" t="s">
        <v>23</v>
      </c>
      <c r="L403" s="14" t="str">
        <f>VLOOKUP(B403,data_operaciones!$G$3:$K$102,2,0)</f>
        <v>OTROS</v>
      </c>
      <c r="M403" s="5">
        <f>VLOOKUP(B403,data_operaciones!$G$3:$K$102,4,0)</f>
        <v>47</v>
      </c>
      <c r="N403" s="5">
        <f t="shared" si="30"/>
        <v>2.5</v>
      </c>
      <c r="O403" s="5">
        <f t="shared" si="31"/>
        <v>2589</v>
      </c>
      <c r="P403" s="5">
        <f t="shared" si="32"/>
        <v>1.5</v>
      </c>
      <c r="Q403" s="5">
        <f t="shared" si="34"/>
        <v>400</v>
      </c>
      <c r="R403" s="5">
        <v>2</v>
      </c>
      <c r="S403" s="5">
        <v>1</v>
      </c>
      <c r="T403" s="5">
        <v>7</v>
      </c>
      <c r="U403" s="5" t="str">
        <f t="shared" si="33"/>
        <v>METIÓ BNA 6 3/4" TRICONICA DE INSERTOS</v>
      </c>
    </row>
    <row r="404" spans="1:21" x14ac:dyDescent="0.25">
      <c r="A404" s="6">
        <v>41344</v>
      </c>
      <c r="B404">
        <v>49</v>
      </c>
      <c r="C404">
        <v>1.5</v>
      </c>
      <c r="D404">
        <v>2589</v>
      </c>
      <c r="E404">
        <v>1.5</v>
      </c>
      <c r="F404">
        <v>5</v>
      </c>
      <c r="G404" t="s">
        <v>3489</v>
      </c>
      <c r="H404">
        <v>85</v>
      </c>
      <c r="I404" s="6">
        <v>41351.731249999997</v>
      </c>
      <c r="J404" t="s">
        <v>23</v>
      </c>
      <c r="K404" t="s">
        <v>23</v>
      </c>
      <c r="L404" s="14" t="str">
        <f>VLOOKUP(B404,data_operaciones!$G$3:$K$102,2,0)</f>
        <v>OTROS</v>
      </c>
      <c r="M404" s="5">
        <f>VLOOKUP(B404,data_operaciones!$G$3:$K$102,4,0)</f>
        <v>47</v>
      </c>
      <c r="N404" s="5">
        <f t="shared" si="30"/>
        <v>1.5</v>
      </c>
      <c r="O404" s="5">
        <f t="shared" si="31"/>
        <v>2589</v>
      </c>
      <c r="P404" s="5">
        <f t="shared" si="32"/>
        <v>1.5</v>
      </c>
      <c r="Q404" s="5">
        <f t="shared" si="34"/>
        <v>401</v>
      </c>
      <c r="R404" s="5">
        <v>2</v>
      </c>
      <c r="S404" s="5">
        <v>1</v>
      </c>
      <c r="T404" s="5">
        <v>7</v>
      </c>
      <c r="U404" s="5" t="str">
        <f t="shared" si="33"/>
        <v>CIRCULÓ A LA PROF. DE 1390.66 MTS. CON BOMBA DEL EQUIPO, SALMUERA POTASICA DE 1.03 GR/CC</v>
      </c>
    </row>
    <row r="405" spans="1:21" x14ac:dyDescent="0.25">
      <c r="A405" s="6">
        <v>41344</v>
      </c>
      <c r="B405">
        <v>46</v>
      </c>
      <c r="C405">
        <v>2</v>
      </c>
      <c r="D405">
        <v>2589</v>
      </c>
      <c r="E405">
        <v>1.5</v>
      </c>
      <c r="F405">
        <v>6</v>
      </c>
      <c r="G405" t="s">
        <v>3596</v>
      </c>
      <c r="H405">
        <v>85</v>
      </c>
      <c r="I405" s="6">
        <v>41351.731944444444</v>
      </c>
      <c r="J405" t="s">
        <v>23</v>
      </c>
      <c r="K405" t="s">
        <v>23</v>
      </c>
      <c r="L405" s="14" t="str">
        <f>VLOOKUP(B405,data_operaciones!$G$3:$K$102,2,0)</f>
        <v>REPARA SISTEMA MECANICO</v>
      </c>
      <c r="M405" s="5">
        <f>VLOOKUP(B405,data_operaciones!$G$3:$K$102,4,0)</f>
        <v>44</v>
      </c>
      <c r="N405" s="5">
        <f t="shared" si="30"/>
        <v>2</v>
      </c>
      <c r="O405" s="5">
        <f t="shared" si="31"/>
        <v>2589</v>
      </c>
      <c r="P405" s="5">
        <f t="shared" si="32"/>
        <v>1.5</v>
      </c>
      <c r="Q405" s="5">
        <f t="shared" si="34"/>
        <v>402</v>
      </c>
      <c r="R405" s="5">
        <v>2</v>
      </c>
      <c r="S405" s="5">
        <v>1</v>
      </c>
      <c r="T405" s="5">
        <v>7</v>
      </c>
      <c r="U405" s="5" t="str">
        <f t="shared" si="33"/>
        <v>REPARO FALLA DEL ENBRAGUE DEL MALACATE PRINCIPAL</v>
      </c>
    </row>
    <row r="406" spans="1:21" x14ac:dyDescent="0.25">
      <c r="A406" s="6">
        <v>41344</v>
      </c>
      <c r="B406">
        <v>49</v>
      </c>
      <c r="C406">
        <v>0.5</v>
      </c>
      <c r="D406">
        <v>2589</v>
      </c>
      <c r="E406">
        <v>1.5</v>
      </c>
      <c r="F406">
        <v>7</v>
      </c>
      <c r="G406" t="s">
        <v>3597</v>
      </c>
      <c r="H406">
        <v>85</v>
      </c>
      <c r="I406" s="6">
        <v>41351.731944444444</v>
      </c>
      <c r="J406" t="s">
        <v>23</v>
      </c>
      <c r="K406" t="s">
        <v>23</v>
      </c>
      <c r="L406" s="14" t="str">
        <f>VLOOKUP(B406,data_operaciones!$G$3:$K$102,2,0)</f>
        <v>OTROS</v>
      </c>
      <c r="M406" s="5">
        <f>VLOOKUP(B406,data_operaciones!$G$3:$K$102,4,0)</f>
        <v>47</v>
      </c>
      <c r="N406" s="5">
        <f t="shared" si="30"/>
        <v>0.5</v>
      </c>
      <c r="O406" s="5">
        <f t="shared" si="31"/>
        <v>2589</v>
      </c>
      <c r="P406" s="5">
        <f t="shared" si="32"/>
        <v>1.5</v>
      </c>
      <c r="Q406" s="5">
        <f t="shared" si="34"/>
        <v>403</v>
      </c>
      <c r="R406" s="5">
        <v>2</v>
      </c>
      <c r="S406" s="5">
        <v>1</v>
      </c>
      <c r="T406" s="5">
        <v>7</v>
      </c>
      <c r="U406" s="5" t="str">
        <f t="shared" si="33"/>
        <v>INICIA A SACAR LIBRE BNA 6 3/4" TRICONICA DE INSERTOS</v>
      </c>
    </row>
    <row r="407" spans="1:21" x14ac:dyDescent="0.25">
      <c r="A407" s="6">
        <v>41344</v>
      </c>
      <c r="B407">
        <v>32</v>
      </c>
      <c r="C407">
        <v>0.5</v>
      </c>
      <c r="D407">
        <v>2589</v>
      </c>
      <c r="E407">
        <v>1.5</v>
      </c>
      <c r="F407">
        <v>8</v>
      </c>
      <c r="G407" t="s">
        <v>3491</v>
      </c>
      <c r="H407">
        <v>85</v>
      </c>
      <c r="I407" s="6">
        <v>41351.731944444444</v>
      </c>
      <c r="J407" t="s">
        <v>23</v>
      </c>
      <c r="K407" t="s">
        <v>2700</v>
      </c>
      <c r="L407" s="14" t="str">
        <f>VLOOKUP(B407,data_operaciones!$G$3:$K$102,2,0)</f>
        <v>SIMULACROS Y PLATICA DE SEGURIDAD</v>
      </c>
      <c r="M407" s="5">
        <f>VLOOKUP(B407,data_operaciones!$G$3:$K$102,4,0)</f>
        <v>75</v>
      </c>
      <c r="N407" s="5">
        <f t="shared" si="30"/>
        <v>0.5</v>
      </c>
      <c r="O407" s="5">
        <f t="shared" si="31"/>
        <v>2589</v>
      </c>
      <c r="P407" s="5">
        <f t="shared" si="32"/>
        <v>1.5</v>
      </c>
      <c r="Q407" s="5">
        <f t="shared" si="34"/>
        <v>404</v>
      </c>
      <c r="R407" s="5">
        <v>1</v>
      </c>
      <c r="S407" s="5">
        <v>1</v>
      </c>
      <c r="T407" s="5">
        <v>7</v>
      </c>
      <c r="U407" s="5" t="str">
        <f t="shared" si="33"/>
        <v/>
      </c>
    </row>
    <row r="408" spans="1:21" x14ac:dyDescent="0.25">
      <c r="A408" s="6">
        <v>41344</v>
      </c>
      <c r="B408">
        <v>49</v>
      </c>
      <c r="C408">
        <v>3</v>
      </c>
      <c r="D408">
        <v>2589</v>
      </c>
      <c r="E408">
        <v>1.5</v>
      </c>
      <c r="F408">
        <v>9</v>
      </c>
      <c r="G408" t="s">
        <v>3598</v>
      </c>
      <c r="H408">
        <v>85</v>
      </c>
      <c r="I408" s="6">
        <v>41351.732638888891</v>
      </c>
      <c r="J408" t="s">
        <v>23</v>
      </c>
      <c r="K408" t="s">
        <v>23</v>
      </c>
      <c r="L408" s="14" t="str">
        <f>VLOOKUP(B408,data_operaciones!$G$3:$K$102,2,0)</f>
        <v>OTROS</v>
      </c>
      <c r="M408" s="5">
        <f>VLOOKUP(B408,data_operaciones!$G$3:$K$102,4,0)</f>
        <v>47</v>
      </c>
      <c r="N408" s="5">
        <f t="shared" si="30"/>
        <v>3</v>
      </c>
      <c r="O408" s="5">
        <f t="shared" si="31"/>
        <v>2589</v>
      </c>
      <c r="P408" s="5">
        <f t="shared" si="32"/>
        <v>1.5</v>
      </c>
      <c r="Q408" s="5">
        <f t="shared" si="34"/>
        <v>405</v>
      </c>
      <c r="R408" s="5">
        <v>2</v>
      </c>
      <c r="S408" s="5">
        <v>1</v>
      </c>
      <c r="T408" s="5">
        <v>7</v>
      </c>
      <c r="U408" s="5" t="str">
        <f t="shared" si="33"/>
        <v>CONTINUA SACANDO LIBRE BNA 6 3/4" TRICONICA DE INSERTOS</v>
      </c>
    </row>
    <row r="409" spans="1:21" x14ac:dyDescent="0.25">
      <c r="A409" s="6">
        <v>41344</v>
      </c>
      <c r="B409">
        <v>49</v>
      </c>
      <c r="C409">
        <v>1</v>
      </c>
      <c r="D409">
        <v>2589</v>
      </c>
      <c r="E409">
        <v>1.5</v>
      </c>
      <c r="F409">
        <v>10</v>
      </c>
      <c r="G409" t="s">
        <v>3599</v>
      </c>
      <c r="H409">
        <v>85</v>
      </c>
      <c r="I409" s="6">
        <v>41351.732638888891</v>
      </c>
      <c r="J409" t="s">
        <v>23</v>
      </c>
      <c r="K409" t="s">
        <v>23</v>
      </c>
      <c r="L409" s="14" t="str">
        <f>VLOOKUP(B409,data_operaciones!$G$3:$K$102,2,0)</f>
        <v>OTROS</v>
      </c>
      <c r="M409" s="5">
        <f>VLOOKUP(B409,data_operaciones!$G$3:$K$102,4,0)</f>
        <v>47</v>
      </c>
      <c r="N409" s="5">
        <f t="shared" si="30"/>
        <v>1</v>
      </c>
      <c r="O409" s="5">
        <f t="shared" si="31"/>
        <v>2589</v>
      </c>
      <c r="P409" s="5">
        <f t="shared" si="32"/>
        <v>1.5</v>
      </c>
      <c r="Q409" s="5">
        <f t="shared" si="34"/>
        <v>406</v>
      </c>
      <c r="R409" s="5">
        <v>2</v>
      </c>
      <c r="S409" s="5">
        <v>1</v>
      </c>
      <c r="T409" s="5">
        <v>7</v>
      </c>
      <c r="U409" s="5" t="str">
        <f t="shared" si="33"/>
        <v>SACA LIBRE BNA 6 3/4" TRICONICA DE INSERTOS</v>
      </c>
    </row>
    <row r="410" spans="1:21" x14ac:dyDescent="0.25">
      <c r="A410" s="6">
        <v>41344</v>
      </c>
      <c r="B410">
        <v>49</v>
      </c>
      <c r="C410">
        <v>0.5</v>
      </c>
      <c r="D410">
        <v>2589</v>
      </c>
      <c r="E410">
        <v>1.5</v>
      </c>
      <c r="F410">
        <v>11</v>
      </c>
      <c r="G410" t="s">
        <v>3600</v>
      </c>
      <c r="H410">
        <v>85</v>
      </c>
      <c r="I410" s="6">
        <v>41351.732638888891</v>
      </c>
      <c r="J410" t="s">
        <v>23</v>
      </c>
      <c r="K410" t="s">
        <v>23</v>
      </c>
      <c r="L410" s="14" t="str">
        <f>VLOOKUP(B410,data_operaciones!$G$3:$K$102,2,0)</f>
        <v>OTROS</v>
      </c>
      <c r="M410" s="5">
        <f>VLOOKUP(B410,data_operaciones!$G$3:$K$102,4,0)</f>
        <v>47</v>
      </c>
      <c r="N410" s="5">
        <f t="shared" si="30"/>
        <v>0.5</v>
      </c>
      <c r="O410" s="5">
        <f t="shared" si="31"/>
        <v>2589</v>
      </c>
      <c r="P410" s="5">
        <f t="shared" si="32"/>
        <v>1.5</v>
      </c>
      <c r="Q410" s="5">
        <f t="shared" si="34"/>
        <v>407</v>
      </c>
      <c r="R410" s="5">
        <v>2</v>
      </c>
      <c r="S410" s="5">
        <v>1</v>
      </c>
      <c r="T410" s="5">
        <v>7</v>
      </c>
      <c r="U410" s="5" t="str">
        <f t="shared" si="33"/>
        <v>REALIZA CAMBIO DE LLAVES DE APRIETE Y ELEVADOR, PARA T.P. DE 2 7/8"</v>
      </c>
    </row>
    <row r="411" spans="1:21" x14ac:dyDescent="0.25">
      <c r="A411" s="6">
        <v>41344</v>
      </c>
      <c r="B411">
        <v>49</v>
      </c>
      <c r="C411">
        <v>0.5</v>
      </c>
      <c r="D411">
        <v>2589</v>
      </c>
      <c r="E411">
        <v>1.5</v>
      </c>
      <c r="F411">
        <v>12</v>
      </c>
      <c r="G411" t="s">
        <v>3601</v>
      </c>
      <c r="H411">
        <v>85</v>
      </c>
      <c r="I411" s="6">
        <v>41351.732638888891</v>
      </c>
      <c r="J411" t="s">
        <v>23</v>
      </c>
      <c r="K411" t="s">
        <v>23</v>
      </c>
      <c r="L411" s="14" t="str">
        <f>VLOOKUP(B411,data_operaciones!$G$3:$K$102,2,0)</f>
        <v>OTROS</v>
      </c>
      <c r="M411" s="5">
        <f>VLOOKUP(B411,data_operaciones!$G$3:$K$102,4,0)</f>
        <v>47</v>
      </c>
      <c r="N411" s="5">
        <f t="shared" si="30"/>
        <v>0.5</v>
      </c>
      <c r="O411" s="5">
        <f t="shared" si="31"/>
        <v>2589</v>
      </c>
      <c r="P411" s="5">
        <f t="shared" si="32"/>
        <v>1.5</v>
      </c>
      <c r="Q411" s="5">
        <f t="shared" si="34"/>
        <v>408</v>
      </c>
      <c r="R411" s="5">
        <v>2</v>
      </c>
      <c r="S411" s="5">
        <v>1</v>
      </c>
      <c r="T411" s="5">
        <v>7</v>
      </c>
      <c r="U411" s="5" t="str">
        <f t="shared" si="33"/>
        <v>ARMA MOLINO DE 3 5/8"</v>
      </c>
    </row>
    <row r="412" spans="1:21" x14ac:dyDescent="0.25">
      <c r="A412" s="6">
        <v>41344</v>
      </c>
      <c r="B412">
        <v>49</v>
      </c>
      <c r="C412">
        <v>7.5</v>
      </c>
      <c r="D412">
        <v>2589</v>
      </c>
      <c r="E412">
        <v>1.5</v>
      </c>
      <c r="F412">
        <v>13</v>
      </c>
      <c r="G412" t="s">
        <v>3602</v>
      </c>
      <c r="H412">
        <v>85</v>
      </c>
      <c r="I412" s="6">
        <v>41351.734027777777</v>
      </c>
      <c r="J412" t="s">
        <v>23</v>
      </c>
      <c r="K412" t="s">
        <v>23</v>
      </c>
      <c r="L412" s="14" t="str">
        <f>VLOOKUP(B412,data_operaciones!$G$3:$K$102,2,0)</f>
        <v>OTROS</v>
      </c>
      <c r="M412" s="5">
        <f>VLOOKUP(B412,data_operaciones!$G$3:$K$102,4,0)</f>
        <v>47</v>
      </c>
      <c r="N412" s="5">
        <f t="shared" si="30"/>
        <v>7.5</v>
      </c>
      <c r="O412" s="5">
        <f t="shared" si="31"/>
        <v>2589</v>
      </c>
      <c r="P412" s="5">
        <f t="shared" si="32"/>
        <v>1.5</v>
      </c>
      <c r="Q412" s="5">
        <f t="shared" si="34"/>
        <v>409</v>
      </c>
      <c r="R412" s="5">
        <v>2</v>
      </c>
      <c r="S412" s="5">
        <v>1</v>
      </c>
      <c r="T412" s="5">
        <v>7</v>
      </c>
      <c r="U412" s="5" t="str">
        <f t="shared" si="33"/>
        <v>METIENDO LIBRE MOLINO DE 3 5/8"</v>
      </c>
    </row>
    <row r="413" spans="1:21" x14ac:dyDescent="0.25">
      <c r="A413" s="6">
        <v>41345</v>
      </c>
      <c r="B413">
        <v>49</v>
      </c>
      <c r="C413">
        <v>3</v>
      </c>
      <c r="D413">
        <v>2589</v>
      </c>
      <c r="E413">
        <v>1.5</v>
      </c>
      <c r="F413">
        <v>1</v>
      </c>
      <c r="G413" t="s">
        <v>3603</v>
      </c>
      <c r="H413">
        <v>85</v>
      </c>
      <c r="I413" s="6">
        <v>41351.734027777777</v>
      </c>
      <c r="J413" t="s">
        <v>23</v>
      </c>
      <c r="K413" t="s">
        <v>23</v>
      </c>
      <c r="L413" s="14" t="str">
        <f>VLOOKUP(B413,data_operaciones!$G$3:$K$102,2,0)</f>
        <v>OTROS</v>
      </c>
      <c r="M413" s="5">
        <f>VLOOKUP(B413,data_operaciones!$G$3:$K$102,4,0)</f>
        <v>47</v>
      </c>
      <c r="N413" s="5">
        <f t="shared" si="30"/>
        <v>3</v>
      </c>
      <c r="O413" s="5">
        <f t="shared" si="31"/>
        <v>2589</v>
      </c>
      <c r="P413" s="5">
        <f t="shared" si="32"/>
        <v>1.5</v>
      </c>
      <c r="Q413" s="5">
        <f t="shared" si="34"/>
        <v>410</v>
      </c>
      <c r="R413" s="5">
        <v>2</v>
      </c>
      <c r="S413" s="5">
        <v>1</v>
      </c>
      <c r="T413" s="5">
        <v>7</v>
      </c>
      <c r="U413" s="5" t="str">
        <f t="shared" si="33"/>
        <v>METIO LIBRE MOLINO DE 3 5/8"</v>
      </c>
    </row>
    <row r="414" spans="1:21" x14ac:dyDescent="0.25">
      <c r="A414" s="6">
        <v>41345</v>
      </c>
      <c r="B414">
        <v>49</v>
      </c>
      <c r="C414">
        <v>1</v>
      </c>
      <c r="D414">
        <v>2589</v>
      </c>
      <c r="E414">
        <v>1.5</v>
      </c>
      <c r="F414">
        <v>2</v>
      </c>
      <c r="G414" t="s">
        <v>3490</v>
      </c>
      <c r="H414">
        <v>85</v>
      </c>
      <c r="I414" s="6">
        <v>41351.734027777777</v>
      </c>
      <c r="J414" t="s">
        <v>23</v>
      </c>
      <c r="K414" t="s">
        <v>23</v>
      </c>
      <c r="L414" s="14" t="str">
        <f>VLOOKUP(B414,data_operaciones!$G$3:$K$102,2,0)</f>
        <v>OTROS</v>
      </c>
      <c r="M414" s="5">
        <f>VLOOKUP(B414,data_operaciones!$G$3:$K$102,4,0)</f>
        <v>47</v>
      </c>
      <c r="N414" s="5">
        <f t="shared" si="30"/>
        <v>1</v>
      </c>
      <c r="O414" s="5">
        <f t="shared" si="31"/>
        <v>2589</v>
      </c>
      <c r="P414" s="5">
        <f t="shared" si="32"/>
        <v>1.5</v>
      </c>
      <c r="Q414" s="5">
        <f t="shared" si="34"/>
        <v>411</v>
      </c>
      <c r="R414" s="5">
        <v>2</v>
      </c>
      <c r="S414" s="5">
        <v>1</v>
      </c>
      <c r="T414" s="5">
        <v>7</v>
      </c>
      <c r="U414" s="5" t="str">
        <f t="shared" si="33"/>
        <v>) CIRCULA CICLO COMPLETO A LA PROF. DE 2554 MTS</v>
      </c>
    </row>
    <row r="415" spans="1:21" x14ac:dyDescent="0.25">
      <c r="A415" s="6">
        <v>41345</v>
      </c>
      <c r="B415">
        <v>49</v>
      </c>
      <c r="C415">
        <v>0.5</v>
      </c>
      <c r="D415">
        <v>2589</v>
      </c>
      <c r="E415">
        <v>1.5</v>
      </c>
      <c r="F415">
        <v>3</v>
      </c>
      <c r="G415" t="s">
        <v>3604</v>
      </c>
      <c r="H415">
        <v>85</v>
      </c>
      <c r="I415" s="6">
        <v>41351.734722222223</v>
      </c>
      <c r="J415" t="s">
        <v>23</v>
      </c>
      <c r="K415" t="s">
        <v>23</v>
      </c>
      <c r="L415" s="14" t="str">
        <f>VLOOKUP(B415,data_operaciones!$G$3:$K$102,2,0)</f>
        <v>OTROS</v>
      </c>
      <c r="M415" s="5">
        <f>VLOOKUP(B415,data_operaciones!$G$3:$K$102,4,0)</f>
        <v>47</v>
      </c>
      <c r="N415" s="5">
        <f t="shared" si="30"/>
        <v>0.5</v>
      </c>
      <c r="O415" s="5">
        <f t="shared" si="31"/>
        <v>2589</v>
      </c>
      <c r="P415" s="5">
        <f t="shared" si="32"/>
        <v>1.5</v>
      </c>
      <c r="Q415" s="5">
        <f t="shared" si="34"/>
        <v>412</v>
      </c>
      <c r="R415" s="5">
        <v>2</v>
      </c>
      <c r="S415" s="5">
        <v>1</v>
      </c>
      <c r="T415" s="5">
        <v>7</v>
      </c>
      <c r="U415" s="5" t="str">
        <f t="shared" si="33"/>
        <v>TERMINA DE CIRCULAR A LA PROF. DE 2554 MTS</v>
      </c>
    </row>
    <row r="416" spans="1:21" x14ac:dyDescent="0.25">
      <c r="A416" s="6">
        <v>41345</v>
      </c>
      <c r="B416">
        <v>49</v>
      </c>
      <c r="C416">
        <v>8</v>
      </c>
      <c r="D416">
        <v>2589</v>
      </c>
      <c r="E416">
        <v>1.5</v>
      </c>
      <c r="F416">
        <v>4</v>
      </c>
      <c r="G416" t="s">
        <v>3605</v>
      </c>
      <c r="H416">
        <v>85</v>
      </c>
      <c r="I416" s="6">
        <v>41351.734722222223</v>
      </c>
      <c r="J416" t="s">
        <v>23</v>
      </c>
      <c r="K416" t="s">
        <v>23</v>
      </c>
      <c r="L416" s="14" t="str">
        <f>VLOOKUP(B416,data_operaciones!$G$3:$K$102,2,0)</f>
        <v>OTROS</v>
      </c>
      <c r="M416" s="5">
        <f>VLOOKUP(B416,data_operaciones!$G$3:$K$102,4,0)</f>
        <v>47</v>
      </c>
      <c r="N416" s="5">
        <f t="shared" si="30"/>
        <v>8</v>
      </c>
      <c r="O416" s="5">
        <f t="shared" si="31"/>
        <v>2589</v>
      </c>
      <c r="P416" s="5">
        <f t="shared" si="32"/>
        <v>1.5</v>
      </c>
      <c r="Q416" s="5">
        <f t="shared" si="34"/>
        <v>413</v>
      </c>
      <c r="R416" s="5">
        <v>2</v>
      </c>
      <c r="S416" s="5">
        <v>1</v>
      </c>
      <c r="T416" s="5">
        <v>7</v>
      </c>
      <c r="U416" s="5" t="str">
        <f t="shared" si="33"/>
        <v>SACÓ LIBRE MOLINO DE 3 5/8"</v>
      </c>
    </row>
    <row r="417" spans="1:21" x14ac:dyDescent="0.25">
      <c r="A417" s="6">
        <v>41345</v>
      </c>
      <c r="B417">
        <v>49</v>
      </c>
      <c r="C417">
        <v>1</v>
      </c>
      <c r="D417">
        <v>2589</v>
      </c>
      <c r="E417">
        <v>1.5</v>
      </c>
      <c r="F417">
        <v>5</v>
      </c>
      <c r="G417" t="s">
        <v>3606</v>
      </c>
      <c r="H417">
        <v>85</v>
      </c>
      <c r="I417" s="6">
        <v>41351.734722222223</v>
      </c>
      <c r="J417" t="s">
        <v>23</v>
      </c>
      <c r="K417" t="s">
        <v>23</v>
      </c>
      <c r="L417" s="14" t="str">
        <f>VLOOKUP(B417,data_operaciones!$G$3:$K$102,2,0)</f>
        <v>OTROS</v>
      </c>
      <c r="M417" s="5">
        <f>VLOOKUP(B417,data_operaciones!$G$3:$K$102,4,0)</f>
        <v>47</v>
      </c>
      <c r="N417" s="5">
        <f t="shared" si="30"/>
        <v>1</v>
      </c>
      <c r="O417" s="5">
        <f t="shared" si="31"/>
        <v>2589</v>
      </c>
      <c r="P417" s="5">
        <f t="shared" si="32"/>
        <v>1.5</v>
      </c>
      <c r="Q417" s="5">
        <f t="shared" si="34"/>
        <v>414</v>
      </c>
      <c r="R417" s="5">
        <v>2</v>
      </c>
      <c r="S417" s="5">
        <v>1</v>
      </c>
      <c r="T417" s="5">
        <v>7</v>
      </c>
      <c r="U417" s="5" t="str">
        <f t="shared" si="33"/>
        <v>CON PERSONAL DE CIA. LATINA ELIMINÓ LINEA DE FLOTE , LLENADERA Y CAMPANA O.K</v>
      </c>
    </row>
    <row r="418" spans="1:21" x14ac:dyDescent="0.25">
      <c r="A418" s="6">
        <v>41345</v>
      </c>
      <c r="B418">
        <v>49</v>
      </c>
      <c r="C418">
        <v>0.5</v>
      </c>
      <c r="D418">
        <v>2589</v>
      </c>
      <c r="E418">
        <v>1.5</v>
      </c>
      <c r="F418">
        <v>6</v>
      </c>
      <c r="G418" t="s">
        <v>3607</v>
      </c>
      <c r="H418">
        <v>85</v>
      </c>
      <c r="I418" s="6">
        <v>41351.73541666667</v>
      </c>
      <c r="J418" t="s">
        <v>23</v>
      </c>
      <c r="K418" t="s">
        <v>23</v>
      </c>
      <c r="L418" s="14" t="str">
        <f>VLOOKUP(B418,data_operaciones!$G$3:$K$102,2,0)</f>
        <v>OTROS</v>
      </c>
      <c r="M418" s="5">
        <f>VLOOKUP(B418,data_operaciones!$G$3:$K$102,4,0)</f>
        <v>47</v>
      </c>
      <c r="N418" s="5">
        <f t="shared" si="30"/>
        <v>0.5</v>
      </c>
      <c r="O418" s="5">
        <f t="shared" si="31"/>
        <v>2589</v>
      </c>
      <c r="P418" s="5">
        <f t="shared" si="32"/>
        <v>1.5</v>
      </c>
      <c r="Q418" s="5">
        <f t="shared" si="34"/>
        <v>415</v>
      </c>
      <c r="R418" s="5">
        <v>2</v>
      </c>
      <c r="S418" s="5">
        <v>1</v>
      </c>
      <c r="T418" s="5">
        <v>7</v>
      </c>
      <c r="U418" s="5" t="str">
        <f t="shared" si="33"/>
        <v>PERSONAL DE CIA. LATINA INSTALÓ CARRETE ADAPTADOR DE 11"--5MX 7 1/16" 5-M</v>
      </c>
    </row>
    <row r="419" spans="1:21" x14ac:dyDescent="0.25">
      <c r="A419" s="6">
        <v>41345</v>
      </c>
      <c r="B419">
        <v>49</v>
      </c>
      <c r="C419">
        <v>0.5</v>
      </c>
      <c r="D419">
        <v>2589</v>
      </c>
      <c r="E419">
        <v>1.5</v>
      </c>
      <c r="F419">
        <v>7</v>
      </c>
      <c r="G419" t="s">
        <v>3607</v>
      </c>
      <c r="H419">
        <v>85</v>
      </c>
      <c r="I419" s="6">
        <v>41351.73541666667</v>
      </c>
      <c r="J419" t="s">
        <v>23</v>
      </c>
      <c r="K419" t="s">
        <v>23</v>
      </c>
      <c r="L419" s="14" t="str">
        <f>VLOOKUP(B419,data_operaciones!$G$3:$K$102,2,0)</f>
        <v>OTROS</v>
      </c>
      <c r="M419" s="5">
        <f>VLOOKUP(B419,data_operaciones!$G$3:$K$102,4,0)</f>
        <v>47</v>
      </c>
      <c r="N419" s="5">
        <f t="shared" si="30"/>
        <v>0.5</v>
      </c>
      <c r="O419" s="5">
        <f t="shared" si="31"/>
        <v>2589</v>
      </c>
      <c r="P419" s="5">
        <f t="shared" si="32"/>
        <v>1.5</v>
      </c>
      <c r="Q419" s="5">
        <f t="shared" si="34"/>
        <v>416</v>
      </c>
      <c r="R419" s="5">
        <v>2</v>
      </c>
      <c r="S419" s="5">
        <v>1</v>
      </c>
      <c r="T419" s="5">
        <v>7</v>
      </c>
      <c r="U419" s="5" t="str">
        <f t="shared" si="33"/>
        <v>PERSONAL DE CIA. LATINA INSTALÓ CARRETE ADAPTADOR DE 11"--5MX 7 1/16" 5-M</v>
      </c>
    </row>
    <row r="420" spans="1:21" x14ac:dyDescent="0.25">
      <c r="A420" s="6">
        <v>41345</v>
      </c>
      <c r="B420">
        <v>52</v>
      </c>
      <c r="C420">
        <v>0.5</v>
      </c>
      <c r="D420">
        <v>2589</v>
      </c>
      <c r="E420">
        <v>1.5</v>
      </c>
      <c r="F420">
        <v>8</v>
      </c>
      <c r="G420" t="s">
        <v>3608</v>
      </c>
      <c r="H420">
        <v>85</v>
      </c>
      <c r="I420" s="6">
        <v>41351.73541666667</v>
      </c>
      <c r="J420" t="s">
        <v>23</v>
      </c>
      <c r="K420" t="s">
        <v>23</v>
      </c>
      <c r="L420" s="14" t="str">
        <f>VLOOKUP(B420,data_operaciones!$G$3:$K$102,2,0)</f>
        <v xml:space="preserve">REGISTROS ELECTRICOS </v>
      </c>
      <c r="M420" s="5">
        <f>VLOOKUP(B420,data_operaciones!$G$3:$K$102,4,0)</f>
        <v>59</v>
      </c>
      <c r="N420" s="5">
        <f t="shared" si="30"/>
        <v>0.5</v>
      </c>
      <c r="O420" s="5">
        <f t="shared" si="31"/>
        <v>2589</v>
      </c>
      <c r="P420" s="5">
        <f t="shared" si="32"/>
        <v>1.5</v>
      </c>
      <c r="Q420" s="5">
        <f t="shared" si="34"/>
        <v>417</v>
      </c>
      <c r="R420" s="5">
        <v>2</v>
      </c>
      <c r="S420" s="5">
        <v>1</v>
      </c>
      <c r="T420" s="5">
        <v>7</v>
      </c>
      <c r="U420" s="5" t="str">
        <f t="shared" si="33"/>
        <v>PERSONAL DE CIA BAKER -HUGHES INSTALA UNIDADES DE REGISTRO ELECTRICO</v>
      </c>
    </row>
    <row r="421" spans="1:21" x14ac:dyDescent="0.25">
      <c r="A421" s="6">
        <v>41345</v>
      </c>
      <c r="B421">
        <v>49</v>
      </c>
      <c r="C421">
        <v>0.5</v>
      </c>
      <c r="D421">
        <v>2589</v>
      </c>
      <c r="E421">
        <v>1.5</v>
      </c>
      <c r="F421">
        <v>9</v>
      </c>
      <c r="G421" t="s">
        <v>3585</v>
      </c>
      <c r="H421">
        <v>85</v>
      </c>
      <c r="I421" s="6">
        <v>41351.73541666667</v>
      </c>
      <c r="J421" t="s">
        <v>23</v>
      </c>
      <c r="K421" t="s">
        <v>23</v>
      </c>
      <c r="L421" s="14" t="str">
        <f>VLOOKUP(B421,data_operaciones!$G$3:$K$102,2,0)</f>
        <v>OTROS</v>
      </c>
      <c r="M421" s="5">
        <f>VLOOKUP(B421,data_operaciones!$G$3:$K$102,4,0)</f>
        <v>47</v>
      </c>
      <c r="N421" s="5">
        <f t="shared" si="30"/>
        <v>0.5</v>
      </c>
      <c r="O421" s="5">
        <f t="shared" si="31"/>
        <v>2589</v>
      </c>
      <c r="P421" s="5">
        <f t="shared" si="32"/>
        <v>1.5</v>
      </c>
      <c r="Q421" s="5">
        <f t="shared" si="34"/>
        <v>418</v>
      </c>
      <c r="R421" s="5">
        <v>2</v>
      </c>
      <c r="S421" s="5">
        <v>1</v>
      </c>
      <c r="T421" s="5">
        <v>7</v>
      </c>
      <c r="U421" s="5" t="str">
        <f t="shared" si="33"/>
        <v>INSTALA PAK-OFF DE 7 1/16" -5M CIA: BAKER</v>
      </c>
    </row>
    <row r="422" spans="1:21" x14ac:dyDescent="0.25">
      <c r="A422" s="6">
        <v>41345</v>
      </c>
      <c r="B422">
        <v>49</v>
      </c>
      <c r="C422">
        <v>0.5</v>
      </c>
      <c r="D422">
        <v>2589</v>
      </c>
      <c r="E422">
        <v>1.5</v>
      </c>
      <c r="F422">
        <v>10</v>
      </c>
      <c r="G422" t="s">
        <v>3609</v>
      </c>
      <c r="H422">
        <v>85</v>
      </c>
      <c r="I422" s="6">
        <v>41351.736111111109</v>
      </c>
      <c r="J422" t="s">
        <v>23</v>
      </c>
      <c r="K422" t="s">
        <v>23</v>
      </c>
      <c r="L422" s="14" t="str">
        <f>VLOOKUP(B422,data_operaciones!$G$3:$K$102,2,0)</f>
        <v>OTROS</v>
      </c>
      <c r="M422" s="5">
        <f>VLOOKUP(B422,data_operaciones!$G$3:$K$102,4,0)</f>
        <v>47</v>
      </c>
      <c r="N422" s="5">
        <f t="shared" si="30"/>
        <v>0.5</v>
      </c>
      <c r="O422" s="5">
        <f t="shared" si="31"/>
        <v>2589</v>
      </c>
      <c r="P422" s="5">
        <f t="shared" si="32"/>
        <v>1.5</v>
      </c>
      <c r="Q422" s="5">
        <f t="shared" si="34"/>
        <v>419</v>
      </c>
      <c r="R422" s="5">
        <v>2</v>
      </c>
      <c r="S422" s="5">
        <v>1</v>
      </c>
      <c r="T422" s="5">
        <v>7</v>
      </c>
      <c r="U422" s="5" t="str">
        <f t="shared" si="33"/>
        <v>PERSONAL DE CIA: BAKER ARMA Y CALIBRA APAREJO DE SONDA PARA TOMA DE REGISTROS ELECTRICOS: (CBL) SONICO DE ADERENCIA DE CEMENTO, ( VDL )DENSIDAD VARIABLE, ( GR) RAYOS GAMMA, ( CCL) DETECTORDE COPLES .</v>
      </c>
    </row>
    <row r="423" spans="1:21" x14ac:dyDescent="0.25">
      <c r="A423" s="6">
        <v>41345</v>
      </c>
      <c r="B423">
        <v>32</v>
      </c>
      <c r="C423">
        <v>0.5</v>
      </c>
      <c r="D423">
        <v>2589</v>
      </c>
      <c r="E423">
        <v>1.5</v>
      </c>
      <c r="F423">
        <v>11</v>
      </c>
      <c r="G423" t="s">
        <v>3491</v>
      </c>
      <c r="H423">
        <v>85</v>
      </c>
      <c r="I423" s="6">
        <v>41351.736111111109</v>
      </c>
      <c r="J423" t="s">
        <v>23</v>
      </c>
      <c r="K423" t="s">
        <v>2700</v>
      </c>
      <c r="L423" s="14" t="str">
        <f>VLOOKUP(B423,data_operaciones!$G$3:$K$102,2,0)</f>
        <v>SIMULACROS Y PLATICA DE SEGURIDAD</v>
      </c>
      <c r="M423" s="5">
        <f>VLOOKUP(B423,data_operaciones!$G$3:$K$102,4,0)</f>
        <v>75</v>
      </c>
      <c r="N423" s="5">
        <f t="shared" si="30"/>
        <v>0.5</v>
      </c>
      <c r="O423" s="5">
        <f t="shared" si="31"/>
        <v>2589</v>
      </c>
      <c r="P423" s="5">
        <f t="shared" si="32"/>
        <v>1.5</v>
      </c>
      <c r="Q423" s="5">
        <f t="shared" si="34"/>
        <v>420</v>
      </c>
      <c r="R423" s="5">
        <v>1</v>
      </c>
      <c r="S423" s="5">
        <v>1</v>
      </c>
      <c r="T423" s="5">
        <v>7</v>
      </c>
      <c r="U423" s="5" t="str">
        <f t="shared" si="33"/>
        <v/>
      </c>
    </row>
    <row r="424" spans="1:21" x14ac:dyDescent="0.25">
      <c r="A424" s="6">
        <v>41345</v>
      </c>
      <c r="B424">
        <v>26</v>
      </c>
      <c r="C424">
        <v>4.5</v>
      </c>
      <c r="D424">
        <v>2589</v>
      </c>
      <c r="E424">
        <v>1.5</v>
      </c>
      <c r="F424">
        <v>12</v>
      </c>
      <c r="G424" t="s">
        <v>3491</v>
      </c>
      <c r="H424">
        <v>85</v>
      </c>
      <c r="I424" s="6">
        <v>41351.736805555556</v>
      </c>
      <c r="J424" t="s">
        <v>23</v>
      </c>
      <c r="K424" t="s">
        <v>2700</v>
      </c>
      <c r="L424" s="14" t="str">
        <f>VLOOKUP(B424,data_operaciones!$G$3:$K$102,2,0)</f>
        <v xml:space="preserve">TOMAR REGISTROS ELECTRICOS </v>
      </c>
      <c r="M424" s="5">
        <f>VLOOKUP(B424,data_operaciones!$G$3:$K$102,4,0)</f>
        <v>90</v>
      </c>
      <c r="N424" s="5">
        <f t="shared" si="30"/>
        <v>4.5</v>
      </c>
      <c r="O424" s="5">
        <f t="shared" si="31"/>
        <v>2589</v>
      </c>
      <c r="P424" s="5">
        <f t="shared" si="32"/>
        <v>1.5</v>
      </c>
      <c r="Q424" s="5">
        <f t="shared" si="34"/>
        <v>421</v>
      </c>
      <c r="R424" s="5">
        <v>1</v>
      </c>
      <c r="S424" s="5">
        <v>1</v>
      </c>
      <c r="T424" s="5">
        <v>7</v>
      </c>
      <c r="U424" s="5" t="str">
        <f t="shared" si="33"/>
        <v/>
      </c>
    </row>
    <row r="425" spans="1:21" x14ac:dyDescent="0.25">
      <c r="A425" s="6">
        <v>41345</v>
      </c>
      <c r="B425">
        <v>15</v>
      </c>
      <c r="C425">
        <v>1</v>
      </c>
      <c r="D425">
        <v>2589</v>
      </c>
      <c r="E425">
        <v>1.5</v>
      </c>
      <c r="F425">
        <v>13</v>
      </c>
      <c r="G425" t="s">
        <v>3610</v>
      </c>
      <c r="H425">
        <v>85</v>
      </c>
      <c r="I425" s="6">
        <v>41351.736805555556</v>
      </c>
      <c r="J425" t="s">
        <v>23</v>
      </c>
      <c r="K425" t="s">
        <v>2700</v>
      </c>
      <c r="L425" s="14" t="str">
        <f>VLOOKUP(B425,data_operaciones!$G$3:$K$102,2,0)</f>
        <v>CORTA TR / INSTALAR CABEZAL</v>
      </c>
      <c r="M425" s="5">
        <f>VLOOKUP(B425,data_operaciones!$G$3:$K$102,4,0)</f>
        <v>16</v>
      </c>
      <c r="N425" s="5">
        <f t="shared" si="30"/>
        <v>1</v>
      </c>
      <c r="O425" s="5">
        <f t="shared" si="31"/>
        <v>2589</v>
      </c>
      <c r="P425" s="5">
        <f t="shared" si="32"/>
        <v>1.5</v>
      </c>
      <c r="Q425" s="5">
        <f t="shared" si="34"/>
        <v>422</v>
      </c>
      <c r="R425" s="5">
        <v>1</v>
      </c>
      <c r="S425" s="5">
        <v>1</v>
      </c>
      <c r="T425" s="5">
        <v>7</v>
      </c>
      <c r="U425" s="5" t="str">
        <f t="shared" si="33"/>
        <v>SE DAN POR TERMINADOS LOS TRABAJOS DE</v>
      </c>
    </row>
    <row r="426" spans="1:21" x14ac:dyDescent="0.25">
      <c r="A426" s="6"/>
      <c r="I426" s="6"/>
    </row>
    <row r="427" spans="1:21" x14ac:dyDescent="0.25">
      <c r="A427" s="6"/>
      <c r="I427" s="6"/>
    </row>
    <row r="428" spans="1:21" x14ac:dyDescent="0.25">
      <c r="A428" s="6"/>
      <c r="I428" s="6"/>
    </row>
    <row r="429" spans="1:21" x14ac:dyDescent="0.25">
      <c r="A429" s="6"/>
      <c r="I429" s="6"/>
    </row>
    <row r="430" spans="1:21" x14ac:dyDescent="0.25">
      <c r="A430" s="6"/>
      <c r="I430" s="6"/>
    </row>
    <row r="431" spans="1:21" x14ac:dyDescent="0.25">
      <c r="A431" s="6"/>
      <c r="I431" s="6"/>
    </row>
    <row r="432" spans="1:21" x14ac:dyDescent="0.25">
      <c r="A432" s="6"/>
      <c r="I432" s="6"/>
    </row>
    <row r="433" spans="1:21" x14ac:dyDescent="0.25">
      <c r="A433" s="6"/>
      <c r="I433" s="6"/>
    </row>
    <row r="434" spans="1:21" x14ac:dyDescent="0.25">
      <c r="A434" s="6"/>
      <c r="I434" s="6"/>
    </row>
    <row r="435" spans="1:21" x14ac:dyDescent="0.25">
      <c r="A435" s="6"/>
      <c r="I435" s="6"/>
    </row>
    <row r="436" spans="1:21" x14ac:dyDescent="0.25">
      <c r="A436" s="6"/>
      <c r="I436" s="6"/>
    </row>
    <row r="437" spans="1:21" x14ac:dyDescent="0.25">
      <c r="A437" s="6"/>
      <c r="I437" s="6"/>
    </row>
    <row r="438" spans="1:21" x14ac:dyDescent="0.25">
      <c r="A438" s="6"/>
      <c r="I438" s="6"/>
    </row>
    <row r="439" spans="1:21" x14ac:dyDescent="0.25">
      <c r="A439" s="6"/>
      <c r="G439" s="12"/>
      <c r="I439" s="6"/>
      <c r="U439" s="13"/>
    </row>
    <row r="440" spans="1:21" x14ac:dyDescent="0.25">
      <c r="A440" s="6"/>
      <c r="I440" s="6"/>
    </row>
    <row r="441" spans="1:21" x14ac:dyDescent="0.25">
      <c r="A441" s="6"/>
      <c r="I441" s="6"/>
    </row>
    <row r="442" spans="1:21" x14ac:dyDescent="0.25">
      <c r="A442" s="6"/>
      <c r="I442" s="6"/>
    </row>
    <row r="443" spans="1:21" x14ac:dyDescent="0.25">
      <c r="A443" s="6"/>
      <c r="I443" s="6"/>
    </row>
    <row r="444" spans="1:21" x14ac:dyDescent="0.25">
      <c r="A444" s="6"/>
      <c r="I444" s="6"/>
    </row>
    <row r="445" spans="1:21" x14ac:dyDescent="0.25">
      <c r="A445" s="6"/>
      <c r="I445" s="6"/>
    </row>
    <row r="446" spans="1:21" x14ac:dyDescent="0.25">
      <c r="A446" s="6"/>
      <c r="I446" s="6"/>
    </row>
    <row r="447" spans="1:21" x14ac:dyDescent="0.25">
      <c r="A447" s="6"/>
      <c r="I447" s="6"/>
    </row>
    <row r="448" spans="1:21" x14ac:dyDescent="0.25">
      <c r="A448" s="6"/>
      <c r="G448" s="12"/>
      <c r="I448" s="6"/>
      <c r="U448" s="13"/>
    </row>
    <row r="449" spans="1:21" x14ac:dyDescent="0.25">
      <c r="A449" s="6"/>
      <c r="I449" s="6"/>
    </row>
    <row r="450" spans="1:21" x14ac:dyDescent="0.25">
      <c r="A450" s="6"/>
    </row>
    <row r="451" spans="1:21" x14ac:dyDescent="0.25">
      <c r="A451" s="6"/>
      <c r="I451" s="6"/>
    </row>
    <row r="452" spans="1:21" x14ac:dyDescent="0.25">
      <c r="A452" s="6"/>
    </row>
    <row r="453" spans="1:21" x14ac:dyDescent="0.25">
      <c r="A453" s="6"/>
      <c r="I453" s="6"/>
    </row>
    <row r="454" spans="1:21" x14ac:dyDescent="0.25">
      <c r="A454" s="6"/>
      <c r="G454" s="12"/>
      <c r="I454" s="6"/>
      <c r="U454" s="13"/>
    </row>
    <row r="455" spans="1:21" x14ac:dyDescent="0.25">
      <c r="A455" s="6"/>
      <c r="I455" s="6"/>
    </row>
    <row r="456" spans="1:21" x14ac:dyDescent="0.25">
      <c r="A456" s="6"/>
      <c r="I456" s="6"/>
    </row>
    <row r="457" spans="1:21" x14ac:dyDescent="0.25">
      <c r="A457" s="6"/>
    </row>
    <row r="458" spans="1:21" x14ac:dyDescent="0.25">
      <c r="A458" s="6"/>
      <c r="G458" s="12"/>
      <c r="I458" s="6"/>
      <c r="U458" s="13"/>
    </row>
    <row r="459" spans="1:21" x14ac:dyDescent="0.25">
      <c r="A459" s="6"/>
      <c r="I459" s="6"/>
    </row>
    <row r="460" spans="1:21" x14ac:dyDescent="0.25">
      <c r="A460" s="6"/>
      <c r="I460" s="6"/>
    </row>
    <row r="461" spans="1:21" x14ac:dyDescent="0.25">
      <c r="A461" s="6"/>
      <c r="I461" s="6"/>
    </row>
    <row r="462" spans="1:21" x14ac:dyDescent="0.25">
      <c r="A462" s="6"/>
      <c r="I462" s="6"/>
    </row>
    <row r="463" spans="1:21" x14ac:dyDescent="0.25">
      <c r="A463" s="6"/>
      <c r="I463" s="6"/>
    </row>
    <row r="464" spans="1:21" x14ac:dyDescent="0.25">
      <c r="A464" s="6"/>
      <c r="I464" s="6"/>
    </row>
    <row r="465" spans="1:9" x14ac:dyDescent="0.25">
      <c r="A465" s="6"/>
      <c r="I465" s="6"/>
    </row>
    <row r="466" spans="1:9" x14ac:dyDescent="0.25">
      <c r="A466" s="6"/>
      <c r="I466" s="6"/>
    </row>
    <row r="467" spans="1:9" x14ac:dyDescent="0.25">
      <c r="A467" s="6"/>
    </row>
    <row r="468" spans="1:9" x14ac:dyDescent="0.25">
      <c r="A468" s="6"/>
      <c r="I468" s="6"/>
    </row>
    <row r="469" spans="1:9" x14ac:dyDescent="0.25">
      <c r="A469" s="6"/>
      <c r="I469" s="6"/>
    </row>
    <row r="470" spans="1:9" x14ac:dyDescent="0.25">
      <c r="A470" s="6"/>
      <c r="I470" s="6"/>
    </row>
    <row r="471" spans="1:9" x14ac:dyDescent="0.25">
      <c r="A471" s="6"/>
      <c r="I471" s="6"/>
    </row>
    <row r="472" spans="1:9" x14ac:dyDescent="0.25">
      <c r="A472" s="6"/>
      <c r="I472" s="6"/>
    </row>
    <row r="473" spans="1:9" x14ac:dyDescent="0.25">
      <c r="A473" s="6"/>
      <c r="I473" s="6"/>
    </row>
    <row r="474" spans="1:9" x14ac:dyDescent="0.25">
      <c r="A474" s="6"/>
      <c r="I474" s="6"/>
    </row>
    <row r="475" spans="1:9" x14ac:dyDescent="0.25">
      <c r="A475" s="6"/>
      <c r="I475" s="6"/>
    </row>
    <row r="476" spans="1:9" x14ac:dyDescent="0.25">
      <c r="A476" s="6"/>
      <c r="I476" s="6"/>
    </row>
    <row r="477" spans="1:9" x14ac:dyDescent="0.25">
      <c r="A477" s="6"/>
      <c r="I477" s="6"/>
    </row>
    <row r="478" spans="1:9" x14ac:dyDescent="0.25">
      <c r="A478" s="6"/>
      <c r="I478" s="6"/>
    </row>
    <row r="479" spans="1:9" x14ac:dyDescent="0.25">
      <c r="A479" s="6"/>
      <c r="I479" s="6"/>
    </row>
    <row r="480" spans="1:9" x14ac:dyDescent="0.25">
      <c r="A480" s="6"/>
      <c r="I480" s="6"/>
    </row>
    <row r="481" spans="1:9" x14ac:dyDescent="0.25">
      <c r="A481" s="6"/>
      <c r="I481" s="6"/>
    </row>
    <row r="482" spans="1:9" x14ac:dyDescent="0.25">
      <c r="A482" s="6"/>
      <c r="I482" s="6"/>
    </row>
    <row r="483" spans="1:9" x14ac:dyDescent="0.25">
      <c r="A483" s="6"/>
    </row>
    <row r="484" spans="1:9" x14ac:dyDescent="0.25">
      <c r="A484" s="6"/>
      <c r="I484" s="6"/>
    </row>
    <row r="485" spans="1:9" x14ac:dyDescent="0.25">
      <c r="A485" s="6"/>
      <c r="I485" s="6"/>
    </row>
    <row r="486" spans="1:9" x14ac:dyDescent="0.25">
      <c r="A486" s="6"/>
      <c r="I486" s="6"/>
    </row>
    <row r="487" spans="1:9" x14ac:dyDescent="0.25">
      <c r="A487" s="6"/>
      <c r="I487" s="6"/>
    </row>
    <row r="488" spans="1:9" x14ac:dyDescent="0.25">
      <c r="A488" s="6"/>
      <c r="I488" s="6"/>
    </row>
    <row r="489" spans="1:9" x14ac:dyDescent="0.25">
      <c r="A489" s="6"/>
      <c r="I489" s="6"/>
    </row>
    <row r="490" spans="1:9" x14ac:dyDescent="0.25">
      <c r="A490" s="6"/>
      <c r="I490" s="6"/>
    </row>
    <row r="491" spans="1:9" x14ac:dyDescent="0.25">
      <c r="A491" s="6"/>
      <c r="I491" s="6"/>
    </row>
    <row r="492" spans="1:9" x14ac:dyDescent="0.25">
      <c r="A492" s="6"/>
      <c r="I492" s="6"/>
    </row>
    <row r="493" spans="1:9" x14ac:dyDescent="0.25">
      <c r="A493" s="6"/>
      <c r="I493" s="6"/>
    </row>
    <row r="494" spans="1:9" x14ac:dyDescent="0.25">
      <c r="A494" s="6"/>
      <c r="I494" s="6"/>
    </row>
    <row r="495" spans="1:9" x14ac:dyDescent="0.25">
      <c r="A495" s="6"/>
      <c r="I495" s="6"/>
    </row>
    <row r="496" spans="1:9" x14ac:dyDescent="0.25">
      <c r="A496" s="6"/>
    </row>
    <row r="497" spans="1:21" x14ac:dyDescent="0.25">
      <c r="A497" s="6"/>
      <c r="I497" s="6"/>
    </row>
    <row r="498" spans="1:21" x14ac:dyDescent="0.25">
      <c r="A498" s="6"/>
      <c r="I498" s="6"/>
    </row>
    <row r="499" spans="1:21" x14ac:dyDescent="0.25">
      <c r="A499" s="6"/>
      <c r="I499" s="6"/>
    </row>
    <row r="500" spans="1:21" x14ac:dyDescent="0.25">
      <c r="A500" s="6"/>
      <c r="I500" s="6"/>
    </row>
    <row r="501" spans="1:21" x14ac:dyDescent="0.25">
      <c r="A501" s="6"/>
      <c r="I501" s="6"/>
    </row>
    <row r="502" spans="1:21" x14ac:dyDescent="0.25">
      <c r="A502" s="6"/>
      <c r="I502" s="6"/>
    </row>
    <row r="503" spans="1:21" x14ac:dyDescent="0.25">
      <c r="A503" s="6"/>
      <c r="I503" s="6"/>
    </row>
    <row r="504" spans="1:21" x14ac:dyDescent="0.25">
      <c r="A504" s="6"/>
      <c r="I504" s="6"/>
    </row>
    <row r="505" spans="1:21" x14ac:dyDescent="0.25">
      <c r="A505" s="6"/>
      <c r="I505" s="6"/>
    </row>
    <row r="506" spans="1:21" x14ac:dyDescent="0.25">
      <c r="A506" s="6"/>
      <c r="I506" s="6"/>
    </row>
    <row r="507" spans="1:21" x14ac:dyDescent="0.25">
      <c r="A507" s="6"/>
      <c r="I507" s="6"/>
    </row>
    <row r="508" spans="1:21" x14ac:dyDescent="0.25">
      <c r="A508" s="6"/>
      <c r="G508" s="12"/>
      <c r="I508" s="6"/>
      <c r="U508" s="13"/>
    </row>
    <row r="509" spans="1:21" x14ac:dyDescent="0.25">
      <c r="A509" s="6"/>
      <c r="I509" s="6"/>
    </row>
    <row r="510" spans="1:21" x14ac:dyDescent="0.25">
      <c r="A510" s="6"/>
      <c r="G510" s="12"/>
      <c r="I510" s="6"/>
      <c r="U510" s="13"/>
    </row>
    <row r="511" spans="1:21" x14ac:dyDescent="0.25">
      <c r="A511" s="6"/>
    </row>
    <row r="512" spans="1:21" x14ac:dyDescent="0.25">
      <c r="A512" s="6"/>
      <c r="I512" s="6"/>
    </row>
    <row r="513" spans="1:9" x14ac:dyDescent="0.25">
      <c r="A513" s="6"/>
      <c r="I513" s="6"/>
    </row>
    <row r="514" spans="1:9" x14ac:dyDescent="0.25">
      <c r="A514" s="6"/>
      <c r="I514" s="6"/>
    </row>
    <row r="515" spans="1:9" x14ac:dyDescent="0.25">
      <c r="A515" s="6"/>
      <c r="I515" s="6"/>
    </row>
    <row r="516" spans="1:9" x14ac:dyDescent="0.25">
      <c r="A516" s="6"/>
      <c r="I516" s="6"/>
    </row>
    <row r="517" spans="1:9" x14ac:dyDescent="0.25">
      <c r="A517" s="6"/>
      <c r="I517" s="6"/>
    </row>
    <row r="518" spans="1:9" x14ac:dyDescent="0.25">
      <c r="A518" s="6"/>
      <c r="I518" s="6"/>
    </row>
    <row r="519" spans="1:9" x14ac:dyDescent="0.25">
      <c r="A519" s="6"/>
      <c r="I519" s="6"/>
    </row>
    <row r="520" spans="1:9" x14ac:dyDescent="0.25">
      <c r="A520" s="6"/>
      <c r="I520" s="6"/>
    </row>
    <row r="521" spans="1:9" x14ac:dyDescent="0.25">
      <c r="A521" s="6"/>
      <c r="I521" s="6"/>
    </row>
    <row r="522" spans="1:9" x14ac:dyDescent="0.25">
      <c r="A522" s="6"/>
      <c r="I522" s="6"/>
    </row>
    <row r="523" spans="1:9" x14ac:dyDescent="0.25">
      <c r="A523" s="6"/>
      <c r="I523" s="6"/>
    </row>
    <row r="524" spans="1:9" x14ac:dyDescent="0.25">
      <c r="A524" s="6"/>
      <c r="I524" s="6"/>
    </row>
    <row r="525" spans="1:9" x14ac:dyDescent="0.25">
      <c r="A525" s="6"/>
      <c r="I525" s="6"/>
    </row>
    <row r="526" spans="1:9" x14ac:dyDescent="0.25">
      <c r="A526" s="6"/>
      <c r="I526" s="6"/>
    </row>
    <row r="527" spans="1:9" x14ac:dyDescent="0.25">
      <c r="A527" s="6"/>
      <c r="I527" s="6"/>
    </row>
    <row r="528" spans="1:9" x14ac:dyDescent="0.25">
      <c r="A528" s="6"/>
      <c r="I528" s="6"/>
    </row>
    <row r="529" spans="1:9" x14ac:dyDescent="0.25">
      <c r="A529" s="6"/>
      <c r="I529" s="6"/>
    </row>
    <row r="530" spans="1:9" x14ac:dyDescent="0.25">
      <c r="A530" s="6"/>
      <c r="I530" s="6"/>
    </row>
    <row r="531" spans="1:9" x14ac:dyDescent="0.25">
      <c r="A531" s="6"/>
      <c r="I531" s="6"/>
    </row>
    <row r="532" spans="1:9" x14ac:dyDescent="0.25">
      <c r="A532" s="6"/>
      <c r="I532" s="6"/>
    </row>
    <row r="533" spans="1:9" x14ac:dyDescent="0.25">
      <c r="A533" s="6"/>
      <c r="I533" s="6"/>
    </row>
    <row r="534" spans="1:9" x14ac:dyDescent="0.25">
      <c r="A534" s="6"/>
      <c r="I534" s="6"/>
    </row>
    <row r="535" spans="1:9" x14ac:dyDescent="0.25">
      <c r="A535" s="6"/>
      <c r="I535" s="6"/>
    </row>
    <row r="536" spans="1:9" x14ac:dyDescent="0.25">
      <c r="A536" s="6"/>
      <c r="I536" s="6"/>
    </row>
    <row r="537" spans="1:9" x14ac:dyDescent="0.25">
      <c r="A537" s="6"/>
      <c r="I537" s="6"/>
    </row>
    <row r="538" spans="1:9" x14ac:dyDescent="0.25">
      <c r="A538" s="6"/>
      <c r="I538" s="6"/>
    </row>
    <row r="539" spans="1:9" x14ac:dyDescent="0.25">
      <c r="A539" s="6"/>
      <c r="I539" s="6"/>
    </row>
    <row r="540" spans="1:9" x14ac:dyDescent="0.25">
      <c r="A540" s="6"/>
      <c r="I540" s="6"/>
    </row>
    <row r="541" spans="1:9" x14ac:dyDescent="0.25">
      <c r="A541" s="6"/>
      <c r="I541" s="6"/>
    </row>
    <row r="542" spans="1:9" x14ac:dyDescent="0.25">
      <c r="A542" s="6"/>
      <c r="I542" s="6"/>
    </row>
    <row r="543" spans="1:9" x14ac:dyDescent="0.25">
      <c r="A543" s="6"/>
      <c r="I543" s="6"/>
    </row>
    <row r="544" spans="1:9" x14ac:dyDescent="0.25">
      <c r="A544" s="6"/>
      <c r="I544" s="6"/>
    </row>
    <row r="545" spans="1:21" x14ac:dyDescent="0.25">
      <c r="A545" s="6"/>
      <c r="I545" s="6"/>
    </row>
    <row r="546" spans="1:21" x14ac:dyDescent="0.25">
      <c r="A546" s="6"/>
      <c r="I546" s="6"/>
    </row>
    <row r="547" spans="1:21" x14ac:dyDescent="0.25">
      <c r="A547" s="6"/>
      <c r="G547" s="12"/>
      <c r="I547" s="6"/>
      <c r="U547" s="13"/>
    </row>
    <row r="548" spans="1:21" x14ac:dyDescent="0.25">
      <c r="A548" s="6"/>
      <c r="I548" s="6"/>
    </row>
    <row r="549" spans="1:21" x14ac:dyDescent="0.25">
      <c r="A549" s="6"/>
      <c r="G549" s="12"/>
      <c r="I549" s="6"/>
      <c r="U549" s="13"/>
    </row>
    <row r="550" spans="1:21" x14ac:dyDescent="0.25">
      <c r="A550" s="6"/>
      <c r="I550" s="6"/>
    </row>
    <row r="551" spans="1:21" x14ac:dyDescent="0.25">
      <c r="A551" s="6"/>
      <c r="I551" s="6"/>
    </row>
    <row r="552" spans="1:21" x14ac:dyDescent="0.25">
      <c r="A552" s="6"/>
      <c r="I552" s="6"/>
    </row>
    <row r="553" spans="1:21" x14ac:dyDescent="0.25">
      <c r="A553" s="6"/>
      <c r="I553" s="6"/>
    </row>
    <row r="554" spans="1:21" x14ac:dyDescent="0.25">
      <c r="A554" s="6"/>
      <c r="I554" s="6"/>
    </row>
    <row r="555" spans="1:21" x14ac:dyDescent="0.25">
      <c r="A555" s="6"/>
      <c r="I555" s="6"/>
    </row>
    <row r="556" spans="1:21" x14ac:dyDescent="0.25">
      <c r="A556" s="6"/>
      <c r="I556" s="6"/>
    </row>
    <row r="557" spans="1:21" x14ac:dyDescent="0.25">
      <c r="A557" s="6"/>
      <c r="I557" s="6"/>
    </row>
    <row r="558" spans="1:21" x14ac:dyDescent="0.25">
      <c r="A558" s="6"/>
      <c r="I558" s="6"/>
    </row>
    <row r="559" spans="1:21" x14ac:dyDescent="0.25">
      <c r="A559" s="6"/>
      <c r="I559" s="6"/>
    </row>
    <row r="560" spans="1:21" x14ac:dyDescent="0.25">
      <c r="A560" s="6"/>
      <c r="I560" s="6"/>
    </row>
    <row r="561" spans="1:21" x14ac:dyDescent="0.25">
      <c r="A561" s="6"/>
      <c r="I561" s="6"/>
    </row>
    <row r="562" spans="1:21" x14ac:dyDescent="0.25">
      <c r="A562" s="6"/>
      <c r="I562" s="6"/>
    </row>
    <row r="563" spans="1:21" x14ac:dyDescent="0.25">
      <c r="A563" s="6"/>
      <c r="I563" s="6"/>
    </row>
    <row r="564" spans="1:21" x14ac:dyDescent="0.25">
      <c r="A564" s="6"/>
      <c r="I564" s="6"/>
    </row>
    <row r="565" spans="1:21" x14ac:dyDescent="0.25">
      <c r="A565" s="6"/>
      <c r="I565" s="6"/>
    </row>
    <row r="566" spans="1:21" x14ac:dyDescent="0.25">
      <c r="A566" s="6"/>
      <c r="G566" s="12"/>
      <c r="I566" s="6"/>
      <c r="U566" s="13"/>
    </row>
    <row r="567" spans="1:21" x14ac:dyDescent="0.25">
      <c r="A567" s="6"/>
      <c r="I567" s="6"/>
    </row>
    <row r="568" spans="1:21" x14ac:dyDescent="0.25">
      <c r="A568" s="6"/>
      <c r="I568" s="6"/>
    </row>
    <row r="569" spans="1:21" x14ac:dyDescent="0.25">
      <c r="A569" s="6"/>
      <c r="I569" s="6"/>
    </row>
    <row r="570" spans="1:21" x14ac:dyDescent="0.25">
      <c r="A570" s="6"/>
      <c r="I570" s="6"/>
    </row>
    <row r="571" spans="1:21" x14ac:dyDescent="0.25">
      <c r="A571" s="6"/>
      <c r="I571" s="6"/>
    </row>
    <row r="572" spans="1:21" x14ac:dyDescent="0.25">
      <c r="A572" s="6"/>
      <c r="I572" s="6"/>
    </row>
    <row r="573" spans="1:21" x14ac:dyDescent="0.25">
      <c r="A573" s="6"/>
      <c r="I573" s="6"/>
    </row>
    <row r="574" spans="1:21" x14ac:dyDescent="0.25">
      <c r="A574" s="6"/>
      <c r="I574" s="6"/>
    </row>
    <row r="575" spans="1:21" x14ac:dyDescent="0.25">
      <c r="A575" s="6"/>
      <c r="I575" s="6"/>
    </row>
    <row r="576" spans="1:21" x14ac:dyDescent="0.25">
      <c r="A576" s="6"/>
      <c r="I576" s="6"/>
    </row>
    <row r="577" spans="1:21" x14ac:dyDescent="0.25">
      <c r="A577" s="6"/>
      <c r="I577" s="6"/>
    </row>
    <row r="578" spans="1:21" x14ac:dyDescent="0.25">
      <c r="A578" s="6"/>
      <c r="G578" s="12"/>
      <c r="I578" s="6"/>
      <c r="U578" s="13"/>
    </row>
    <row r="579" spans="1:21" x14ac:dyDescent="0.25">
      <c r="A579" s="6"/>
      <c r="I579" s="6"/>
    </row>
    <row r="580" spans="1:21" x14ac:dyDescent="0.25">
      <c r="A580" s="6"/>
      <c r="I580" s="6"/>
    </row>
    <row r="581" spans="1:21" x14ac:dyDescent="0.25">
      <c r="A581" s="6"/>
      <c r="I581" s="6"/>
    </row>
    <row r="582" spans="1:21" x14ac:dyDescent="0.25">
      <c r="A582" s="6"/>
      <c r="I582" s="6"/>
    </row>
    <row r="583" spans="1:21" x14ac:dyDescent="0.25">
      <c r="A583" s="6"/>
      <c r="I583" s="6"/>
    </row>
    <row r="584" spans="1:21" x14ac:dyDescent="0.25">
      <c r="A584" s="6"/>
      <c r="I584" s="6"/>
    </row>
    <row r="585" spans="1:21" x14ac:dyDescent="0.25">
      <c r="A585" s="6"/>
    </row>
    <row r="586" spans="1:21" x14ac:dyDescent="0.25">
      <c r="A586" s="6"/>
      <c r="I586" s="6"/>
    </row>
    <row r="587" spans="1:21" x14ac:dyDescent="0.25">
      <c r="A587" s="6"/>
      <c r="I587" s="6"/>
    </row>
    <row r="588" spans="1:21" x14ac:dyDescent="0.25">
      <c r="A588" s="6"/>
      <c r="I588" s="6"/>
    </row>
    <row r="589" spans="1:21" x14ac:dyDescent="0.25">
      <c r="A589" s="6"/>
      <c r="I589" s="6"/>
    </row>
    <row r="590" spans="1:21" x14ac:dyDescent="0.25">
      <c r="A590" s="6"/>
      <c r="I590" s="6"/>
    </row>
    <row r="591" spans="1:21" x14ac:dyDescent="0.25">
      <c r="A591" s="6"/>
      <c r="I591" s="6"/>
    </row>
    <row r="592" spans="1:21" x14ac:dyDescent="0.25">
      <c r="A592" s="6"/>
      <c r="I592" s="6"/>
    </row>
    <row r="593" spans="1:21" x14ac:dyDescent="0.25">
      <c r="A593" s="6"/>
      <c r="I593" s="6"/>
    </row>
    <row r="594" spans="1:21" x14ac:dyDescent="0.25">
      <c r="A594" s="6"/>
      <c r="I594" s="6"/>
    </row>
    <row r="595" spans="1:21" x14ac:dyDescent="0.25">
      <c r="A595" s="6"/>
      <c r="I595" s="6"/>
    </row>
    <row r="596" spans="1:21" x14ac:dyDescent="0.25">
      <c r="A596" s="6"/>
      <c r="I596" s="6"/>
    </row>
    <row r="597" spans="1:21" x14ac:dyDescent="0.25">
      <c r="A597" s="6"/>
      <c r="I597" s="6"/>
    </row>
    <row r="598" spans="1:21" x14ac:dyDescent="0.25">
      <c r="A598" s="6"/>
      <c r="I598" s="6"/>
    </row>
    <row r="599" spans="1:21" x14ac:dyDescent="0.25">
      <c r="A599" s="6"/>
      <c r="I599" s="6"/>
    </row>
    <row r="600" spans="1:21" x14ac:dyDescent="0.25">
      <c r="A600" s="6"/>
      <c r="I600" s="6"/>
    </row>
    <row r="601" spans="1:21" x14ac:dyDescent="0.25">
      <c r="A601" s="6"/>
    </row>
    <row r="602" spans="1:21" x14ac:dyDescent="0.25">
      <c r="A602" s="6"/>
    </row>
    <row r="603" spans="1:21" x14ac:dyDescent="0.25">
      <c r="A603" s="6"/>
      <c r="I603" s="6"/>
    </row>
    <row r="604" spans="1:21" x14ac:dyDescent="0.25">
      <c r="A604" s="6"/>
      <c r="I604" s="6"/>
    </row>
    <row r="605" spans="1:21" x14ac:dyDescent="0.25">
      <c r="A605" s="6"/>
      <c r="I605" s="6"/>
    </row>
    <row r="606" spans="1:21" x14ac:dyDescent="0.25">
      <c r="A606" s="6"/>
      <c r="I606" s="6"/>
    </row>
    <row r="607" spans="1:21" x14ac:dyDescent="0.25">
      <c r="A607" s="6"/>
      <c r="I607" s="6"/>
    </row>
    <row r="608" spans="1:21" x14ac:dyDescent="0.25">
      <c r="A608" s="6"/>
      <c r="G608" s="12"/>
      <c r="I608" s="6"/>
      <c r="U608" s="13"/>
    </row>
    <row r="609" spans="1:21" x14ac:dyDescent="0.25">
      <c r="A609" s="6"/>
      <c r="I609" s="6"/>
    </row>
    <row r="610" spans="1:21" x14ac:dyDescent="0.25">
      <c r="A610" s="6"/>
      <c r="I610" s="6"/>
    </row>
    <row r="611" spans="1:21" x14ac:dyDescent="0.25">
      <c r="A611" s="6"/>
      <c r="I611" s="6"/>
    </row>
    <row r="612" spans="1:21" x14ac:dyDescent="0.25">
      <c r="A612" s="6"/>
      <c r="I612" s="6"/>
    </row>
    <row r="613" spans="1:21" x14ac:dyDescent="0.25">
      <c r="A613" s="6"/>
    </row>
    <row r="614" spans="1:21" x14ac:dyDescent="0.25">
      <c r="A614" s="6"/>
      <c r="I614" s="6"/>
    </row>
    <row r="615" spans="1:21" x14ac:dyDescent="0.25">
      <c r="A615" s="6"/>
      <c r="I615" s="6"/>
    </row>
    <row r="616" spans="1:21" x14ac:dyDescent="0.25">
      <c r="A616" s="6"/>
      <c r="I616" s="6"/>
    </row>
    <row r="617" spans="1:21" x14ac:dyDescent="0.25">
      <c r="A617" s="6"/>
    </row>
    <row r="618" spans="1:21" x14ac:dyDescent="0.25">
      <c r="A618" s="6"/>
      <c r="G618" s="12"/>
      <c r="I618" s="6"/>
      <c r="U618" s="13"/>
    </row>
    <row r="619" spans="1:21" x14ac:dyDescent="0.25">
      <c r="A619" s="6"/>
      <c r="I619" s="6"/>
    </row>
    <row r="620" spans="1:21" x14ac:dyDescent="0.25">
      <c r="A620" s="6"/>
      <c r="I620" s="6"/>
    </row>
    <row r="621" spans="1:21" x14ac:dyDescent="0.25">
      <c r="A621" s="6"/>
      <c r="I621" s="6"/>
    </row>
    <row r="622" spans="1:21" x14ac:dyDescent="0.25">
      <c r="A622" s="6"/>
      <c r="I622" s="6"/>
    </row>
    <row r="623" spans="1:21" x14ac:dyDescent="0.25">
      <c r="A623" s="6"/>
      <c r="I623" s="6"/>
    </row>
    <row r="624" spans="1:21" x14ac:dyDescent="0.25">
      <c r="A624" s="6"/>
      <c r="G624" s="12"/>
      <c r="I624" s="6"/>
      <c r="U624" s="13"/>
    </row>
    <row r="625" spans="1:21" x14ac:dyDescent="0.25">
      <c r="A625" s="6"/>
      <c r="I625" s="6"/>
    </row>
    <row r="626" spans="1:21" x14ac:dyDescent="0.25">
      <c r="A626" s="6"/>
      <c r="I626" s="6"/>
    </row>
    <row r="627" spans="1:21" x14ac:dyDescent="0.25">
      <c r="A627" s="6"/>
      <c r="G627" s="12"/>
      <c r="I627" s="6"/>
      <c r="U627" s="13"/>
    </row>
    <row r="628" spans="1:21" x14ac:dyDescent="0.25">
      <c r="A628" s="6"/>
      <c r="I628" s="6"/>
    </row>
    <row r="629" spans="1:21" x14ac:dyDescent="0.25">
      <c r="A629" s="6"/>
      <c r="I629" s="6"/>
    </row>
    <row r="630" spans="1:21" x14ac:dyDescent="0.25">
      <c r="A630" s="6"/>
      <c r="I630" s="6"/>
    </row>
    <row r="631" spans="1:21" x14ac:dyDescent="0.25">
      <c r="A631" s="6"/>
      <c r="I631" s="6"/>
    </row>
    <row r="632" spans="1:21" x14ac:dyDescent="0.25">
      <c r="A632" s="6"/>
      <c r="G632" s="12"/>
      <c r="I632" s="6"/>
      <c r="U632" s="13"/>
    </row>
    <row r="633" spans="1:21" x14ac:dyDescent="0.25">
      <c r="A633" s="6"/>
      <c r="I633" s="6"/>
    </row>
    <row r="634" spans="1:21" x14ac:dyDescent="0.25">
      <c r="A634" s="6"/>
      <c r="I634" s="6"/>
    </row>
    <row r="635" spans="1:21" x14ac:dyDescent="0.25">
      <c r="A635" s="6"/>
      <c r="I635" s="6"/>
    </row>
    <row r="636" spans="1:21" x14ac:dyDescent="0.25">
      <c r="A636" s="6"/>
      <c r="I636" s="6"/>
    </row>
    <row r="637" spans="1:21" x14ac:dyDescent="0.25">
      <c r="A637" s="6"/>
      <c r="I637" s="6"/>
    </row>
    <row r="638" spans="1:21" x14ac:dyDescent="0.25">
      <c r="A638" s="6"/>
      <c r="I638" s="6"/>
    </row>
    <row r="639" spans="1:21" x14ac:dyDescent="0.25">
      <c r="A639" s="6"/>
      <c r="I639" s="6"/>
    </row>
    <row r="640" spans="1:21" x14ac:dyDescent="0.25">
      <c r="A640" s="6"/>
      <c r="I640" s="6"/>
    </row>
    <row r="641" spans="1:21" x14ac:dyDescent="0.25">
      <c r="A641" s="6"/>
      <c r="I641" s="6"/>
    </row>
    <row r="642" spans="1:21" x14ac:dyDescent="0.25">
      <c r="A642" s="6"/>
      <c r="G642" s="12"/>
      <c r="I642" s="6"/>
      <c r="U642" s="13"/>
    </row>
    <row r="643" spans="1:21" x14ac:dyDescent="0.25">
      <c r="A643" s="6"/>
      <c r="I643" s="6"/>
    </row>
    <row r="644" spans="1:21" x14ac:dyDescent="0.25">
      <c r="A644" s="6"/>
      <c r="I644" s="6"/>
    </row>
    <row r="645" spans="1:21" x14ac:dyDescent="0.25">
      <c r="A645" s="6"/>
      <c r="I645" s="6"/>
    </row>
    <row r="646" spans="1:21" x14ac:dyDescent="0.25">
      <c r="A646" s="6"/>
      <c r="I646" s="6"/>
    </row>
    <row r="647" spans="1:21" x14ac:dyDescent="0.25">
      <c r="A647" s="6"/>
      <c r="I647" s="6"/>
    </row>
    <row r="648" spans="1:21" x14ac:dyDescent="0.25">
      <c r="A648" s="6"/>
      <c r="G648" s="12"/>
      <c r="I648" s="6"/>
      <c r="U648" s="13"/>
    </row>
    <row r="649" spans="1:21" x14ac:dyDescent="0.25">
      <c r="A649" s="6"/>
      <c r="I649" s="6"/>
    </row>
    <row r="650" spans="1:21" x14ac:dyDescent="0.25">
      <c r="A650" s="6"/>
      <c r="I650" s="6"/>
    </row>
    <row r="651" spans="1:21" x14ac:dyDescent="0.25">
      <c r="A651" s="6"/>
    </row>
    <row r="652" spans="1:21" x14ac:dyDescent="0.25">
      <c r="A652" s="6"/>
    </row>
    <row r="653" spans="1:21" x14ac:dyDescent="0.25">
      <c r="A653" s="6"/>
      <c r="I653" s="6"/>
    </row>
    <row r="654" spans="1:21" x14ac:dyDescent="0.25">
      <c r="A654" s="6"/>
      <c r="I654" s="6"/>
    </row>
    <row r="655" spans="1:21" x14ac:dyDescent="0.25">
      <c r="A655" s="6"/>
      <c r="I655" s="6"/>
    </row>
    <row r="656" spans="1:21" x14ac:dyDescent="0.25">
      <c r="A656" s="6"/>
      <c r="I656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8"/>
  <sheetViews>
    <sheetView tabSelected="1" topLeftCell="D1" workbookViewId="0">
      <pane ySplit="3" topLeftCell="A234" activePane="bottomLeft" state="frozen"/>
      <selection pane="bottomLeft" activeCell="G237" sqref="G237"/>
    </sheetView>
  </sheetViews>
  <sheetFormatPr baseColWidth="10" defaultRowHeight="15" x14ac:dyDescent="0.25"/>
  <cols>
    <col min="1" max="1" width="15.7109375" bestFit="1" customWidth="1"/>
    <col min="3" max="3" width="15.7109375" bestFit="1" customWidth="1"/>
    <col min="7" max="7" width="21.85546875" customWidth="1"/>
    <col min="9" max="9" width="15.7109375" bestFit="1" customWidth="1"/>
    <col min="12" max="12" width="40.140625" style="14" customWidth="1"/>
    <col min="13" max="13" width="21.7109375" style="5" customWidth="1"/>
    <col min="14" max="14" width="11.42578125" style="5"/>
    <col min="15" max="15" width="13.42578125" style="5" bestFit="1" customWidth="1"/>
    <col min="16" max="20" width="11.42578125" style="5"/>
    <col min="21" max="21" width="122" style="5" customWidth="1"/>
    <col min="22" max="22" width="11.85546875" style="19" bestFit="1" customWidth="1"/>
  </cols>
  <sheetData>
    <row r="2" spans="1:22" x14ac:dyDescent="0.25">
      <c r="M2" s="5" t="s">
        <v>3312</v>
      </c>
    </row>
    <row r="3" spans="1:22" x14ac:dyDescent="0.25">
      <c r="A3" t="s">
        <v>2690</v>
      </c>
      <c r="B3" t="s">
        <v>20</v>
      </c>
      <c r="C3" t="s">
        <v>2691</v>
      </c>
      <c r="D3" t="s">
        <v>180</v>
      </c>
      <c r="E3" t="s">
        <v>2692</v>
      </c>
      <c r="F3" t="s">
        <v>2693</v>
      </c>
      <c r="G3" t="s">
        <v>2694</v>
      </c>
      <c r="H3" t="s">
        <v>2695</v>
      </c>
      <c r="I3" t="s">
        <v>2696</v>
      </c>
      <c r="J3" t="s">
        <v>2697</v>
      </c>
      <c r="K3" t="s">
        <v>2698</v>
      </c>
      <c r="M3" s="5" t="s">
        <v>3306</v>
      </c>
      <c r="N3" s="5" t="s">
        <v>3307</v>
      </c>
      <c r="O3" s="5" t="s">
        <v>180</v>
      </c>
      <c r="P3" s="5" t="s">
        <v>2692</v>
      </c>
      <c r="Q3" s="5" t="s">
        <v>3305</v>
      </c>
      <c r="R3" s="5" t="s">
        <v>3308</v>
      </c>
      <c r="S3" s="5" t="s">
        <v>3309</v>
      </c>
      <c r="T3" s="5" t="s">
        <v>3310</v>
      </c>
      <c r="U3" s="5" t="s">
        <v>3311</v>
      </c>
      <c r="V3" s="19" t="s">
        <v>3844</v>
      </c>
    </row>
    <row r="4" spans="1:22" x14ac:dyDescent="0.25">
      <c r="A4" s="6">
        <v>41307</v>
      </c>
      <c r="B4">
        <v>1</v>
      </c>
      <c r="C4">
        <v>8.5</v>
      </c>
      <c r="D4">
        <v>32</v>
      </c>
      <c r="E4">
        <v>1.1499999999999999</v>
      </c>
      <c r="F4">
        <v>1</v>
      </c>
      <c r="H4">
        <v>38</v>
      </c>
      <c r="I4" s="6">
        <v>41313.29791666667</v>
      </c>
      <c r="J4" t="s">
        <v>23</v>
      </c>
      <c r="K4" t="s">
        <v>2700</v>
      </c>
      <c r="L4" s="14" t="str">
        <f>VLOOKUP(B4,data_operaciones!$G$3:$K$102,2,0)</f>
        <v xml:space="preserve">PERFORAR </v>
      </c>
      <c r="M4" s="5">
        <f>VLOOKUP(B4,data_operaciones!$G$3:$K$102,4,0)</f>
        <v>73</v>
      </c>
      <c r="N4" s="5">
        <f>+C4</f>
        <v>8.5</v>
      </c>
      <c r="O4" s="5">
        <f>+D4</f>
        <v>32</v>
      </c>
      <c r="P4" s="5">
        <f>+E4</f>
        <v>1.1499999999999999</v>
      </c>
      <c r="Q4" s="5">
        <v>1</v>
      </c>
      <c r="R4" s="5">
        <f>IF(V4="N",1,2)</f>
        <v>1</v>
      </c>
      <c r="S4" s="5">
        <v>1</v>
      </c>
      <c r="T4" s="4">
        <v>8</v>
      </c>
      <c r="U4" s="5">
        <f>+G4</f>
        <v>0</v>
      </c>
      <c r="V4" s="19" t="str">
        <f>VLOOKUP(B4,data_operaciones!$G$3:$K$102,5,0)</f>
        <v>N</v>
      </c>
    </row>
    <row r="5" spans="1:22" x14ac:dyDescent="0.25">
      <c r="A5" s="6">
        <v>41307</v>
      </c>
      <c r="B5">
        <v>44</v>
      </c>
      <c r="C5">
        <v>13.5</v>
      </c>
      <c r="D5">
        <v>32</v>
      </c>
      <c r="E5">
        <v>1.1499999999999999</v>
      </c>
      <c r="F5">
        <v>2</v>
      </c>
      <c r="G5" t="s">
        <v>3633</v>
      </c>
      <c r="H5">
        <v>38</v>
      </c>
      <c r="I5" s="6">
        <v>41313.304861111108</v>
      </c>
      <c r="J5" t="s">
        <v>23</v>
      </c>
      <c r="K5" t="s">
        <v>23</v>
      </c>
      <c r="L5" s="14" t="str">
        <f>VLOOKUP(B5,data_operaciones!$G$3:$K$102,2,0)</f>
        <v>REPARA TOP DRIVE</v>
      </c>
      <c r="M5" s="5">
        <f>VLOOKUP(B5,data_operaciones!$G$3:$K$102,4,0)</f>
        <v>42</v>
      </c>
      <c r="N5" s="5">
        <f t="shared" ref="N5:P62" si="0">+C5</f>
        <v>13.5</v>
      </c>
      <c r="O5" s="5">
        <f t="shared" si="0"/>
        <v>32</v>
      </c>
      <c r="P5" s="5">
        <f t="shared" si="0"/>
        <v>1.1499999999999999</v>
      </c>
      <c r="Q5" s="5">
        <f>+Q4+1</f>
        <v>2</v>
      </c>
      <c r="R5" s="5">
        <f t="shared" ref="R5:R68" si="1">IF(V5="N",1,2)</f>
        <v>2</v>
      </c>
      <c r="S5" s="5">
        <v>1</v>
      </c>
      <c r="T5" s="4">
        <v>8</v>
      </c>
      <c r="U5" s="5" t="str">
        <f t="shared" ref="U5:U62" si="2">+G5</f>
        <v>DE 10:30 A 14:00 HRS LEVANTA BNA DE 32 M A 24 M Y CIRCULA, MIENTRAS ESPERA REPARACIÓN DE FALLA ELECTRICA EN UNIDAD DE POTENCIA DEL TOP DRIVE. SIMULTANEAMENTE CIRCULA INTERMITENTEMENTE CON 300 GPM, 230 PSI, RECIPROCANDO LA SARTA.</v>
      </c>
      <c r="V5" s="19" t="str">
        <f>VLOOKUP(B5,data_operaciones!$G$3:$K$102,5,0)</f>
        <v>P</v>
      </c>
    </row>
    <row r="6" spans="1:22" x14ac:dyDescent="0.25">
      <c r="A6" s="6">
        <v>41308</v>
      </c>
      <c r="B6">
        <v>44</v>
      </c>
      <c r="C6">
        <v>6</v>
      </c>
      <c r="D6">
        <v>32</v>
      </c>
      <c r="E6">
        <v>1.5</v>
      </c>
      <c r="F6">
        <v>1</v>
      </c>
      <c r="G6" t="s">
        <v>3634</v>
      </c>
      <c r="H6">
        <v>38</v>
      </c>
      <c r="I6" s="6">
        <v>41313.303472222222</v>
      </c>
      <c r="J6" t="s">
        <v>23</v>
      </c>
      <c r="K6" t="s">
        <v>23</v>
      </c>
      <c r="L6" s="14" t="str">
        <f>VLOOKUP(B6,data_operaciones!$G$3:$K$102,2,0)</f>
        <v>REPARA TOP DRIVE</v>
      </c>
      <c r="M6" s="5">
        <f>VLOOKUP(B6,data_operaciones!$G$3:$K$102,4,0)</f>
        <v>42</v>
      </c>
      <c r="N6" s="5">
        <f t="shared" si="0"/>
        <v>6</v>
      </c>
      <c r="O6" s="5">
        <f t="shared" si="0"/>
        <v>32</v>
      </c>
      <c r="P6" s="5">
        <f t="shared" si="0"/>
        <v>1.5</v>
      </c>
      <c r="Q6" s="5">
        <f t="shared" ref="Q6:Q69" si="3">+Q5+1</f>
        <v>3</v>
      </c>
      <c r="R6" s="5">
        <f t="shared" si="1"/>
        <v>2</v>
      </c>
      <c r="S6" s="5">
        <v>1</v>
      </c>
      <c r="T6" s="4">
        <v>8</v>
      </c>
      <c r="U6" s="5" t="str">
        <f t="shared" si="2"/>
        <v>SIMULTANEAMENTE CIRCULA INTERMITENTEMENTE CON 300 GPM, 230 PSI, RECIPROCANDO LA SARTA.</v>
      </c>
      <c r="V6" s="19" t="str">
        <f>VLOOKUP(B6,data_operaciones!$G$3:$K$102,5,0)</f>
        <v>P</v>
      </c>
    </row>
    <row r="7" spans="1:22" x14ac:dyDescent="0.25">
      <c r="A7" s="6">
        <v>41308</v>
      </c>
      <c r="B7">
        <v>1</v>
      </c>
      <c r="C7">
        <v>5</v>
      </c>
      <c r="D7">
        <v>59</v>
      </c>
      <c r="E7">
        <v>1.5</v>
      </c>
      <c r="F7">
        <v>2</v>
      </c>
      <c r="G7" t="s">
        <v>3635</v>
      </c>
      <c r="H7">
        <v>38</v>
      </c>
      <c r="I7" s="6">
        <v>41313.308333333334</v>
      </c>
      <c r="J7" t="s">
        <v>23</v>
      </c>
      <c r="K7" t="s">
        <v>2700</v>
      </c>
      <c r="L7" s="14" t="str">
        <f>VLOOKUP(B7,data_operaciones!$G$3:$K$102,2,0)</f>
        <v xml:space="preserve">PERFORAR </v>
      </c>
      <c r="M7" s="5">
        <f>VLOOKUP(B7,data_operaciones!$G$3:$K$102,4,0)</f>
        <v>73</v>
      </c>
      <c r="N7" s="5">
        <f t="shared" si="0"/>
        <v>5</v>
      </c>
      <c r="O7" s="5">
        <f t="shared" si="0"/>
        <v>59</v>
      </c>
      <c r="P7" s="5">
        <f t="shared" si="0"/>
        <v>1.5</v>
      </c>
      <c r="Q7" s="5">
        <f t="shared" si="3"/>
        <v>4</v>
      </c>
      <c r="R7" s="5">
        <f t="shared" si="1"/>
        <v>1</v>
      </c>
      <c r="S7" s="5">
        <v>1</v>
      </c>
      <c r="T7" s="4">
        <v>8</v>
      </c>
      <c r="U7" s="5" t="str">
        <f t="shared" si="2"/>
        <v>LLEGA A PROFUNDIDAD PROGRAMADA PARA ASENTAR EL CONDUCTOR.</v>
      </c>
      <c r="V7" s="19" t="str">
        <f>VLOOKUP(B7,data_operaciones!$G$3:$K$102,5,0)</f>
        <v>N</v>
      </c>
    </row>
    <row r="8" spans="1:22" x14ac:dyDescent="0.25">
      <c r="A8" s="6">
        <v>41308</v>
      </c>
      <c r="B8">
        <v>2</v>
      </c>
      <c r="C8">
        <v>0.5</v>
      </c>
      <c r="D8">
        <v>59</v>
      </c>
      <c r="E8">
        <v>1.1499999999999999</v>
      </c>
      <c r="F8">
        <v>3</v>
      </c>
      <c r="G8" t="s">
        <v>3636</v>
      </c>
      <c r="H8">
        <v>38</v>
      </c>
      <c r="I8" s="6">
        <v>41313.310416666667</v>
      </c>
      <c r="J8" t="s">
        <v>23</v>
      </c>
      <c r="K8" t="s">
        <v>2700</v>
      </c>
      <c r="L8" s="14" t="str">
        <f>VLOOKUP(B8,data_operaciones!$G$3:$K$102,2,0)</f>
        <v>CIRCULAR</v>
      </c>
      <c r="M8" s="5">
        <f>VLOOKUP(B8,data_operaciones!$G$3:$K$102,4,0)</f>
        <v>38</v>
      </c>
      <c r="N8" s="5">
        <f t="shared" si="0"/>
        <v>0.5</v>
      </c>
      <c r="O8" s="5">
        <f t="shared" si="0"/>
        <v>59</v>
      </c>
      <c r="P8" s="5">
        <f t="shared" si="0"/>
        <v>1.1499999999999999</v>
      </c>
      <c r="Q8" s="5">
        <f t="shared" si="3"/>
        <v>5</v>
      </c>
      <c r="R8" s="5">
        <f t="shared" si="1"/>
        <v>1</v>
      </c>
      <c r="S8" s="5">
        <v>1</v>
      </c>
      <c r="T8" s="4">
        <v>8</v>
      </c>
      <c r="U8" s="5" t="str">
        <f t="shared" si="2"/>
        <v>BOMBEO 4 M3 DE BACHE VISCOSO (120 SEG/LT)Y CIRCULÓ PARA LIMPIAR POZO.</v>
      </c>
      <c r="V8" s="19" t="str">
        <f>VLOOKUP(B8,data_operaciones!$G$3:$K$102,5,0)</f>
        <v>N</v>
      </c>
    </row>
    <row r="9" spans="1:22" x14ac:dyDescent="0.25">
      <c r="A9" s="6">
        <v>41308</v>
      </c>
      <c r="B9">
        <v>32</v>
      </c>
      <c r="C9">
        <v>0.5</v>
      </c>
      <c r="D9">
        <v>59</v>
      </c>
      <c r="E9">
        <v>1.1499999999999999</v>
      </c>
      <c r="F9">
        <v>4</v>
      </c>
      <c r="G9" t="s">
        <v>3637</v>
      </c>
      <c r="H9">
        <v>38</v>
      </c>
      <c r="I9" s="6">
        <v>41313.311111111114</v>
      </c>
      <c r="J9" t="s">
        <v>23</v>
      </c>
      <c r="K9" t="s">
        <v>2700</v>
      </c>
      <c r="L9" s="14" t="str">
        <f>VLOOKUP(B9,data_operaciones!$G$3:$K$102,2,0)</f>
        <v>SIMULACROS Y PLATICA DE SEGURIDAD</v>
      </c>
      <c r="M9" s="5">
        <f>VLOOKUP(B9,data_operaciones!$G$3:$K$102,4,0)</f>
        <v>75</v>
      </c>
      <c r="N9" s="5">
        <f t="shared" si="0"/>
        <v>0.5</v>
      </c>
      <c r="O9" s="5">
        <f t="shared" si="0"/>
        <v>59</v>
      </c>
      <c r="P9" s="5">
        <f t="shared" si="0"/>
        <v>1.1499999999999999</v>
      </c>
      <c r="Q9" s="5">
        <f t="shared" si="3"/>
        <v>6</v>
      </c>
      <c r="R9" s="5">
        <f t="shared" si="1"/>
        <v>1</v>
      </c>
      <c r="S9" s="5">
        <v>1</v>
      </c>
      <c r="T9" s="4">
        <v>8</v>
      </c>
      <c r="U9" s="5" t="str">
        <f t="shared" si="2"/>
        <v>REUNIÓN PREOPERATIVA Y DE SEGURIDAD.</v>
      </c>
      <c r="V9" s="19" t="str">
        <f>VLOOKUP(B9,data_operaciones!$G$3:$K$102,5,0)</f>
        <v>N</v>
      </c>
    </row>
    <row r="10" spans="1:22" x14ac:dyDescent="0.25">
      <c r="A10" s="6">
        <v>41308</v>
      </c>
      <c r="B10">
        <v>33</v>
      </c>
      <c r="C10">
        <v>0.5</v>
      </c>
      <c r="D10">
        <v>59</v>
      </c>
      <c r="E10">
        <v>1.1499999999999999</v>
      </c>
      <c r="F10">
        <v>5</v>
      </c>
      <c r="G10" t="s">
        <v>3638</v>
      </c>
      <c r="H10">
        <v>38</v>
      </c>
      <c r="I10" s="6">
        <v>41313.311805555553</v>
      </c>
      <c r="J10" t="s">
        <v>23</v>
      </c>
      <c r="K10" t="s">
        <v>2700</v>
      </c>
      <c r="L10" s="14" t="str">
        <f>VLOOKUP(B10,data_operaciones!$G$3:$K$102,2,0)</f>
        <v>OTROS</v>
      </c>
      <c r="M10" s="5">
        <f>VLOOKUP(B10,data_operaciones!$G$3:$K$102,4,0)</f>
        <v>47</v>
      </c>
      <c r="N10" s="5">
        <f t="shared" si="0"/>
        <v>0.5</v>
      </c>
      <c r="O10" s="5">
        <f t="shared" si="0"/>
        <v>59</v>
      </c>
      <c r="P10" s="5">
        <f t="shared" si="0"/>
        <v>1.1499999999999999</v>
      </c>
      <c r="Q10" s="5">
        <f t="shared" si="3"/>
        <v>7</v>
      </c>
      <c r="R10" s="5">
        <f t="shared" si="1"/>
        <v>1</v>
      </c>
      <c r="S10" s="5">
        <v>1</v>
      </c>
      <c r="T10" s="4">
        <v>8</v>
      </c>
      <c r="U10" s="5" t="str">
        <f t="shared" si="2"/>
        <v>EFECTUA SERVICIO AL EQUIPO: ENGRASO TUBO LAVADOR.</v>
      </c>
      <c r="V10" s="19" t="str">
        <f>VLOOKUP(B10,data_operaciones!$G$3:$K$102,5,0)</f>
        <v>N</v>
      </c>
    </row>
    <row r="11" spans="1:22" x14ac:dyDescent="0.25">
      <c r="A11" s="6">
        <v>41308</v>
      </c>
      <c r="B11">
        <v>6</v>
      </c>
      <c r="C11">
        <v>2.5</v>
      </c>
      <c r="D11">
        <v>59</v>
      </c>
      <c r="E11">
        <v>1.1499999999999999</v>
      </c>
      <c r="F11">
        <v>6</v>
      </c>
      <c r="H11">
        <v>38</v>
      </c>
      <c r="I11" s="6">
        <v>41313.3125</v>
      </c>
      <c r="J11" t="s">
        <v>23</v>
      </c>
      <c r="K11" t="s">
        <v>2700</v>
      </c>
      <c r="L11" s="14" t="str">
        <f>VLOOKUP(B11,data_operaciones!$G$3:$K$102,2,0)</f>
        <v>SACAR BHA A SUPERFICIE</v>
      </c>
      <c r="M11" s="5">
        <f>VLOOKUP(B11,data_operaciones!$G$3:$K$102,4,0)</f>
        <v>101</v>
      </c>
      <c r="N11" s="5">
        <f t="shared" si="0"/>
        <v>2.5</v>
      </c>
      <c r="O11" s="5">
        <f t="shared" si="0"/>
        <v>59</v>
      </c>
      <c r="P11" s="5">
        <f t="shared" si="0"/>
        <v>1.1499999999999999</v>
      </c>
      <c r="Q11" s="5">
        <f t="shared" si="3"/>
        <v>8</v>
      </c>
      <c r="R11" s="5">
        <f t="shared" si="1"/>
        <v>1</v>
      </c>
      <c r="S11" s="5">
        <v>1</v>
      </c>
      <c r="T11" s="4">
        <v>8</v>
      </c>
      <c r="U11" s="5">
        <f t="shared" si="2"/>
        <v>0</v>
      </c>
      <c r="V11" s="19" t="str">
        <f>VLOOKUP(B11,data_operaciones!$G$3:$K$102,5,0)</f>
        <v>N</v>
      </c>
    </row>
    <row r="12" spans="1:22" x14ac:dyDescent="0.25">
      <c r="A12" s="6">
        <v>41308</v>
      </c>
      <c r="B12">
        <v>34</v>
      </c>
      <c r="C12">
        <v>1.5</v>
      </c>
      <c r="D12">
        <v>59</v>
      </c>
      <c r="E12">
        <v>1.1499999999999999</v>
      </c>
      <c r="F12">
        <v>8</v>
      </c>
      <c r="G12" t="s">
        <v>3639</v>
      </c>
      <c r="H12">
        <v>38</v>
      </c>
      <c r="I12" s="6">
        <v>41313.322222222225</v>
      </c>
      <c r="J12" t="s">
        <v>23</v>
      </c>
      <c r="K12" t="s">
        <v>23</v>
      </c>
      <c r="L12" s="14" t="str">
        <f>VLOOKUP(B12,data_operaciones!$G$3:$K$102,2,0)</f>
        <v>ACONDICIONA AGUJERO / REPASA</v>
      </c>
      <c r="M12" s="5">
        <f>VLOOKUP(B12,data_operaciones!$G$3:$K$102,4,0)</f>
        <v>49</v>
      </c>
      <c r="N12" s="5">
        <f t="shared" si="0"/>
        <v>1.5</v>
      </c>
      <c r="O12" s="5">
        <f t="shared" si="0"/>
        <v>59</v>
      </c>
      <c r="P12" s="5">
        <f t="shared" si="0"/>
        <v>1.1499999999999999</v>
      </c>
      <c r="Q12" s="5">
        <f t="shared" si="3"/>
        <v>9</v>
      </c>
      <c r="R12" s="5">
        <f t="shared" si="1"/>
        <v>2</v>
      </c>
      <c r="S12" s="5">
        <v>1</v>
      </c>
      <c r="T12" s="4">
        <v>8</v>
      </c>
      <c r="U12" s="5" t="str">
        <f t="shared" si="2"/>
        <v>EN VIAJE DE CALIBRACIÓN.</v>
      </c>
      <c r="V12" s="19" t="str">
        <f>VLOOKUP(B12,data_operaciones!$G$3:$K$102,5,0)</f>
        <v>P</v>
      </c>
    </row>
    <row r="13" spans="1:22" x14ac:dyDescent="0.25">
      <c r="A13" s="6">
        <v>41308</v>
      </c>
      <c r="B13">
        <v>2</v>
      </c>
      <c r="C13">
        <v>1</v>
      </c>
      <c r="D13">
        <v>59</v>
      </c>
      <c r="E13">
        <v>1.17</v>
      </c>
      <c r="F13">
        <v>9</v>
      </c>
      <c r="G13" t="s">
        <v>3640</v>
      </c>
      <c r="H13">
        <v>38</v>
      </c>
      <c r="I13" s="6">
        <v>41313.318749999999</v>
      </c>
      <c r="J13" t="s">
        <v>23</v>
      </c>
      <c r="K13" t="s">
        <v>2700</v>
      </c>
      <c r="L13" s="14" t="str">
        <f>VLOOKUP(B13,data_operaciones!$G$3:$K$102,2,0)</f>
        <v>CIRCULAR</v>
      </c>
      <c r="M13" s="5">
        <f>VLOOKUP(B13,data_operaciones!$G$3:$K$102,4,0)</f>
        <v>38</v>
      </c>
      <c r="N13" s="5">
        <f t="shared" si="0"/>
        <v>1</v>
      </c>
      <c r="O13" s="5">
        <f t="shared" si="0"/>
        <v>59</v>
      </c>
      <c r="P13" s="5">
        <f t="shared" si="0"/>
        <v>1.17</v>
      </c>
      <c r="Q13" s="5">
        <f t="shared" si="3"/>
        <v>10</v>
      </c>
      <c r="R13" s="5">
        <f t="shared" si="1"/>
        <v>1</v>
      </c>
      <c r="S13" s="5">
        <v>1</v>
      </c>
      <c r="T13" s="4">
        <v>8</v>
      </c>
      <c r="U13" s="5" t="str">
        <f t="shared" si="2"/>
        <v>BOMBEO BACHE VISCOSO 120 SEG/LT Y CIRCULO EN FONDO.</v>
      </c>
      <c r="V13" s="19" t="str">
        <f>VLOOKUP(B13,data_operaciones!$G$3:$K$102,5,0)</f>
        <v>N</v>
      </c>
    </row>
    <row r="14" spans="1:22" x14ac:dyDescent="0.25">
      <c r="A14" s="6">
        <v>41308</v>
      </c>
      <c r="B14">
        <v>6</v>
      </c>
      <c r="C14">
        <v>2</v>
      </c>
      <c r="D14">
        <v>59</v>
      </c>
      <c r="E14">
        <v>1.17</v>
      </c>
      <c r="F14">
        <v>10</v>
      </c>
      <c r="H14">
        <v>38</v>
      </c>
      <c r="I14" s="6">
        <v>41313.319444444445</v>
      </c>
      <c r="J14" t="s">
        <v>23</v>
      </c>
      <c r="K14" t="s">
        <v>2700</v>
      </c>
      <c r="L14" s="14" t="str">
        <f>VLOOKUP(B14,data_operaciones!$G$3:$K$102,2,0)</f>
        <v>SACAR BHA A SUPERFICIE</v>
      </c>
      <c r="M14" s="5">
        <f>VLOOKUP(B14,data_operaciones!$G$3:$K$102,4,0)</f>
        <v>101</v>
      </c>
      <c r="N14" s="5">
        <f t="shared" si="0"/>
        <v>2</v>
      </c>
      <c r="O14" s="5">
        <f t="shared" si="0"/>
        <v>59</v>
      </c>
      <c r="P14" s="5">
        <f t="shared" si="0"/>
        <v>1.17</v>
      </c>
      <c r="Q14" s="5">
        <f t="shared" si="3"/>
        <v>11</v>
      </c>
      <c r="R14" s="5">
        <f t="shared" si="1"/>
        <v>1</v>
      </c>
      <c r="S14" s="5">
        <v>1</v>
      </c>
      <c r="T14" s="4">
        <v>8</v>
      </c>
      <c r="U14" s="5">
        <f t="shared" si="2"/>
        <v>0</v>
      </c>
      <c r="V14" s="19" t="str">
        <f>VLOOKUP(B14,data_operaciones!$G$3:$K$102,5,0)</f>
        <v>N</v>
      </c>
    </row>
    <row r="15" spans="1:22" x14ac:dyDescent="0.25">
      <c r="A15" s="6">
        <v>41308</v>
      </c>
      <c r="B15">
        <v>49</v>
      </c>
      <c r="C15">
        <v>1.5</v>
      </c>
      <c r="D15">
        <v>59</v>
      </c>
      <c r="E15">
        <v>1.17</v>
      </c>
      <c r="F15">
        <v>11</v>
      </c>
      <c r="G15" t="s">
        <v>3641</v>
      </c>
      <c r="H15">
        <v>38</v>
      </c>
      <c r="I15" s="6">
        <v>41313.324305555558</v>
      </c>
      <c r="J15" t="s">
        <v>23</v>
      </c>
      <c r="K15" t="s">
        <v>23</v>
      </c>
      <c r="L15" s="14" t="str">
        <f>VLOOKUP(B15,data_operaciones!$G$3:$K$102,2,0)</f>
        <v>OTROS</v>
      </c>
      <c r="M15" s="5">
        <f>VLOOKUP(B15,data_operaciones!$G$3:$K$102,4,0)</f>
        <v>47</v>
      </c>
      <c r="N15" s="5">
        <f t="shared" si="0"/>
        <v>1.5</v>
      </c>
      <c r="O15" s="5">
        <f t="shared" si="0"/>
        <v>59</v>
      </c>
      <c r="P15" s="5">
        <f t="shared" si="0"/>
        <v>1.17</v>
      </c>
      <c r="Q15" s="5">
        <f t="shared" si="3"/>
        <v>12</v>
      </c>
      <c r="R15" s="5">
        <f t="shared" si="1"/>
        <v>2</v>
      </c>
      <c r="S15" s="5">
        <v>1</v>
      </c>
      <c r="T15" s="4">
        <v>8</v>
      </c>
      <c r="U15" s="5" t="str">
        <f t="shared" si="2"/>
        <v>LIMPIO CONTRAPOZO E INSTALO PLATO BASE.</v>
      </c>
      <c r="V15" s="19" t="str">
        <f>VLOOKUP(B15,data_operaciones!$G$3:$K$102,5,0)</f>
        <v>P</v>
      </c>
    </row>
    <row r="16" spans="1:22" x14ac:dyDescent="0.25">
      <c r="A16" s="6">
        <v>41308</v>
      </c>
      <c r="B16">
        <v>32</v>
      </c>
      <c r="C16">
        <v>0.5</v>
      </c>
      <c r="D16">
        <v>59</v>
      </c>
      <c r="E16">
        <v>1.17</v>
      </c>
      <c r="F16">
        <v>13</v>
      </c>
      <c r="G16" t="s">
        <v>3642</v>
      </c>
      <c r="H16">
        <v>38</v>
      </c>
      <c r="I16" s="6">
        <v>41313.326388888891</v>
      </c>
      <c r="J16" t="s">
        <v>23</v>
      </c>
      <c r="K16" t="s">
        <v>2700</v>
      </c>
      <c r="L16" s="14" t="str">
        <f>VLOOKUP(B16,data_operaciones!$G$3:$K$102,2,0)</f>
        <v>SIMULACROS Y PLATICA DE SEGURIDAD</v>
      </c>
      <c r="M16" s="5">
        <f>VLOOKUP(B16,data_operaciones!$G$3:$K$102,4,0)</f>
        <v>75</v>
      </c>
      <c r="N16" s="5">
        <f t="shared" si="0"/>
        <v>0.5</v>
      </c>
      <c r="O16" s="5">
        <f t="shared" si="0"/>
        <v>59</v>
      </c>
      <c r="P16" s="5">
        <f t="shared" si="0"/>
        <v>1.17</v>
      </c>
      <c r="Q16" s="5">
        <f t="shared" si="3"/>
        <v>13</v>
      </c>
      <c r="R16" s="5">
        <f t="shared" si="1"/>
        <v>1</v>
      </c>
      <c r="S16" s="5">
        <v>1</v>
      </c>
      <c r="T16" s="4">
        <v>8</v>
      </c>
      <c r="U16" s="5" t="str">
        <f t="shared" si="2"/>
        <v>PLATICA DE SEGURIDAD Y PREOPERATIVA.</v>
      </c>
      <c r="V16" s="19" t="str">
        <f>VLOOKUP(B16,data_operaciones!$G$3:$K$102,5,0)</f>
        <v>N</v>
      </c>
    </row>
    <row r="17" spans="1:22" x14ac:dyDescent="0.25">
      <c r="A17" s="6">
        <v>41308</v>
      </c>
      <c r="B17">
        <v>8</v>
      </c>
      <c r="C17">
        <v>1</v>
      </c>
      <c r="D17">
        <v>59</v>
      </c>
      <c r="E17">
        <v>1.17</v>
      </c>
      <c r="F17">
        <v>14</v>
      </c>
      <c r="H17">
        <v>38</v>
      </c>
      <c r="I17" s="6">
        <v>41313.324999999997</v>
      </c>
      <c r="J17" t="s">
        <v>23</v>
      </c>
      <c r="K17" t="s">
        <v>2700</v>
      </c>
      <c r="L17" s="14" t="str">
        <f>VLOOKUP(B17,data_operaciones!$G$3:$K$102,2,0)</f>
        <v>INSTALAR EQUIPO PARA BAJAR TR</v>
      </c>
      <c r="M17" s="5">
        <f>VLOOKUP(B17,data_operaciones!$G$3:$K$102,4,0)</f>
        <v>77</v>
      </c>
      <c r="N17" s="5">
        <f t="shared" si="0"/>
        <v>1</v>
      </c>
      <c r="O17" s="5">
        <f t="shared" si="0"/>
        <v>59</v>
      </c>
      <c r="P17" s="5">
        <f t="shared" si="0"/>
        <v>1.17</v>
      </c>
      <c r="Q17" s="5">
        <f t="shared" si="3"/>
        <v>14</v>
      </c>
      <c r="R17" s="5">
        <f t="shared" si="1"/>
        <v>1</v>
      </c>
      <c r="S17" s="5">
        <v>1</v>
      </c>
      <c r="T17" s="4">
        <v>8</v>
      </c>
      <c r="U17" s="5">
        <f t="shared" si="2"/>
        <v>0</v>
      </c>
      <c r="V17" s="19" t="str">
        <f>VLOOKUP(B17,data_operaciones!$G$3:$K$102,5,0)</f>
        <v>N</v>
      </c>
    </row>
    <row r="18" spans="1:22" x14ac:dyDescent="0.25">
      <c r="A18" s="6">
        <v>41308</v>
      </c>
      <c r="B18">
        <v>9</v>
      </c>
      <c r="C18">
        <v>1.5</v>
      </c>
      <c r="D18">
        <v>59</v>
      </c>
      <c r="E18">
        <v>1.17</v>
      </c>
      <c r="F18">
        <v>15</v>
      </c>
      <c r="H18">
        <v>38</v>
      </c>
      <c r="I18" s="6">
        <v>41313.810416666667</v>
      </c>
      <c r="J18" t="s">
        <v>23</v>
      </c>
      <c r="K18" t="s">
        <v>2700</v>
      </c>
      <c r="L18" s="14" t="str">
        <f>VLOOKUP(B18,data_operaciones!$G$3:$K$102,2,0)</f>
        <v>BAJAR TR</v>
      </c>
      <c r="M18" s="5">
        <f>VLOOKUP(B18,data_operaciones!$G$3:$K$102,4,0)</f>
        <v>78</v>
      </c>
      <c r="N18" s="5">
        <f t="shared" si="0"/>
        <v>1.5</v>
      </c>
      <c r="O18" s="5">
        <f t="shared" si="0"/>
        <v>59</v>
      </c>
      <c r="P18" s="5">
        <f t="shared" si="0"/>
        <v>1.17</v>
      </c>
      <c r="Q18" s="5">
        <f t="shared" si="3"/>
        <v>15</v>
      </c>
      <c r="R18" s="5">
        <f t="shared" si="1"/>
        <v>1</v>
      </c>
      <c r="S18" s="5">
        <v>1</v>
      </c>
      <c r="T18" s="4">
        <v>8</v>
      </c>
      <c r="U18" s="5">
        <f t="shared" si="2"/>
        <v>0</v>
      </c>
      <c r="V18" s="19" t="str">
        <f>VLOOKUP(B18,data_operaciones!$G$3:$K$102,5,0)</f>
        <v>N</v>
      </c>
    </row>
    <row r="19" spans="1:22" x14ac:dyDescent="0.25">
      <c r="A19" s="6">
        <v>41309</v>
      </c>
      <c r="B19">
        <v>9</v>
      </c>
      <c r="C19">
        <v>2</v>
      </c>
      <c r="D19">
        <v>59</v>
      </c>
      <c r="E19">
        <v>1.2</v>
      </c>
      <c r="F19">
        <v>1</v>
      </c>
      <c r="G19" t="s">
        <v>3643</v>
      </c>
      <c r="H19">
        <v>38</v>
      </c>
      <c r="I19" s="6">
        <v>41313.811805555553</v>
      </c>
      <c r="J19" t="s">
        <v>23</v>
      </c>
      <c r="K19" t="s">
        <v>2700</v>
      </c>
      <c r="L19" s="14" t="str">
        <f>VLOOKUP(B19,data_operaciones!$G$3:$K$102,2,0)</f>
        <v>BAJAR TR</v>
      </c>
      <c r="M19" s="5">
        <f>VLOOKUP(B19,data_operaciones!$G$3:$K$102,4,0)</f>
        <v>78</v>
      </c>
      <c r="N19" s="5">
        <f t="shared" si="0"/>
        <v>2</v>
      </c>
      <c r="O19" s="5">
        <f t="shared" si="0"/>
        <v>59</v>
      </c>
      <c r="P19" s="5">
        <f t="shared" si="0"/>
        <v>1.2</v>
      </c>
      <c r="Q19" s="5">
        <f t="shared" si="3"/>
        <v>16</v>
      </c>
      <c r="R19" s="5">
        <f t="shared" si="1"/>
        <v>1</v>
      </c>
      <c r="S19" s="5">
        <v>1</v>
      </c>
      <c r="T19" s="4">
        <v>8</v>
      </c>
      <c r="U19" s="5" t="str">
        <f t="shared" si="2"/>
        <v>BAJÓ TR A 56 M.</v>
      </c>
      <c r="V19" s="19" t="str">
        <f>VLOOKUP(B19,data_operaciones!$G$3:$K$102,5,0)</f>
        <v>N</v>
      </c>
    </row>
    <row r="20" spans="1:22" x14ac:dyDescent="0.25">
      <c r="A20" s="6">
        <v>41309</v>
      </c>
      <c r="B20">
        <v>2</v>
      </c>
      <c r="C20">
        <v>0.5</v>
      </c>
      <c r="D20">
        <v>59</v>
      </c>
      <c r="E20">
        <v>1.2</v>
      </c>
      <c r="F20">
        <v>2</v>
      </c>
      <c r="H20">
        <v>38</v>
      </c>
      <c r="I20" s="6">
        <v>41313.813888888886</v>
      </c>
      <c r="J20" t="s">
        <v>23</v>
      </c>
      <c r="K20" t="s">
        <v>2700</v>
      </c>
      <c r="L20" s="14" t="str">
        <f>VLOOKUP(B20,data_operaciones!$G$3:$K$102,2,0)</f>
        <v>CIRCULAR</v>
      </c>
      <c r="M20" s="5">
        <f>VLOOKUP(B20,data_operaciones!$G$3:$K$102,4,0)</f>
        <v>38</v>
      </c>
      <c r="N20" s="5">
        <f t="shared" si="0"/>
        <v>0.5</v>
      </c>
      <c r="O20" s="5">
        <f t="shared" si="0"/>
        <v>59</v>
      </c>
      <c r="P20" s="5">
        <f t="shared" si="0"/>
        <v>1.2</v>
      </c>
      <c r="Q20" s="5">
        <f t="shared" si="3"/>
        <v>17</v>
      </c>
      <c r="R20" s="5">
        <f t="shared" si="1"/>
        <v>1</v>
      </c>
      <c r="S20" s="5">
        <v>1</v>
      </c>
      <c r="T20" s="4">
        <v>8</v>
      </c>
      <c r="U20" s="5">
        <f t="shared" si="2"/>
        <v>0</v>
      </c>
      <c r="V20" s="19" t="str">
        <f>VLOOKUP(B20,data_operaciones!$G$3:$K$102,5,0)</f>
        <v>N</v>
      </c>
    </row>
    <row r="21" spans="1:22" x14ac:dyDescent="0.25">
      <c r="A21" s="6">
        <v>41309</v>
      </c>
      <c r="B21">
        <v>10</v>
      </c>
      <c r="C21">
        <v>0.5</v>
      </c>
      <c r="D21">
        <v>59</v>
      </c>
      <c r="E21">
        <v>1.2</v>
      </c>
      <c r="F21">
        <v>3</v>
      </c>
      <c r="H21">
        <v>38</v>
      </c>
      <c r="I21" s="6">
        <v>41313.814583333333</v>
      </c>
      <c r="J21" t="s">
        <v>23</v>
      </c>
      <c r="K21" t="s">
        <v>2700</v>
      </c>
      <c r="L21" s="14" t="str">
        <f>VLOOKUP(B21,data_operaciones!$G$3:$K$102,2,0)</f>
        <v>DESMANTELAR EQUIPO PARA BAJAR TR</v>
      </c>
      <c r="M21" s="5">
        <f>VLOOKUP(B21,data_operaciones!$G$3:$K$102,4,0)</f>
        <v>79</v>
      </c>
      <c r="N21" s="5">
        <f t="shared" si="0"/>
        <v>0.5</v>
      </c>
      <c r="O21" s="5">
        <f t="shared" si="0"/>
        <v>59</v>
      </c>
      <c r="P21" s="5">
        <f t="shared" si="0"/>
        <v>1.2</v>
      </c>
      <c r="Q21" s="5">
        <f t="shared" si="3"/>
        <v>18</v>
      </c>
      <c r="R21" s="5">
        <f t="shared" si="1"/>
        <v>1</v>
      </c>
      <c r="S21" s="5">
        <v>1</v>
      </c>
      <c r="T21" s="4">
        <v>8</v>
      </c>
      <c r="U21" s="5">
        <f t="shared" si="2"/>
        <v>0</v>
      </c>
      <c r="V21" s="19" t="str">
        <f>VLOOKUP(B21,data_operaciones!$G$3:$K$102,5,0)</f>
        <v>N</v>
      </c>
    </row>
    <row r="22" spans="1:22" x14ac:dyDescent="0.25">
      <c r="A22" s="6">
        <v>41309</v>
      </c>
      <c r="B22">
        <v>32</v>
      </c>
      <c r="C22">
        <v>0.5</v>
      </c>
      <c r="D22">
        <v>59</v>
      </c>
      <c r="E22">
        <v>1.2</v>
      </c>
      <c r="F22">
        <v>4</v>
      </c>
      <c r="G22" t="s">
        <v>3644</v>
      </c>
      <c r="H22">
        <v>38</v>
      </c>
      <c r="I22" s="6">
        <v>41313.815972222219</v>
      </c>
      <c r="J22" t="s">
        <v>23</v>
      </c>
      <c r="K22" t="s">
        <v>2700</v>
      </c>
      <c r="L22" s="14" t="str">
        <f>VLOOKUP(B22,data_operaciones!$G$3:$K$102,2,0)</f>
        <v>SIMULACROS Y PLATICA DE SEGURIDAD</v>
      </c>
      <c r="M22" s="5">
        <f>VLOOKUP(B22,data_operaciones!$G$3:$K$102,4,0)</f>
        <v>75</v>
      </c>
      <c r="N22" s="5">
        <f t="shared" si="0"/>
        <v>0.5</v>
      </c>
      <c r="O22" s="5">
        <f t="shared" si="0"/>
        <v>59</v>
      </c>
      <c r="P22" s="5">
        <f t="shared" si="0"/>
        <v>1.2</v>
      </c>
      <c r="Q22" s="5">
        <f t="shared" si="3"/>
        <v>19</v>
      </c>
      <c r="R22" s="5">
        <f t="shared" si="1"/>
        <v>1</v>
      </c>
      <c r="S22" s="5">
        <v>1</v>
      </c>
      <c r="T22" s="4">
        <v>8</v>
      </c>
      <c r="U22" s="5" t="str">
        <f t="shared" si="2"/>
        <v>PLATICA PREOPERATIVA Y DE SEGURIDAD.</v>
      </c>
      <c r="V22" s="19" t="str">
        <f>VLOOKUP(B22,data_operaciones!$G$3:$K$102,5,0)</f>
        <v>N</v>
      </c>
    </row>
    <row r="23" spans="1:22" x14ac:dyDescent="0.25">
      <c r="A23" s="6">
        <v>41309</v>
      </c>
      <c r="B23">
        <v>11</v>
      </c>
      <c r="C23">
        <v>0.5</v>
      </c>
      <c r="D23">
        <v>59</v>
      </c>
      <c r="E23">
        <v>1.2</v>
      </c>
      <c r="F23">
        <v>5</v>
      </c>
      <c r="H23">
        <v>38</v>
      </c>
      <c r="I23" s="6">
        <v>41313.815972222219</v>
      </c>
      <c r="J23" t="s">
        <v>23</v>
      </c>
      <c r="K23" t="s">
        <v>2700</v>
      </c>
      <c r="L23" s="14" t="str">
        <f>VLOOKUP(B23,data_operaciones!$G$3:$K$102,2,0)</f>
        <v>INST UNIDADES DE CEMENTACION</v>
      </c>
      <c r="M23" s="5">
        <f>VLOOKUP(B23,data_operaciones!$G$3:$K$102,4,0)</f>
        <v>30</v>
      </c>
      <c r="N23" s="5">
        <f t="shared" si="0"/>
        <v>0.5</v>
      </c>
      <c r="O23" s="5">
        <f t="shared" si="0"/>
        <v>59</v>
      </c>
      <c r="P23" s="5">
        <f t="shared" si="0"/>
        <v>1.2</v>
      </c>
      <c r="Q23" s="5">
        <f t="shared" si="3"/>
        <v>20</v>
      </c>
      <c r="R23" s="5">
        <f t="shared" si="1"/>
        <v>1</v>
      </c>
      <c r="S23" s="5">
        <v>1</v>
      </c>
      <c r="T23" s="4">
        <v>8</v>
      </c>
      <c r="U23" s="5">
        <f t="shared" si="2"/>
        <v>0</v>
      </c>
      <c r="V23" s="19" t="str">
        <f>VLOOKUP(B23,data_operaciones!$G$3:$K$102,5,0)</f>
        <v>N</v>
      </c>
    </row>
    <row r="24" spans="1:22" x14ac:dyDescent="0.25">
      <c r="A24" s="6">
        <v>41309</v>
      </c>
      <c r="B24">
        <v>13</v>
      </c>
      <c r="C24">
        <v>1.5</v>
      </c>
      <c r="D24">
        <v>59</v>
      </c>
      <c r="E24">
        <v>1.2</v>
      </c>
      <c r="F24">
        <v>6</v>
      </c>
      <c r="G24" t="s">
        <v>3645</v>
      </c>
      <c r="H24">
        <v>38</v>
      </c>
      <c r="I24" s="6">
        <v>41313.819444444445</v>
      </c>
      <c r="J24" t="s">
        <v>23</v>
      </c>
      <c r="K24" t="s">
        <v>2700</v>
      </c>
      <c r="L24" s="14" t="str">
        <f>VLOOKUP(B24,data_operaciones!$G$3:$K$102,2,0)</f>
        <v>CEMENTAR TR</v>
      </c>
      <c r="M24" s="5">
        <f>VLOOKUP(B24,data_operaciones!$G$3:$K$102,4,0)</f>
        <v>32</v>
      </c>
      <c r="N24" s="5">
        <f t="shared" si="0"/>
        <v>1.5</v>
      </c>
      <c r="O24" s="5">
        <f t="shared" si="0"/>
        <v>59</v>
      </c>
      <c r="P24" s="5">
        <f t="shared" si="0"/>
        <v>1.2</v>
      </c>
      <c r="Q24" s="5">
        <f t="shared" si="3"/>
        <v>21</v>
      </c>
      <c r="R24" s="5">
        <f t="shared" si="1"/>
        <v>1</v>
      </c>
      <c r="S24" s="5">
        <v>1</v>
      </c>
      <c r="T24" s="4">
        <v>8</v>
      </c>
      <c r="U24" s="5" t="str">
        <f t="shared" si="2"/>
        <v>CEMENTÓ CON 42 BBLS DE LECHADA CONVENCIONAL DE 1.90 GR/CC, A 4 BPM. DESPLAZÓ CON 17.24 BBLS DE AGUA. PRESIÓN FINAL DE BOMBEO DE 76 PSI. VERIFICÓ FUNCIONAMIENTO DEL EQUIPO DE FLOTACIÓN OK, REGRESO 0.25 BBL DE AGUA A CAJAS. CIRCULACIÓN AL 100%. SE OBSE</v>
      </c>
      <c r="V24" s="19" t="str">
        <f>VLOOKUP(B24,data_operaciones!$G$3:$K$102,5,0)</f>
        <v>N</v>
      </c>
    </row>
    <row r="25" spans="1:22" x14ac:dyDescent="0.25">
      <c r="A25" s="6">
        <v>41309</v>
      </c>
      <c r="B25">
        <v>14</v>
      </c>
      <c r="C25">
        <v>0.5</v>
      </c>
      <c r="D25">
        <v>59</v>
      </c>
      <c r="E25">
        <v>1.2</v>
      </c>
      <c r="F25">
        <v>7</v>
      </c>
      <c r="H25">
        <v>38</v>
      </c>
      <c r="I25" s="6">
        <v>41313.819444444445</v>
      </c>
      <c r="J25" t="s">
        <v>23</v>
      </c>
      <c r="K25" t="s">
        <v>2700</v>
      </c>
      <c r="L25" s="14" t="str">
        <f>VLOOKUP(B25,data_operaciones!$G$3:$K$102,2,0)</f>
        <v>DESMANTELAR EQUIPO DE CEMENTACIONES</v>
      </c>
      <c r="M25" s="5">
        <f>VLOOKUP(B25,data_operaciones!$G$3:$K$102,4,0)</f>
        <v>33</v>
      </c>
      <c r="N25" s="5">
        <f t="shared" si="0"/>
        <v>0.5</v>
      </c>
      <c r="O25" s="5">
        <f t="shared" si="0"/>
        <v>59</v>
      </c>
      <c r="P25" s="5">
        <f t="shared" si="0"/>
        <v>1.2</v>
      </c>
      <c r="Q25" s="5">
        <f t="shared" si="3"/>
        <v>22</v>
      </c>
      <c r="R25" s="5">
        <f t="shared" si="1"/>
        <v>1</v>
      </c>
      <c r="S25" s="5">
        <v>1</v>
      </c>
      <c r="T25" s="4">
        <v>8</v>
      </c>
      <c r="U25" s="5">
        <f t="shared" si="2"/>
        <v>0</v>
      </c>
      <c r="V25" s="19" t="str">
        <f>VLOOKUP(B25,data_operaciones!$G$3:$K$102,5,0)</f>
        <v>N</v>
      </c>
    </row>
    <row r="26" spans="1:22" x14ac:dyDescent="0.25">
      <c r="A26" s="6">
        <v>41309</v>
      </c>
      <c r="B26">
        <v>16</v>
      </c>
      <c r="C26">
        <v>2</v>
      </c>
      <c r="D26">
        <v>59</v>
      </c>
      <c r="E26">
        <v>1.2</v>
      </c>
      <c r="F26">
        <v>8</v>
      </c>
      <c r="H26">
        <v>38</v>
      </c>
      <c r="I26" s="6">
        <v>41313.820138888892</v>
      </c>
      <c r="J26" t="s">
        <v>23</v>
      </c>
      <c r="K26" t="s">
        <v>2700</v>
      </c>
      <c r="L26" s="14" t="str">
        <f>VLOOKUP(B26,data_operaciones!$G$3:$K$102,2,0)</f>
        <v>INSTALAR  BOP y CSC</v>
      </c>
      <c r="M26" s="5">
        <f>VLOOKUP(B26,data_operaciones!$G$3:$K$102,4,0)</f>
        <v>17</v>
      </c>
      <c r="N26" s="5">
        <f t="shared" si="0"/>
        <v>2</v>
      </c>
      <c r="O26" s="5">
        <f t="shared" si="0"/>
        <v>59</v>
      </c>
      <c r="P26" s="5">
        <f t="shared" si="0"/>
        <v>1.2</v>
      </c>
      <c r="Q26" s="5">
        <f t="shared" si="3"/>
        <v>23</v>
      </c>
      <c r="R26" s="5">
        <f t="shared" si="1"/>
        <v>1</v>
      </c>
      <c r="S26" s="5">
        <v>1</v>
      </c>
      <c r="T26" s="4">
        <v>8</v>
      </c>
      <c r="U26" s="5">
        <f t="shared" si="2"/>
        <v>0</v>
      </c>
      <c r="V26" s="19" t="str">
        <f>VLOOKUP(B26,data_operaciones!$G$3:$K$102,5,0)</f>
        <v>N</v>
      </c>
    </row>
    <row r="27" spans="1:22" x14ac:dyDescent="0.25">
      <c r="A27" s="6">
        <v>41309</v>
      </c>
      <c r="B27">
        <v>32</v>
      </c>
      <c r="C27">
        <v>0.5</v>
      </c>
      <c r="D27">
        <v>59</v>
      </c>
      <c r="E27">
        <v>1.2</v>
      </c>
      <c r="F27">
        <v>9</v>
      </c>
      <c r="G27" t="s">
        <v>3646</v>
      </c>
      <c r="H27">
        <v>38</v>
      </c>
      <c r="I27" s="6">
        <v>41316.298611111109</v>
      </c>
      <c r="J27" t="s">
        <v>23</v>
      </c>
      <c r="K27" t="s">
        <v>2700</v>
      </c>
      <c r="L27" s="14" t="str">
        <f>VLOOKUP(B27,data_operaciones!$G$3:$K$102,2,0)</f>
        <v>SIMULACROS Y PLATICA DE SEGURIDAD</v>
      </c>
      <c r="M27" s="5">
        <f>VLOOKUP(B27,data_operaciones!$G$3:$K$102,4,0)</f>
        <v>75</v>
      </c>
      <c r="N27" s="5">
        <f t="shared" si="0"/>
        <v>0.5</v>
      </c>
      <c r="O27" s="5">
        <f t="shared" si="0"/>
        <v>59</v>
      </c>
      <c r="P27" s="5">
        <f t="shared" si="0"/>
        <v>1.2</v>
      </c>
      <c r="Q27" s="5">
        <f t="shared" si="3"/>
        <v>24</v>
      </c>
      <c r="R27" s="5">
        <f t="shared" si="1"/>
        <v>1</v>
      </c>
      <c r="S27" s="5">
        <v>1</v>
      </c>
      <c r="T27" s="4">
        <v>8</v>
      </c>
      <c r="U27" s="5" t="str">
        <f t="shared" si="2"/>
        <v>EFECTUO PLATICA DE SEGURIDAD Y PREOPERACIONAL.</v>
      </c>
      <c r="V27" s="19" t="str">
        <f>VLOOKUP(B27,data_operaciones!$G$3:$K$102,5,0)</f>
        <v>N</v>
      </c>
    </row>
    <row r="28" spans="1:22" x14ac:dyDescent="0.25">
      <c r="A28" s="6">
        <v>41309</v>
      </c>
      <c r="B28">
        <v>16</v>
      </c>
      <c r="C28">
        <v>15.5</v>
      </c>
      <c r="D28">
        <v>59</v>
      </c>
      <c r="E28">
        <v>1.2</v>
      </c>
      <c r="F28">
        <v>10</v>
      </c>
      <c r="G28" t="s">
        <v>3647</v>
      </c>
      <c r="H28">
        <v>38</v>
      </c>
      <c r="I28" s="6">
        <v>41316.301388888889</v>
      </c>
      <c r="J28" t="s">
        <v>23</v>
      </c>
      <c r="K28" t="s">
        <v>2700</v>
      </c>
      <c r="L28" s="14" t="str">
        <f>VLOOKUP(B28,data_operaciones!$G$3:$K$102,2,0)</f>
        <v>INSTALAR  BOP y CSC</v>
      </c>
      <c r="M28" s="5">
        <f>VLOOKUP(B28,data_operaciones!$G$3:$K$102,4,0)</f>
        <v>17</v>
      </c>
      <c r="N28" s="5">
        <f t="shared" si="0"/>
        <v>15.5</v>
      </c>
      <c r="O28" s="5">
        <f t="shared" si="0"/>
        <v>59</v>
      </c>
      <c r="P28" s="5">
        <f t="shared" si="0"/>
        <v>1.2</v>
      </c>
      <c r="Q28" s="5">
        <f t="shared" si="3"/>
        <v>25</v>
      </c>
      <c r="R28" s="5">
        <f t="shared" si="1"/>
        <v>1</v>
      </c>
      <c r="S28" s="5">
        <v>1</v>
      </c>
      <c r="T28" s="4">
        <v>8</v>
      </c>
      <c r="U28" s="5" t="str">
        <f t="shared" si="2"/>
        <v>INSTALO CARRETE DE TRABAJO Y PREVENTORES 13 5/8", VALVULAS LATERALES y VALVULAS MANUALES DE LA LINEA PRIMARIA DE MATAR Y LINEA PRIMARIA DE HCR.</v>
      </c>
      <c r="V28" s="19" t="str">
        <f>VLOOKUP(B28,data_operaciones!$G$3:$K$102,5,0)</f>
        <v>N</v>
      </c>
    </row>
    <row r="29" spans="1:22" x14ac:dyDescent="0.25">
      <c r="A29" s="6">
        <v>41310</v>
      </c>
      <c r="B29">
        <v>16</v>
      </c>
      <c r="C29">
        <v>4</v>
      </c>
      <c r="D29">
        <v>59</v>
      </c>
      <c r="E29">
        <v>1.2</v>
      </c>
      <c r="F29">
        <v>1</v>
      </c>
      <c r="G29" t="s">
        <v>3648</v>
      </c>
      <c r="H29">
        <v>38</v>
      </c>
      <c r="I29" s="6">
        <v>41316.817361111112</v>
      </c>
      <c r="J29" t="s">
        <v>23</v>
      </c>
      <c r="K29" t="s">
        <v>2700</v>
      </c>
      <c r="L29" s="14" t="str">
        <f>VLOOKUP(B29,data_operaciones!$G$3:$K$102,2,0)</f>
        <v>INSTALAR  BOP y CSC</v>
      </c>
      <c r="M29" s="5">
        <f>VLOOKUP(B29,data_operaciones!$G$3:$K$102,4,0)</f>
        <v>17</v>
      </c>
      <c r="N29" s="5">
        <f t="shared" si="0"/>
        <v>4</v>
      </c>
      <c r="O29" s="5">
        <f t="shared" si="0"/>
        <v>59</v>
      </c>
      <c r="P29" s="5">
        <f t="shared" si="0"/>
        <v>1.2</v>
      </c>
      <c r="Q29" s="5">
        <f t="shared" si="3"/>
        <v>26</v>
      </c>
      <c r="R29" s="5">
        <f t="shared" si="1"/>
        <v>1</v>
      </c>
      <c r="S29" s="5">
        <v>1</v>
      </c>
      <c r="T29" s="4">
        <v>8</v>
      </c>
      <c r="U29" s="5" t="str">
        <f t="shared" si="2"/>
        <v>APRETO TORNILLERIA CON LLAVE HYTORC DEL CONJUNTO DE PREVENTORES.</v>
      </c>
      <c r="V29" s="19" t="str">
        <f>VLOOKUP(B29,data_operaciones!$G$3:$K$102,5,0)</f>
        <v>N</v>
      </c>
    </row>
    <row r="30" spans="1:22" x14ac:dyDescent="0.25">
      <c r="A30" s="6">
        <v>41310</v>
      </c>
      <c r="B30">
        <v>33</v>
      </c>
      <c r="C30">
        <v>7.5</v>
      </c>
      <c r="D30">
        <v>59</v>
      </c>
      <c r="E30">
        <v>1.2</v>
      </c>
      <c r="F30">
        <v>2</v>
      </c>
      <c r="G30" t="s">
        <v>3649</v>
      </c>
      <c r="H30">
        <v>38</v>
      </c>
      <c r="I30" s="6">
        <v>41316.818055555559</v>
      </c>
      <c r="J30" t="s">
        <v>23</v>
      </c>
      <c r="K30" t="s">
        <v>2700</v>
      </c>
      <c r="L30" s="14" t="str">
        <f>VLOOKUP(B30,data_operaciones!$G$3:$K$102,2,0)</f>
        <v>OTROS</v>
      </c>
      <c r="M30" s="5">
        <f>VLOOKUP(B30,data_operaciones!$G$3:$K$102,4,0)</f>
        <v>47</v>
      </c>
      <c r="N30" s="5">
        <f t="shared" si="0"/>
        <v>7.5</v>
      </c>
      <c r="O30" s="5">
        <f t="shared" si="0"/>
        <v>59</v>
      </c>
      <c r="P30" s="5">
        <f t="shared" si="0"/>
        <v>1.2</v>
      </c>
      <c r="Q30" s="5">
        <f t="shared" si="3"/>
        <v>27</v>
      </c>
      <c r="R30" s="5">
        <f t="shared" si="1"/>
        <v>1</v>
      </c>
      <c r="S30" s="5">
        <v>1</v>
      </c>
      <c r="T30" s="4">
        <v>8</v>
      </c>
      <c r="U30" s="5" t="str">
        <f t="shared" si="2"/>
        <v>REALIZO PRUEBA DE LINEAS DEL TOP DRIVE, VALVULA DE PIE, VALVULA DE 4" Y VALVULA DE 2" DEL STAND PIPE, PROBO LINEAS HASTA LAS BOMBAS DE LODO.</v>
      </c>
      <c r="V30" s="19" t="str">
        <f>VLOOKUP(B30,data_operaciones!$G$3:$K$102,5,0)</f>
        <v>N</v>
      </c>
    </row>
    <row r="31" spans="1:22" x14ac:dyDescent="0.25">
      <c r="A31" s="6">
        <v>41310</v>
      </c>
      <c r="B31">
        <v>17</v>
      </c>
      <c r="C31">
        <v>5.5</v>
      </c>
      <c r="D31">
        <v>59</v>
      </c>
      <c r="E31">
        <v>1.2</v>
      </c>
      <c r="F31">
        <v>3</v>
      </c>
      <c r="G31" t="s">
        <v>3650</v>
      </c>
      <c r="H31">
        <v>38</v>
      </c>
      <c r="I31" s="6">
        <v>41316.819444444445</v>
      </c>
      <c r="J31" t="s">
        <v>23</v>
      </c>
      <c r="K31" t="s">
        <v>2700</v>
      </c>
      <c r="L31" s="14" t="str">
        <f>VLOOKUP(B31,data_operaciones!$G$3:$K$102,2,0)</f>
        <v>PROBAR BOP y CSC</v>
      </c>
      <c r="M31" s="5">
        <f>VLOOKUP(B31,data_operaciones!$G$3:$K$102,4,0)</f>
        <v>18</v>
      </c>
      <c r="N31" s="5">
        <f t="shared" si="0"/>
        <v>5.5</v>
      </c>
      <c r="O31" s="5">
        <f t="shared" si="0"/>
        <v>59</v>
      </c>
      <c r="P31" s="5">
        <f t="shared" si="0"/>
        <v>1.2</v>
      </c>
      <c r="Q31" s="5">
        <f t="shared" si="3"/>
        <v>28</v>
      </c>
      <c r="R31" s="5">
        <f t="shared" si="1"/>
        <v>1</v>
      </c>
      <c r="S31" s="5">
        <v>1</v>
      </c>
      <c r="T31" s="4">
        <v>8</v>
      </c>
      <c r="U31" s="5" t="str">
        <f t="shared" si="2"/>
        <v>PROBO PREVENTOR DE ARIETES DE 4", OBSERVO FUGA EN EL EMPAQUE DE LA TAPA.</v>
      </c>
      <c r="V31" s="19" t="str">
        <f>VLOOKUP(B31,data_operaciones!$G$3:$K$102,5,0)</f>
        <v>N</v>
      </c>
    </row>
    <row r="32" spans="1:22" x14ac:dyDescent="0.25">
      <c r="A32" s="6">
        <v>41310</v>
      </c>
      <c r="B32">
        <v>48</v>
      </c>
      <c r="C32">
        <v>3.5</v>
      </c>
      <c r="D32">
        <v>59</v>
      </c>
      <c r="E32">
        <v>1.2</v>
      </c>
      <c r="F32">
        <v>4</v>
      </c>
      <c r="G32" t="s">
        <v>3651</v>
      </c>
      <c r="H32">
        <v>38</v>
      </c>
      <c r="I32" s="6">
        <v>41316.820833333331</v>
      </c>
      <c r="J32" t="s">
        <v>23</v>
      </c>
      <c r="K32" t="s">
        <v>23</v>
      </c>
      <c r="L32" s="14" t="str">
        <f>VLOOKUP(B32,data_operaciones!$G$3:$K$102,2,0)</f>
        <v>BOP Y CSC</v>
      </c>
      <c r="M32" s="5">
        <f>VLOOKUP(B32,data_operaciones!$G$3:$K$102,4,0)</f>
        <v>46</v>
      </c>
      <c r="N32" s="5">
        <f t="shared" si="0"/>
        <v>3.5</v>
      </c>
      <c r="O32" s="5">
        <f t="shared" si="0"/>
        <v>59</v>
      </c>
      <c r="P32" s="5">
        <f t="shared" si="0"/>
        <v>1.2</v>
      </c>
      <c r="Q32" s="5">
        <f t="shared" si="3"/>
        <v>29</v>
      </c>
      <c r="R32" s="5">
        <f t="shared" si="1"/>
        <v>2</v>
      </c>
      <c r="S32" s="5">
        <v>1</v>
      </c>
      <c r="T32" s="4">
        <v>8</v>
      </c>
      <c r="U32" s="5" t="str">
        <f t="shared" si="2"/>
        <v>DESPUÉS DE FUGAS, PROBO PREVENTOR DE ARIETES DE TUBERIA DE 4" CON 300 PSI X 5 MIN Y 4000 PSI X 15 MIN, PROBO PREVENTOR ANULAR CON 300 PSI X 5 MIN Y 2400 PSI X 15 MIN,RETIRO TRAMO DE TP 4" DEL TAPON DE PRUEBA Y PROBO PREVENTOR DE ARIETES CIEGOS CON 30</v>
      </c>
      <c r="V32" s="19" t="str">
        <f>VLOOKUP(B32,data_operaciones!$G$3:$K$102,5,0)</f>
        <v>P</v>
      </c>
    </row>
    <row r="33" spans="1:22" x14ac:dyDescent="0.25">
      <c r="A33" s="6">
        <v>41310</v>
      </c>
      <c r="B33">
        <v>18</v>
      </c>
      <c r="C33">
        <v>0.5</v>
      </c>
      <c r="D33">
        <v>59</v>
      </c>
      <c r="E33">
        <v>1.2</v>
      </c>
      <c r="F33">
        <v>5</v>
      </c>
      <c r="H33">
        <v>38</v>
      </c>
      <c r="I33" s="6">
        <v>41316.821527777778</v>
      </c>
      <c r="J33" t="s">
        <v>23</v>
      </c>
      <c r="K33" t="s">
        <v>2700</v>
      </c>
      <c r="L33" s="14" t="str">
        <f>VLOOKUP(B33,data_operaciones!$G$3:$K$102,2,0)</f>
        <v xml:space="preserve">INSTALAR/RECUPERAR BUJE DE DESGASTE </v>
      </c>
      <c r="M33" s="5">
        <f>VLOOKUP(B33,data_operaciones!$G$3:$K$102,4,0)</f>
        <v>19</v>
      </c>
      <c r="N33" s="5">
        <f t="shared" si="0"/>
        <v>0.5</v>
      </c>
      <c r="O33" s="5">
        <f t="shared" si="0"/>
        <v>59</v>
      </c>
      <c r="P33" s="5">
        <f t="shared" si="0"/>
        <v>1.2</v>
      </c>
      <c r="Q33" s="5">
        <f t="shared" si="3"/>
        <v>30</v>
      </c>
      <c r="R33" s="5">
        <f t="shared" si="1"/>
        <v>1</v>
      </c>
      <c r="S33" s="5">
        <v>1</v>
      </c>
      <c r="T33" s="4">
        <v>8</v>
      </c>
      <c r="U33" s="5">
        <f t="shared" si="2"/>
        <v>0</v>
      </c>
      <c r="V33" s="19" t="str">
        <f>VLOOKUP(B33,data_operaciones!$G$3:$K$102,5,0)</f>
        <v>N</v>
      </c>
    </row>
    <row r="34" spans="1:22" x14ac:dyDescent="0.25">
      <c r="A34" s="6">
        <v>41310</v>
      </c>
      <c r="B34">
        <v>17</v>
      </c>
      <c r="C34">
        <v>1</v>
      </c>
      <c r="D34">
        <v>59</v>
      </c>
      <c r="E34">
        <v>1.2</v>
      </c>
      <c r="F34">
        <v>6</v>
      </c>
      <c r="G34" t="s">
        <v>3652</v>
      </c>
      <c r="H34">
        <v>38</v>
      </c>
      <c r="I34" s="6">
        <v>41316.822916666664</v>
      </c>
      <c r="J34" t="s">
        <v>23</v>
      </c>
      <c r="K34" t="s">
        <v>2700</v>
      </c>
      <c r="L34" s="14" t="str">
        <f>VLOOKUP(B34,data_operaciones!$G$3:$K$102,2,0)</f>
        <v>PROBAR BOP y CSC</v>
      </c>
      <c r="M34" s="5">
        <f>VLOOKUP(B34,data_operaciones!$G$3:$K$102,4,0)</f>
        <v>18</v>
      </c>
      <c r="N34" s="5">
        <f t="shared" si="0"/>
        <v>1</v>
      </c>
      <c r="O34" s="5">
        <f t="shared" si="0"/>
        <v>59</v>
      </c>
      <c r="P34" s="5">
        <f t="shared" si="0"/>
        <v>1.2</v>
      </c>
      <c r="Q34" s="5">
        <f t="shared" si="3"/>
        <v>31</v>
      </c>
      <c r="R34" s="5">
        <f t="shared" si="1"/>
        <v>1</v>
      </c>
      <c r="S34" s="5">
        <v>1</v>
      </c>
      <c r="T34" s="4">
        <v>8</v>
      </c>
      <c r="U34" s="5" t="str">
        <f t="shared" si="2"/>
        <v xml:space="preserve">REALIZÓ PRUEBA DE FUNCIONAMIENTO DEL ACUMULADOR, TIEMPO DE CARGA TOTAL DE 0 A 3000 PSI; 12 MIN, TIEMPO DE CIERRE DE ARIETES:6 SEG, TIEMPO DE CIERRE DE ANULAR: 20 SEG, TIEMPO PARA ABIR HCR DE: 2 SEG, TIEMPO PARA ABRIR DE ARIETES: 6 SEG (SIMULACION DE </v>
      </c>
      <c r="V34" s="19" t="str">
        <f>VLOOKUP(B34,data_operaciones!$G$3:$K$102,5,0)</f>
        <v>N</v>
      </c>
    </row>
    <row r="35" spans="1:22" x14ac:dyDescent="0.25">
      <c r="A35" s="6">
        <v>41310</v>
      </c>
      <c r="B35">
        <v>32</v>
      </c>
      <c r="C35">
        <v>0.5</v>
      </c>
      <c r="D35">
        <v>59</v>
      </c>
      <c r="E35">
        <v>1.2</v>
      </c>
      <c r="F35">
        <v>7</v>
      </c>
      <c r="G35" t="s">
        <v>3653</v>
      </c>
      <c r="H35">
        <v>38</v>
      </c>
      <c r="I35" s="6">
        <v>41316.823611111111</v>
      </c>
      <c r="J35" t="s">
        <v>23</v>
      </c>
      <c r="K35" t="s">
        <v>2700</v>
      </c>
      <c r="L35" s="14" t="str">
        <f>VLOOKUP(B35,data_operaciones!$G$3:$K$102,2,0)</f>
        <v>SIMULACROS Y PLATICA DE SEGURIDAD</v>
      </c>
      <c r="M35" s="5">
        <f>VLOOKUP(B35,data_operaciones!$G$3:$K$102,4,0)</f>
        <v>75</v>
      </c>
      <c r="N35" s="5">
        <f t="shared" si="0"/>
        <v>0.5</v>
      </c>
      <c r="O35" s="5">
        <f t="shared" si="0"/>
        <v>59</v>
      </c>
      <c r="P35" s="5">
        <f t="shared" si="0"/>
        <v>1.2</v>
      </c>
      <c r="Q35" s="5">
        <f t="shared" si="3"/>
        <v>32</v>
      </c>
      <c r="R35" s="5">
        <f t="shared" si="1"/>
        <v>1</v>
      </c>
      <c r="S35" s="5">
        <v>1</v>
      </c>
      <c r="T35" s="4">
        <v>8</v>
      </c>
      <c r="U35" s="5" t="str">
        <f t="shared" si="2"/>
        <v xml:space="preserve">EFECTUO PLATICA PREOPERATIVA Y DE SEGURIDAD PARA </v>
      </c>
      <c r="V35" s="19" t="str">
        <f>VLOOKUP(B35,data_operaciones!$G$3:$K$102,5,0)</f>
        <v>N</v>
      </c>
    </row>
    <row r="36" spans="1:22" x14ac:dyDescent="0.25">
      <c r="A36" s="6">
        <v>41310</v>
      </c>
      <c r="B36">
        <v>3</v>
      </c>
      <c r="C36">
        <v>1.5</v>
      </c>
      <c r="D36">
        <v>59</v>
      </c>
      <c r="E36">
        <v>1.2</v>
      </c>
      <c r="F36">
        <v>8</v>
      </c>
      <c r="G36" t="s">
        <v>3654</v>
      </c>
      <c r="H36">
        <v>38</v>
      </c>
      <c r="I36" s="6">
        <v>41316.824305555558</v>
      </c>
      <c r="J36" t="s">
        <v>23</v>
      </c>
      <c r="K36" t="s">
        <v>2700</v>
      </c>
      <c r="L36" s="14" t="str">
        <f>VLOOKUP(B36,data_operaciones!$G$3:$K$102,2,0)</f>
        <v>ARMAR BHA</v>
      </c>
      <c r="M36" s="5">
        <f>VLOOKUP(B36,data_operaciones!$G$3:$K$102,4,0)</f>
        <v>8</v>
      </c>
      <c r="N36" s="5">
        <f t="shared" si="0"/>
        <v>1.5</v>
      </c>
      <c r="O36" s="5">
        <f t="shared" si="0"/>
        <v>59</v>
      </c>
      <c r="P36" s="5">
        <f t="shared" si="0"/>
        <v>1.2</v>
      </c>
      <c r="Q36" s="5">
        <f t="shared" si="3"/>
        <v>33</v>
      </c>
      <c r="R36" s="5">
        <f t="shared" si="1"/>
        <v>1</v>
      </c>
      <c r="S36" s="5">
        <v>1</v>
      </c>
      <c r="T36" s="4">
        <v>8</v>
      </c>
      <c r="U36" s="5" t="str">
        <f t="shared" si="2"/>
        <v>CONECTÓ BARRENA PDC SMITH 12-1/4" TIPO MDI519HSPX CON MOTOR DE FONDO 8 " A825M7840XP (1.5º), BAJÓ HASTA 12 M</v>
      </c>
      <c r="V36" s="19" t="str">
        <f>VLOOKUP(B36,data_operaciones!$G$3:$K$102,5,0)</f>
        <v>N</v>
      </c>
    </row>
    <row r="37" spans="1:22" x14ac:dyDescent="0.25">
      <c r="A37" s="6">
        <v>41311</v>
      </c>
      <c r="B37">
        <v>5</v>
      </c>
      <c r="C37">
        <v>2.5</v>
      </c>
      <c r="D37">
        <v>59</v>
      </c>
      <c r="E37">
        <v>1.23</v>
      </c>
      <c r="F37">
        <v>1</v>
      </c>
      <c r="G37" t="s">
        <v>3655</v>
      </c>
      <c r="H37">
        <v>38</v>
      </c>
      <c r="I37" s="6">
        <v>41316.825694444444</v>
      </c>
      <c r="J37" t="s">
        <v>23</v>
      </c>
      <c r="K37" t="s">
        <v>2700</v>
      </c>
      <c r="L37" s="14" t="str">
        <f>VLOOKUP(B37,data_operaciones!$G$3:$K$102,2,0)</f>
        <v>BAJAR BHA A FONDO</v>
      </c>
      <c r="M37" s="5">
        <f>VLOOKUP(B37,data_operaciones!$G$3:$K$102,4,0)</f>
        <v>100</v>
      </c>
      <c r="N37" s="5">
        <f t="shared" si="0"/>
        <v>2.5</v>
      </c>
      <c r="O37" s="5">
        <f t="shared" si="0"/>
        <v>59</v>
      </c>
      <c r="P37" s="5">
        <f t="shared" si="0"/>
        <v>1.23</v>
      </c>
      <c r="Q37" s="5">
        <f t="shared" si="3"/>
        <v>34</v>
      </c>
      <c r="R37" s="5">
        <f t="shared" si="1"/>
        <v>1</v>
      </c>
      <c r="S37" s="5">
        <v>1</v>
      </c>
      <c r="T37" s="4">
        <v>8</v>
      </c>
      <c r="U37" s="5" t="str">
        <f t="shared" si="2"/>
        <v>CONTINUO METIENDO BARRENA PDC 12-1/4" + SARTA DE PERFORACIÓN DIRECCIONAL DESDE 12 M HASTA 24 M</v>
      </c>
      <c r="V37" s="19" t="str">
        <f>VLOOKUP(B37,data_operaciones!$G$3:$K$102,5,0)</f>
        <v>N</v>
      </c>
    </row>
    <row r="38" spans="1:22" x14ac:dyDescent="0.25">
      <c r="A38" s="6">
        <v>41311</v>
      </c>
      <c r="B38">
        <v>47</v>
      </c>
      <c r="C38">
        <v>1</v>
      </c>
      <c r="D38">
        <v>59</v>
      </c>
      <c r="E38">
        <v>1.23</v>
      </c>
      <c r="F38">
        <v>2</v>
      </c>
      <c r="G38" t="s">
        <v>3656</v>
      </c>
      <c r="H38">
        <v>38</v>
      </c>
      <c r="I38" s="6"/>
      <c r="J38" t="s">
        <v>23</v>
      </c>
      <c r="K38" t="s">
        <v>2700</v>
      </c>
      <c r="L38" s="14" t="str">
        <f>VLOOKUP(B38,data_operaciones!$G$3:$K$102,2,0)</f>
        <v>REPARA SISTEMA HIDRAULICO</v>
      </c>
      <c r="M38" s="5">
        <f>VLOOKUP(B38,data_operaciones!$G$3:$K$102,4,0)</f>
        <v>45</v>
      </c>
      <c r="N38" s="5">
        <f t="shared" si="0"/>
        <v>1</v>
      </c>
      <c r="O38" s="5">
        <f t="shared" si="0"/>
        <v>59</v>
      </c>
      <c r="P38" s="5">
        <f t="shared" si="0"/>
        <v>1.23</v>
      </c>
      <c r="Q38" s="5">
        <f t="shared" si="3"/>
        <v>35</v>
      </c>
      <c r="R38" s="5">
        <f t="shared" si="1"/>
        <v>2</v>
      </c>
      <c r="S38" s="5">
        <v>1</v>
      </c>
      <c r="T38" s="4">
        <v>8</v>
      </c>
      <c r="U38" s="5" t="str">
        <f t="shared" si="2"/>
        <v>REALIZANDO PRUEBA DE HERRAMIENTA DIRECCIONAL CON 500 GPM, SE OBSERVO FUGA EN CAMPANA Y CHAROLA ECOLOGICA, REALIZANDO AJUSTE Y REPARACION DE LA MISMA</v>
      </c>
      <c r="V38" s="19" t="str">
        <f>VLOOKUP(B38,data_operaciones!$G$3:$K$102,5,0)</f>
        <v>P</v>
      </c>
    </row>
    <row r="39" spans="1:22" x14ac:dyDescent="0.25">
      <c r="A39" s="6">
        <v>41311</v>
      </c>
      <c r="B39">
        <v>33</v>
      </c>
      <c r="C39">
        <v>1.5</v>
      </c>
      <c r="D39">
        <v>59</v>
      </c>
      <c r="E39">
        <v>1.23</v>
      </c>
      <c r="F39">
        <v>3</v>
      </c>
      <c r="G39" t="s">
        <v>3657</v>
      </c>
      <c r="H39">
        <v>38</v>
      </c>
      <c r="I39" s="6">
        <v>41316.828472222223</v>
      </c>
      <c r="J39" t="s">
        <v>23</v>
      </c>
      <c r="K39" t="s">
        <v>2700</v>
      </c>
      <c r="L39" s="14" t="str">
        <f>VLOOKUP(B39,data_operaciones!$G$3:$K$102,2,0)</f>
        <v>OTROS</v>
      </c>
      <c r="M39" s="5">
        <f>VLOOKUP(B39,data_operaciones!$G$3:$K$102,4,0)</f>
        <v>47</v>
      </c>
      <c r="N39" s="5">
        <f t="shared" si="0"/>
        <v>1.5</v>
      </c>
      <c r="O39" s="5">
        <f t="shared" si="0"/>
        <v>59</v>
      </c>
      <c r="P39" s="5">
        <f t="shared" si="0"/>
        <v>1.23</v>
      </c>
      <c r="Q39" s="5">
        <f t="shared" si="3"/>
        <v>36</v>
      </c>
      <c r="R39" s="5">
        <f t="shared" si="1"/>
        <v>1</v>
      </c>
      <c r="S39" s="5">
        <v>1</v>
      </c>
      <c r="T39" s="4">
        <v>8</v>
      </c>
      <c r="U39" s="5" t="str">
        <f t="shared" si="2"/>
        <v xml:space="preserve">REALIZO PRUEBA DE HERRAMIENTA DIRECCIONAL </v>
      </c>
      <c r="V39" s="19" t="str">
        <f>VLOOKUP(B39,data_operaciones!$G$3:$K$102,5,0)</f>
        <v>N</v>
      </c>
    </row>
    <row r="40" spans="1:22" x14ac:dyDescent="0.25">
      <c r="A40" s="6">
        <v>41311</v>
      </c>
      <c r="B40">
        <v>5</v>
      </c>
      <c r="C40">
        <v>1.5</v>
      </c>
      <c r="D40">
        <v>59</v>
      </c>
      <c r="E40">
        <v>1.23</v>
      </c>
      <c r="F40">
        <v>4</v>
      </c>
      <c r="G40" t="s">
        <v>3658</v>
      </c>
      <c r="H40">
        <v>38</v>
      </c>
      <c r="I40" s="6">
        <v>41316.828472222223</v>
      </c>
      <c r="J40" t="s">
        <v>23</v>
      </c>
      <c r="K40" t="s">
        <v>2700</v>
      </c>
      <c r="L40" s="14" t="str">
        <f>VLOOKUP(B40,data_operaciones!$G$3:$K$102,2,0)</f>
        <v>BAJAR BHA A FONDO</v>
      </c>
      <c r="M40" s="5">
        <f>VLOOKUP(B40,data_operaciones!$G$3:$K$102,4,0)</f>
        <v>100</v>
      </c>
      <c r="N40" s="5">
        <f t="shared" si="0"/>
        <v>1.5</v>
      </c>
      <c r="O40" s="5">
        <f t="shared" si="0"/>
        <v>59</v>
      </c>
      <c r="P40" s="5">
        <f t="shared" si="0"/>
        <v>1.23</v>
      </c>
      <c r="Q40" s="5">
        <f t="shared" si="3"/>
        <v>37</v>
      </c>
      <c r="R40" s="5">
        <f t="shared" si="1"/>
        <v>1</v>
      </c>
      <c r="S40" s="5">
        <v>1</v>
      </c>
      <c r="T40" s="4">
        <v>8</v>
      </c>
      <c r="U40" s="5" t="str">
        <f t="shared" si="2"/>
        <v>CONTINUÓ METIENDO BARRENA PDC 12-1/4" + SARTA DE PERFORACIÓN DIRECCIONAL DESDE 24 M HASTA 33 M. DONDE ENCONTRO CIMA DE CEMENTO.</v>
      </c>
      <c r="V40" s="19" t="str">
        <f>VLOOKUP(B40,data_operaciones!$G$3:$K$102,5,0)</f>
        <v>N</v>
      </c>
    </row>
    <row r="41" spans="1:22" x14ac:dyDescent="0.25">
      <c r="A41" s="6">
        <v>41311</v>
      </c>
      <c r="B41">
        <v>24</v>
      </c>
      <c r="C41">
        <v>2.5</v>
      </c>
      <c r="D41">
        <v>59</v>
      </c>
      <c r="E41">
        <v>1.23</v>
      </c>
      <c r="F41">
        <v>5</v>
      </c>
      <c r="G41" t="s">
        <v>3659</v>
      </c>
      <c r="H41">
        <v>38</v>
      </c>
      <c r="I41" s="6">
        <v>41316.829861111109</v>
      </c>
      <c r="J41" t="s">
        <v>23</v>
      </c>
      <c r="K41" t="s">
        <v>2700</v>
      </c>
      <c r="L41" s="14" t="str">
        <f>VLOOKUP(B41,data_operaciones!$G$3:$K$102,2,0)</f>
        <v>PERFORAR ACCESORIOS / CEMENTO</v>
      </c>
      <c r="M41" s="5">
        <f>VLOOKUP(B41,data_operaciones!$G$3:$K$102,4,0)</f>
        <v>88</v>
      </c>
      <c r="N41" s="5">
        <f t="shared" si="0"/>
        <v>2.5</v>
      </c>
      <c r="O41" s="5">
        <f t="shared" si="0"/>
        <v>59</v>
      </c>
      <c r="P41" s="5">
        <f t="shared" si="0"/>
        <v>1.23</v>
      </c>
      <c r="Q41" s="5">
        <f t="shared" si="3"/>
        <v>38</v>
      </c>
      <c r="R41" s="5">
        <f t="shared" si="1"/>
        <v>1</v>
      </c>
      <c r="S41" s="5">
        <v>1</v>
      </c>
      <c r="T41" s="4">
        <v>8</v>
      </c>
      <c r="U41" s="5" t="str">
        <f t="shared" si="2"/>
        <v>REBAJÓ CEMENTO DESDE 33 M HASTA 52 M.</v>
      </c>
      <c r="V41" s="19" t="str">
        <f>VLOOKUP(B41,data_operaciones!$G$3:$K$102,5,0)</f>
        <v>N</v>
      </c>
    </row>
    <row r="42" spans="1:22" x14ac:dyDescent="0.25">
      <c r="A42" s="6">
        <v>41311</v>
      </c>
      <c r="B42">
        <v>2</v>
      </c>
      <c r="C42">
        <v>0.5</v>
      </c>
      <c r="D42">
        <v>59</v>
      </c>
      <c r="E42">
        <v>1.23</v>
      </c>
      <c r="F42">
        <v>6</v>
      </c>
      <c r="H42">
        <v>38</v>
      </c>
      <c r="I42" s="6">
        <v>41316.830555555556</v>
      </c>
      <c r="J42" t="s">
        <v>23</v>
      </c>
      <c r="K42" t="s">
        <v>2700</v>
      </c>
      <c r="L42" s="14" t="str">
        <f>VLOOKUP(B42,data_operaciones!$G$3:$K$102,2,0)</f>
        <v>CIRCULAR</v>
      </c>
      <c r="M42" s="5">
        <f>VLOOKUP(B42,data_operaciones!$G$3:$K$102,4,0)</f>
        <v>38</v>
      </c>
      <c r="N42" s="5">
        <f t="shared" si="0"/>
        <v>0.5</v>
      </c>
      <c r="O42" s="5">
        <f t="shared" si="0"/>
        <v>59</v>
      </c>
      <c r="P42" s="5">
        <f t="shared" si="0"/>
        <v>1.23</v>
      </c>
      <c r="Q42" s="5">
        <f t="shared" si="3"/>
        <v>39</v>
      </c>
      <c r="R42" s="5">
        <f t="shared" si="1"/>
        <v>1</v>
      </c>
      <c r="S42" s="5">
        <v>1</v>
      </c>
      <c r="T42" s="4">
        <v>8</v>
      </c>
      <c r="U42" s="5">
        <f t="shared" si="2"/>
        <v>0</v>
      </c>
      <c r="V42" s="19" t="str">
        <f>VLOOKUP(B42,data_operaciones!$G$3:$K$102,5,0)</f>
        <v>N</v>
      </c>
    </row>
    <row r="43" spans="1:22" x14ac:dyDescent="0.25">
      <c r="A43" s="6">
        <v>41311</v>
      </c>
      <c r="B43">
        <v>25</v>
      </c>
      <c r="C43">
        <v>0.5</v>
      </c>
      <c r="D43">
        <v>59</v>
      </c>
      <c r="E43">
        <v>1.23</v>
      </c>
      <c r="F43">
        <v>7</v>
      </c>
      <c r="G43" t="s">
        <v>3660</v>
      </c>
      <c r="H43">
        <v>38</v>
      </c>
      <c r="I43" s="6">
        <v>41316.830555555556</v>
      </c>
      <c r="J43" t="s">
        <v>23</v>
      </c>
      <c r="K43" t="s">
        <v>2700</v>
      </c>
      <c r="L43" s="14" t="str">
        <f>VLOOKUP(B43,data_operaciones!$G$3:$K$102,2,0)</f>
        <v>REALIZAR PRUEBA DE INTEGRIDAD/GOTEO A LA FORMACIÓN</v>
      </c>
      <c r="M43" s="5">
        <f>VLOOKUP(B43,data_operaciones!$G$3:$K$102,4,0)</f>
        <v>89</v>
      </c>
      <c r="N43" s="5">
        <f t="shared" si="0"/>
        <v>0.5</v>
      </c>
      <c r="O43" s="5">
        <f t="shared" si="0"/>
        <v>59</v>
      </c>
      <c r="P43" s="5">
        <f t="shared" si="0"/>
        <v>1.23</v>
      </c>
      <c r="Q43" s="5">
        <f t="shared" si="3"/>
        <v>40</v>
      </c>
      <c r="R43" s="5">
        <f t="shared" si="1"/>
        <v>1</v>
      </c>
      <c r="S43" s="5">
        <v>1</v>
      </c>
      <c r="T43" s="4">
        <v>8</v>
      </c>
      <c r="U43" s="5" t="str">
        <f t="shared" si="2"/>
        <v xml:space="preserve"> REALIZO PRUEBA DE INTEGRIDAD DE TR 13 3/8" J-55, 54.5 LB/FT, BCN, CON 500 PSI X 15 MIN, SATISFACTORIAMENTE.</v>
      </c>
      <c r="V43" s="19" t="str">
        <f>VLOOKUP(B43,data_operaciones!$G$3:$K$102,5,0)</f>
        <v>N</v>
      </c>
    </row>
    <row r="44" spans="1:22" x14ac:dyDescent="0.25">
      <c r="A44" s="6">
        <v>41311</v>
      </c>
      <c r="B44">
        <v>24</v>
      </c>
      <c r="C44">
        <v>0.5</v>
      </c>
      <c r="D44">
        <v>59</v>
      </c>
      <c r="E44">
        <v>1.23</v>
      </c>
      <c r="F44">
        <v>8</v>
      </c>
      <c r="G44" t="s">
        <v>3661</v>
      </c>
      <c r="H44">
        <v>38</v>
      </c>
      <c r="I44" s="6">
        <v>41316.830555555556</v>
      </c>
      <c r="J44" t="s">
        <v>23</v>
      </c>
      <c r="K44" t="s">
        <v>2700</v>
      </c>
      <c r="L44" s="14" t="str">
        <f>VLOOKUP(B44,data_operaciones!$G$3:$K$102,2,0)</f>
        <v>PERFORAR ACCESORIOS / CEMENTO</v>
      </c>
      <c r="M44" s="5">
        <f>VLOOKUP(B44,data_operaciones!$G$3:$K$102,4,0)</f>
        <v>88</v>
      </c>
      <c r="N44" s="5">
        <f t="shared" si="0"/>
        <v>0.5</v>
      </c>
      <c r="O44" s="5">
        <f t="shared" si="0"/>
        <v>59</v>
      </c>
      <c r="P44" s="5">
        <f t="shared" si="0"/>
        <v>1.23</v>
      </c>
      <c r="Q44" s="5">
        <f t="shared" si="3"/>
        <v>41</v>
      </c>
      <c r="R44" s="5">
        <f t="shared" si="1"/>
        <v>1</v>
      </c>
      <c r="S44" s="5">
        <v>1</v>
      </c>
      <c r="T44" s="4">
        <v>8</v>
      </c>
      <c r="U44" s="5" t="str">
        <f t="shared" si="2"/>
        <v xml:space="preserve"> CONTINUO REBAJANDO CEMENTO DESDE 52 M HASTA 56 M, RECONOCIO AGUJERO HASTA 59 M.</v>
      </c>
      <c r="V44" s="19" t="str">
        <f>VLOOKUP(B44,data_operaciones!$G$3:$K$102,5,0)</f>
        <v>N</v>
      </c>
    </row>
    <row r="45" spans="1:22" x14ac:dyDescent="0.25">
      <c r="A45" s="6">
        <v>41311</v>
      </c>
      <c r="B45">
        <v>1</v>
      </c>
      <c r="C45">
        <v>1</v>
      </c>
      <c r="D45">
        <v>64</v>
      </c>
      <c r="E45">
        <v>1.2</v>
      </c>
      <c r="F45">
        <v>9</v>
      </c>
      <c r="G45" t="s">
        <v>3662</v>
      </c>
      <c r="H45">
        <v>38</v>
      </c>
      <c r="I45" s="6">
        <v>41316.830555555556</v>
      </c>
      <c r="J45" t="s">
        <v>23</v>
      </c>
      <c r="K45" t="s">
        <v>2700</v>
      </c>
      <c r="L45" s="14" t="str">
        <f>VLOOKUP(B45,data_operaciones!$G$3:$K$102,2,0)</f>
        <v xml:space="preserve">PERFORAR </v>
      </c>
      <c r="M45" s="5">
        <f>VLOOKUP(B45,data_operaciones!$G$3:$K$102,4,0)</f>
        <v>73</v>
      </c>
      <c r="N45" s="5">
        <f t="shared" si="0"/>
        <v>1</v>
      </c>
      <c r="O45" s="5">
        <f t="shared" si="0"/>
        <v>64</v>
      </c>
      <c r="P45" s="5">
        <f t="shared" si="0"/>
        <v>1.2</v>
      </c>
      <c r="Q45" s="5">
        <f t="shared" si="3"/>
        <v>42</v>
      </c>
      <c r="R45" s="5">
        <f t="shared" si="1"/>
        <v>1</v>
      </c>
      <c r="S45" s="5">
        <v>1</v>
      </c>
      <c r="T45" s="4">
        <v>8</v>
      </c>
      <c r="U45" s="5" t="str">
        <f t="shared" si="2"/>
        <v>CON BNA. PDC DE 12 1/4" PERFORA ROTANDO DIRECCIONAL DESDE 59 M HASTA 64, CON PSB  2-4 TONS, ROP: 5 MPH, RPM 50, 980 PSI, 450 GPM, LODO ENTRADA Y SALIDA 1.20 GR/CC, .</v>
      </c>
      <c r="V45" s="19" t="str">
        <f>VLOOKUP(B45,data_operaciones!$G$3:$K$102,5,0)</f>
        <v>N</v>
      </c>
    </row>
    <row r="46" spans="1:22" x14ac:dyDescent="0.25">
      <c r="A46" s="6">
        <v>41311</v>
      </c>
      <c r="B46">
        <v>2</v>
      </c>
      <c r="C46">
        <v>0.5</v>
      </c>
      <c r="D46">
        <v>64</v>
      </c>
      <c r="E46">
        <v>1.2</v>
      </c>
      <c r="F46">
        <v>10</v>
      </c>
      <c r="G46" t="s">
        <v>3663</v>
      </c>
      <c r="H46">
        <v>38</v>
      </c>
      <c r="I46" s="6">
        <v>41316.830555555556</v>
      </c>
      <c r="J46" t="s">
        <v>23</v>
      </c>
      <c r="K46" t="s">
        <v>2700</v>
      </c>
      <c r="L46" s="14" t="str">
        <f>VLOOKUP(B46,data_operaciones!$G$3:$K$102,2,0)</f>
        <v>CIRCULAR</v>
      </c>
      <c r="M46" s="5">
        <f>VLOOKUP(B46,data_operaciones!$G$3:$K$102,4,0)</f>
        <v>38</v>
      </c>
      <c r="N46" s="5">
        <f t="shared" si="0"/>
        <v>0.5</v>
      </c>
      <c r="O46" s="5">
        <f t="shared" si="0"/>
        <v>64</v>
      </c>
      <c r="P46" s="5">
        <f t="shared" si="0"/>
        <v>1.2</v>
      </c>
      <c r="Q46" s="5">
        <f t="shared" si="3"/>
        <v>43</v>
      </c>
      <c r="R46" s="5">
        <f t="shared" si="1"/>
        <v>1</v>
      </c>
      <c r="S46" s="5">
        <v>1</v>
      </c>
      <c r="T46" s="4">
        <v>8</v>
      </c>
      <c r="U46" s="5" t="str">
        <f t="shared" si="2"/>
        <v>CIRCULO HASTA RETORNOS LIMPIOS, LODO ENTRANDO Y SALIENDO 1.20 GR/CC.</v>
      </c>
      <c r="V46" s="19" t="str">
        <f>VLOOKUP(B46,data_operaciones!$G$3:$K$102,5,0)</f>
        <v>N</v>
      </c>
    </row>
    <row r="47" spans="1:22" x14ac:dyDescent="0.25">
      <c r="A47" s="6">
        <v>41311</v>
      </c>
      <c r="B47">
        <v>32</v>
      </c>
      <c r="C47">
        <v>0.5</v>
      </c>
      <c r="D47">
        <v>64</v>
      </c>
      <c r="E47">
        <v>1.2</v>
      </c>
      <c r="F47">
        <v>11</v>
      </c>
      <c r="G47" t="s">
        <v>3664</v>
      </c>
      <c r="H47">
        <v>38</v>
      </c>
      <c r="I47" s="6">
        <v>41316.834722222222</v>
      </c>
      <c r="J47" t="s">
        <v>23</v>
      </c>
      <c r="K47" t="s">
        <v>2700</v>
      </c>
      <c r="L47" s="14" t="str">
        <f>VLOOKUP(B47,data_operaciones!$G$3:$K$102,2,0)</f>
        <v>SIMULACROS Y PLATICA DE SEGURIDAD</v>
      </c>
      <c r="M47" s="5">
        <f>VLOOKUP(B47,data_operaciones!$G$3:$K$102,4,0)</f>
        <v>75</v>
      </c>
      <c r="N47" s="5">
        <f t="shared" si="0"/>
        <v>0.5</v>
      </c>
      <c r="O47" s="5">
        <f t="shared" si="0"/>
        <v>64</v>
      </c>
      <c r="P47" s="5">
        <f t="shared" si="0"/>
        <v>1.2</v>
      </c>
      <c r="Q47" s="5">
        <f t="shared" si="3"/>
        <v>44</v>
      </c>
      <c r="R47" s="5">
        <f t="shared" si="1"/>
        <v>1</v>
      </c>
      <c r="S47" s="5">
        <v>1</v>
      </c>
      <c r="T47" s="4">
        <v>8</v>
      </c>
      <c r="U47" s="5" t="str">
        <f t="shared" si="2"/>
        <v>EFECTUA PLATICA  DE SEGURIDAD Y PRE-OPERATIVA PARA LA REALIZACION DE LA PRUEBA DE INTEGRIDAD DE LA FORMACION (FIT)</v>
      </c>
      <c r="V47" s="19" t="str">
        <f>VLOOKUP(B47,data_operaciones!$G$3:$K$102,5,0)</f>
        <v>N</v>
      </c>
    </row>
    <row r="48" spans="1:22" x14ac:dyDescent="0.25">
      <c r="A48" s="6">
        <v>41311</v>
      </c>
      <c r="B48">
        <v>25</v>
      </c>
      <c r="C48">
        <v>0.5</v>
      </c>
      <c r="D48">
        <v>64</v>
      </c>
      <c r="E48">
        <v>1.2</v>
      </c>
      <c r="F48">
        <v>12</v>
      </c>
      <c r="G48" t="s">
        <v>3665</v>
      </c>
      <c r="H48">
        <v>38</v>
      </c>
      <c r="I48" s="6">
        <v>41316.839583333334</v>
      </c>
      <c r="J48" t="s">
        <v>23</v>
      </c>
      <c r="K48" t="s">
        <v>2700</v>
      </c>
      <c r="L48" s="14" t="str">
        <f>VLOOKUP(B48,data_operaciones!$G$3:$K$102,2,0)</f>
        <v>REALIZAR PRUEBA DE INTEGRIDAD/GOTEO A LA FORMACIÓN</v>
      </c>
      <c r="M48" s="5">
        <f>VLOOKUP(B48,data_operaciones!$G$3:$K$102,4,0)</f>
        <v>89</v>
      </c>
      <c r="N48" s="5">
        <f t="shared" si="0"/>
        <v>0.5</v>
      </c>
      <c r="O48" s="5">
        <f t="shared" si="0"/>
        <v>64</v>
      </c>
      <c r="P48" s="5">
        <f t="shared" si="0"/>
        <v>1.2</v>
      </c>
      <c r="Q48" s="5">
        <f t="shared" si="3"/>
        <v>45</v>
      </c>
      <c r="R48" s="5">
        <f t="shared" si="1"/>
        <v>1</v>
      </c>
      <c r="S48" s="5">
        <v>1</v>
      </c>
      <c r="T48" s="4">
        <v>8</v>
      </c>
      <c r="U48" s="5" t="str">
        <f t="shared" si="2"/>
        <v xml:space="preserve"> LEVANTO BARRENA 12 1/4" DESDE 64 M HASTA 56 M, CON UNIDAD DE ALTA PRESION WELL SERVICE, REALIZO PRUEBA DE INTEGRIDAD DE FORMACION, TVD 64 M, DENSIDAD DE LODO 1.20 GR/CC,PRESION EN SUPERFICIE 73 PSI, DENSIDAD EQUIVALENTE 2.00 GR/CC.</v>
      </c>
      <c r="V48" s="19" t="str">
        <f>VLOOKUP(B48,data_operaciones!$G$3:$K$102,5,0)</f>
        <v>N</v>
      </c>
    </row>
    <row r="49" spans="1:22" x14ac:dyDescent="0.25">
      <c r="A49" s="6">
        <v>41311</v>
      </c>
      <c r="B49">
        <v>1</v>
      </c>
      <c r="C49">
        <v>7.5</v>
      </c>
      <c r="D49">
        <v>143</v>
      </c>
      <c r="E49">
        <v>1.23</v>
      </c>
      <c r="F49">
        <v>13</v>
      </c>
      <c r="G49" t="s">
        <v>3666</v>
      </c>
      <c r="H49">
        <v>38</v>
      </c>
      <c r="I49" s="6">
        <v>41316.84375</v>
      </c>
      <c r="J49" t="s">
        <v>23</v>
      </c>
      <c r="K49" t="s">
        <v>2700</v>
      </c>
      <c r="L49" s="14" t="str">
        <f>VLOOKUP(B49,data_operaciones!$G$3:$K$102,2,0)</f>
        <v xml:space="preserve">PERFORAR </v>
      </c>
      <c r="M49" s="5">
        <f>VLOOKUP(B49,data_operaciones!$G$3:$K$102,4,0)</f>
        <v>73</v>
      </c>
      <c r="N49" s="5">
        <f t="shared" si="0"/>
        <v>7.5</v>
      </c>
      <c r="O49" s="5">
        <f t="shared" si="0"/>
        <v>143</v>
      </c>
      <c r="P49" s="5">
        <f t="shared" si="0"/>
        <v>1.23</v>
      </c>
      <c r="Q49" s="5">
        <f t="shared" si="3"/>
        <v>46</v>
      </c>
      <c r="R49" s="5">
        <f t="shared" si="1"/>
        <v>1</v>
      </c>
      <c r="S49" s="5">
        <v>1</v>
      </c>
      <c r="T49" s="4">
        <v>8</v>
      </c>
      <c r="U49" s="5" t="str">
        <f t="shared" si="2"/>
        <v>CON BNA PDC DE 12 1/4" PERFORO ROTANDO DESDE 64 M HASTA 143 M</v>
      </c>
      <c r="V49" s="19" t="str">
        <f>VLOOKUP(B49,data_operaciones!$G$3:$K$102,5,0)</f>
        <v>N</v>
      </c>
    </row>
    <row r="50" spans="1:22" x14ac:dyDescent="0.25">
      <c r="A50" s="6">
        <v>41311</v>
      </c>
      <c r="B50">
        <v>32</v>
      </c>
      <c r="C50">
        <v>0.5</v>
      </c>
      <c r="D50">
        <v>143</v>
      </c>
      <c r="E50">
        <v>1.23</v>
      </c>
      <c r="F50">
        <v>14</v>
      </c>
      <c r="G50" t="s">
        <v>3667</v>
      </c>
      <c r="H50">
        <v>38</v>
      </c>
      <c r="I50" s="6">
        <v>41316.84652777778</v>
      </c>
      <c r="J50" t="s">
        <v>23</v>
      </c>
      <c r="K50" t="s">
        <v>2700</v>
      </c>
      <c r="L50" s="14" t="str">
        <f>VLOOKUP(B50,data_operaciones!$G$3:$K$102,2,0)</f>
        <v>SIMULACROS Y PLATICA DE SEGURIDAD</v>
      </c>
      <c r="M50" s="5">
        <f>VLOOKUP(B50,data_operaciones!$G$3:$K$102,4,0)</f>
        <v>75</v>
      </c>
      <c r="N50" s="5">
        <f t="shared" si="0"/>
        <v>0.5</v>
      </c>
      <c r="O50" s="5">
        <f t="shared" si="0"/>
        <v>143</v>
      </c>
      <c r="P50" s="5">
        <f t="shared" si="0"/>
        <v>1.23</v>
      </c>
      <c r="Q50" s="5">
        <f t="shared" si="3"/>
        <v>47</v>
      </c>
      <c r="R50" s="5">
        <f t="shared" si="1"/>
        <v>1</v>
      </c>
      <c r="S50" s="5">
        <v>1</v>
      </c>
      <c r="T50" s="4">
        <v>8</v>
      </c>
      <c r="U50" s="5" t="str">
        <f t="shared" si="2"/>
        <v>REALIZO SIMULACRO DE CONTROL DE POZO PERFORANDO.</v>
      </c>
      <c r="V50" s="19" t="str">
        <f>VLOOKUP(B50,data_operaciones!$G$3:$K$102,5,0)</f>
        <v>N</v>
      </c>
    </row>
    <row r="51" spans="1:22" x14ac:dyDescent="0.25">
      <c r="A51" s="6">
        <v>41311</v>
      </c>
      <c r="B51">
        <v>1</v>
      </c>
      <c r="C51">
        <v>3</v>
      </c>
      <c r="D51">
        <v>172</v>
      </c>
      <c r="E51">
        <v>1.23</v>
      </c>
      <c r="F51">
        <v>15</v>
      </c>
      <c r="G51" t="s">
        <v>3668</v>
      </c>
      <c r="H51">
        <v>38</v>
      </c>
      <c r="I51" s="6">
        <v>41316.847222222219</v>
      </c>
      <c r="J51" t="s">
        <v>23</v>
      </c>
      <c r="K51" t="s">
        <v>2700</v>
      </c>
      <c r="L51" s="14" t="str">
        <f>VLOOKUP(B51,data_operaciones!$G$3:$K$102,2,0)</f>
        <v xml:space="preserve">PERFORAR </v>
      </c>
      <c r="M51" s="5">
        <f>VLOOKUP(B51,data_operaciones!$G$3:$K$102,4,0)</f>
        <v>73</v>
      </c>
      <c r="N51" s="5">
        <f t="shared" si="0"/>
        <v>3</v>
      </c>
      <c r="O51" s="5">
        <f t="shared" si="0"/>
        <v>172</v>
      </c>
      <c r="P51" s="5">
        <f t="shared" si="0"/>
        <v>1.23</v>
      </c>
      <c r="Q51" s="5">
        <f t="shared" si="3"/>
        <v>48</v>
      </c>
      <c r="R51" s="5">
        <f t="shared" si="1"/>
        <v>1</v>
      </c>
      <c r="S51" s="5">
        <v>1</v>
      </c>
      <c r="T51" s="4">
        <v>8</v>
      </c>
      <c r="U51" s="5" t="str">
        <f t="shared" si="2"/>
        <v xml:space="preserve">CON BNA PDC DE 12 1/4" PERFORO ROTANDO Y DESLIZANDO DESDE 143 M HASTA 172 M, </v>
      </c>
      <c r="V51" s="19" t="str">
        <f>VLOOKUP(B51,data_operaciones!$G$3:$K$102,5,0)</f>
        <v>N</v>
      </c>
    </row>
    <row r="52" spans="1:22" x14ac:dyDescent="0.25">
      <c r="A52" s="6">
        <v>41312</v>
      </c>
      <c r="B52">
        <v>1</v>
      </c>
      <c r="C52">
        <v>9</v>
      </c>
      <c r="D52">
        <v>340</v>
      </c>
      <c r="E52">
        <v>1.3</v>
      </c>
      <c r="F52">
        <v>1</v>
      </c>
      <c r="G52" t="s">
        <v>3669</v>
      </c>
      <c r="H52">
        <v>40</v>
      </c>
      <c r="I52" s="6">
        <v>41316.848611111112</v>
      </c>
      <c r="J52" t="s">
        <v>23</v>
      </c>
      <c r="K52" t="s">
        <v>2700</v>
      </c>
      <c r="L52" s="14" t="str">
        <f>VLOOKUP(B52,data_operaciones!$G$3:$K$102,2,0)</f>
        <v xml:space="preserve">PERFORAR </v>
      </c>
      <c r="M52" s="5">
        <f>VLOOKUP(B52,data_operaciones!$G$3:$K$102,4,0)</f>
        <v>73</v>
      </c>
      <c r="N52" s="5">
        <f t="shared" si="0"/>
        <v>9</v>
      </c>
      <c r="O52" s="5">
        <f t="shared" si="0"/>
        <v>340</v>
      </c>
      <c r="P52" s="5">
        <f t="shared" si="0"/>
        <v>1.3</v>
      </c>
      <c r="Q52" s="5">
        <f t="shared" si="3"/>
        <v>49</v>
      </c>
      <c r="R52" s="5">
        <f t="shared" si="1"/>
        <v>1</v>
      </c>
      <c r="S52" s="5">
        <v>1</v>
      </c>
      <c r="T52" s="4">
        <v>8</v>
      </c>
      <c r="U52" s="5" t="str">
        <f t="shared" si="2"/>
        <v xml:space="preserve">CON BNA.PDC DE 12 1/4" PERFORA ROTANDO Y DESLIZANDO DESDE DESDE 172 M HASTA 340 M, </v>
      </c>
      <c r="V52" s="19" t="str">
        <f>VLOOKUP(B52,data_operaciones!$G$3:$K$102,5,0)</f>
        <v>N</v>
      </c>
    </row>
    <row r="53" spans="1:22" x14ac:dyDescent="0.25">
      <c r="A53" s="6">
        <v>41312</v>
      </c>
      <c r="B53">
        <v>33</v>
      </c>
      <c r="C53">
        <v>0.5</v>
      </c>
      <c r="D53">
        <v>340</v>
      </c>
      <c r="E53">
        <v>1.3</v>
      </c>
      <c r="F53">
        <v>2</v>
      </c>
      <c r="G53" t="s">
        <v>3670</v>
      </c>
      <c r="H53">
        <v>40</v>
      </c>
      <c r="I53" s="6">
        <v>41317.825694444444</v>
      </c>
      <c r="J53" t="s">
        <v>23</v>
      </c>
      <c r="K53" t="s">
        <v>2700</v>
      </c>
      <c r="L53" s="14" t="str">
        <f>VLOOKUP(B53,data_operaciones!$G$3:$K$102,2,0)</f>
        <v>OTROS</v>
      </c>
      <c r="M53" s="5">
        <f>VLOOKUP(B53,data_operaciones!$G$3:$K$102,4,0)</f>
        <v>47</v>
      </c>
      <c r="N53" s="5">
        <f t="shared" si="0"/>
        <v>0.5</v>
      </c>
      <c r="O53" s="5">
        <f t="shared" si="0"/>
        <v>340</v>
      </c>
      <c r="P53" s="5">
        <f t="shared" si="0"/>
        <v>1.3</v>
      </c>
      <c r="Q53" s="5">
        <f t="shared" si="3"/>
        <v>50</v>
      </c>
      <c r="R53" s="5">
        <f t="shared" si="1"/>
        <v>1</v>
      </c>
      <c r="S53" s="5">
        <v>1</v>
      </c>
      <c r="T53" s="4">
        <v>8</v>
      </c>
      <c r="U53" s="5" t="str">
        <f t="shared" si="2"/>
        <v xml:space="preserve">EFECTUA SERVICIO AL TOPDRIVE: ENGRASA TUBO LAVADOR. </v>
      </c>
      <c r="V53" s="19" t="str">
        <f>VLOOKUP(B53,data_operaciones!$G$3:$K$102,5,0)</f>
        <v>N</v>
      </c>
    </row>
    <row r="54" spans="1:22" x14ac:dyDescent="0.25">
      <c r="A54" s="6">
        <v>41312</v>
      </c>
      <c r="B54">
        <v>1</v>
      </c>
      <c r="C54">
        <v>12.5</v>
      </c>
      <c r="D54">
        <v>550</v>
      </c>
      <c r="E54">
        <v>1.3</v>
      </c>
      <c r="F54">
        <v>3</v>
      </c>
      <c r="G54" t="s">
        <v>3671</v>
      </c>
      <c r="H54">
        <v>40</v>
      </c>
      <c r="I54" s="6">
        <v>41317.84097222222</v>
      </c>
      <c r="J54" t="s">
        <v>23</v>
      </c>
      <c r="K54" t="s">
        <v>2700</v>
      </c>
      <c r="L54" s="14" t="str">
        <f>VLOOKUP(B54,data_operaciones!$G$3:$K$102,2,0)</f>
        <v xml:space="preserve">PERFORAR </v>
      </c>
      <c r="M54" s="5">
        <f>VLOOKUP(B54,data_operaciones!$G$3:$K$102,4,0)</f>
        <v>73</v>
      </c>
      <c r="N54" s="5">
        <f t="shared" si="0"/>
        <v>12.5</v>
      </c>
      <c r="O54" s="5">
        <f t="shared" si="0"/>
        <v>550</v>
      </c>
      <c r="P54" s="5">
        <f t="shared" si="0"/>
        <v>1.3</v>
      </c>
      <c r="Q54" s="5">
        <f t="shared" si="3"/>
        <v>51</v>
      </c>
      <c r="R54" s="5">
        <f t="shared" si="1"/>
        <v>1</v>
      </c>
      <c r="S54" s="5">
        <v>1</v>
      </c>
      <c r="T54" s="4">
        <v>8</v>
      </c>
      <c r="U54" s="5" t="str">
        <f t="shared" si="2"/>
        <v>CON BNA PDC DE 12 1/4" PERFORO ROTANDO Y DESLIZANDO DESDE 340 M HASTA 550 M</v>
      </c>
      <c r="V54" s="19" t="str">
        <f>VLOOKUP(B54,data_operaciones!$G$3:$K$102,5,0)</f>
        <v>N</v>
      </c>
    </row>
    <row r="55" spans="1:22" x14ac:dyDescent="0.25">
      <c r="A55" s="6">
        <v>41312</v>
      </c>
      <c r="B55">
        <v>2</v>
      </c>
      <c r="C55">
        <v>1.5</v>
      </c>
      <c r="D55">
        <v>550</v>
      </c>
      <c r="E55">
        <v>1.3</v>
      </c>
      <c r="F55">
        <v>4</v>
      </c>
      <c r="G55" t="s">
        <v>3672</v>
      </c>
      <c r="H55">
        <v>40</v>
      </c>
      <c r="I55" s="6">
        <v>41317.84097222222</v>
      </c>
      <c r="J55" t="s">
        <v>23</v>
      </c>
      <c r="K55" t="s">
        <v>2700</v>
      </c>
      <c r="L55" s="14" t="str">
        <f>VLOOKUP(B55,data_operaciones!$G$3:$K$102,2,0)</f>
        <v>CIRCULAR</v>
      </c>
      <c r="M55" s="5">
        <f>VLOOKUP(B55,data_operaciones!$G$3:$K$102,4,0)</f>
        <v>38</v>
      </c>
      <c r="N55" s="5">
        <f t="shared" si="0"/>
        <v>1.5</v>
      </c>
      <c r="O55" s="5">
        <f t="shared" si="0"/>
        <v>550</v>
      </c>
      <c r="P55" s="5">
        <f t="shared" si="0"/>
        <v>1.3</v>
      </c>
      <c r="Q55" s="5">
        <f t="shared" si="3"/>
        <v>52</v>
      </c>
      <c r="R55" s="5">
        <f t="shared" si="1"/>
        <v>1</v>
      </c>
      <c r="S55" s="5">
        <v>1</v>
      </c>
      <c r="T55" s="4">
        <v>8</v>
      </c>
      <c r="U55" s="5" t="str">
        <f t="shared" si="2"/>
        <v>CON BARRENA A PDC 12 1/4" A 550 M, BOMBEO BACHE VISCOSO Y CIRCULO POZO CON 640 GPM, 2450 PSI, HASTA OBSEVAR RETORNOS LIMPIOS.</v>
      </c>
      <c r="V55" s="19" t="str">
        <f>VLOOKUP(B55,data_operaciones!$G$3:$K$102,5,0)</f>
        <v>N</v>
      </c>
    </row>
    <row r="56" spans="1:22" x14ac:dyDescent="0.25">
      <c r="A56" s="6">
        <v>41312</v>
      </c>
      <c r="B56">
        <v>6</v>
      </c>
      <c r="C56">
        <v>0.5</v>
      </c>
      <c r="D56">
        <v>550</v>
      </c>
      <c r="E56">
        <v>1.3</v>
      </c>
      <c r="F56">
        <v>5</v>
      </c>
      <c r="G56" t="s">
        <v>3673</v>
      </c>
      <c r="H56">
        <v>40</v>
      </c>
      <c r="I56" s="6">
        <v>41317.84097222222</v>
      </c>
      <c r="J56" t="s">
        <v>23</v>
      </c>
      <c r="K56" t="s">
        <v>2700</v>
      </c>
      <c r="L56" s="14" t="str">
        <f>VLOOKUP(B56,data_operaciones!$G$3:$K$102,2,0)</f>
        <v>SACAR BHA A SUPERFICIE</v>
      </c>
      <c r="M56" s="5">
        <f>VLOOKUP(B56,data_operaciones!$G$3:$K$102,4,0)</f>
        <v>101</v>
      </c>
      <c r="N56" s="5">
        <f t="shared" si="0"/>
        <v>0.5</v>
      </c>
      <c r="O56" s="5">
        <f t="shared" si="0"/>
        <v>550</v>
      </c>
      <c r="P56" s="5">
        <f t="shared" si="0"/>
        <v>1.3</v>
      </c>
      <c r="Q56" s="5">
        <f t="shared" si="3"/>
        <v>53</v>
      </c>
      <c r="R56" s="5">
        <f t="shared" si="1"/>
        <v>1</v>
      </c>
      <c r="S56" s="5">
        <v>1</v>
      </c>
      <c r="T56" s="4">
        <v>8</v>
      </c>
      <c r="U56" s="5" t="str">
        <f t="shared" si="2"/>
        <v>SACO BARRENA PDC 12 1/4" DESDE 550 M HASTA 506 M</v>
      </c>
      <c r="V56" s="19" t="str">
        <f>VLOOKUP(B56,data_operaciones!$G$3:$K$102,5,0)</f>
        <v>N</v>
      </c>
    </row>
    <row r="57" spans="1:22" x14ac:dyDescent="0.25">
      <c r="A57" s="6">
        <v>41313</v>
      </c>
      <c r="B57">
        <v>6</v>
      </c>
      <c r="C57">
        <v>6</v>
      </c>
      <c r="D57">
        <v>550</v>
      </c>
      <c r="E57">
        <v>1.4</v>
      </c>
      <c r="F57">
        <v>1</v>
      </c>
      <c r="G57" t="s">
        <v>3674</v>
      </c>
      <c r="H57">
        <v>46</v>
      </c>
      <c r="I57" s="6">
        <v>41318.797222222223</v>
      </c>
      <c r="J57" t="s">
        <v>23</v>
      </c>
      <c r="K57" t="s">
        <v>2700</v>
      </c>
      <c r="L57" s="14" t="str">
        <f>VLOOKUP(B57,data_operaciones!$G$3:$K$102,2,0)</f>
        <v>SACAR BHA A SUPERFICIE</v>
      </c>
      <c r="M57" s="5">
        <f>VLOOKUP(B57,data_operaciones!$G$3:$K$102,4,0)</f>
        <v>101</v>
      </c>
      <c r="N57" s="5">
        <f t="shared" si="0"/>
        <v>6</v>
      </c>
      <c r="O57" s="5">
        <f t="shared" si="0"/>
        <v>550</v>
      </c>
      <c r="P57" s="5">
        <f t="shared" si="0"/>
        <v>1.4</v>
      </c>
      <c r="Q57" s="5">
        <f t="shared" si="3"/>
        <v>54</v>
      </c>
      <c r="R57" s="5">
        <f t="shared" si="1"/>
        <v>1</v>
      </c>
      <c r="S57" s="5">
        <v>1</v>
      </c>
      <c r="T57" s="4">
        <v>8</v>
      </c>
      <c r="U57" s="5" t="str">
        <f t="shared" si="2"/>
        <v>CONTINUO SACANDO BARRENA PDC 12 1/4" + SARTA DE PERFORACION DIRECCIONAL, CON ARRASTRE NORMAL DESDE 506 M HASTA 56 M, ZAPATA DE 13 3/8".</v>
      </c>
      <c r="V57" s="19" t="str">
        <f>VLOOKUP(B57,data_operaciones!$G$3:$K$102,5,0)</f>
        <v>N</v>
      </c>
    </row>
    <row r="58" spans="1:22" x14ac:dyDescent="0.25">
      <c r="A58" s="6">
        <v>41313</v>
      </c>
      <c r="B58">
        <v>5</v>
      </c>
      <c r="C58">
        <v>4</v>
      </c>
      <c r="D58">
        <v>550</v>
      </c>
      <c r="E58">
        <v>1.4</v>
      </c>
      <c r="F58">
        <v>2</v>
      </c>
      <c r="H58">
        <v>46</v>
      </c>
      <c r="I58" s="6">
        <v>41318.79791666667</v>
      </c>
      <c r="J58" t="s">
        <v>23</v>
      </c>
      <c r="K58" t="s">
        <v>2700</v>
      </c>
      <c r="L58" s="14" t="str">
        <f>VLOOKUP(B58,data_operaciones!$G$3:$K$102,2,0)</f>
        <v>BAJAR BHA A FONDO</v>
      </c>
      <c r="M58" s="5">
        <f>VLOOKUP(B58,data_operaciones!$G$3:$K$102,4,0)</f>
        <v>100</v>
      </c>
      <c r="N58" s="5">
        <f t="shared" si="0"/>
        <v>4</v>
      </c>
      <c r="O58" s="5">
        <f t="shared" si="0"/>
        <v>550</v>
      </c>
      <c r="P58" s="5">
        <f t="shared" si="0"/>
        <v>1.4</v>
      </c>
      <c r="Q58" s="5">
        <f t="shared" si="3"/>
        <v>55</v>
      </c>
      <c r="R58" s="5">
        <f t="shared" si="1"/>
        <v>1</v>
      </c>
      <c r="S58" s="5">
        <v>1</v>
      </c>
      <c r="T58" s="4">
        <v>8</v>
      </c>
      <c r="U58" s="5">
        <f t="shared" si="2"/>
        <v>0</v>
      </c>
      <c r="V58" s="19" t="str">
        <f>VLOOKUP(B58,data_operaciones!$G$3:$K$102,5,0)</f>
        <v>N</v>
      </c>
    </row>
    <row r="59" spans="1:22" x14ac:dyDescent="0.25">
      <c r="A59" s="6">
        <v>41313</v>
      </c>
      <c r="B59">
        <v>2</v>
      </c>
      <c r="C59">
        <v>1</v>
      </c>
      <c r="D59">
        <v>550</v>
      </c>
      <c r="E59">
        <v>1.35</v>
      </c>
      <c r="F59">
        <v>3</v>
      </c>
      <c r="G59" t="s">
        <v>3675</v>
      </c>
      <c r="H59">
        <v>46</v>
      </c>
      <c r="I59" s="6">
        <v>41318.798611111109</v>
      </c>
      <c r="J59" t="s">
        <v>23</v>
      </c>
      <c r="K59" t="s">
        <v>2700</v>
      </c>
      <c r="L59" s="14" t="str">
        <f>VLOOKUP(B59,data_operaciones!$G$3:$K$102,2,0)</f>
        <v>CIRCULAR</v>
      </c>
      <c r="M59" s="5">
        <f>VLOOKUP(B59,data_operaciones!$G$3:$K$102,4,0)</f>
        <v>38</v>
      </c>
      <c r="N59" s="5">
        <f t="shared" si="0"/>
        <v>1</v>
      </c>
      <c r="O59" s="5">
        <f t="shared" si="0"/>
        <v>550</v>
      </c>
      <c r="P59" s="5">
        <f t="shared" si="0"/>
        <v>1.35</v>
      </c>
      <c r="Q59" s="5">
        <f t="shared" si="3"/>
        <v>56</v>
      </c>
      <c r="R59" s="5">
        <f t="shared" si="1"/>
        <v>1</v>
      </c>
      <c r="S59" s="5">
        <v>1</v>
      </c>
      <c r="T59" s="4">
        <v>8</v>
      </c>
      <c r="U59" s="5" t="str">
        <f t="shared" si="2"/>
        <v>CON BARRENA PDC 12 1/4" A 511 M, CIRCULO POZO. BOMBEO 6 M3 DE BACHE VISCOSO DE 150 SEG Y CONTINUO CIRCULANDO POZO CON 690 GPM, 2650 PSI, HASTA OBSERVAR RETORNOS LIMPIOS.HOMOGENIZA SISTEMA DE LODO DE 1.30 GR/CC A 1.35 GR/CC ENTRANDO Y SALIENDO.</v>
      </c>
      <c r="V59" s="19" t="str">
        <f>VLOOKUP(B59,data_operaciones!$G$3:$K$102,5,0)</f>
        <v>N</v>
      </c>
    </row>
    <row r="60" spans="1:22" x14ac:dyDescent="0.25">
      <c r="A60" s="6">
        <v>41313</v>
      </c>
      <c r="B60">
        <v>34</v>
      </c>
      <c r="C60">
        <v>4.5</v>
      </c>
      <c r="D60">
        <v>550</v>
      </c>
      <c r="E60">
        <v>1.4</v>
      </c>
      <c r="F60">
        <v>4</v>
      </c>
      <c r="G60" t="s">
        <v>3676</v>
      </c>
      <c r="H60">
        <v>46</v>
      </c>
      <c r="I60" s="6"/>
      <c r="J60" t="s">
        <v>23</v>
      </c>
      <c r="K60" t="s">
        <v>2700</v>
      </c>
      <c r="L60" s="14" t="str">
        <f>VLOOKUP(B60,data_operaciones!$G$3:$K$102,2,0)</f>
        <v>ACONDICIONA AGUJERO / REPASA</v>
      </c>
      <c r="M60" s="5">
        <f>VLOOKUP(B60,data_operaciones!$G$3:$K$102,4,0)</f>
        <v>49</v>
      </c>
      <c r="N60" s="5">
        <f t="shared" si="0"/>
        <v>4.5</v>
      </c>
      <c r="O60" s="5">
        <f t="shared" si="0"/>
        <v>550</v>
      </c>
      <c r="P60" s="5">
        <f t="shared" si="0"/>
        <v>1.4</v>
      </c>
      <c r="Q60" s="5">
        <f t="shared" si="3"/>
        <v>57</v>
      </c>
      <c r="R60" s="5">
        <f t="shared" si="1"/>
        <v>2</v>
      </c>
      <c r="S60" s="5">
        <v>1</v>
      </c>
      <c r="T60" s="4">
        <v>8</v>
      </c>
      <c r="U60" s="5" t="str">
        <f t="shared" si="2"/>
        <v>LEVANTA BARRENA PDC 12 1/4" + SARTA DE PERFORACION  DIRECCIONAL, CON CIRCULACIÓN Y ROTACIÓN, CON ARRASTRE</v>
      </c>
      <c r="V60" s="19" t="str">
        <f>VLOOKUP(B60,data_operaciones!$G$3:$K$102,5,0)</f>
        <v>P</v>
      </c>
    </row>
    <row r="61" spans="1:22" x14ac:dyDescent="0.25">
      <c r="A61" s="6">
        <v>41313</v>
      </c>
      <c r="B61">
        <v>5</v>
      </c>
      <c r="C61">
        <v>0.5</v>
      </c>
      <c r="D61">
        <v>550</v>
      </c>
      <c r="E61">
        <v>1.4</v>
      </c>
      <c r="F61">
        <v>5</v>
      </c>
      <c r="H61">
        <v>46</v>
      </c>
      <c r="I61" s="6">
        <v>41318.802777777775</v>
      </c>
      <c r="J61" t="s">
        <v>23</v>
      </c>
      <c r="K61" t="s">
        <v>2700</v>
      </c>
      <c r="L61" s="14" t="str">
        <f>VLOOKUP(B61,data_operaciones!$G$3:$K$102,2,0)</f>
        <v>BAJAR BHA A FONDO</v>
      </c>
      <c r="M61" s="5">
        <f>VLOOKUP(B61,data_operaciones!$G$3:$K$102,4,0)</f>
        <v>100</v>
      </c>
      <c r="N61" s="5">
        <f t="shared" si="0"/>
        <v>0.5</v>
      </c>
      <c r="O61" s="5">
        <f t="shared" si="0"/>
        <v>550</v>
      </c>
      <c r="P61" s="5">
        <f t="shared" si="0"/>
        <v>1.4</v>
      </c>
      <c r="Q61" s="5">
        <f t="shared" si="3"/>
        <v>58</v>
      </c>
      <c r="R61" s="5">
        <f t="shared" si="1"/>
        <v>1</v>
      </c>
      <c r="S61" s="5">
        <v>1</v>
      </c>
      <c r="T61" s="4">
        <v>8</v>
      </c>
      <c r="U61" s="5">
        <f t="shared" si="2"/>
        <v>0</v>
      </c>
      <c r="V61" s="19" t="str">
        <f>VLOOKUP(B61,data_operaciones!$G$3:$K$102,5,0)</f>
        <v>N</v>
      </c>
    </row>
    <row r="62" spans="1:22" x14ac:dyDescent="0.25">
      <c r="A62" s="6">
        <v>41313</v>
      </c>
      <c r="B62">
        <v>2</v>
      </c>
      <c r="C62">
        <v>1.5</v>
      </c>
      <c r="D62">
        <v>550</v>
      </c>
      <c r="E62">
        <v>1.55</v>
      </c>
      <c r="F62">
        <v>6</v>
      </c>
      <c r="G62" t="s">
        <v>3677</v>
      </c>
      <c r="H62">
        <v>46</v>
      </c>
      <c r="I62" s="6">
        <v>41318.804166666669</v>
      </c>
      <c r="J62" t="s">
        <v>23</v>
      </c>
      <c r="K62" t="s">
        <v>2700</v>
      </c>
      <c r="L62" s="14" t="str">
        <f>VLOOKUP(B62,data_operaciones!$G$3:$K$102,2,0)</f>
        <v>CIRCULAR</v>
      </c>
      <c r="M62" s="5">
        <f>VLOOKUP(B62,data_operaciones!$G$3:$K$102,4,0)</f>
        <v>38</v>
      </c>
      <c r="N62" s="5">
        <f t="shared" si="0"/>
        <v>1.5</v>
      </c>
      <c r="O62" s="5">
        <f t="shared" si="0"/>
        <v>550</v>
      </c>
      <c r="P62" s="5">
        <f t="shared" si="0"/>
        <v>1.55</v>
      </c>
      <c r="Q62" s="5">
        <f t="shared" si="3"/>
        <v>59</v>
      </c>
      <c r="R62" s="5">
        <f t="shared" si="1"/>
        <v>1</v>
      </c>
      <c r="S62" s="5">
        <v>1</v>
      </c>
      <c r="T62" s="4">
        <v>8</v>
      </c>
      <c r="U62" s="5" t="str">
        <f t="shared" si="2"/>
        <v xml:space="preserve"> CON BARRENA PDC 12 1/4" A 550 M, CIRCULO POZO. BOMBEO 4 M3 DE BACHE DISPERSO DE 38 SEG + 6 M3 DE BACHE VISCOSO DE 200 SEG + 2 M3 DE BACHE PESADO DE 1.55 GR/CC Y  CONTINUO CIRCULANDO POZO CON 700 GPM, 2800 PSI,HASTA OBSERVAR RETORNOS LIMPIOS.</v>
      </c>
      <c r="V62" s="19" t="str">
        <f>VLOOKUP(B62,data_operaciones!$G$3:$K$102,5,0)</f>
        <v>N</v>
      </c>
    </row>
    <row r="63" spans="1:22" x14ac:dyDescent="0.25">
      <c r="A63" s="6">
        <v>41313</v>
      </c>
      <c r="B63">
        <v>6</v>
      </c>
      <c r="C63">
        <v>6</v>
      </c>
      <c r="D63">
        <v>550</v>
      </c>
      <c r="E63">
        <v>1.4</v>
      </c>
      <c r="F63">
        <v>7</v>
      </c>
      <c r="G63" t="s">
        <v>3678</v>
      </c>
      <c r="H63">
        <v>46</v>
      </c>
      <c r="I63" s="6">
        <v>41318.822916666664</v>
      </c>
      <c r="J63" t="s">
        <v>23</v>
      </c>
      <c r="K63" t="s">
        <v>2700</v>
      </c>
      <c r="L63" s="14" t="str">
        <f>VLOOKUP(B63,data_operaciones!$G$3:$K$102,2,0)</f>
        <v>SACAR BHA A SUPERFICIE</v>
      </c>
      <c r="M63" s="5">
        <f>VLOOKUP(B63,data_operaciones!$G$3:$K$102,4,0)</f>
        <v>101</v>
      </c>
      <c r="N63" s="5">
        <f t="shared" ref="N63:P115" si="4">+C63</f>
        <v>6</v>
      </c>
      <c r="O63" s="5">
        <f t="shared" si="4"/>
        <v>550</v>
      </c>
      <c r="P63" s="5">
        <f t="shared" si="4"/>
        <v>1.4</v>
      </c>
      <c r="Q63" s="5">
        <f t="shared" si="3"/>
        <v>60</v>
      </c>
      <c r="R63" s="5">
        <f t="shared" si="1"/>
        <v>1</v>
      </c>
      <c r="S63" s="5">
        <v>1</v>
      </c>
      <c r="T63" s="4">
        <v>8</v>
      </c>
      <c r="U63" s="5" t="str">
        <f t="shared" ref="U63:U115" si="5">+G63</f>
        <v>SACO BARRENA DE 12 1/4" DESDE 550 M HASTA SUPERFICIE, DESCONECTO HERRAMIENTA DIRECCIONAL Y BARRENA.</v>
      </c>
      <c r="V63" s="19" t="str">
        <f>VLOOKUP(B63,data_operaciones!$G$3:$K$102,5,0)</f>
        <v>N</v>
      </c>
    </row>
    <row r="64" spans="1:22" x14ac:dyDescent="0.25">
      <c r="A64" s="6">
        <v>41313</v>
      </c>
      <c r="B64">
        <v>32</v>
      </c>
      <c r="C64">
        <v>0.5</v>
      </c>
      <c r="D64">
        <v>550</v>
      </c>
      <c r="E64">
        <v>1.4</v>
      </c>
      <c r="F64">
        <v>8</v>
      </c>
      <c r="G64" t="s">
        <v>3679</v>
      </c>
      <c r="H64">
        <v>46</v>
      </c>
      <c r="I64" s="6">
        <v>41318.823611111111</v>
      </c>
      <c r="J64" t="s">
        <v>23</v>
      </c>
      <c r="K64" t="s">
        <v>2700</v>
      </c>
      <c r="L64" s="14" t="str">
        <f>VLOOKUP(B64,data_operaciones!$G$3:$K$102,2,0)</f>
        <v>SIMULACROS Y PLATICA DE SEGURIDAD</v>
      </c>
      <c r="M64" s="5">
        <f>VLOOKUP(B64,data_operaciones!$G$3:$K$102,4,0)</f>
        <v>75</v>
      </c>
      <c r="N64" s="5">
        <f t="shared" si="4"/>
        <v>0.5</v>
      </c>
      <c r="O64" s="5">
        <f t="shared" si="4"/>
        <v>550</v>
      </c>
      <c r="P64" s="5">
        <f t="shared" si="4"/>
        <v>1.4</v>
      </c>
      <c r="Q64" s="5">
        <f t="shared" si="3"/>
        <v>61</v>
      </c>
      <c r="R64" s="5">
        <f t="shared" si="1"/>
        <v>1</v>
      </c>
      <c r="S64" s="5">
        <v>1</v>
      </c>
      <c r="T64" s="4">
        <v>8</v>
      </c>
      <c r="U64" s="5" t="str">
        <f t="shared" si="5"/>
        <v xml:space="preserve"> EFECTUO PLATICA PREOPERATIVA Y DE SEGURIDAD PARA TOMA DE REGISTROS ELÉCTRICOS.</v>
      </c>
      <c r="V64" s="19" t="str">
        <f>VLOOKUP(B64,data_operaciones!$G$3:$K$102,5,0)</f>
        <v>N</v>
      </c>
    </row>
    <row r="65" spans="1:22" x14ac:dyDescent="0.25">
      <c r="A65" s="6">
        <v>41314</v>
      </c>
      <c r="B65">
        <v>33</v>
      </c>
      <c r="C65">
        <v>0.5</v>
      </c>
      <c r="D65">
        <v>550</v>
      </c>
      <c r="E65">
        <v>1.4</v>
      </c>
      <c r="F65">
        <v>1</v>
      </c>
      <c r="G65" t="s">
        <v>3680</v>
      </c>
      <c r="H65">
        <v>46</v>
      </c>
      <c r="I65" s="6">
        <v>41318.824999999997</v>
      </c>
      <c r="J65" t="s">
        <v>23</v>
      </c>
      <c r="K65" t="s">
        <v>2700</v>
      </c>
      <c r="L65" s="14" t="str">
        <f>VLOOKUP(B65,data_operaciones!$G$3:$K$102,2,0)</f>
        <v>OTROS</v>
      </c>
      <c r="M65" s="5">
        <f>VLOOKUP(B65,data_operaciones!$G$3:$K$102,4,0)</f>
        <v>47</v>
      </c>
      <c r="N65" s="5">
        <f t="shared" si="4"/>
        <v>0.5</v>
      </c>
      <c r="O65" s="5">
        <f t="shared" si="4"/>
        <v>550</v>
      </c>
      <c r="P65" s="5">
        <f t="shared" si="4"/>
        <v>1.4</v>
      </c>
      <c r="Q65" s="5">
        <f t="shared" si="3"/>
        <v>62</v>
      </c>
      <c r="R65" s="5">
        <f t="shared" si="1"/>
        <v>1</v>
      </c>
      <c r="S65" s="5">
        <v>1</v>
      </c>
      <c r="T65" s="4">
        <v>8</v>
      </c>
      <c r="U65" s="5" t="str">
        <f t="shared" si="5"/>
        <v xml:space="preserve">POSICIONÓ UNIDAD Y ARMÓ EQUIPO PARA TOMA DE REGISTROS ELÉCTRICOS. </v>
      </c>
      <c r="V65" s="19" t="str">
        <f>VLOOKUP(B65,data_operaciones!$G$3:$K$102,5,0)</f>
        <v>N</v>
      </c>
    </row>
    <row r="66" spans="1:22" x14ac:dyDescent="0.25">
      <c r="A66" s="6">
        <v>41314</v>
      </c>
      <c r="B66">
        <v>26</v>
      </c>
      <c r="C66">
        <v>5.5</v>
      </c>
      <c r="D66">
        <v>550</v>
      </c>
      <c r="E66">
        <v>1.4</v>
      </c>
      <c r="F66">
        <v>2</v>
      </c>
      <c r="G66" t="s">
        <v>3681</v>
      </c>
      <c r="H66">
        <v>46</v>
      </c>
      <c r="I66" s="6">
        <v>41318.835416666669</v>
      </c>
      <c r="J66" t="s">
        <v>23</v>
      </c>
      <c r="K66" t="s">
        <v>2700</v>
      </c>
      <c r="L66" s="14" t="str">
        <f>VLOOKUP(B66,data_operaciones!$G$3:$K$102,2,0)</f>
        <v xml:space="preserve">TOMAR REGISTROS ELECTRICOS </v>
      </c>
      <c r="M66" s="5">
        <f>VLOOKUP(B66,data_operaciones!$G$3:$K$102,4,0)</f>
        <v>90</v>
      </c>
      <c r="N66" s="5">
        <f t="shared" si="4"/>
        <v>5.5</v>
      </c>
      <c r="O66" s="5">
        <f t="shared" si="4"/>
        <v>550</v>
      </c>
      <c r="P66" s="5">
        <f t="shared" si="4"/>
        <v>1.4</v>
      </c>
      <c r="Q66" s="5">
        <f t="shared" si="3"/>
        <v>63</v>
      </c>
      <c r="R66" s="5">
        <f t="shared" si="1"/>
        <v>1</v>
      </c>
      <c r="S66" s="5">
        <v>1</v>
      </c>
      <c r="T66" s="4">
        <v>8</v>
      </c>
      <c r="U66" s="5" t="str">
        <f t="shared" si="5"/>
        <v>TOMO REGISTROS ELECTRICOS: BHC - DIL - GR DESDE 550 M HASTA 56 M (ZAPATA 13 3/8).</v>
      </c>
      <c r="V66" s="19" t="str">
        <f>VLOOKUP(B66,data_operaciones!$G$3:$K$102,5,0)</f>
        <v>N</v>
      </c>
    </row>
    <row r="67" spans="1:22" x14ac:dyDescent="0.25">
      <c r="A67" s="6">
        <v>41314</v>
      </c>
      <c r="B67">
        <v>49</v>
      </c>
      <c r="C67">
        <v>1</v>
      </c>
      <c r="D67">
        <v>550</v>
      </c>
      <c r="E67">
        <v>1.4</v>
      </c>
      <c r="F67">
        <v>4</v>
      </c>
      <c r="G67" t="s">
        <v>3682</v>
      </c>
      <c r="H67">
        <v>46</v>
      </c>
      <c r="I67" s="6">
        <v>41318.826388888891</v>
      </c>
      <c r="J67" t="s">
        <v>23</v>
      </c>
      <c r="K67" t="s">
        <v>23</v>
      </c>
      <c r="L67" s="14" t="str">
        <f>VLOOKUP(B67,data_operaciones!$G$3:$K$102,2,0)</f>
        <v>OTROS</v>
      </c>
      <c r="M67" s="5">
        <f>VLOOKUP(B67,data_operaciones!$G$3:$K$102,4,0)</f>
        <v>47</v>
      </c>
      <c r="N67" s="5">
        <f t="shared" si="4"/>
        <v>1</v>
      </c>
      <c r="O67" s="5">
        <f t="shared" si="4"/>
        <v>550</v>
      </c>
      <c r="P67" s="5">
        <f t="shared" si="4"/>
        <v>1.4</v>
      </c>
      <c r="Q67" s="5">
        <f t="shared" si="3"/>
        <v>64</v>
      </c>
      <c r="R67" s="5">
        <f t="shared" si="1"/>
        <v>2</v>
      </c>
      <c r="S67" s="5">
        <v>1</v>
      </c>
      <c r="T67" s="4">
        <v>8</v>
      </c>
      <c r="U67" s="5" t="str">
        <f t="shared" si="5"/>
        <v xml:space="preserve">DESMANTELO UNIDAD Y HERRAMIENTA UTILIZADA DURANTE LA TOMA DE REGISTROS. </v>
      </c>
      <c r="V67" s="19" t="str">
        <f>VLOOKUP(B67,data_operaciones!$G$3:$K$102,5,0)</f>
        <v>P</v>
      </c>
    </row>
    <row r="68" spans="1:22" x14ac:dyDescent="0.25">
      <c r="A68" s="6">
        <v>41314</v>
      </c>
      <c r="B68">
        <v>18</v>
      </c>
      <c r="C68">
        <v>1</v>
      </c>
      <c r="D68">
        <v>550</v>
      </c>
      <c r="E68">
        <v>1.4</v>
      </c>
      <c r="F68">
        <v>5</v>
      </c>
      <c r="G68" t="s">
        <v>3683</v>
      </c>
      <c r="H68">
        <v>46</v>
      </c>
      <c r="I68" s="6">
        <v>41318.826388888891</v>
      </c>
      <c r="J68" t="s">
        <v>23</v>
      </c>
      <c r="K68" t="s">
        <v>2700</v>
      </c>
      <c r="L68" s="14" t="str">
        <f>VLOOKUP(B68,data_operaciones!$G$3:$K$102,2,0)</f>
        <v xml:space="preserve">INSTALAR/RECUPERAR BUJE DE DESGASTE </v>
      </c>
      <c r="M68" s="5">
        <f>VLOOKUP(B68,data_operaciones!$G$3:$K$102,4,0)</f>
        <v>19</v>
      </c>
      <c r="N68" s="5">
        <f t="shared" si="4"/>
        <v>1</v>
      </c>
      <c r="O68" s="5">
        <f t="shared" si="4"/>
        <v>550</v>
      </c>
      <c r="P68" s="5">
        <f t="shared" si="4"/>
        <v>1.4</v>
      </c>
      <c r="Q68" s="5">
        <f t="shared" si="3"/>
        <v>65</v>
      </c>
      <c r="R68" s="5">
        <f t="shared" si="1"/>
        <v>1</v>
      </c>
      <c r="S68" s="5">
        <v>1</v>
      </c>
      <c r="T68" s="4">
        <v>8</v>
      </c>
      <c r="U68" s="5" t="str">
        <f t="shared" si="5"/>
        <v>RECUPERA BUJE DE DESGASTE.OBSERVANDO PROBLEMAS AL PASAR PESCANTE POR NIPLE CAMPANA YA QUE EL NIPLE NO POSEE EL DIAMETRO CORRECTO.</v>
      </c>
      <c r="V68" s="19" t="str">
        <f>VLOOKUP(B68,data_operaciones!$G$3:$K$102,5,0)</f>
        <v>N</v>
      </c>
    </row>
    <row r="69" spans="1:22" x14ac:dyDescent="0.25">
      <c r="A69" s="6">
        <v>41314</v>
      </c>
      <c r="B69">
        <v>49</v>
      </c>
      <c r="C69">
        <v>3</v>
      </c>
      <c r="D69">
        <v>550</v>
      </c>
      <c r="E69">
        <v>1.4</v>
      </c>
      <c r="F69">
        <v>6</v>
      </c>
      <c r="G69" t="s">
        <v>3684</v>
      </c>
      <c r="H69">
        <v>46</v>
      </c>
      <c r="I69" s="6">
        <v>41318.828472222223</v>
      </c>
      <c r="J69" t="s">
        <v>23</v>
      </c>
      <c r="K69" t="s">
        <v>23</v>
      </c>
      <c r="L69" s="14" t="str">
        <f>VLOOKUP(B69,data_operaciones!$G$3:$K$102,2,0)</f>
        <v>OTROS</v>
      </c>
      <c r="M69" s="5">
        <f>VLOOKUP(B69,data_operaciones!$G$3:$K$102,4,0)</f>
        <v>47</v>
      </c>
      <c r="N69" s="5">
        <f t="shared" si="4"/>
        <v>3</v>
      </c>
      <c r="O69" s="5">
        <f t="shared" si="4"/>
        <v>550</v>
      </c>
      <c r="P69" s="5">
        <f t="shared" si="4"/>
        <v>1.4</v>
      </c>
      <c r="Q69" s="5">
        <f t="shared" si="3"/>
        <v>66</v>
      </c>
      <c r="R69" s="5">
        <f t="shared" ref="R69:R132" si="6">IF(V69="N",1,2)</f>
        <v>2</v>
      </c>
      <c r="S69" s="5">
        <v>1</v>
      </c>
      <c r="T69" s="4">
        <v>8</v>
      </c>
      <c r="U69" s="5" t="str">
        <f t="shared" si="5"/>
        <v xml:space="preserve">RETIRA NIPLE CAMPANA Y CON SOLDADOR DE CIA SAXON MODIFICÓ. </v>
      </c>
      <c r="V69" s="19" t="str">
        <f>VLOOKUP(B69,data_operaciones!$G$3:$K$102,5,0)</f>
        <v>P</v>
      </c>
    </row>
    <row r="70" spans="1:22" x14ac:dyDescent="0.25">
      <c r="A70" s="6">
        <v>41314</v>
      </c>
      <c r="B70">
        <v>23</v>
      </c>
      <c r="C70">
        <v>0.5</v>
      </c>
      <c r="D70">
        <v>550</v>
      </c>
      <c r="E70">
        <v>1.4</v>
      </c>
      <c r="F70">
        <v>7</v>
      </c>
      <c r="H70">
        <v>46</v>
      </c>
      <c r="I70" s="6">
        <v>41318.82916666667</v>
      </c>
      <c r="J70" t="s">
        <v>23</v>
      </c>
      <c r="K70" t="s">
        <v>2700</v>
      </c>
      <c r="L70" s="14" t="str">
        <f>VLOOKUP(B70,data_operaciones!$G$3:$K$102,2,0)</f>
        <v>LIMPIEZA SUPERFICIAL</v>
      </c>
      <c r="M70" s="5">
        <f>VLOOKUP(B70,data_operaciones!$G$3:$K$102,4,0)</f>
        <v>87</v>
      </c>
      <c r="N70" s="5">
        <f t="shared" si="4"/>
        <v>0.5</v>
      </c>
      <c r="O70" s="5">
        <f t="shared" si="4"/>
        <v>550</v>
      </c>
      <c r="P70" s="5">
        <f t="shared" si="4"/>
        <v>1.4</v>
      </c>
      <c r="Q70" s="5">
        <f t="shared" ref="Q70:Q133" si="7">+Q69+1</f>
        <v>67</v>
      </c>
      <c r="R70" s="5">
        <f t="shared" si="6"/>
        <v>1</v>
      </c>
      <c r="S70" s="5">
        <v>1</v>
      </c>
      <c r="T70" s="4">
        <v>8</v>
      </c>
      <c r="U70" s="5">
        <f t="shared" si="5"/>
        <v>0</v>
      </c>
      <c r="V70" s="19" t="str">
        <f>VLOOKUP(B70,data_operaciones!$G$3:$K$102,5,0)</f>
        <v>N</v>
      </c>
    </row>
    <row r="71" spans="1:22" x14ac:dyDescent="0.25">
      <c r="A71" s="6">
        <v>41314</v>
      </c>
      <c r="B71">
        <v>8</v>
      </c>
      <c r="C71">
        <v>1</v>
      </c>
      <c r="D71">
        <v>550</v>
      </c>
      <c r="E71">
        <v>1.4</v>
      </c>
      <c r="F71">
        <v>8</v>
      </c>
      <c r="H71">
        <v>46</v>
      </c>
      <c r="I71" s="6">
        <v>41318.82916666667</v>
      </c>
      <c r="J71" t="s">
        <v>23</v>
      </c>
      <c r="K71" t="s">
        <v>2700</v>
      </c>
      <c r="L71" s="14" t="str">
        <f>VLOOKUP(B71,data_operaciones!$G$3:$K$102,2,0)</f>
        <v>INSTALAR EQUIPO PARA BAJAR TR</v>
      </c>
      <c r="M71" s="5">
        <f>VLOOKUP(B71,data_operaciones!$G$3:$K$102,4,0)</f>
        <v>77</v>
      </c>
      <c r="N71" s="5">
        <f t="shared" si="4"/>
        <v>1</v>
      </c>
      <c r="O71" s="5">
        <f t="shared" si="4"/>
        <v>550</v>
      </c>
      <c r="P71" s="5">
        <f t="shared" si="4"/>
        <v>1.4</v>
      </c>
      <c r="Q71" s="5">
        <f t="shared" si="7"/>
        <v>68</v>
      </c>
      <c r="R71" s="5">
        <f t="shared" si="6"/>
        <v>1</v>
      </c>
      <c r="S71" s="5">
        <v>1</v>
      </c>
      <c r="T71" s="4">
        <v>8</v>
      </c>
      <c r="U71" s="5">
        <f t="shared" si="5"/>
        <v>0</v>
      </c>
      <c r="V71" s="19" t="str">
        <f>VLOOKUP(B71,data_operaciones!$G$3:$K$102,5,0)</f>
        <v>N</v>
      </c>
    </row>
    <row r="72" spans="1:22" x14ac:dyDescent="0.25">
      <c r="A72" s="6">
        <v>41314</v>
      </c>
      <c r="B72">
        <v>32</v>
      </c>
      <c r="C72">
        <v>0.5</v>
      </c>
      <c r="D72">
        <v>550</v>
      </c>
      <c r="E72">
        <v>1.4</v>
      </c>
      <c r="F72">
        <v>9</v>
      </c>
      <c r="G72" t="s">
        <v>3685</v>
      </c>
      <c r="H72">
        <v>46</v>
      </c>
      <c r="I72" s="6">
        <v>41318.829861111109</v>
      </c>
      <c r="J72" t="s">
        <v>23</v>
      </c>
      <c r="K72" t="s">
        <v>2700</v>
      </c>
      <c r="L72" s="14" t="str">
        <f>VLOOKUP(B72,data_operaciones!$G$3:$K$102,2,0)</f>
        <v>SIMULACROS Y PLATICA DE SEGURIDAD</v>
      </c>
      <c r="M72" s="5">
        <f>VLOOKUP(B72,data_operaciones!$G$3:$K$102,4,0)</f>
        <v>75</v>
      </c>
      <c r="N72" s="5">
        <f t="shared" si="4"/>
        <v>0.5</v>
      </c>
      <c r="O72" s="5">
        <f t="shared" si="4"/>
        <v>550</v>
      </c>
      <c r="P72" s="5">
        <f t="shared" si="4"/>
        <v>1.4</v>
      </c>
      <c r="Q72" s="5">
        <f t="shared" si="7"/>
        <v>69</v>
      </c>
      <c r="R72" s="5">
        <f t="shared" si="6"/>
        <v>1</v>
      </c>
      <c r="S72" s="5">
        <v>1</v>
      </c>
      <c r="T72" s="4">
        <v>8</v>
      </c>
      <c r="U72" s="5" t="str">
        <f t="shared" si="5"/>
        <v xml:space="preserve">EFECTUA PLATICA DE SEGURIDAD Y PREOPERATIVA PARA CORRER TR DE 9 5/8" </v>
      </c>
      <c r="V72" s="19" t="str">
        <f>VLOOKUP(B72,data_operaciones!$G$3:$K$102,5,0)</f>
        <v>N</v>
      </c>
    </row>
    <row r="73" spans="1:22" x14ac:dyDescent="0.25">
      <c r="A73" s="6">
        <v>41314</v>
      </c>
      <c r="B73">
        <v>9</v>
      </c>
      <c r="C73">
        <v>6.5</v>
      </c>
      <c r="D73">
        <v>550</v>
      </c>
      <c r="E73">
        <v>1.4</v>
      </c>
      <c r="F73">
        <v>10</v>
      </c>
      <c r="G73" t="s">
        <v>3686</v>
      </c>
      <c r="H73">
        <v>46</v>
      </c>
      <c r="I73" s="6">
        <v>41318.836805555555</v>
      </c>
      <c r="J73" t="s">
        <v>23</v>
      </c>
      <c r="K73" t="s">
        <v>2700</v>
      </c>
      <c r="L73" s="14" t="str">
        <f>VLOOKUP(B73,data_operaciones!$G$3:$K$102,2,0)</f>
        <v>BAJAR TR</v>
      </c>
      <c r="M73" s="5">
        <f>VLOOKUP(B73,data_operaciones!$G$3:$K$102,4,0)</f>
        <v>78</v>
      </c>
      <c r="N73" s="5">
        <f t="shared" si="4"/>
        <v>6.5</v>
      </c>
      <c r="O73" s="5">
        <f t="shared" si="4"/>
        <v>550</v>
      </c>
      <c r="P73" s="5">
        <f t="shared" si="4"/>
        <v>1.4</v>
      </c>
      <c r="Q73" s="5">
        <f t="shared" si="7"/>
        <v>70</v>
      </c>
      <c r="R73" s="5">
        <f t="shared" si="6"/>
        <v>1</v>
      </c>
      <c r="S73" s="5">
        <v>1</v>
      </c>
      <c r="T73" s="4">
        <v>8</v>
      </c>
      <c r="U73" s="5" t="str">
        <f t="shared" si="5"/>
        <v>METIÓ TR 9-5/8", J-55 36 LB/FT, BCN DESDE A 541 M, CONECTO TUBO ANCLA Y HERRAMIENTA COLGADORA, QUEDANDO ZAPATA DE TR 9-5/8" A 547 M. APLICÓ  APRIETE DE GEOMETRICO.</v>
      </c>
      <c r="V73" s="19" t="str">
        <f>VLOOKUP(B73,data_operaciones!$G$3:$K$102,5,0)</f>
        <v>N</v>
      </c>
    </row>
    <row r="74" spans="1:22" x14ac:dyDescent="0.25">
      <c r="A74" s="6">
        <v>41314</v>
      </c>
      <c r="B74">
        <v>10</v>
      </c>
      <c r="C74">
        <v>0.5</v>
      </c>
      <c r="D74">
        <v>550</v>
      </c>
      <c r="E74">
        <v>1.4</v>
      </c>
      <c r="F74">
        <v>12</v>
      </c>
      <c r="H74">
        <v>46</v>
      </c>
      <c r="I74" s="6">
        <v>41318.831250000003</v>
      </c>
      <c r="J74" t="s">
        <v>23</v>
      </c>
      <c r="K74" t="s">
        <v>2700</v>
      </c>
      <c r="L74" s="14" t="str">
        <f>VLOOKUP(B74,data_operaciones!$G$3:$K$102,2,0)</f>
        <v>DESMANTELAR EQUIPO PARA BAJAR TR</v>
      </c>
      <c r="M74" s="5">
        <f>VLOOKUP(B74,data_operaciones!$G$3:$K$102,4,0)</f>
        <v>79</v>
      </c>
      <c r="N74" s="5">
        <f t="shared" si="4"/>
        <v>0.5</v>
      </c>
      <c r="O74" s="5">
        <f t="shared" si="4"/>
        <v>550</v>
      </c>
      <c r="P74" s="5">
        <f t="shared" si="4"/>
        <v>1.4</v>
      </c>
      <c r="Q74" s="5">
        <f t="shared" si="7"/>
        <v>71</v>
      </c>
      <c r="R74" s="5">
        <f t="shared" si="6"/>
        <v>1</v>
      </c>
      <c r="S74" s="5">
        <v>1</v>
      </c>
      <c r="T74" s="4">
        <v>8</v>
      </c>
      <c r="U74" s="5">
        <f t="shared" si="5"/>
        <v>0</v>
      </c>
      <c r="V74" s="19" t="str">
        <f>VLOOKUP(B74,data_operaciones!$G$3:$K$102,5,0)</f>
        <v>N</v>
      </c>
    </row>
    <row r="75" spans="1:22" x14ac:dyDescent="0.25">
      <c r="A75" s="6">
        <v>41314</v>
      </c>
      <c r="B75">
        <v>2</v>
      </c>
      <c r="C75">
        <v>1.5</v>
      </c>
      <c r="D75">
        <v>550</v>
      </c>
      <c r="E75">
        <v>1.4</v>
      </c>
      <c r="F75">
        <v>13</v>
      </c>
      <c r="G75" t="s">
        <v>3687</v>
      </c>
      <c r="H75">
        <v>46</v>
      </c>
      <c r="I75" s="6">
        <v>41318.832638888889</v>
      </c>
      <c r="J75" t="s">
        <v>23</v>
      </c>
      <c r="K75" t="s">
        <v>2700</v>
      </c>
      <c r="L75" s="14" t="str">
        <f>VLOOKUP(B75,data_operaciones!$G$3:$K$102,2,0)</f>
        <v>CIRCULAR</v>
      </c>
      <c r="M75" s="5">
        <f>VLOOKUP(B75,data_operaciones!$G$3:$K$102,4,0)</f>
        <v>38</v>
      </c>
      <c r="N75" s="5">
        <f t="shared" si="4"/>
        <v>1.5</v>
      </c>
      <c r="O75" s="5">
        <f t="shared" si="4"/>
        <v>550</v>
      </c>
      <c r="P75" s="5">
        <f t="shared" si="4"/>
        <v>1.4</v>
      </c>
      <c r="Q75" s="5">
        <f t="shared" si="7"/>
        <v>72</v>
      </c>
      <c r="R75" s="5">
        <f t="shared" si="6"/>
        <v>1</v>
      </c>
      <c r="S75" s="5">
        <v>1</v>
      </c>
      <c r="T75" s="4">
        <v>8</v>
      </c>
      <c r="U75" s="5" t="str">
        <f t="shared" si="5"/>
        <v>CON ZAPATA DE TR 9-5/8" A 547 M. CIRCULA POZO CON 170 GPM Y 70 PSI. DENSIDAD ENTRADA Y SALIDA 1.40 GR/CC</v>
      </c>
      <c r="V75" s="19" t="str">
        <f>VLOOKUP(B75,data_operaciones!$G$3:$K$102,5,0)</f>
        <v>N</v>
      </c>
    </row>
    <row r="76" spans="1:22" x14ac:dyDescent="0.25">
      <c r="A76" s="6">
        <v>41314</v>
      </c>
      <c r="B76">
        <v>32</v>
      </c>
      <c r="C76">
        <v>0.5</v>
      </c>
      <c r="D76">
        <v>550</v>
      </c>
      <c r="E76">
        <v>1.4</v>
      </c>
      <c r="F76">
        <v>14</v>
      </c>
      <c r="G76" t="s">
        <v>3688</v>
      </c>
      <c r="H76">
        <v>46</v>
      </c>
      <c r="I76" s="6">
        <v>41318.832638888889</v>
      </c>
      <c r="J76" t="s">
        <v>23</v>
      </c>
      <c r="K76" t="s">
        <v>2700</v>
      </c>
      <c r="L76" s="14" t="str">
        <f>VLOOKUP(B76,data_operaciones!$G$3:$K$102,2,0)</f>
        <v>SIMULACROS Y PLATICA DE SEGURIDAD</v>
      </c>
      <c r="M76" s="5">
        <f>VLOOKUP(B76,data_operaciones!$G$3:$K$102,4,0)</f>
        <v>75</v>
      </c>
      <c r="N76" s="5">
        <f t="shared" si="4"/>
        <v>0.5</v>
      </c>
      <c r="O76" s="5">
        <f t="shared" si="4"/>
        <v>550</v>
      </c>
      <c r="P76" s="5">
        <f t="shared" si="4"/>
        <v>1.4</v>
      </c>
      <c r="Q76" s="5">
        <f t="shared" si="7"/>
        <v>73</v>
      </c>
      <c r="R76" s="5">
        <f t="shared" si="6"/>
        <v>1</v>
      </c>
      <c r="S76" s="5">
        <v>1</v>
      </c>
      <c r="T76" s="4">
        <v>8</v>
      </c>
      <c r="U76" s="5" t="str">
        <f t="shared" si="5"/>
        <v>EFECTUO PLATICA DE SEGURIDAD Y PREOPERACIONAL PARA CEMENTAR TR 9-5/8" .</v>
      </c>
      <c r="V76" s="19" t="str">
        <f>VLOOKUP(B76,data_operaciones!$G$3:$K$102,5,0)</f>
        <v>N</v>
      </c>
    </row>
    <row r="77" spans="1:22" x14ac:dyDescent="0.25">
      <c r="A77" s="6">
        <v>41314</v>
      </c>
      <c r="B77">
        <v>11</v>
      </c>
      <c r="C77">
        <v>0.5</v>
      </c>
      <c r="D77">
        <v>550</v>
      </c>
      <c r="E77">
        <v>1.4</v>
      </c>
      <c r="F77">
        <v>15</v>
      </c>
      <c r="H77">
        <v>46</v>
      </c>
      <c r="I77" s="6">
        <v>41318.832638888889</v>
      </c>
      <c r="J77" t="s">
        <v>23</v>
      </c>
      <c r="K77" t="s">
        <v>2700</v>
      </c>
      <c r="L77" s="14" t="str">
        <f>VLOOKUP(B77,data_operaciones!$G$3:$K$102,2,0)</f>
        <v>INST UNIDADES DE CEMENTACION</v>
      </c>
      <c r="M77" s="5">
        <f>VLOOKUP(B77,data_operaciones!$G$3:$K$102,4,0)</f>
        <v>30</v>
      </c>
      <c r="N77" s="5">
        <f t="shared" si="4"/>
        <v>0.5</v>
      </c>
      <c r="O77" s="5">
        <f t="shared" si="4"/>
        <v>550</v>
      </c>
      <c r="P77" s="5">
        <f t="shared" si="4"/>
        <v>1.4</v>
      </c>
      <c r="Q77" s="5">
        <f t="shared" si="7"/>
        <v>74</v>
      </c>
      <c r="R77" s="5">
        <f t="shared" si="6"/>
        <v>1</v>
      </c>
      <c r="S77" s="5">
        <v>1</v>
      </c>
      <c r="T77" s="4">
        <v>8</v>
      </c>
      <c r="U77" s="5">
        <f t="shared" si="5"/>
        <v>0</v>
      </c>
      <c r="V77" s="19" t="str">
        <f>VLOOKUP(B77,data_operaciones!$G$3:$K$102,5,0)</f>
        <v>N</v>
      </c>
    </row>
    <row r="78" spans="1:22" x14ac:dyDescent="0.25">
      <c r="A78" s="6">
        <v>41314</v>
      </c>
      <c r="B78">
        <v>13</v>
      </c>
      <c r="C78">
        <v>1.5</v>
      </c>
      <c r="D78">
        <v>550</v>
      </c>
      <c r="E78">
        <v>1.4</v>
      </c>
      <c r="F78">
        <v>16</v>
      </c>
      <c r="G78" t="s">
        <v>3689</v>
      </c>
      <c r="H78">
        <v>46</v>
      </c>
      <c r="I78" s="6">
        <v>41318.832638888889</v>
      </c>
      <c r="J78" t="s">
        <v>23</v>
      </c>
      <c r="K78" t="s">
        <v>2700</v>
      </c>
      <c r="L78" s="14" t="str">
        <f>VLOOKUP(B78,data_operaciones!$G$3:$K$102,2,0)</f>
        <v>CEMENTAR TR</v>
      </c>
      <c r="M78" s="5">
        <f>VLOOKUP(B78,data_operaciones!$G$3:$K$102,4,0)</f>
        <v>32</v>
      </c>
      <c r="N78" s="5">
        <f t="shared" si="4"/>
        <v>1.5</v>
      </c>
      <c r="O78" s="5">
        <f t="shared" si="4"/>
        <v>550</v>
      </c>
      <c r="P78" s="5">
        <f t="shared" si="4"/>
        <v>1.4</v>
      </c>
      <c r="Q78" s="5">
        <f t="shared" si="7"/>
        <v>75</v>
      </c>
      <c r="R78" s="5">
        <f t="shared" si="6"/>
        <v>1</v>
      </c>
      <c r="S78" s="5">
        <v>1</v>
      </c>
      <c r="T78" s="4">
        <v>8</v>
      </c>
      <c r="U78" s="5" t="str">
        <f t="shared" si="5"/>
        <v>REALIZANDO CEMENTACIÓN DE TR 9 5/8 " - SIN TERMINAR; BOMBEO 15 BBLS DE LECHADA FLEXSEAL D= 1.80 GR/CC, Q = 4 BPM, CIMA SUPERFICIE, MEZCLÓ Y BOMBEÓ 158 BBLS DE LECHADA CONVENCIONAL D = 1.90 GR/CC, Q = 4 BPM, CIMA SUPERFICIE. LAVO LINEAS DE</v>
      </c>
      <c r="V78" s="19" t="str">
        <f>VLOOKUP(B78,data_operaciones!$G$3:$K$102,5,0)</f>
        <v>N</v>
      </c>
    </row>
    <row r="79" spans="1:22" x14ac:dyDescent="0.25">
      <c r="A79" s="6">
        <v>41315</v>
      </c>
      <c r="B79">
        <v>13</v>
      </c>
      <c r="C79">
        <v>1.5</v>
      </c>
      <c r="D79">
        <v>550</v>
      </c>
      <c r="E79">
        <v>1.4</v>
      </c>
      <c r="F79">
        <v>1</v>
      </c>
      <c r="G79" t="s">
        <v>3690</v>
      </c>
      <c r="H79">
        <v>46</v>
      </c>
      <c r="I79" s="6">
        <v>41318.832638888889</v>
      </c>
      <c r="J79" t="s">
        <v>23</v>
      </c>
      <c r="K79" t="s">
        <v>2700</v>
      </c>
      <c r="L79" s="14" t="str">
        <f>VLOOKUP(B79,data_operaciones!$G$3:$K$102,2,0)</f>
        <v>CEMENTAR TR</v>
      </c>
      <c r="M79" s="5">
        <f>VLOOKUP(B79,data_operaciones!$G$3:$K$102,4,0)</f>
        <v>32</v>
      </c>
      <c r="N79" s="5">
        <f t="shared" si="4"/>
        <v>1.5</v>
      </c>
      <c r="O79" s="5">
        <f t="shared" si="4"/>
        <v>550</v>
      </c>
      <c r="P79" s="5">
        <f t="shared" si="4"/>
        <v>1.4</v>
      </c>
      <c r="Q79" s="5">
        <f t="shared" si="7"/>
        <v>76</v>
      </c>
      <c r="R79" s="5">
        <f t="shared" si="6"/>
        <v>1</v>
      </c>
      <c r="S79" s="5">
        <v>1</v>
      </c>
      <c r="T79" s="4">
        <v>8</v>
      </c>
      <c r="U79" s="5" t="str">
        <f t="shared" si="5"/>
        <v>CONTINUÓ CEMENTACIÓN: DESPLAZÓ CON 125 BBLS DE LODO E.I. D = 1.22 GR/CC, Q = 4 BPM + 10.21 BBLS DE AGUA D = 1.0GR/CC, Q =</v>
      </c>
      <c r="V79" s="19" t="str">
        <f>VLOOKUP(B79,data_operaciones!$G$3:$K$102,5,0)</f>
        <v>N</v>
      </c>
    </row>
    <row r="80" spans="1:22" x14ac:dyDescent="0.25">
      <c r="A80" s="6">
        <v>41315</v>
      </c>
      <c r="B80">
        <v>14</v>
      </c>
      <c r="C80">
        <v>0.5</v>
      </c>
      <c r="D80">
        <v>550</v>
      </c>
      <c r="E80">
        <v>1.4</v>
      </c>
      <c r="F80">
        <v>2</v>
      </c>
      <c r="H80">
        <v>46</v>
      </c>
      <c r="I80" s="6">
        <v>41318.839583333334</v>
      </c>
      <c r="J80" t="s">
        <v>23</v>
      </c>
      <c r="K80" t="s">
        <v>2700</v>
      </c>
      <c r="L80" s="14" t="str">
        <f>VLOOKUP(B80,data_operaciones!$G$3:$K$102,2,0)</f>
        <v>DESMANTELAR EQUIPO DE CEMENTACIONES</v>
      </c>
      <c r="M80" s="5">
        <f>VLOOKUP(B80,data_operaciones!$G$3:$K$102,4,0)</f>
        <v>33</v>
      </c>
      <c r="N80" s="5">
        <f t="shared" si="4"/>
        <v>0.5</v>
      </c>
      <c r="O80" s="5">
        <f t="shared" si="4"/>
        <v>550</v>
      </c>
      <c r="P80" s="5">
        <f t="shared" si="4"/>
        <v>1.4</v>
      </c>
      <c r="Q80" s="5">
        <f t="shared" si="7"/>
        <v>77</v>
      </c>
      <c r="R80" s="5">
        <f t="shared" si="6"/>
        <v>1</v>
      </c>
      <c r="S80" s="5">
        <v>1</v>
      </c>
      <c r="T80" s="4">
        <v>8</v>
      </c>
      <c r="U80" s="5">
        <f t="shared" si="5"/>
        <v>0</v>
      </c>
      <c r="V80" s="19" t="str">
        <f>VLOOKUP(B80,data_operaciones!$G$3:$K$102,5,0)</f>
        <v>N</v>
      </c>
    </row>
    <row r="81" spans="1:22" x14ac:dyDescent="0.25">
      <c r="A81" s="6">
        <v>41315</v>
      </c>
      <c r="B81">
        <v>49</v>
      </c>
      <c r="C81">
        <v>2</v>
      </c>
      <c r="D81">
        <v>550</v>
      </c>
      <c r="E81">
        <v>1.24</v>
      </c>
      <c r="F81">
        <v>3</v>
      </c>
      <c r="G81" t="s">
        <v>3691</v>
      </c>
      <c r="H81">
        <v>63</v>
      </c>
      <c r="I81" s="6">
        <v>41320.80972222222</v>
      </c>
      <c r="J81" t="s">
        <v>23</v>
      </c>
      <c r="K81" t="s">
        <v>23</v>
      </c>
      <c r="L81" s="14" t="str">
        <f>VLOOKUP(B81,data_operaciones!$G$3:$K$102,2,0)</f>
        <v>OTROS</v>
      </c>
      <c r="M81" s="5">
        <f>VLOOKUP(B81,data_operaciones!$G$3:$K$102,4,0)</f>
        <v>47</v>
      </c>
      <c r="N81" s="5">
        <f t="shared" si="4"/>
        <v>2</v>
      </c>
      <c r="O81" s="5">
        <f t="shared" si="4"/>
        <v>550</v>
      </c>
      <c r="P81" s="5">
        <f t="shared" si="4"/>
        <v>1.24</v>
      </c>
      <c r="Q81" s="5">
        <f t="shared" si="7"/>
        <v>78</v>
      </c>
      <c r="R81" s="5">
        <f t="shared" si="6"/>
        <v>2</v>
      </c>
      <c r="S81" s="5">
        <v>1</v>
      </c>
      <c r="T81" s="4">
        <v>8</v>
      </c>
      <c r="U81" s="5" t="str">
        <f t="shared" si="5"/>
        <v>LAVO INTERIOR DE PREVENTORES. INSTALÓ ENSAMBLE DE SELLOS EN COLGADOR, PROBÓ CON 2400 PSI X 15 MIN, SATISFACTORIAMENTE.</v>
      </c>
      <c r="V81" s="19" t="str">
        <f>VLOOKUP(B81,data_operaciones!$G$3:$K$102,5,0)</f>
        <v>P</v>
      </c>
    </row>
    <row r="82" spans="1:22" x14ac:dyDescent="0.25">
      <c r="A82" s="6">
        <v>41315</v>
      </c>
      <c r="B82">
        <v>18</v>
      </c>
      <c r="C82">
        <v>1.5</v>
      </c>
      <c r="D82">
        <v>550</v>
      </c>
      <c r="E82">
        <v>1.24</v>
      </c>
      <c r="F82">
        <v>4</v>
      </c>
      <c r="H82">
        <v>63</v>
      </c>
      <c r="I82" s="6">
        <v>41320.811111111114</v>
      </c>
      <c r="J82" t="s">
        <v>23</v>
      </c>
      <c r="K82" t="s">
        <v>2700</v>
      </c>
      <c r="L82" s="14" t="str">
        <f>VLOOKUP(B82,data_operaciones!$G$3:$K$102,2,0)</f>
        <v xml:space="preserve">INSTALAR/RECUPERAR BUJE DE DESGASTE </v>
      </c>
      <c r="M82" s="5">
        <f>VLOOKUP(B82,data_operaciones!$G$3:$K$102,4,0)</f>
        <v>19</v>
      </c>
      <c r="N82" s="5">
        <f t="shared" si="4"/>
        <v>1.5</v>
      </c>
      <c r="O82" s="5">
        <f t="shared" si="4"/>
        <v>550</v>
      </c>
      <c r="P82" s="5">
        <f t="shared" si="4"/>
        <v>1.24</v>
      </c>
      <c r="Q82" s="5">
        <f t="shared" si="7"/>
        <v>79</v>
      </c>
      <c r="R82" s="5">
        <f t="shared" si="6"/>
        <v>1</v>
      </c>
      <c r="S82" s="5">
        <v>1</v>
      </c>
      <c r="T82" s="4">
        <v>8</v>
      </c>
      <c r="U82" s="5">
        <f t="shared" si="5"/>
        <v>0</v>
      </c>
      <c r="V82" s="19" t="str">
        <f>VLOOKUP(B82,data_operaciones!$G$3:$K$102,5,0)</f>
        <v>N</v>
      </c>
    </row>
    <row r="83" spans="1:22" x14ac:dyDescent="0.25">
      <c r="A83" s="6">
        <v>41315</v>
      </c>
      <c r="B83">
        <v>32</v>
      </c>
      <c r="C83">
        <v>0.5</v>
      </c>
      <c r="D83">
        <v>550</v>
      </c>
      <c r="E83">
        <v>1.24</v>
      </c>
      <c r="F83">
        <v>5</v>
      </c>
      <c r="G83" t="s">
        <v>3692</v>
      </c>
      <c r="H83">
        <v>63</v>
      </c>
      <c r="I83" s="6">
        <v>41320.811111111114</v>
      </c>
      <c r="J83" t="s">
        <v>23</v>
      </c>
      <c r="K83" t="s">
        <v>2700</v>
      </c>
      <c r="L83" s="14" t="str">
        <f>VLOOKUP(B83,data_operaciones!$G$3:$K$102,2,0)</f>
        <v>SIMULACROS Y PLATICA DE SEGURIDAD</v>
      </c>
      <c r="M83" s="5">
        <f>VLOOKUP(B83,data_operaciones!$G$3:$K$102,4,0)</f>
        <v>75</v>
      </c>
      <c r="N83" s="5">
        <f t="shared" si="4"/>
        <v>0.5</v>
      </c>
      <c r="O83" s="5">
        <f t="shared" si="4"/>
        <v>550</v>
      </c>
      <c r="P83" s="5">
        <f t="shared" si="4"/>
        <v>1.24</v>
      </c>
      <c r="Q83" s="5">
        <f t="shared" si="7"/>
        <v>80</v>
      </c>
      <c r="R83" s="5">
        <f t="shared" si="6"/>
        <v>1</v>
      </c>
      <c r="S83" s="5">
        <v>1</v>
      </c>
      <c r="T83" s="4">
        <v>8</v>
      </c>
      <c r="U83" s="5" t="str">
        <f t="shared" si="5"/>
        <v>EFECTUO PLATICA PREOPERATIVA Y DE SEGURIDAD PARA ARMADO DE BARRENA Y SARTA DE PERFORACIÓN DIRECCIONAL ETAPA 8 1/2''.</v>
      </c>
      <c r="V83" s="19" t="str">
        <f>VLOOKUP(B83,data_operaciones!$G$3:$K$102,5,0)</f>
        <v>N</v>
      </c>
    </row>
    <row r="84" spans="1:22" x14ac:dyDescent="0.25">
      <c r="A84" s="6">
        <v>41315</v>
      </c>
      <c r="B84">
        <v>3</v>
      </c>
      <c r="C84">
        <v>4.5</v>
      </c>
      <c r="D84">
        <v>550</v>
      </c>
      <c r="E84">
        <v>1.24</v>
      </c>
      <c r="F84">
        <v>6</v>
      </c>
      <c r="G84" t="s">
        <v>3693</v>
      </c>
      <c r="H84">
        <v>63</v>
      </c>
      <c r="I84" s="6"/>
      <c r="J84" t="s">
        <v>23</v>
      </c>
      <c r="K84" t="s">
        <v>2700</v>
      </c>
      <c r="L84" s="14" t="str">
        <f>VLOOKUP(B84,data_operaciones!$G$3:$K$102,2,0)</f>
        <v>ARMAR BHA</v>
      </c>
      <c r="M84" s="5">
        <f>VLOOKUP(B84,data_operaciones!$G$3:$K$102,4,0)</f>
        <v>8</v>
      </c>
      <c r="N84" s="5">
        <f t="shared" si="4"/>
        <v>4.5</v>
      </c>
      <c r="O84" s="5">
        <f t="shared" si="4"/>
        <v>550</v>
      </c>
      <c r="P84" s="5">
        <f t="shared" si="4"/>
        <v>1.24</v>
      </c>
      <c r="Q84" s="5">
        <f t="shared" si="7"/>
        <v>81</v>
      </c>
      <c r="R84" s="5">
        <f t="shared" si="6"/>
        <v>1</v>
      </c>
      <c r="S84" s="5">
        <v>1</v>
      </c>
      <c r="T84" s="4">
        <v>8</v>
      </c>
      <c r="U84" s="5" t="str">
        <f t="shared" si="5"/>
        <v>CONECTÓ BARRENA PDC 8 1/2 ", MOTOR DE FONDO, HERRAMIENTA MWD Y SARTA DE</v>
      </c>
      <c r="V84" s="19" t="str">
        <f>VLOOKUP(B84,data_operaciones!$G$3:$K$102,5,0)</f>
        <v>N</v>
      </c>
    </row>
    <row r="85" spans="1:22" x14ac:dyDescent="0.25">
      <c r="A85" s="6">
        <v>41315</v>
      </c>
      <c r="B85">
        <v>33</v>
      </c>
      <c r="C85">
        <v>2.5</v>
      </c>
      <c r="D85">
        <v>550</v>
      </c>
      <c r="E85">
        <v>1.24</v>
      </c>
      <c r="F85">
        <v>7</v>
      </c>
      <c r="G85" t="s">
        <v>3694</v>
      </c>
      <c r="H85">
        <v>63</v>
      </c>
      <c r="I85" s="6"/>
      <c r="J85" t="s">
        <v>23</v>
      </c>
      <c r="K85" t="s">
        <v>2700</v>
      </c>
      <c r="L85" s="14" t="str">
        <f>VLOOKUP(B85,data_operaciones!$G$3:$K$102,2,0)</f>
        <v>OTROS</v>
      </c>
      <c r="M85" s="5">
        <f>VLOOKUP(B85,data_operaciones!$G$3:$K$102,4,0)</f>
        <v>47</v>
      </c>
      <c r="N85" s="5">
        <f t="shared" si="4"/>
        <v>2.5</v>
      </c>
      <c r="O85" s="5">
        <f t="shared" si="4"/>
        <v>550</v>
      </c>
      <c r="P85" s="5">
        <f t="shared" si="4"/>
        <v>1.24</v>
      </c>
      <c r="Q85" s="5">
        <f t="shared" si="7"/>
        <v>82</v>
      </c>
      <c r="R85" s="5">
        <f t="shared" si="6"/>
        <v>1</v>
      </c>
      <c r="S85" s="5">
        <v>1</v>
      </c>
      <c r="T85" s="4">
        <v>8</v>
      </c>
      <c r="U85" s="5" t="str">
        <f t="shared" si="5"/>
        <v>PROBO HERRAMIENTA DIRECCIONAL CON CIRCULACION EN DISTINTAS OPORTUNIDADES (426 GPM - 1000 PSI)</v>
      </c>
      <c r="V85" s="19" t="str">
        <f>VLOOKUP(B85,data_operaciones!$G$3:$K$102,5,0)</f>
        <v>N</v>
      </c>
    </row>
    <row r="86" spans="1:22" x14ac:dyDescent="0.25">
      <c r="A86" s="6">
        <v>41315</v>
      </c>
      <c r="B86">
        <v>5</v>
      </c>
      <c r="C86">
        <v>2</v>
      </c>
      <c r="D86">
        <v>550</v>
      </c>
      <c r="E86">
        <v>1.24</v>
      </c>
      <c r="F86">
        <v>8</v>
      </c>
      <c r="G86" t="s">
        <v>3695</v>
      </c>
      <c r="H86">
        <v>63</v>
      </c>
      <c r="I86" s="6"/>
      <c r="J86" t="s">
        <v>23</v>
      </c>
      <c r="K86" t="s">
        <v>2700</v>
      </c>
      <c r="L86" s="14" t="str">
        <f>VLOOKUP(B86,data_operaciones!$G$3:$K$102,2,0)</f>
        <v>BAJAR BHA A FONDO</v>
      </c>
      <c r="M86" s="5">
        <f>VLOOKUP(B86,data_operaciones!$G$3:$K$102,4,0)</f>
        <v>100</v>
      </c>
      <c r="N86" s="5">
        <f t="shared" si="4"/>
        <v>2</v>
      </c>
      <c r="O86" s="5">
        <f t="shared" si="4"/>
        <v>550</v>
      </c>
      <c r="P86" s="5">
        <f t="shared" si="4"/>
        <v>1.24</v>
      </c>
      <c r="Q86" s="5">
        <f t="shared" si="7"/>
        <v>83</v>
      </c>
      <c r="R86" s="5">
        <f t="shared" si="6"/>
        <v>1</v>
      </c>
      <c r="S86" s="5">
        <v>1</v>
      </c>
      <c r="T86" s="4">
        <v>8</v>
      </c>
      <c r="U86" s="5" t="str">
        <f t="shared" si="5"/>
        <v>BAJO BARRENA PDC 8-1/2" + SARTA DE PERFORACIÓN DIRECCIONAL A 531 MTS DONDE ENCONTRÓ CIMA DE CEMENTO.</v>
      </c>
      <c r="V86" s="19" t="str">
        <f>VLOOKUP(B86,data_operaciones!$G$3:$K$102,5,0)</f>
        <v>N</v>
      </c>
    </row>
    <row r="87" spans="1:22" x14ac:dyDescent="0.25">
      <c r="A87" s="6">
        <v>41315</v>
      </c>
      <c r="B87">
        <v>24</v>
      </c>
      <c r="C87">
        <v>1</v>
      </c>
      <c r="D87">
        <v>550</v>
      </c>
      <c r="E87">
        <v>1.24</v>
      </c>
      <c r="F87">
        <v>9</v>
      </c>
      <c r="G87" t="s">
        <v>3696</v>
      </c>
      <c r="H87">
        <v>63</v>
      </c>
      <c r="I87" s="6">
        <v>41320.81527777778</v>
      </c>
      <c r="J87" t="s">
        <v>23</v>
      </c>
      <c r="K87" t="s">
        <v>2700</v>
      </c>
      <c r="L87" s="14" t="str">
        <f>VLOOKUP(B87,data_operaciones!$G$3:$K$102,2,0)</f>
        <v>PERFORAR ACCESORIOS / CEMENTO</v>
      </c>
      <c r="M87" s="5">
        <f>VLOOKUP(B87,data_operaciones!$G$3:$K$102,4,0)</f>
        <v>88</v>
      </c>
      <c r="N87" s="5">
        <f t="shared" si="4"/>
        <v>1</v>
      </c>
      <c r="O87" s="5">
        <f t="shared" si="4"/>
        <v>550</v>
      </c>
      <c r="P87" s="5">
        <f t="shared" si="4"/>
        <v>1.24</v>
      </c>
      <c r="Q87" s="5">
        <f t="shared" si="7"/>
        <v>84</v>
      </c>
      <c r="R87" s="5">
        <f t="shared" si="6"/>
        <v>1</v>
      </c>
      <c r="S87" s="5">
        <v>1</v>
      </c>
      <c r="T87" s="4">
        <v>8</v>
      </c>
      <c r="U87" s="5" t="str">
        <f t="shared" si="5"/>
        <v>REBAJÓ CEMENTO DESDE 531 MTS HASTA 536 MTS.</v>
      </c>
      <c r="V87" s="19" t="str">
        <f>VLOOKUP(B87,data_operaciones!$G$3:$K$102,5,0)</f>
        <v>N</v>
      </c>
    </row>
    <row r="88" spans="1:22" x14ac:dyDescent="0.25">
      <c r="A88" s="6">
        <v>41315</v>
      </c>
      <c r="B88">
        <v>2</v>
      </c>
      <c r="C88">
        <v>0.5</v>
      </c>
      <c r="D88">
        <v>550</v>
      </c>
      <c r="E88">
        <v>1.24</v>
      </c>
      <c r="F88">
        <v>10</v>
      </c>
      <c r="H88">
        <v>63</v>
      </c>
      <c r="I88" s="6">
        <v>41320.815972222219</v>
      </c>
      <c r="J88" t="s">
        <v>23</v>
      </c>
      <c r="K88" t="s">
        <v>2700</v>
      </c>
      <c r="L88" s="14" t="str">
        <f>VLOOKUP(B88,data_operaciones!$G$3:$K$102,2,0)</f>
        <v>CIRCULAR</v>
      </c>
      <c r="M88" s="5">
        <f>VLOOKUP(B88,data_operaciones!$G$3:$K$102,4,0)</f>
        <v>38</v>
      </c>
      <c r="N88" s="5">
        <f t="shared" si="4"/>
        <v>0.5</v>
      </c>
      <c r="O88" s="5">
        <f t="shared" si="4"/>
        <v>550</v>
      </c>
      <c r="P88" s="5">
        <f t="shared" si="4"/>
        <v>1.24</v>
      </c>
      <c r="Q88" s="5">
        <f t="shared" si="7"/>
        <v>85</v>
      </c>
      <c r="R88" s="5">
        <f t="shared" si="6"/>
        <v>1</v>
      </c>
      <c r="S88" s="5">
        <v>1</v>
      </c>
      <c r="T88" s="4">
        <v>8</v>
      </c>
      <c r="U88" s="5">
        <f t="shared" si="5"/>
        <v>0</v>
      </c>
      <c r="V88" s="19" t="str">
        <f>VLOOKUP(B88,data_operaciones!$G$3:$K$102,5,0)</f>
        <v>N</v>
      </c>
    </row>
    <row r="89" spans="1:22" x14ac:dyDescent="0.25">
      <c r="A89" s="6">
        <v>41315</v>
      </c>
      <c r="B89">
        <v>25</v>
      </c>
      <c r="C89">
        <v>0.5</v>
      </c>
      <c r="D89">
        <v>550</v>
      </c>
      <c r="E89">
        <v>1.24</v>
      </c>
      <c r="F89">
        <v>11</v>
      </c>
      <c r="G89" t="s">
        <v>3697</v>
      </c>
      <c r="H89">
        <v>63</v>
      </c>
      <c r="I89" s="6">
        <v>41320.815972222219</v>
      </c>
      <c r="J89" t="s">
        <v>23</v>
      </c>
      <c r="K89" t="s">
        <v>2700</v>
      </c>
      <c r="L89" s="14" t="str">
        <f>VLOOKUP(B89,data_operaciones!$G$3:$K$102,2,0)</f>
        <v>REALIZAR PRUEBA DE INTEGRIDAD/GOTEO A LA FORMACIÓN</v>
      </c>
      <c r="M89" s="5">
        <f>VLOOKUP(B89,data_operaciones!$G$3:$K$102,4,0)</f>
        <v>89</v>
      </c>
      <c r="N89" s="5">
        <f t="shared" si="4"/>
        <v>0.5</v>
      </c>
      <c r="O89" s="5">
        <f t="shared" si="4"/>
        <v>550</v>
      </c>
      <c r="P89" s="5">
        <f t="shared" si="4"/>
        <v>1.24</v>
      </c>
      <c r="Q89" s="5">
        <f t="shared" si="7"/>
        <v>86</v>
      </c>
      <c r="R89" s="5">
        <f t="shared" si="6"/>
        <v>1</v>
      </c>
      <c r="S89" s="5">
        <v>1</v>
      </c>
      <c r="T89" s="4">
        <v>8</v>
      </c>
      <c r="U89" s="5" t="str">
        <f t="shared" si="5"/>
        <v xml:space="preserve">REALIZO PRUEBA DE INTEGRIDAD DE TR 9 5/8" 36 LB/FT,J-55, BCN, CON 1000 PSI X 15 MIN, SATISFACTORIAMENTE. </v>
      </c>
      <c r="V89" s="19" t="str">
        <f>VLOOKUP(B89,data_operaciones!$G$3:$K$102,5,0)</f>
        <v>N</v>
      </c>
    </row>
    <row r="90" spans="1:22" x14ac:dyDescent="0.25">
      <c r="A90" s="6">
        <v>41315</v>
      </c>
      <c r="B90">
        <v>24</v>
      </c>
      <c r="C90">
        <v>0.5</v>
      </c>
      <c r="D90">
        <v>550</v>
      </c>
      <c r="E90">
        <v>1.24</v>
      </c>
      <c r="F90">
        <v>12</v>
      </c>
      <c r="G90" t="s">
        <v>3698</v>
      </c>
      <c r="H90">
        <v>63</v>
      </c>
      <c r="I90" s="6">
        <v>41320.817361111112</v>
      </c>
      <c r="J90" t="s">
        <v>23</v>
      </c>
      <c r="K90" t="s">
        <v>2700</v>
      </c>
      <c r="L90" s="14" t="str">
        <f>VLOOKUP(B90,data_operaciones!$G$3:$K$102,2,0)</f>
        <v>PERFORAR ACCESORIOS / CEMENTO</v>
      </c>
      <c r="M90" s="5">
        <f>VLOOKUP(B90,data_operaciones!$G$3:$K$102,4,0)</f>
        <v>88</v>
      </c>
      <c r="N90" s="5">
        <f t="shared" si="4"/>
        <v>0.5</v>
      </c>
      <c r="O90" s="5">
        <f t="shared" si="4"/>
        <v>550</v>
      </c>
      <c r="P90" s="5">
        <f t="shared" si="4"/>
        <v>1.24</v>
      </c>
      <c r="Q90" s="5">
        <f t="shared" si="7"/>
        <v>87</v>
      </c>
      <c r="R90" s="5">
        <f t="shared" si="6"/>
        <v>1</v>
      </c>
      <c r="S90" s="5">
        <v>1</v>
      </c>
      <c r="T90" s="4">
        <v>8</v>
      </c>
      <c r="U90" s="5" t="str">
        <f t="shared" si="5"/>
        <v>CONTINUO REBAJANDO CEMENTO DE 536 MTS HASTA 547 MTS, ZAPATA 9 5/8", Y RECONOCIO FONDO PERFORADO A 550 MTS.</v>
      </c>
      <c r="V90" s="19" t="str">
        <f>VLOOKUP(B90,data_operaciones!$G$3:$K$102,5,0)</f>
        <v>N</v>
      </c>
    </row>
    <row r="91" spans="1:22" x14ac:dyDescent="0.25">
      <c r="A91" s="6">
        <v>41315</v>
      </c>
      <c r="B91">
        <v>1</v>
      </c>
      <c r="C91">
        <v>0.5</v>
      </c>
      <c r="D91">
        <v>555</v>
      </c>
      <c r="E91">
        <v>1.22</v>
      </c>
      <c r="F91">
        <v>13</v>
      </c>
      <c r="G91" t="s">
        <v>3699</v>
      </c>
      <c r="H91">
        <v>63</v>
      </c>
      <c r="I91" s="6">
        <v>41320.820833333331</v>
      </c>
      <c r="J91" t="s">
        <v>23</v>
      </c>
      <c r="K91" t="s">
        <v>2700</v>
      </c>
      <c r="L91" s="14" t="str">
        <f>VLOOKUP(B91,data_operaciones!$G$3:$K$102,2,0)</f>
        <v xml:space="preserve">PERFORAR </v>
      </c>
      <c r="M91" s="5">
        <f>VLOOKUP(B91,data_operaciones!$G$3:$K$102,4,0)</f>
        <v>73</v>
      </c>
      <c r="N91" s="5">
        <f t="shared" si="4"/>
        <v>0.5</v>
      </c>
      <c r="O91" s="5">
        <f t="shared" si="4"/>
        <v>555</v>
      </c>
      <c r="P91" s="5">
        <f t="shared" si="4"/>
        <v>1.22</v>
      </c>
      <c r="Q91" s="5">
        <f t="shared" si="7"/>
        <v>88</v>
      </c>
      <c r="R91" s="5">
        <f t="shared" si="6"/>
        <v>1</v>
      </c>
      <c r="S91" s="5">
        <v>1</v>
      </c>
      <c r="T91" s="4">
        <v>8</v>
      </c>
      <c r="U91" s="5" t="str">
        <f t="shared" si="5"/>
        <v>CON BNA. PDC DE 8 1/2" PERFORA DIRECCIONAL DESDE 550 MTS HASTA 555 MTS.</v>
      </c>
      <c r="V91" s="19" t="str">
        <f>VLOOKUP(B91,data_operaciones!$G$3:$K$102,5,0)</f>
        <v>N</v>
      </c>
    </row>
    <row r="92" spans="1:22" x14ac:dyDescent="0.25">
      <c r="A92" s="6">
        <v>41315</v>
      </c>
      <c r="B92">
        <v>2</v>
      </c>
      <c r="C92">
        <v>0.5</v>
      </c>
      <c r="D92">
        <v>555</v>
      </c>
      <c r="E92">
        <v>1.22</v>
      </c>
      <c r="F92">
        <v>14</v>
      </c>
      <c r="H92">
        <v>63</v>
      </c>
      <c r="I92" s="6">
        <v>41320.820833333331</v>
      </c>
      <c r="J92" t="s">
        <v>23</v>
      </c>
      <c r="K92" t="s">
        <v>2700</v>
      </c>
      <c r="L92" s="14" t="str">
        <f>VLOOKUP(B92,data_operaciones!$G$3:$K$102,2,0)</f>
        <v>CIRCULAR</v>
      </c>
      <c r="M92" s="5">
        <f>VLOOKUP(B92,data_operaciones!$G$3:$K$102,4,0)</f>
        <v>38</v>
      </c>
      <c r="N92" s="5">
        <f t="shared" si="4"/>
        <v>0.5</v>
      </c>
      <c r="O92" s="5">
        <f t="shared" si="4"/>
        <v>555</v>
      </c>
      <c r="P92" s="5">
        <f t="shared" si="4"/>
        <v>1.22</v>
      </c>
      <c r="Q92" s="5">
        <f t="shared" si="7"/>
        <v>89</v>
      </c>
      <c r="R92" s="5">
        <f t="shared" si="6"/>
        <v>1</v>
      </c>
      <c r="S92" s="5">
        <v>1</v>
      </c>
      <c r="T92" s="4">
        <v>8</v>
      </c>
      <c r="U92" s="5">
        <f t="shared" si="5"/>
        <v>0</v>
      </c>
      <c r="V92" s="19" t="str">
        <f>VLOOKUP(B92,data_operaciones!$G$3:$K$102,5,0)</f>
        <v>N</v>
      </c>
    </row>
    <row r="93" spans="1:22" x14ac:dyDescent="0.25">
      <c r="A93" s="6">
        <v>41315</v>
      </c>
      <c r="B93">
        <v>25</v>
      </c>
      <c r="C93">
        <v>0.5</v>
      </c>
      <c r="D93">
        <v>555</v>
      </c>
      <c r="E93">
        <v>1.22</v>
      </c>
      <c r="F93">
        <v>15</v>
      </c>
      <c r="G93" t="s">
        <v>3700</v>
      </c>
      <c r="H93">
        <v>63</v>
      </c>
      <c r="I93" s="6">
        <v>41320.821527777778</v>
      </c>
      <c r="J93" t="s">
        <v>23</v>
      </c>
      <c r="K93" t="s">
        <v>2700</v>
      </c>
      <c r="L93" s="14" t="str">
        <f>VLOOKUP(B93,data_operaciones!$G$3:$K$102,2,0)</f>
        <v>REALIZAR PRUEBA DE INTEGRIDAD/GOTEO A LA FORMACIÓN</v>
      </c>
      <c r="M93" s="5">
        <f>VLOOKUP(B93,data_operaciones!$G$3:$K$102,4,0)</f>
        <v>89</v>
      </c>
      <c r="N93" s="5">
        <f t="shared" si="4"/>
        <v>0.5</v>
      </c>
      <c r="O93" s="5">
        <f t="shared" si="4"/>
        <v>555</v>
      </c>
      <c r="P93" s="5">
        <f t="shared" si="4"/>
        <v>1.22</v>
      </c>
      <c r="Q93" s="5">
        <f t="shared" si="7"/>
        <v>90</v>
      </c>
      <c r="R93" s="5">
        <f t="shared" si="6"/>
        <v>1</v>
      </c>
      <c r="S93" s="5">
        <v>1</v>
      </c>
      <c r="T93" s="4">
        <v>8</v>
      </c>
      <c r="U93" s="5" t="str">
        <f t="shared" si="5"/>
        <v xml:space="preserve"> REALIZO PRUEBA DE INTEGRIDAD DE FORMACION, DENSIDAD DE LODO 1.22 GR/CC,PRESION EN SUPERFICIE 530 PSI, DENSIDAD EQUIVALENTE 1.90 GR/CC. </v>
      </c>
      <c r="V93" s="19" t="str">
        <f>VLOOKUP(B93,data_operaciones!$G$3:$K$102,5,0)</f>
        <v>N</v>
      </c>
    </row>
    <row r="94" spans="1:22" x14ac:dyDescent="0.25">
      <c r="A94" s="6">
        <v>41315</v>
      </c>
      <c r="B94">
        <v>1</v>
      </c>
      <c r="C94">
        <v>5</v>
      </c>
      <c r="D94">
        <v>555</v>
      </c>
      <c r="E94">
        <v>1.24</v>
      </c>
      <c r="F94">
        <v>16</v>
      </c>
      <c r="G94" t="s">
        <v>3701</v>
      </c>
      <c r="H94">
        <v>63</v>
      </c>
      <c r="I94" s="6">
        <v>41320.822222222225</v>
      </c>
      <c r="J94" t="s">
        <v>23</v>
      </c>
      <c r="K94" t="s">
        <v>2700</v>
      </c>
      <c r="L94" s="14" t="str">
        <f>VLOOKUP(B94,data_operaciones!$G$3:$K$102,2,0)</f>
        <v xml:space="preserve">PERFORAR </v>
      </c>
      <c r="M94" s="5">
        <f>VLOOKUP(B94,data_operaciones!$G$3:$K$102,4,0)</f>
        <v>73</v>
      </c>
      <c r="N94" s="5">
        <f t="shared" si="4"/>
        <v>5</v>
      </c>
      <c r="O94" s="5">
        <f t="shared" si="4"/>
        <v>555</v>
      </c>
      <c r="P94" s="5">
        <f t="shared" si="4"/>
        <v>1.24</v>
      </c>
      <c r="Q94" s="5">
        <f t="shared" si="7"/>
        <v>91</v>
      </c>
      <c r="R94" s="5">
        <f t="shared" si="6"/>
        <v>1</v>
      </c>
      <c r="S94" s="5">
        <v>1</v>
      </c>
      <c r="T94" s="4">
        <v>8</v>
      </c>
      <c r="U94" s="5" t="str">
        <f t="shared" si="5"/>
        <v>CON BNA. PDC DE 8 1/2" PERFORA ROTANDO DIRECCIONAL DESDE 555 MTS HASTA 724 MTS.</v>
      </c>
      <c r="V94" s="19" t="str">
        <f>VLOOKUP(B94,data_operaciones!$G$3:$K$102,5,0)</f>
        <v>N</v>
      </c>
    </row>
    <row r="95" spans="1:22" x14ac:dyDescent="0.25">
      <c r="A95" s="6">
        <v>41316</v>
      </c>
      <c r="B95">
        <v>1</v>
      </c>
      <c r="C95">
        <v>4</v>
      </c>
      <c r="D95">
        <v>849</v>
      </c>
      <c r="E95">
        <v>1.27</v>
      </c>
      <c r="F95">
        <v>1</v>
      </c>
      <c r="G95" t="s">
        <v>3702</v>
      </c>
      <c r="H95">
        <v>58</v>
      </c>
      <c r="I95" s="6">
        <v>41320.824305555558</v>
      </c>
      <c r="J95" t="s">
        <v>23</v>
      </c>
      <c r="K95" t="s">
        <v>2700</v>
      </c>
      <c r="L95" s="14" t="str">
        <f>VLOOKUP(B95,data_operaciones!$G$3:$K$102,2,0)</f>
        <v xml:space="preserve">PERFORAR </v>
      </c>
      <c r="M95" s="5">
        <f>VLOOKUP(B95,data_operaciones!$G$3:$K$102,4,0)</f>
        <v>73</v>
      </c>
      <c r="N95" s="5">
        <f t="shared" si="4"/>
        <v>4</v>
      </c>
      <c r="O95" s="5">
        <f t="shared" si="4"/>
        <v>849</v>
      </c>
      <c r="P95" s="5">
        <f t="shared" si="4"/>
        <v>1.27</v>
      </c>
      <c r="Q95" s="5">
        <f t="shared" si="7"/>
        <v>92</v>
      </c>
      <c r="R95" s="5">
        <f t="shared" si="6"/>
        <v>1</v>
      </c>
      <c r="S95" s="5">
        <v>1</v>
      </c>
      <c r="T95" s="4">
        <v>8</v>
      </c>
      <c r="U95" s="5" t="str">
        <f t="shared" si="5"/>
        <v>CON BNA. PDC DE 8 1/2" PERFORA ROTANDO DIRECCIONAL DESDE 724 MTS HASTA 849 MTS,</v>
      </c>
      <c r="V95" s="19" t="str">
        <f>VLOOKUP(B95,data_operaciones!$G$3:$K$102,5,0)</f>
        <v>N</v>
      </c>
    </row>
    <row r="96" spans="1:22" x14ac:dyDescent="0.25">
      <c r="A96" s="6">
        <v>41316</v>
      </c>
      <c r="B96">
        <v>1</v>
      </c>
      <c r="C96">
        <v>18</v>
      </c>
      <c r="D96">
        <v>1115</v>
      </c>
      <c r="E96">
        <v>1.27</v>
      </c>
      <c r="F96">
        <v>2</v>
      </c>
      <c r="G96" t="s">
        <v>3703</v>
      </c>
      <c r="H96">
        <v>58</v>
      </c>
      <c r="I96" s="6">
        <v>41320.82708333333</v>
      </c>
      <c r="J96" t="s">
        <v>23</v>
      </c>
      <c r="K96" t="s">
        <v>2700</v>
      </c>
      <c r="L96" s="14" t="str">
        <f>VLOOKUP(B96,data_operaciones!$G$3:$K$102,2,0)</f>
        <v xml:space="preserve">PERFORAR </v>
      </c>
      <c r="M96" s="5">
        <f>VLOOKUP(B96,data_operaciones!$G$3:$K$102,4,0)</f>
        <v>73</v>
      </c>
      <c r="N96" s="5">
        <f t="shared" si="4"/>
        <v>18</v>
      </c>
      <c r="O96" s="5">
        <f t="shared" si="4"/>
        <v>1115</v>
      </c>
      <c r="P96" s="5">
        <f t="shared" si="4"/>
        <v>1.27</v>
      </c>
      <c r="Q96" s="5">
        <f t="shared" si="7"/>
        <v>93</v>
      </c>
      <c r="R96" s="5">
        <f t="shared" si="6"/>
        <v>1</v>
      </c>
      <c r="S96" s="5">
        <v>1</v>
      </c>
      <c r="T96" s="4">
        <v>8</v>
      </c>
      <c r="U96" s="5" t="str">
        <f t="shared" si="5"/>
        <v>CON BNA. PDC DE 8 1/2" PERFORA ROTANDO Y DESLIZANDO  HASTA 1115 MTS. NOTA: CHECO FRENO DE CORONA EN CADA CAMBIO DE GUARDIA.</v>
      </c>
      <c r="V96" s="19" t="str">
        <f>VLOOKUP(B96,data_operaciones!$G$3:$K$102,5,0)</f>
        <v>N</v>
      </c>
    </row>
    <row r="97" spans="1:22" x14ac:dyDescent="0.25">
      <c r="A97" s="6">
        <v>41316</v>
      </c>
      <c r="B97">
        <v>51</v>
      </c>
      <c r="C97">
        <v>2</v>
      </c>
      <c r="D97">
        <v>1115</v>
      </c>
      <c r="E97">
        <v>1.27</v>
      </c>
      <c r="F97">
        <v>3</v>
      </c>
      <c r="G97" t="s">
        <v>3704</v>
      </c>
      <c r="H97">
        <v>58</v>
      </c>
      <c r="I97" s="6">
        <v>41320.827777777777</v>
      </c>
      <c r="J97" t="s">
        <v>23</v>
      </c>
      <c r="K97" t="s">
        <v>23</v>
      </c>
      <c r="L97" s="14" t="str">
        <f>VLOOKUP(B97,data_operaciones!$G$3:$K$102,2,0)</f>
        <v xml:space="preserve">DIRECCIONAL </v>
      </c>
      <c r="M97" s="5">
        <f>VLOOKUP(B97,data_operaciones!$G$3:$K$102,4,0)</f>
        <v>58</v>
      </c>
      <c r="N97" s="5">
        <f t="shared" si="4"/>
        <v>2</v>
      </c>
      <c r="O97" s="5">
        <f t="shared" si="4"/>
        <v>1115</v>
      </c>
      <c r="P97" s="5">
        <f t="shared" si="4"/>
        <v>1.27</v>
      </c>
      <c r="Q97" s="5">
        <f t="shared" si="7"/>
        <v>94</v>
      </c>
      <c r="R97" s="5">
        <f t="shared" si="6"/>
        <v>2</v>
      </c>
      <c r="S97" s="5">
        <v>1</v>
      </c>
      <c r="T97" s="4">
        <v>8</v>
      </c>
      <c r="U97" s="5" t="str">
        <f t="shared" si="5"/>
        <v>SE REALIZA CORRECCION DE RUIDO ELECTRICO EN SEÑAL DE HERRAMIENTA MWD EN STIO.</v>
      </c>
      <c r="V97" s="19" t="str">
        <f>VLOOKUP(B97,data_operaciones!$G$3:$K$102,5,0)</f>
        <v>P</v>
      </c>
    </row>
    <row r="98" spans="1:22" x14ac:dyDescent="0.25">
      <c r="A98" s="6">
        <v>41317</v>
      </c>
      <c r="B98">
        <v>1</v>
      </c>
      <c r="C98">
        <v>13.5</v>
      </c>
      <c r="D98">
        <v>1286</v>
      </c>
      <c r="E98">
        <v>1.27</v>
      </c>
      <c r="F98">
        <v>1</v>
      </c>
      <c r="G98" t="s">
        <v>3705</v>
      </c>
      <c r="H98">
        <v>58</v>
      </c>
      <c r="I98" s="6">
        <v>41320.840277777781</v>
      </c>
      <c r="J98" t="s">
        <v>23</v>
      </c>
      <c r="K98" t="s">
        <v>2700</v>
      </c>
      <c r="L98" s="14" t="str">
        <f>VLOOKUP(B98,data_operaciones!$G$3:$K$102,2,0)</f>
        <v xml:space="preserve">PERFORAR </v>
      </c>
      <c r="M98" s="5">
        <f>VLOOKUP(B98,data_operaciones!$G$3:$K$102,4,0)</f>
        <v>73</v>
      </c>
      <c r="N98" s="5">
        <f t="shared" si="4"/>
        <v>13.5</v>
      </c>
      <c r="O98" s="5">
        <f t="shared" si="4"/>
        <v>1286</v>
      </c>
      <c r="P98" s="5">
        <f t="shared" si="4"/>
        <v>1.27</v>
      </c>
      <c r="Q98" s="5">
        <f t="shared" si="7"/>
        <v>95</v>
      </c>
      <c r="R98" s="5">
        <f t="shared" si="6"/>
        <v>1</v>
      </c>
      <c r="S98" s="5">
        <v>1</v>
      </c>
      <c r="T98" s="4">
        <v>8</v>
      </c>
      <c r="U98" s="5" t="str">
        <f t="shared" si="5"/>
        <v>CON BNA. PDC DE 8 1/2" PERFORA ROTANDO Y DESLIZANDO HASTA 1286 MTS.</v>
      </c>
      <c r="V98" s="19" t="str">
        <f>VLOOKUP(B98,data_operaciones!$G$3:$K$102,5,0)</f>
        <v>N</v>
      </c>
    </row>
    <row r="99" spans="1:22" x14ac:dyDescent="0.25">
      <c r="A99" s="6">
        <v>41317</v>
      </c>
      <c r="B99">
        <v>33</v>
      </c>
      <c r="C99">
        <v>0.5</v>
      </c>
      <c r="D99">
        <v>1286</v>
      </c>
      <c r="E99">
        <v>1.27</v>
      </c>
      <c r="F99">
        <v>2</v>
      </c>
      <c r="G99" t="s">
        <v>3706</v>
      </c>
      <c r="H99">
        <v>58</v>
      </c>
      <c r="I99" s="6">
        <v>41320.84097222222</v>
      </c>
      <c r="J99" t="s">
        <v>23</v>
      </c>
      <c r="K99" t="s">
        <v>2700</v>
      </c>
      <c r="L99" s="14" t="str">
        <f>VLOOKUP(B99,data_operaciones!$G$3:$K$102,2,0)</f>
        <v>OTROS</v>
      </c>
      <c r="M99" s="5">
        <f>VLOOKUP(B99,data_operaciones!$G$3:$K$102,4,0)</f>
        <v>47</v>
      </c>
      <c r="N99" s="5">
        <f t="shared" si="4"/>
        <v>0.5</v>
      </c>
      <c r="O99" s="5">
        <f t="shared" si="4"/>
        <v>1286</v>
      </c>
      <c r="P99" s="5">
        <f t="shared" si="4"/>
        <v>1.27</v>
      </c>
      <c r="Q99" s="5">
        <f t="shared" si="7"/>
        <v>96</v>
      </c>
      <c r="R99" s="5">
        <f t="shared" si="6"/>
        <v>1</v>
      </c>
      <c r="S99" s="5">
        <v>1</v>
      </c>
      <c r="T99" s="4">
        <v>8</v>
      </c>
      <c r="U99" s="5" t="str">
        <f t="shared" si="5"/>
        <v>EFECTUA SERVICIO AL EQUIPO: TOP DRIVE.</v>
      </c>
      <c r="V99" s="19" t="str">
        <f>VLOOKUP(B99,data_operaciones!$G$3:$K$102,5,0)</f>
        <v>N</v>
      </c>
    </row>
    <row r="100" spans="1:22" x14ac:dyDescent="0.25">
      <c r="A100" s="6">
        <v>41317</v>
      </c>
      <c r="B100">
        <v>1</v>
      </c>
      <c r="C100">
        <v>3.5</v>
      </c>
      <c r="D100">
        <v>1300</v>
      </c>
      <c r="E100">
        <v>1.27</v>
      </c>
      <c r="F100">
        <v>3</v>
      </c>
      <c r="G100" t="s">
        <v>3707</v>
      </c>
      <c r="H100">
        <v>58</v>
      </c>
      <c r="I100" s="6">
        <v>41320.861805555556</v>
      </c>
      <c r="J100" t="s">
        <v>23</v>
      </c>
      <c r="K100" t="s">
        <v>2700</v>
      </c>
      <c r="L100" s="14" t="str">
        <f>VLOOKUP(B100,data_operaciones!$G$3:$K$102,2,0)</f>
        <v xml:space="preserve">PERFORAR </v>
      </c>
      <c r="M100" s="5">
        <f>VLOOKUP(B100,data_operaciones!$G$3:$K$102,4,0)</f>
        <v>73</v>
      </c>
      <c r="N100" s="5">
        <f t="shared" si="4"/>
        <v>3.5</v>
      </c>
      <c r="O100" s="5">
        <f t="shared" si="4"/>
        <v>1300</v>
      </c>
      <c r="P100" s="5">
        <f t="shared" si="4"/>
        <v>1.27</v>
      </c>
      <c r="Q100" s="5">
        <f t="shared" si="7"/>
        <v>97</v>
      </c>
      <c r="R100" s="5">
        <f t="shared" si="6"/>
        <v>1</v>
      </c>
      <c r="S100" s="5">
        <v>1</v>
      </c>
      <c r="T100" s="4">
        <v>8</v>
      </c>
      <c r="U100" s="5" t="str">
        <f t="shared" si="5"/>
        <v>CON BNA. PDC DE 8 1/2" PERFORA ROTANDO Y DESLIZANDO DESDE 1286 MTS.HASTA 1300 MTS.</v>
      </c>
      <c r="V100" s="19" t="str">
        <f>VLOOKUP(B100,data_operaciones!$G$3:$K$102,5,0)</f>
        <v>N</v>
      </c>
    </row>
    <row r="101" spans="1:22" x14ac:dyDescent="0.25">
      <c r="A101" s="6">
        <v>41317</v>
      </c>
      <c r="B101">
        <v>44</v>
      </c>
      <c r="C101">
        <v>4</v>
      </c>
      <c r="D101">
        <v>1300</v>
      </c>
      <c r="E101">
        <v>1.27</v>
      </c>
      <c r="F101">
        <v>4</v>
      </c>
      <c r="G101" t="s">
        <v>3708</v>
      </c>
      <c r="H101">
        <v>58</v>
      </c>
      <c r="I101" s="6">
        <v>41320.861805555556</v>
      </c>
      <c r="J101" t="s">
        <v>23</v>
      </c>
      <c r="K101" t="s">
        <v>23</v>
      </c>
      <c r="L101" s="14" t="str">
        <f>VLOOKUP(B101,data_operaciones!$G$3:$K$102,2,0)</f>
        <v>REPARA TOP DRIVE</v>
      </c>
      <c r="M101" s="5">
        <f>VLOOKUP(B101,data_operaciones!$G$3:$K$102,4,0)</f>
        <v>42</v>
      </c>
      <c r="N101" s="5">
        <f t="shared" si="4"/>
        <v>4</v>
      </c>
      <c r="O101" s="5">
        <f t="shared" si="4"/>
        <v>1300</v>
      </c>
      <c r="P101" s="5">
        <f t="shared" si="4"/>
        <v>1.27</v>
      </c>
      <c r="Q101" s="5">
        <f t="shared" si="7"/>
        <v>98</v>
      </c>
      <c r="R101" s="5">
        <f t="shared" si="6"/>
        <v>2</v>
      </c>
      <c r="S101" s="5">
        <v>1</v>
      </c>
      <c r="T101" s="4">
        <v>8</v>
      </c>
      <c r="U101" s="5" t="str">
        <f t="shared" si="5"/>
        <v>EFECTUO REPARACION DE GRAVER DEL TOP DRIVE.</v>
      </c>
      <c r="V101" s="19" t="str">
        <f>VLOOKUP(B101,data_operaciones!$G$3:$K$102,5,0)</f>
        <v>P</v>
      </c>
    </row>
    <row r="102" spans="1:22" x14ac:dyDescent="0.25">
      <c r="A102" s="6">
        <v>41317</v>
      </c>
      <c r="B102">
        <v>1</v>
      </c>
      <c r="C102">
        <v>2.5</v>
      </c>
      <c r="D102">
        <v>1316</v>
      </c>
      <c r="E102">
        <v>1.28</v>
      </c>
      <c r="F102">
        <v>5</v>
      </c>
      <c r="G102" t="s">
        <v>3709</v>
      </c>
      <c r="H102">
        <v>59</v>
      </c>
      <c r="I102" s="6">
        <v>41320.862500000003</v>
      </c>
      <c r="J102" t="s">
        <v>23</v>
      </c>
      <c r="K102" t="s">
        <v>2700</v>
      </c>
      <c r="L102" s="14" t="str">
        <f>VLOOKUP(B102,data_operaciones!$G$3:$K$102,2,0)</f>
        <v xml:space="preserve">PERFORAR </v>
      </c>
      <c r="M102" s="5">
        <f>VLOOKUP(B102,data_operaciones!$G$3:$K$102,4,0)</f>
        <v>73</v>
      </c>
      <c r="N102" s="5">
        <f t="shared" si="4"/>
        <v>2.5</v>
      </c>
      <c r="O102" s="5">
        <f t="shared" si="4"/>
        <v>1316</v>
      </c>
      <c r="P102" s="5">
        <f t="shared" si="4"/>
        <v>1.28</v>
      </c>
      <c r="Q102" s="5">
        <f t="shared" si="7"/>
        <v>99</v>
      </c>
      <c r="R102" s="5">
        <f t="shared" si="6"/>
        <v>1</v>
      </c>
      <c r="S102" s="5">
        <v>1</v>
      </c>
      <c r="T102" s="4">
        <v>8</v>
      </c>
      <c r="U102" s="5" t="str">
        <f t="shared" si="5"/>
        <v>CON BNA. PDC DE 8 1/2" PERFORA ROTANDO Y DESLIZANDO DESDE 1300 MTS HASTA 1316 MTS.</v>
      </c>
      <c r="V102" s="19" t="str">
        <f>VLOOKUP(B102,data_operaciones!$G$3:$K$102,5,0)</f>
        <v>N</v>
      </c>
    </row>
    <row r="103" spans="1:22" x14ac:dyDescent="0.25">
      <c r="A103" s="6">
        <v>41318</v>
      </c>
      <c r="B103">
        <v>1</v>
      </c>
      <c r="C103">
        <v>4</v>
      </c>
      <c r="D103">
        <v>1374</v>
      </c>
      <c r="E103">
        <v>1.28</v>
      </c>
      <c r="F103">
        <v>1</v>
      </c>
      <c r="H103">
        <v>59</v>
      </c>
      <c r="I103" s="6">
        <v>41320.863888888889</v>
      </c>
      <c r="J103" t="s">
        <v>23</v>
      </c>
      <c r="K103" t="s">
        <v>2700</v>
      </c>
      <c r="L103" s="14" t="str">
        <f>VLOOKUP(B103,data_operaciones!$G$3:$K$102,2,0)</f>
        <v xml:space="preserve">PERFORAR </v>
      </c>
      <c r="M103" s="5">
        <f>VLOOKUP(B103,data_operaciones!$G$3:$K$102,4,0)</f>
        <v>73</v>
      </c>
      <c r="N103" s="5">
        <f t="shared" si="4"/>
        <v>4</v>
      </c>
      <c r="O103" s="5">
        <f t="shared" si="4"/>
        <v>1374</v>
      </c>
      <c r="P103" s="5">
        <f t="shared" si="4"/>
        <v>1.28</v>
      </c>
      <c r="Q103" s="5">
        <f t="shared" si="7"/>
        <v>100</v>
      </c>
      <c r="R103" s="5">
        <f t="shared" si="6"/>
        <v>1</v>
      </c>
      <c r="S103" s="5">
        <v>1</v>
      </c>
      <c r="T103" s="4">
        <v>8</v>
      </c>
      <c r="U103" s="5">
        <f t="shared" si="5"/>
        <v>0</v>
      </c>
      <c r="V103" s="19" t="str">
        <f>VLOOKUP(B103,data_operaciones!$G$3:$K$102,5,0)</f>
        <v>N</v>
      </c>
    </row>
    <row r="104" spans="1:22" x14ac:dyDescent="0.25">
      <c r="A104" s="6">
        <v>41318</v>
      </c>
      <c r="B104">
        <v>1</v>
      </c>
      <c r="C104">
        <v>10</v>
      </c>
      <c r="D104">
        <v>1460</v>
      </c>
      <c r="E104">
        <v>1.28</v>
      </c>
      <c r="F104">
        <v>2</v>
      </c>
      <c r="G104" t="s">
        <v>3710</v>
      </c>
      <c r="H104">
        <v>59</v>
      </c>
      <c r="I104" s="6"/>
      <c r="J104" t="s">
        <v>23</v>
      </c>
      <c r="K104" t="s">
        <v>2700</v>
      </c>
      <c r="L104" s="14" t="str">
        <f>VLOOKUP(B104,data_operaciones!$G$3:$K$102,2,0)</f>
        <v xml:space="preserve">PERFORAR </v>
      </c>
      <c r="M104" s="5">
        <f>VLOOKUP(B104,data_operaciones!$G$3:$K$102,4,0)</f>
        <v>73</v>
      </c>
      <c r="N104" s="5">
        <f t="shared" si="4"/>
        <v>10</v>
      </c>
      <c r="O104" s="5">
        <f t="shared" si="4"/>
        <v>1460</v>
      </c>
      <c r="P104" s="5">
        <f t="shared" si="4"/>
        <v>1.28</v>
      </c>
      <c r="Q104" s="5">
        <f t="shared" si="7"/>
        <v>101</v>
      </c>
      <c r="R104" s="5">
        <f t="shared" si="6"/>
        <v>1</v>
      </c>
      <c r="S104" s="5">
        <v>1</v>
      </c>
      <c r="T104" s="4">
        <v>8</v>
      </c>
      <c r="U104" s="5" t="str">
        <f t="shared" si="5"/>
        <v>CON BNA. PDC DE 8 1/2" PERRORA ROTANDO Y DESIZANDO DESDE 1374 MTS HASTA 1460 MTS. NOTA:VERIFICO FUNCIONAMIENTO DEL FRENO DE LA CORONA.</v>
      </c>
      <c r="V104" s="19" t="str">
        <f>VLOOKUP(B104,data_operaciones!$G$3:$K$102,5,0)</f>
        <v>N</v>
      </c>
    </row>
    <row r="105" spans="1:22" x14ac:dyDescent="0.25">
      <c r="A105" s="6">
        <v>41318</v>
      </c>
      <c r="B105">
        <v>1</v>
      </c>
      <c r="C105">
        <v>4.5</v>
      </c>
      <c r="D105">
        <v>1488</v>
      </c>
      <c r="E105">
        <v>1.28</v>
      </c>
      <c r="F105">
        <v>3</v>
      </c>
      <c r="G105" t="s">
        <v>3711</v>
      </c>
      <c r="H105">
        <v>59</v>
      </c>
      <c r="I105" s="6">
        <v>41320.865277777775</v>
      </c>
      <c r="J105" t="s">
        <v>23</v>
      </c>
      <c r="K105" t="s">
        <v>2700</v>
      </c>
      <c r="L105" s="14" t="str">
        <f>VLOOKUP(B105,data_operaciones!$G$3:$K$102,2,0)</f>
        <v xml:space="preserve">PERFORAR </v>
      </c>
      <c r="M105" s="5">
        <f>VLOOKUP(B105,data_operaciones!$G$3:$K$102,4,0)</f>
        <v>73</v>
      </c>
      <c r="N105" s="5">
        <f t="shared" si="4"/>
        <v>4.5</v>
      </c>
      <c r="O105" s="5">
        <f t="shared" si="4"/>
        <v>1488</v>
      </c>
      <c r="P105" s="5">
        <f t="shared" si="4"/>
        <v>1.28</v>
      </c>
      <c r="Q105" s="5">
        <f t="shared" si="7"/>
        <v>102</v>
      </c>
      <c r="R105" s="5">
        <f t="shared" si="6"/>
        <v>1</v>
      </c>
      <c r="S105" s="5">
        <v>1</v>
      </c>
      <c r="T105" s="4">
        <v>8</v>
      </c>
      <c r="U105" s="5" t="str">
        <f t="shared" si="5"/>
        <v>CON BNA. PDC DE 8 1/2" PERFORA ROTANDO Y DESLIZANDO DESDE 1460 M HASTA 1488 M.</v>
      </c>
      <c r="V105" s="19" t="str">
        <f>VLOOKUP(B105,data_operaciones!$G$3:$K$102,5,0)</f>
        <v>N</v>
      </c>
    </row>
    <row r="106" spans="1:22" x14ac:dyDescent="0.25">
      <c r="A106" s="6">
        <v>41318</v>
      </c>
      <c r="B106">
        <v>42</v>
      </c>
      <c r="C106">
        <v>2.5</v>
      </c>
      <c r="D106">
        <v>1488</v>
      </c>
      <c r="E106">
        <v>1.28</v>
      </c>
      <c r="F106">
        <v>4</v>
      </c>
      <c r="G106" t="s">
        <v>3712</v>
      </c>
      <c r="H106">
        <v>59</v>
      </c>
      <c r="I106" s="6">
        <v>41320.865972222222</v>
      </c>
      <c r="J106" t="s">
        <v>23</v>
      </c>
      <c r="K106" t="s">
        <v>23</v>
      </c>
      <c r="L106" s="14" t="str">
        <f>VLOOKUP(B106,data_operaciones!$G$3:$K$102,2,0)</f>
        <v>REPARA BOMBAS</v>
      </c>
      <c r="M106" s="5">
        <f>VLOOKUP(B106,data_operaciones!$G$3:$K$102,4,0)</f>
        <v>40</v>
      </c>
      <c r="N106" s="5">
        <f t="shared" si="4"/>
        <v>2.5</v>
      </c>
      <c r="O106" s="5">
        <f t="shared" si="4"/>
        <v>1488</v>
      </c>
      <c r="P106" s="5">
        <f t="shared" si="4"/>
        <v>1.28</v>
      </c>
      <c r="Q106" s="5">
        <f t="shared" si="7"/>
        <v>103</v>
      </c>
      <c r="R106" s="5">
        <f t="shared" si="6"/>
        <v>2</v>
      </c>
      <c r="S106" s="5">
        <v>1</v>
      </c>
      <c r="T106" s="4">
        <v>8</v>
      </c>
      <c r="U106" s="5" t="str">
        <f t="shared" si="5"/>
        <v xml:space="preserve">REPARA FALLA EN BOMBA NO. 2 CAMBIA CAMISA DE 5" </v>
      </c>
      <c r="V106" s="19" t="str">
        <f>VLOOKUP(B106,data_operaciones!$G$3:$K$102,5,0)</f>
        <v>P</v>
      </c>
    </row>
    <row r="107" spans="1:22" x14ac:dyDescent="0.25">
      <c r="A107" s="6">
        <v>41318</v>
      </c>
      <c r="B107">
        <v>1</v>
      </c>
      <c r="C107">
        <v>2.5</v>
      </c>
      <c r="D107">
        <v>1495</v>
      </c>
      <c r="E107">
        <v>1.28</v>
      </c>
      <c r="F107">
        <v>5</v>
      </c>
      <c r="G107" t="s">
        <v>3713</v>
      </c>
      <c r="H107">
        <v>59</v>
      </c>
      <c r="I107" s="6">
        <v>41320.865972222222</v>
      </c>
      <c r="J107" t="s">
        <v>23</v>
      </c>
      <c r="K107" t="s">
        <v>2700</v>
      </c>
      <c r="L107" s="14" t="str">
        <f>VLOOKUP(B107,data_operaciones!$G$3:$K$102,2,0)</f>
        <v xml:space="preserve">PERFORAR </v>
      </c>
      <c r="M107" s="5">
        <f>VLOOKUP(B107,data_operaciones!$G$3:$K$102,4,0)</f>
        <v>73</v>
      </c>
      <c r="N107" s="5">
        <f t="shared" si="4"/>
        <v>2.5</v>
      </c>
      <c r="O107" s="5">
        <f t="shared" si="4"/>
        <v>1495</v>
      </c>
      <c r="P107" s="5">
        <f t="shared" si="4"/>
        <v>1.28</v>
      </c>
      <c r="Q107" s="5">
        <f t="shared" si="7"/>
        <v>104</v>
      </c>
      <c r="R107" s="5">
        <f t="shared" si="6"/>
        <v>1</v>
      </c>
      <c r="S107" s="5">
        <v>1</v>
      </c>
      <c r="T107" s="4">
        <v>8</v>
      </c>
      <c r="U107" s="5" t="str">
        <f t="shared" si="5"/>
        <v>CON BNA. PDC DE 8 1/2" PERFORA ROTANDO Y DESLIZANDO DESDE 1488 M HASTA 1495 M.</v>
      </c>
      <c r="V107" s="19" t="str">
        <f>VLOOKUP(B107,data_operaciones!$G$3:$K$102,5,0)</f>
        <v>N</v>
      </c>
    </row>
    <row r="108" spans="1:22" x14ac:dyDescent="0.25">
      <c r="A108" s="6">
        <v>41318</v>
      </c>
      <c r="B108">
        <v>2</v>
      </c>
      <c r="C108">
        <v>0.5</v>
      </c>
      <c r="D108">
        <v>1495</v>
      </c>
      <c r="E108">
        <v>1.28</v>
      </c>
      <c r="F108">
        <v>6</v>
      </c>
      <c r="G108" t="s">
        <v>3714</v>
      </c>
      <c r="H108">
        <v>59</v>
      </c>
      <c r="I108" s="6"/>
      <c r="J108" t="s">
        <v>23</v>
      </c>
      <c r="K108" t="s">
        <v>2700</v>
      </c>
      <c r="L108" s="14" t="str">
        <f>VLOOKUP(B108,data_operaciones!$G$3:$K$102,2,0)</f>
        <v>CIRCULAR</v>
      </c>
      <c r="M108" s="5">
        <f>VLOOKUP(B108,data_operaciones!$G$3:$K$102,4,0)</f>
        <v>38</v>
      </c>
      <c r="N108" s="5">
        <f t="shared" si="4"/>
        <v>0.5</v>
      </c>
      <c r="O108" s="5">
        <f t="shared" si="4"/>
        <v>1495</v>
      </c>
      <c r="P108" s="5">
        <f t="shared" si="4"/>
        <v>1.28</v>
      </c>
      <c r="Q108" s="5">
        <f t="shared" si="7"/>
        <v>105</v>
      </c>
      <c r="R108" s="5">
        <f t="shared" si="6"/>
        <v>1</v>
      </c>
      <c r="S108" s="5">
        <v>1</v>
      </c>
      <c r="T108" s="4">
        <v>8</v>
      </c>
      <c r="U108" s="5" t="str">
        <f t="shared" si="5"/>
        <v>CON BARRENA DE PDC DE 8 1/2" EN 1495 M (FONDO PERFORADO) CIRCULO POZO CON 510 GPM LODO DE ENTRADA Y SALIDA 1.28 GR/CC, 60 RPM(SIN TERMINAR).</v>
      </c>
      <c r="V108" s="19" t="str">
        <f>VLOOKUP(B108,data_operaciones!$G$3:$K$102,5,0)</f>
        <v>N</v>
      </c>
    </row>
    <row r="109" spans="1:22" x14ac:dyDescent="0.25">
      <c r="A109" s="6">
        <v>41319</v>
      </c>
      <c r="B109">
        <v>2</v>
      </c>
      <c r="C109">
        <v>1.5</v>
      </c>
      <c r="D109">
        <v>1495</v>
      </c>
      <c r="E109">
        <v>1.28</v>
      </c>
      <c r="F109">
        <v>1</v>
      </c>
      <c r="G109" t="s">
        <v>3715</v>
      </c>
      <c r="H109">
        <v>59</v>
      </c>
      <c r="I109" s="6" t="s">
        <v>23</v>
      </c>
      <c r="J109" t="s">
        <v>23</v>
      </c>
      <c r="K109" t="s">
        <v>2700</v>
      </c>
      <c r="L109" s="14" t="str">
        <f>VLOOKUP(B109,data_operaciones!$G$3:$K$102,2,0)</f>
        <v>CIRCULAR</v>
      </c>
      <c r="M109" s="5">
        <f>VLOOKUP(B109,data_operaciones!$G$3:$K$102,4,0)</f>
        <v>38</v>
      </c>
      <c r="N109" s="5">
        <f t="shared" si="4"/>
        <v>1.5</v>
      </c>
      <c r="O109" s="5">
        <f t="shared" si="4"/>
        <v>1495</v>
      </c>
      <c r="P109" s="5">
        <f t="shared" si="4"/>
        <v>1.28</v>
      </c>
      <c r="Q109" s="5">
        <f t="shared" si="7"/>
        <v>106</v>
      </c>
      <c r="R109" s="5">
        <f t="shared" si="6"/>
        <v>1</v>
      </c>
      <c r="S109" s="5">
        <v>1</v>
      </c>
      <c r="T109" s="4">
        <v>8</v>
      </c>
      <c r="U109" s="5" t="str">
        <f t="shared" si="5"/>
        <v>CON BARRENA DE PDC DE 8 1/2" EN 1495 M (FONDO PERFORADO) CIRCULO POZO CON 510 GPM LODO DE ENTRADA Y SALIDA 1.28 GR/CC, 60 RPM.</v>
      </c>
      <c r="V109" s="19" t="str">
        <f>VLOOKUP(B109,data_operaciones!$G$3:$K$102,5,0)</f>
        <v>N</v>
      </c>
    </row>
    <row r="110" spans="1:22" x14ac:dyDescent="0.25">
      <c r="A110" s="6">
        <v>41319</v>
      </c>
      <c r="B110">
        <v>32</v>
      </c>
      <c r="C110">
        <v>0.5</v>
      </c>
      <c r="D110">
        <v>1495</v>
      </c>
      <c r="E110">
        <v>1.28</v>
      </c>
      <c r="F110">
        <v>2</v>
      </c>
      <c r="G110" t="s">
        <v>3716</v>
      </c>
      <c r="H110">
        <v>59</v>
      </c>
      <c r="I110" s="6">
        <v>41320.868055555555</v>
      </c>
      <c r="J110" t="s">
        <v>23</v>
      </c>
      <c r="K110" t="s">
        <v>2700</v>
      </c>
      <c r="L110" s="14" t="str">
        <f>VLOOKUP(B110,data_operaciones!$G$3:$K$102,2,0)</f>
        <v>SIMULACROS Y PLATICA DE SEGURIDAD</v>
      </c>
      <c r="M110" s="5">
        <f>VLOOKUP(B110,data_operaciones!$G$3:$K$102,4,0)</f>
        <v>75</v>
      </c>
      <c r="N110" s="5">
        <f t="shared" si="4"/>
        <v>0.5</v>
      </c>
      <c r="O110" s="5">
        <f t="shared" si="4"/>
        <v>1495</v>
      </c>
      <c r="P110" s="5">
        <f t="shared" si="4"/>
        <v>1.28</v>
      </c>
      <c r="Q110" s="5">
        <f t="shared" si="7"/>
        <v>107</v>
      </c>
      <c r="R110" s="5">
        <f t="shared" si="6"/>
        <v>1</v>
      </c>
      <c r="S110" s="5">
        <v>1</v>
      </c>
      <c r="T110" s="4">
        <v>8</v>
      </c>
      <c r="U110" s="5" t="str">
        <f t="shared" si="5"/>
        <v xml:space="preserve"> EFECTUO PLATICA PREOPERATIVA Y DE SEGURIDAD PARA SACAR BNA Y SARTA DE PERFORACIÓN DIRECCIONAL SECCIÓN 8-1/2". </v>
      </c>
      <c r="V110" s="19" t="str">
        <f>VLOOKUP(B110,data_operaciones!$G$3:$K$102,5,0)</f>
        <v>N</v>
      </c>
    </row>
    <row r="111" spans="1:22" x14ac:dyDescent="0.25">
      <c r="A111" s="6">
        <v>41319</v>
      </c>
      <c r="B111">
        <v>6</v>
      </c>
      <c r="C111">
        <v>8</v>
      </c>
      <c r="D111">
        <v>1495</v>
      </c>
      <c r="E111">
        <v>1.28</v>
      </c>
      <c r="F111">
        <v>3</v>
      </c>
      <c r="G111" t="s">
        <v>3717</v>
      </c>
      <c r="H111">
        <v>59</v>
      </c>
      <c r="I111" s="6">
        <v>41320.869444444441</v>
      </c>
      <c r="J111" t="s">
        <v>23</v>
      </c>
      <c r="K111" t="s">
        <v>2700</v>
      </c>
      <c r="L111" s="14" t="str">
        <f>VLOOKUP(B111,data_operaciones!$G$3:$K$102,2,0)</f>
        <v>SACAR BHA A SUPERFICIE</v>
      </c>
      <c r="M111" s="5">
        <f>VLOOKUP(B111,data_operaciones!$G$3:$K$102,4,0)</f>
        <v>101</v>
      </c>
      <c r="N111" s="5">
        <f t="shared" si="4"/>
        <v>8</v>
      </c>
      <c r="O111" s="5">
        <f t="shared" si="4"/>
        <v>1495</v>
      </c>
      <c r="P111" s="5">
        <f t="shared" si="4"/>
        <v>1.28</v>
      </c>
      <c r="Q111" s="5">
        <f t="shared" si="7"/>
        <v>108</v>
      </c>
      <c r="R111" s="5">
        <f t="shared" si="6"/>
        <v>1</v>
      </c>
      <c r="S111" s="5">
        <v>1</v>
      </c>
      <c r="T111" s="4">
        <v>8</v>
      </c>
      <c r="U111" s="5" t="str">
        <f t="shared" si="5"/>
        <v>OBSERVÓ POZO ESTATICO A NIVEL DE LINEA DE FLOTE, SATISFACTORIAMENTE. SACO BARRENA PDC 8 1/2" Y SARTA DE PERFORACIÓN DIRECCIONAL DESDE 1495 M HASTA SUPERFICIE.</v>
      </c>
      <c r="V111" s="19" t="str">
        <f>VLOOKUP(B111,data_operaciones!$G$3:$K$102,5,0)</f>
        <v>N</v>
      </c>
    </row>
    <row r="112" spans="1:22" x14ac:dyDescent="0.25">
      <c r="A112" s="6">
        <v>41319</v>
      </c>
      <c r="B112">
        <v>23</v>
      </c>
      <c r="C112">
        <v>0.5</v>
      </c>
      <c r="D112">
        <v>1495</v>
      </c>
      <c r="E112">
        <v>1.28</v>
      </c>
      <c r="F112">
        <v>4</v>
      </c>
      <c r="H112">
        <v>59</v>
      </c>
      <c r="I112" s="6">
        <v>41320.870138888888</v>
      </c>
      <c r="J112" t="s">
        <v>23</v>
      </c>
      <c r="K112" t="s">
        <v>2700</v>
      </c>
      <c r="L112" s="14" t="str">
        <f>VLOOKUP(B112,data_operaciones!$G$3:$K$102,2,0)</f>
        <v>LIMPIEZA SUPERFICIAL</v>
      </c>
      <c r="M112" s="5">
        <f>VLOOKUP(B112,data_operaciones!$G$3:$K$102,4,0)</f>
        <v>87</v>
      </c>
      <c r="N112" s="5">
        <f t="shared" si="4"/>
        <v>0.5</v>
      </c>
      <c r="O112" s="5">
        <f t="shared" si="4"/>
        <v>1495</v>
      </c>
      <c r="P112" s="5">
        <f t="shared" si="4"/>
        <v>1.28</v>
      </c>
      <c r="Q112" s="5">
        <f t="shared" si="7"/>
        <v>109</v>
      </c>
      <c r="R112" s="5">
        <f t="shared" si="6"/>
        <v>1</v>
      </c>
      <c r="S112" s="5">
        <v>1</v>
      </c>
      <c r="T112" s="4">
        <v>8</v>
      </c>
      <c r="U112" s="5">
        <f t="shared" si="5"/>
        <v>0</v>
      </c>
      <c r="V112" s="19" t="str">
        <f>VLOOKUP(B112,data_operaciones!$G$3:$K$102,5,0)</f>
        <v>N</v>
      </c>
    </row>
    <row r="113" spans="1:22" x14ac:dyDescent="0.25">
      <c r="A113" s="6">
        <v>41319</v>
      </c>
      <c r="B113">
        <v>32</v>
      </c>
      <c r="C113">
        <v>0.5</v>
      </c>
      <c r="D113">
        <v>1495</v>
      </c>
      <c r="E113">
        <v>1.28</v>
      </c>
      <c r="F113">
        <v>5</v>
      </c>
      <c r="G113" t="s">
        <v>3718</v>
      </c>
      <c r="H113">
        <v>59</v>
      </c>
      <c r="I113" s="6">
        <v>41320.870138888888</v>
      </c>
      <c r="J113" t="s">
        <v>23</v>
      </c>
      <c r="K113" t="s">
        <v>2700</v>
      </c>
      <c r="L113" s="14" t="str">
        <f>VLOOKUP(B113,data_operaciones!$G$3:$K$102,2,0)</f>
        <v>SIMULACROS Y PLATICA DE SEGURIDAD</v>
      </c>
      <c r="M113" s="5">
        <f>VLOOKUP(B113,data_operaciones!$G$3:$K$102,4,0)</f>
        <v>75</v>
      </c>
      <c r="N113" s="5">
        <f t="shared" si="4"/>
        <v>0.5</v>
      </c>
      <c r="O113" s="5">
        <f t="shared" si="4"/>
        <v>1495</v>
      </c>
      <c r="P113" s="5">
        <f t="shared" si="4"/>
        <v>1.28</v>
      </c>
      <c r="Q113" s="5">
        <f t="shared" si="7"/>
        <v>110</v>
      </c>
      <c r="R113" s="5">
        <f t="shared" si="6"/>
        <v>1</v>
      </c>
      <c r="S113" s="5">
        <v>1</v>
      </c>
      <c r="T113" s="4">
        <v>8</v>
      </c>
      <c r="U113" s="5" t="str">
        <f t="shared" si="5"/>
        <v>EFECTUA PLATICA DE SEGURIDAD Y PREOPERATIVA PARA ARMAR BARRENA Y BHA.</v>
      </c>
      <c r="V113" s="19" t="str">
        <f>VLOOKUP(B113,data_operaciones!$G$3:$K$102,5,0)</f>
        <v>N</v>
      </c>
    </row>
    <row r="114" spans="1:22" x14ac:dyDescent="0.25">
      <c r="A114" s="6">
        <v>41319</v>
      </c>
      <c r="B114">
        <v>5</v>
      </c>
      <c r="C114">
        <v>7.5</v>
      </c>
      <c r="D114">
        <v>1495</v>
      </c>
      <c r="E114">
        <v>1.28</v>
      </c>
      <c r="F114">
        <v>6</v>
      </c>
      <c r="G114" t="s">
        <v>3719</v>
      </c>
      <c r="H114">
        <v>60</v>
      </c>
      <c r="I114" s="6"/>
      <c r="J114" t="s">
        <v>23</v>
      </c>
      <c r="K114" t="s">
        <v>2700</v>
      </c>
      <c r="L114" s="14" t="str">
        <f>VLOOKUP(B114,data_operaciones!$G$3:$K$102,2,0)</f>
        <v>BAJAR BHA A FONDO</v>
      </c>
      <c r="M114" s="5">
        <f>VLOOKUP(B114,data_operaciones!$G$3:$K$102,4,0)</f>
        <v>100</v>
      </c>
      <c r="N114" s="5">
        <f t="shared" si="4"/>
        <v>7.5</v>
      </c>
      <c r="O114" s="5">
        <f t="shared" si="4"/>
        <v>1495</v>
      </c>
      <c r="P114" s="5">
        <f t="shared" si="4"/>
        <v>1.28</v>
      </c>
      <c r="Q114" s="5">
        <f t="shared" si="7"/>
        <v>111</v>
      </c>
      <c r="R114" s="5">
        <f t="shared" si="6"/>
        <v>1</v>
      </c>
      <c r="S114" s="5">
        <v>1</v>
      </c>
      <c r="T114" s="4">
        <v>8</v>
      </c>
      <c r="U114" s="5" t="str">
        <f t="shared" si="5"/>
        <v>ARMA BARRENA PDC 8 1/2" + DOBLE CAJA+   DC+COMBINACION+VCP+WATERMELON MIL+MONEL NO</v>
      </c>
      <c r="V114" s="19" t="str">
        <f>VLOOKUP(B114,data_operaciones!$G$3:$K$102,5,0)</f>
        <v>N</v>
      </c>
    </row>
    <row r="115" spans="1:22" x14ac:dyDescent="0.25">
      <c r="A115" s="6">
        <v>41319</v>
      </c>
      <c r="B115">
        <v>32</v>
      </c>
      <c r="C115">
        <v>0.5</v>
      </c>
      <c r="D115">
        <v>1495</v>
      </c>
      <c r="E115">
        <v>1.28</v>
      </c>
      <c r="F115">
        <v>7</v>
      </c>
      <c r="G115" t="s">
        <v>3720</v>
      </c>
      <c r="H115">
        <v>60</v>
      </c>
      <c r="I115" s="6">
        <v>41320.873611111114</v>
      </c>
      <c r="J115" t="s">
        <v>23</v>
      </c>
      <c r="K115" t="s">
        <v>2700</v>
      </c>
      <c r="L115" s="14" t="str">
        <f>VLOOKUP(B115,data_operaciones!$G$3:$K$102,2,0)</f>
        <v>SIMULACROS Y PLATICA DE SEGURIDAD</v>
      </c>
      <c r="M115" s="5">
        <f>VLOOKUP(B115,data_operaciones!$G$3:$K$102,4,0)</f>
        <v>75</v>
      </c>
      <c r="N115" s="5">
        <f t="shared" si="4"/>
        <v>0.5</v>
      </c>
      <c r="O115" s="5">
        <f t="shared" si="4"/>
        <v>1495</v>
      </c>
      <c r="P115" s="5">
        <f t="shared" si="4"/>
        <v>1.28</v>
      </c>
      <c r="Q115" s="5">
        <f t="shared" si="7"/>
        <v>112</v>
      </c>
      <c r="R115" s="5">
        <f t="shared" si="6"/>
        <v>1</v>
      </c>
      <c r="S115" s="5">
        <v>1</v>
      </c>
      <c r="T115" s="4">
        <v>8</v>
      </c>
      <c r="U115" s="5" t="str">
        <f t="shared" si="5"/>
        <v>REALIZO SIMULACRO DE CONTROL DE POZO VIAJANDO CON PRESENCIA DE H2S.</v>
      </c>
      <c r="V115" s="19" t="str">
        <f>VLOOKUP(B115,data_operaciones!$G$3:$K$102,5,0)</f>
        <v>N</v>
      </c>
    </row>
    <row r="116" spans="1:22" x14ac:dyDescent="0.25">
      <c r="A116" s="6">
        <v>41319</v>
      </c>
      <c r="B116">
        <v>2</v>
      </c>
      <c r="C116">
        <v>1.5</v>
      </c>
      <c r="D116">
        <v>1495</v>
      </c>
      <c r="E116">
        <v>1.28</v>
      </c>
      <c r="F116">
        <v>8</v>
      </c>
      <c r="G116" t="s">
        <v>3721</v>
      </c>
      <c r="H116">
        <v>60</v>
      </c>
      <c r="I116" s="6">
        <v>41320.875</v>
      </c>
      <c r="J116" t="s">
        <v>23</v>
      </c>
      <c r="K116" t="s">
        <v>2700</v>
      </c>
      <c r="L116" s="14" t="str">
        <f>VLOOKUP(B116,data_operaciones!$G$3:$K$102,2,0)</f>
        <v>CIRCULAR</v>
      </c>
      <c r="M116" s="5">
        <f>VLOOKUP(B116,data_operaciones!$G$3:$K$102,4,0)</f>
        <v>38</v>
      </c>
      <c r="N116" s="5">
        <f t="shared" ref="N116:P169" si="8">+C116</f>
        <v>1.5</v>
      </c>
      <c r="O116" s="5">
        <f t="shared" si="8"/>
        <v>1495</v>
      </c>
      <c r="P116" s="5">
        <f t="shared" si="8"/>
        <v>1.28</v>
      </c>
      <c r="Q116" s="5">
        <f t="shared" si="7"/>
        <v>113</v>
      </c>
      <c r="R116" s="5">
        <f t="shared" si="6"/>
        <v>1</v>
      </c>
      <c r="S116" s="5">
        <v>1</v>
      </c>
      <c r="T116" s="4">
        <v>8</v>
      </c>
      <c r="U116" s="5" t="str">
        <f t="shared" ref="U116:U169" si="9">+G116</f>
        <v>BOMBEO 4 M3 DE BACHE VISCOSO DE 140 SEG Y 4M3 DE BACHE ECOLÓGICO DE 1.60 GR/CC Y CIRCULA POZO.</v>
      </c>
      <c r="V116" s="19" t="str">
        <f>VLOOKUP(B116,data_operaciones!$G$3:$K$102,5,0)</f>
        <v>N</v>
      </c>
    </row>
    <row r="117" spans="1:22" x14ac:dyDescent="0.25">
      <c r="A117" s="6">
        <v>41319</v>
      </c>
      <c r="B117">
        <v>6</v>
      </c>
      <c r="C117">
        <v>1</v>
      </c>
      <c r="D117">
        <v>1495</v>
      </c>
      <c r="E117">
        <v>1.28</v>
      </c>
      <c r="F117">
        <v>9</v>
      </c>
      <c r="G117" t="s">
        <v>3722</v>
      </c>
      <c r="H117">
        <v>60</v>
      </c>
      <c r="I117" s="6">
        <v>41320.875694444447</v>
      </c>
      <c r="J117" t="s">
        <v>23</v>
      </c>
      <c r="K117" t="s">
        <v>2700</v>
      </c>
      <c r="L117" s="14" t="str">
        <f>VLOOKUP(B117,data_operaciones!$G$3:$K$102,2,0)</f>
        <v>SACAR BHA A SUPERFICIE</v>
      </c>
      <c r="M117" s="5">
        <f>VLOOKUP(B117,data_operaciones!$G$3:$K$102,4,0)</f>
        <v>101</v>
      </c>
      <c r="N117" s="5">
        <f t="shared" si="8"/>
        <v>1</v>
      </c>
      <c r="O117" s="5">
        <f t="shared" si="8"/>
        <v>1495</v>
      </c>
      <c r="P117" s="5">
        <f t="shared" si="8"/>
        <v>1.28</v>
      </c>
      <c r="Q117" s="5">
        <f t="shared" si="7"/>
        <v>114</v>
      </c>
      <c r="R117" s="5">
        <f t="shared" si="6"/>
        <v>1</v>
      </c>
      <c r="S117" s="5">
        <v>1</v>
      </c>
      <c r="T117" s="4">
        <v>8</v>
      </c>
      <c r="U117" s="5" t="str">
        <f t="shared" si="9"/>
        <v xml:space="preserve">SACÓ BARRENA PDC 8 1/2" + SARTA CON WATERMELON DESDE 1495 MTS, HASTA 1313 MTS. </v>
      </c>
      <c r="V117" s="19" t="str">
        <f>VLOOKUP(B117,data_operaciones!$G$3:$K$102,5,0)</f>
        <v>N</v>
      </c>
    </row>
    <row r="118" spans="1:22" x14ac:dyDescent="0.25">
      <c r="A118" s="6">
        <v>41319</v>
      </c>
      <c r="B118">
        <v>2</v>
      </c>
      <c r="C118">
        <v>1.5</v>
      </c>
      <c r="D118">
        <v>1495</v>
      </c>
      <c r="E118">
        <v>1.28</v>
      </c>
      <c r="F118">
        <v>10</v>
      </c>
      <c r="G118" t="s">
        <v>3723</v>
      </c>
      <c r="H118">
        <v>60</v>
      </c>
      <c r="I118" s="6">
        <v>41320.877083333333</v>
      </c>
      <c r="J118" t="s">
        <v>23</v>
      </c>
      <c r="K118" t="s">
        <v>2700</v>
      </c>
      <c r="L118" s="14" t="str">
        <f>VLOOKUP(B118,data_operaciones!$G$3:$K$102,2,0)</f>
        <v>CIRCULAR</v>
      </c>
      <c r="M118" s="5">
        <f>VLOOKUP(B118,data_operaciones!$G$3:$K$102,4,0)</f>
        <v>38</v>
      </c>
      <c r="N118" s="5">
        <f t="shared" si="8"/>
        <v>1.5</v>
      </c>
      <c r="O118" s="5">
        <f t="shared" si="8"/>
        <v>1495</v>
      </c>
      <c r="P118" s="5">
        <f t="shared" si="8"/>
        <v>1.28</v>
      </c>
      <c r="Q118" s="5">
        <f t="shared" si="7"/>
        <v>115</v>
      </c>
      <c r="R118" s="5">
        <f t="shared" si="6"/>
        <v>1</v>
      </c>
      <c r="S118" s="5">
        <v>1</v>
      </c>
      <c r="T118" s="4">
        <v>8</v>
      </c>
      <c r="U118" s="5" t="str">
        <f t="shared" si="9"/>
        <v>CON BARRENA PDC EN 1313 M , CIRCULO POZO CON 510 GPM, 60 RPM, PREPARA Y BOMBEA  4 M3 DE BACHE ECOLOGICO DE 1.58 GR/CC.</v>
      </c>
      <c r="V118" s="19" t="str">
        <f>VLOOKUP(B118,data_operaciones!$G$3:$K$102,5,0)</f>
        <v>N</v>
      </c>
    </row>
    <row r="119" spans="1:22" x14ac:dyDescent="0.25">
      <c r="A119" s="6">
        <v>41319</v>
      </c>
      <c r="B119">
        <v>6</v>
      </c>
      <c r="C119">
        <v>1</v>
      </c>
      <c r="D119">
        <v>1495</v>
      </c>
      <c r="E119">
        <v>1.28</v>
      </c>
      <c r="F119">
        <v>11</v>
      </c>
      <c r="G119" t="s">
        <v>3724</v>
      </c>
      <c r="H119">
        <v>60</v>
      </c>
      <c r="I119" s="6">
        <v>41320.880555555559</v>
      </c>
      <c r="J119" t="s">
        <v>23</v>
      </c>
      <c r="K119" t="s">
        <v>2700</v>
      </c>
      <c r="L119" s="14" t="str">
        <f>VLOOKUP(B119,data_operaciones!$G$3:$K$102,2,0)</f>
        <v>SACAR BHA A SUPERFICIE</v>
      </c>
      <c r="M119" s="5">
        <f>VLOOKUP(B119,data_operaciones!$G$3:$K$102,4,0)</f>
        <v>101</v>
      </c>
      <c r="N119" s="5">
        <f t="shared" si="8"/>
        <v>1</v>
      </c>
      <c r="O119" s="5">
        <f t="shared" si="8"/>
        <v>1495</v>
      </c>
      <c r="P119" s="5">
        <f t="shared" si="8"/>
        <v>1.28</v>
      </c>
      <c r="Q119" s="5">
        <f t="shared" si="7"/>
        <v>116</v>
      </c>
      <c r="R119" s="5">
        <f t="shared" si="6"/>
        <v>1</v>
      </c>
      <c r="S119" s="5">
        <v>1</v>
      </c>
      <c r="T119" s="4">
        <v>8</v>
      </c>
      <c r="U119" s="5" t="str">
        <f t="shared" si="9"/>
        <v>CONTINUO SACANDO BARRENA PDC 8 1/2" + SARTA DE PERFORACIÓN DIRECCIONAL DESDE 1313 MTS, HASTA 1275 MTS, ENCONTRANDO RESISTENCIA HASTA 15 TONS, TRABAJANDO SARTA  CON CIRCULACION Y ROTACION, HASTA PASAR LIBRE .CONTINUO SACANDO HASTA 1217 MTS,  ENCONTRAN</v>
      </c>
      <c r="V119" s="19" t="str">
        <f>VLOOKUP(B119,data_operaciones!$G$3:$K$102,5,0)</f>
        <v>N</v>
      </c>
    </row>
    <row r="120" spans="1:22" x14ac:dyDescent="0.25">
      <c r="A120" s="6">
        <v>41320</v>
      </c>
      <c r="B120">
        <v>5</v>
      </c>
      <c r="C120">
        <v>1.5</v>
      </c>
      <c r="D120">
        <v>1495</v>
      </c>
      <c r="E120">
        <v>1.28</v>
      </c>
      <c r="F120">
        <v>1</v>
      </c>
      <c r="G120" t="s">
        <v>3725</v>
      </c>
      <c r="H120">
        <v>60</v>
      </c>
      <c r="I120" s="6">
        <v>41320.881249999999</v>
      </c>
      <c r="J120" t="s">
        <v>23</v>
      </c>
      <c r="K120" t="s">
        <v>2700</v>
      </c>
      <c r="L120" s="14" t="str">
        <f>VLOOKUP(B120,data_operaciones!$G$3:$K$102,2,0)</f>
        <v>BAJAR BHA A FONDO</v>
      </c>
      <c r="M120" s="5">
        <f>VLOOKUP(B120,data_operaciones!$G$3:$K$102,4,0)</f>
        <v>100</v>
      </c>
      <c r="N120" s="5">
        <f t="shared" si="8"/>
        <v>1.5</v>
      </c>
      <c r="O120" s="5">
        <f t="shared" si="8"/>
        <v>1495</v>
      </c>
      <c r="P120" s="5">
        <f t="shared" si="8"/>
        <v>1.28</v>
      </c>
      <c r="Q120" s="5">
        <f t="shared" si="7"/>
        <v>117</v>
      </c>
      <c r="R120" s="5">
        <f t="shared" si="6"/>
        <v>1</v>
      </c>
      <c r="S120" s="5">
        <v>1</v>
      </c>
      <c r="T120" s="4">
        <v>8</v>
      </c>
      <c r="U120" s="5" t="str">
        <f t="shared" si="9"/>
        <v>METE BARRENA PDC 8 1/2" + SARTA CON WATERMELON DESDE 1217 M HASTA 1495 M (FONDO PERFORADO) SIN ENCONTRAR RESISTENCIA.</v>
      </c>
      <c r="V120" s="19" t="str">
        <f>VLOOKUP(B120,data_operaciones!$G$3:$K$102,5,0)</f>
        <v>N</v>
      </c>
    </row>
    <row r="121" spans="1:22" x14ac:dyDescent="0.25">
      <c r="A121" s="6">
        <v>41320</v>
      </c>
      <c r="B121">
        <v>2</v>
      </c>
      <c r="C121">
        <v>1.5</v>
      </c>
      <c r="D121">
        <v>1495</v>
      </c>
      <c r="E121">
        <v>1.28</v>
      </c>
      <c r="F121">
        <v>2</v>
      </c>
      <c r="G121" t="s">
        <v>3726</v>
      </c>
      <c r="H121">
        <v>60</v>
      </c>
      <c r="I121" s="6">
        <v>41320.881249999999</v>
      </c>
      <c r="J121" t="s">
        <v>23</v>
      </c>
      <c r="K121" t="s">
        <v>2700</v>
      </c>
      <c r="L121" s="14" t="str">
        <f>VLOOKUP(B121,data_operaciones!$G$3:$K$102,2,0)</f>
        <v>CIRCULAR</v>
      </c>
      <c r="M121" s="5">
        <f>VLOOKUP(B121,data_operaciones!$G$3:$K$102,4,0)</f>
        <v>38</v>
      </c>
      <c r="N121" s="5">
        <f t="shared" si="8"/>
        <v>1.5</v>
      </c>
      <c r="O121" s="5">
        <f t="shared" si="8"/>
        <v>1495</v>
      </c>
      <c r="P121" s="5">
        <f t="shared" si="8"/>
        <v>1.28</v>
      </c>
      <c r="Q121" s="5">
        <f t="shared" si="7"/>
        <v>118</v>
      </c>
      <c r="R121" s="5">
        <f t="shared" si="6"/>
        <v>1</v>
      </c>
      <c r="S121" s="5">
        <v>1</v>
      </c>
      <c r="T121" s="4">
        <v>8</v>
      </c>
      <c r="U121" s="5" t="str">
        <f t="shared" si="9"/>
        <v xml:space="preserve"> CON BARRENA PDC 8 1/2" A 1495 M CIRCULO POZO CON 500 GPM 110 RPM HASTA OBTENER RETORNOS LIMPIOS EN TEMBLORINAS</v>
      </c>
      <c r="V121" s="19" t="str">
        <f>VLOOKUP(B121,data_operaciones!$G$3:$K$102,5,0)</f>
        <v>N</v>
      </c>
    </row>
    <row r="122" spans="1:22" x14ac:dyDescent="0.25">
      <c r="A122" s="6">
        <v>41320</v>
      </c>
      <c r="B122">
        <v>34</v>
      </c>
      <c r="C122">
        <v>0.5</v>
      </c>
      <c r="D122">
        <v>1495</v>
      </c>
      <c r="E122">
        <v>1.28</v>
      </c>
      <c r="F122">
        <v>3</v>
      </c>
      <c r="G122" t="s">
        <v>3727</v>
      </c>
      <c r="H122">
        <v>60</v>
      </c>
      <c r="I122" s="6"/>
      <c r="J122" t="s">
        <v>23</v>
      </c>
      <c r="K122" t="s">
        <v>23</v>
      </c>
      <c r="L122" s="14" t="str">
        <f>VLOOKUP(B122,data_operaciones!$G$3:$K$102,2,0)</f>
        <v>ACONDICIONA AGUJERO / REPASA</v>
      </c>
      <c r="M122" s="5">
        <f>VLOOKUP(B122,data_operaciones!$G$3:$K$102,4,0)</f>
        <v>49</v>
      </c>
      <c r="N122" s="5">
        <f t="shared" si="8"/>
        <v>0.5</v>
      </c>
      <c r="O122" s="5">
        <f t="shared" si="8"/>
        <v>1495</v>
      </c>
      <c r="P122" s="5">
        <f t="shared" si="8"/>
        <v>1.28</v>
      </c>
      <c r="Q122" s="5">
        <f t="shared" si="7"/>
        <v>119</v>
      </c>
      <c r="R122" s="5">
        <f t="shared" si="6"/>
        <v>2</v>
      </c>
      <c r="S122" s="5">
        <v>1</v>
      </c>
      <c r="T122" s="4">
        <v>8</v>
      </c>
      <c r="U122" s="5" t="str">
        <f t="shared" si="9"/>
        <v>OBSERVO POZO ESTATICO A NIVEL DE LINEA DE FLOTE, CON BARRENA EN 1495 M; SACO SARTA DE</v>
      </c>
      <c r="V122" s="19" t="str">
        <f>VLOOKUP(B122,data_operaciones!$G$3:$K$102,5,0)</f>
        <v>P</v>
      </c>
    </row>
    <row r="123" spans="1:22" x14ac:dyDescent="0.25">
      <c r="A123" s="6">
        <v>41320</v>
      </c>
      <c r="B123">
        <v>6</v>
      </c>
      <c r="C123">
        <v>7</v>
      </c>
      <c r="D123">
        <v>1495</v>
      </c>
      <c r="E123">
        <v>1.28</v>
      </c>
      <c r="F123">
        <v>4</v>
      </c>
      <c r="G123" t="s">
        <v>3728</v>
      </c>
      <c r="H123">
        <v>60</v>
      </c>
      <c r="I123" s="6">
        <v>41331.576388888891</v>
      </c>
      <c r="J123" t="s">
        <v>23</v>
      </c>
      <c r="K123" t="s">
        <v>2700</v>
      </c>
      <c r="L123" s="14" t="str">
        <f>VLOOKUP(B123,data_operaciones!$G$3:$K$102,2,0)</f>
        <v>SACAR BHA A SUPERFICIE</v>
      </c>
      <c r="M123" s="5">
        <f>VLOOKUP(B123,data_operaciones!$G$3:$K$102,4,0)</f>
        <v>101</v>
      </c>
      <c r="N123" s="5">
        <f t="shared" si="8"/>
        <v>7</v>
      </c>
      <c r="O123" s="5">
        <f t="shared" si="8"/>
        <v>1495</v>
      </c>
      <c r="P123" s="5">
        <f t="shared" si="8"/>
        <v>1.28</v>
      </c>
      <c r="Q123" s="5">
        <f t="shared" si="7"/>
        <v>120</v>
      </c>
      <c r="R123" s="5">
        <f t="shared" si="6"/>
        <v>1</v>
      </c>
      <c r="S123" s="5">
        <v>1</v>
      </c>
      <c r="T123" s="4">
        <v>8</v>
      </c>
      <c r="U123" s="5" t="str">
        <f t="shared" si="9"/>
        <v>BARRENA PDC DE 8 1/2" + HERRAMIENTA DIRECCIONAL DESDE 240 MTS HASTA SUPERFICIE.</v>
      </c>
      <c r="V123" s="19" t="str">
        <f>VLOOKUP(B123,data_operaciones!$G$3:$K$102,5,0)</f>
        <v>N</v>
      </c>
    </row>
    <row r="124" spans="1:22" x14ac:dyDescent="0.25">
      <c r="A124" s="6">
        <v>41320</v>
      </c>
      <c r="B124">
        <v>23</v>
      </c>
      <c r="C124">
        <v>0.5</v>
      </c>
      <c r="D124">
        <v>1495</v>
      </c>
      <c r="E124">
        <v>1.28</v>
      </c>
      <c r="F124">
        <v>5</v>
      </c>
      <c r="H124">
        <v>60</v>
      </c>
      <c r="I124" s="6">
        <v>41331.57708333333</v>
      </c>
      <c r="J124" t="s">
        <v>23</v>
      </c>
      <c r="K124" t="s">
        <v>2700</v>
      </c>
      <c r="L124" s="14" t="str">
        <f>VLOOKUP(B124,data_operaciones!$G$3:$K$102,2,0)</f>
        <v>LIMPIEZA SUPERFICIAL</v>
      </c>
      <c r="M124" s="5">
        <f>VLOOKUP(B124,data_operaciones!$G$3:$K$102,4,0)</f>
        <v>87</v>
      </c>
      <c r="N124" s="5">
        <f t="shared" si="8"/>
        <v>0.5</v>
      </c>
      <c r="O124" s="5">
        <f t="shared" si="8"/>
        <v>1495</v>
      </c>
      <c r="P124" s="5">
        <f t="shared" si="8"/>
        <v>1.28</v>
      </c>
      <c r="Q124" s="5">
        <f t="shared" si="7"/>
        <v>121</v>
      </c>
      <c r="R124" s="5">
        <f t="shared" si="6"/>
        <v>1</v>
      </c>
      <c r="S124" s="5">
        <v>1</v>
      </c>
      <c r="T124" s="4">
        <v>8</v>
      </c>
      <c r="U124" s="5">
        <f t="shared" si="9"/>
        <v>0</v>
      </c>
      <c r="V124" s="19" t="str">
        <f>VLOOKUP(B124,data_operaciones!$G$3:$K$102,5,0)</f>
        <v>N</v>
      </c>
    </row>
    <row r="125" spans="1:22" x14ac:dyDescent="0.25">
      <c r="A125" s="6">
        <v>41320</v>
      </c>
      <c r="B125">
        <v>32</v>
      </c>
      <c r="C125">
        <v>0.5</v>
      </c>
      <c r="D125">
        <v>1495</v>
      </c>
      <c r="E125">
        <v>1.28</v>
      </c>
      <c r="F125">
        <v>6</v>
      </c>
      <c r="G125" t="s">
        <v>3729</v>
      </c>
      <c r="H125">
        <v>60</v>
      </c>
      <c r="I125" s="6">
        <v>41331.577777777777</v>
      </c>
      <c r="J125" t="s">
        <v>23</v>
      </c>
      <c r="K125" t="s">
        <v>2700</v>
      </c>
      <c r="L125" s="14" t="str">
        <f>VLOOKUP(B125,data_operaciones!$G$3:$K$102,2,0)</f>
        <v>SIMULACROS Y PLATICA DE SEGURIDAD</v>
      </c>
      <c r="M125" s="5">
        <f>VLOOKUP(B125,data_operaciones!$G$3:$K$102,4,0)</f>
        <v>75</v>
      </c>
      <c r="N125" s="5">
        <f t="shared" si="8"/>
        <v>0.5</v>
      </c>
      <c r="O125" s="5">
        <f t="shared" si="8"/>
        <v>1495</v>
      </c>
      <c r="P125" s="5">
        <f t="shared" si="8"/>
        <v>1.28</v>
      </c>
      <c r="Q125" s="5">
        <f t="shared" si="7"/>
        <v>122</v>
      </c>
      <c r="R125" s="5">
        <f t="shared" si="6"/>
        <v>1</v>
      </c>
      <c r="S125" s="5">
        <v>1</v>
      </c>
      <c r="T125" s="4">
        <v>8</v>
      </c>
      <c r="U125" s="5" t="str">
        <f t="shared" si="9"/>
        <v>EFECTUO PLATICA DE SEGURIDAD Y PREOPERATIVA PARA LA TOMA DE REGISTROS ELECTRICOS.</v>
      </c>
      <c r="V125" s="19" t="str">
        <f>VLOOKUP(B125,data_operaciones!$G$3:$K$102,5,0)</f>
        <v>N</v>
      </c>
    </row>
    <row r="126" spans="1:22" x14ac:dyDescent="0.25">
      <c r="A126" s="6">
        <v>41320</v>
      </c>
      <c r="B126">
        <v>33</v>
      </c>
      <c r="C126">
        <v>1</v>
      </c>
      <c r="D126">
        <v>1495</v>
      </c>
      <c r="E126">
        <v>1.28</v>
      </c>
      <c r="F126">
        <v>7</v>
      </c>
      <c r="G126" t="s">
        <v>3730</v>
      </c>
      <c r="H126">
        <v>60</v>
      </c>
      <c r="I126" s="6">
        <v>41331.676388888889</v>
      </c>
      <c r="J126" t="s">
        <v>23</v>
      </c>
      <c r="K126" t="s">
        <v>2700</v>
      </c>
      <c r="L126" s="14" t="str">
        <f>VLOOKUP(B126,data_operaciones!$G$3:$K$102,2,0)</f>
        <v>OTROS</v>
      </c>
      <c r="M126" s="5">
        <f>VLOOKUP(B126,data_operaciones!$G$3:$K$102,4,0)</f>
        <v>47</v>
      </c>
      <c r="N126" s="5">
        <f t="shared" si="8"/>
        <v>1</v>
      </c>
      <c r="O126" s="5">
        <f t="shared" si="8"/>
        <v>1495</v>
      </c>
      <c r="P126" s="5">
        <f t="shared" si="8"/>
        <v>1.28</v>
      </c>
      <c r="Q126" s="5">
        <f t="shared" si="7"/>
        <v>123</v>
      </c>
      <c r="R126" s="5">
        <f t="shared" si="6"/>
        <v>1</v>
      </c>
      <c r="S126" s="5">
        <v>1</v>
      </c>
      <c r="T126" s="4">
        <v>8</v>
      </c>
      <c r="U126" s="5" t="str">
        <f t="shared" si="9"/>
        <v>POSICIONÓ URE Y ARMÓ EQUIPO PARA TOMA DE REGISTROS ELÉCTRICOS.</v>
      </c>
      <c r="V126" s="19" t="str">
        <f>VLOOKUP(B126,data_operaciones!$G$3:$K$102,5,0)</f>
        <v>N</v>
      </c>
    </row>
    <row r="127" spans="1:22" x14ac:dyDescent="0.25">
      <c r="A127" s="6">
        <v>41320</v>
      </c>
      <c r="B127">
        <v>26</v>
      </c>
      <c r="C127">
        <v>3.5</v>
      </c>
      <c r="D127">
        <v>1495</v>
      </c>
      <c r="E127">
        <v>1.28</v>
      </c>
      <c r="F127">
        <v>8</v>
      </c>
      <c r="G127" t="s">
        <v>3731</v>
      </c>
      <c r="H127">
        <v>60</v>
      </c>
      <c r="I127" s="6">
        <v>41331.679166666669</v>
      </c>
      <c r="J127" t="s">
        <v>23</v>
      </c>
      <c r="K127" t="s">
        <v>2700</v>
      </c>
      <c r="L127" s="14" t="str">
        <f>VLOOKUP(B127,data_operaciones!$G$3:$K$102,2,0)</f>
        <v xml:space="preserve">TOMAR REGISTROS ELECTRICOS </v>
      </c>
      <c r="M127" s="5">
        <f>VLOOKUP(B127,data_operaciones!$G$3:$K$102,4,0)</f>
        <v>90</v>
      </c>
      <c r="N127" s="5">
        <f t="shared" si="8"/>
        <v>3.5</v>
      </c>
      <c r="O127" s="5">
        <f t="shared" si="8"/>
        <v>1495</v>
      </c>
      <c r="P127" s="5">
        <f t="shared" si="8"/>
        <v>1.28</v>
      </c>
      <c r="Q127" s="5">
        <f t="shared" si="7"/>
        <v>124</v>
      </c>
      <c r="R127" s="5">
        <f t="shared" si="6"/>
        <v>1</v>
      </c>
      <c r="S127" s="5">
        <v>1</v>
      </c>
      <c r="T127" s="4">
        <v>8</v>
      </c>
      <c r="U127" s="5" t="str">
        <f t="shared" si="9"/>
        <v>TOMO REGISTROS ELECTRICOS AIT-LDL-CNL-BHC-GR DESDE 1495 HASTA 547 M(ZAPATA).</v>
      </c>
      <c r="V127" s="19" t="str">
        <f>VLOOKUP(B127,data_operaciones!$G$3:$K$102,5,0)</f>
        <v>N</v>
      </c>
    </row>
    <row r="128" spans="1:22" x14ac:dyDescent="0.25">
      <c r="A128" s="6">
        <v>41320</v>
      </c>
      <c r="B128">
        <v>33</v>
      </c>
      <c r="C128">
        <v>1.5</v>
      </c>
      <c r="D128">
        <v>1495</v>
      </c>
      <c r="E128">
        <v>1.28</v>
      </c>
      <c r="F128">
        <v>9</v>
      </c>
      <c r="G128" t="s">
        <v>3732</v>
      </c>
      <c r="H128">
        <v>60</v>
      </c>
      <c r="I128" s="6">
        <v>41331.679861111108</v>
      </c>
      <c r="J128" t="s">
        <v>23</v>
      </c>
      <c r="K128" t="s">
        <v>2700</v>
      </c>
      <c r="L128" s="14" t="str">
        <f>VLOOKUP(B128,data_operaciones!$G$3:$K$102,2,0)</f>
        <v>OTROS</v>
      </c>
      <c r="M128" s="5">
        <f>VLOOKUP(B128,data_operaciones!$G$3:$K$102,4,0)</f>
        <v>47</v>
      </c>
      <c r="N128" s="5">
        <f t="shared" si="8"/>
        <v>1.5</v>
      </c>
      <c r="O128" s="5">
        <f t="shared" si="8"/>
        <v>1495</v>
      </c>
      <c r="P128" s="5">
        <f t="shared" si="8"/>
        <v>1.28</v>
      </c>
      <c r="Q128" s="5">
        <f t="shared" si="7"/>
        <v>125</v>
      </c>
      <c r="R128" s="5">
        <f t="shared" si="6"/>
        <v>1</v>
      </c>
      <c r="S128" s="5">
        <v>1</v>
      </c>
      <c r="T128" s="4">
        <v>8</v>
      </c>
      <c r="U128" s="5" t="str">
        <f t="shared" si="9"/>
        <v>PERSONAL DE REGISTROS ELÉCTRICOS DESMANTELÓ HERRAMIENTA Y EQUIPO DE SUPERFICIE.</v>
      </c>
      <c r="V128" s="19" t="str">
        <f>VLOOKUP(B128,data_operaciones!$G$3:$K$102,5,0)</f>
        <v>N</v>
      </c>
    </row>
    <row r="129" spans="1:22" x14ac:dyDescent="0.25">
      <c r="A129" s="6">
        <v>41320</v>
      </c>
      <c r="B129">
        <v>16</v>
      </c>
      <c r="C129">
        <v>4.5</v>
      </c>
      <c r="D129">
        <v>1495</v>
      </c>
      <c r="E129">
        <v>1.28</v>
      </c>
      <c r="F129">
        <v>10</v>
      </c>
      <c r="G129" t="s">
        <v>3733</v>
      </c>
      <c r="H129">
        <v>60</v>
      </c>
      <c r="I129" s="6">
        <v>41331.679861111108</v>
      </c>
      <c r="J129" t="s">
        <v>23</v>
      </c>
      <c r="K129" t="s">
        <v>2700</v>
      </c>
      <c r="L129" s="14" t="str">
        <f>VLOOKUP(B129,data_operaciones!$G$3:$K$102,2,0)</f>
        <v>INSTALAR  BOP y CSC</v>
      </c>
      <c r="M129" s="5">
        <f>VLOOKUP(B129,data_operaciones!$G$3:$K$102,4,0)</f>
        <v>17</v>
      </c>
      <c r="N129" s="5">
        <f t="shared" si="8"/>
        <v>4.5</v>
      </c>
      <c r="O129" s="5">
        <f t="shared" si="8"/>
        <v>1495</v>
      </c>
      <c r="P129" s="5">
        <f t="shared" si="8"/>
        <v>1.28</v>
      </c>
      <c r="Q129" s="5">
        <f t="shared" si="7"/>
        <v>126</v>
      </c>
      <c r="R129" s="5">
        <f t="shared" si="6"/>
        <v>1</v>
      </c>
      <c r="S129" s="5">
        <v>1</v>
      </c>
      <c r="T129" s="4">
        <v>8</v>
      </c>
      <c r="U129" s="5" t="str">
        <f t="shared" si="9"/>
        <v>REALIZO CAMBIO DE ARIETES DE 4" A ARIETES DE 7" PARA METER  TR. INSTALO TAPON DE PRUEBA, INSTALO TUBO MADRINA Y REALIZO PRUEBA DE ARIETES DE TUBERIA DE 7" CON 300 PSI X 5 MIN Y 4000 PSI X 15 MIN, SATISFACTORIAMENTE, RETIRO TUBO</v>
      </c>
      <c r="V129" s="19" t="str">
        <f>VLOOKUP(B129,data_operaciones!$G$3:$K$102,5,0)</f>
        <v>N</v>
      </c>
    </row>
    <row r="130" spans="1:22" x14ac:dyDescent="0.25">
      <c r="A130" s="6">
        <v>41320</v>
      </c>
      <c r="B130">
        <v>32</v>
      </c>
      <c r="C130">
        <v>0.5</v>
      </c>
      <c r="D130">
        <v>1495</v>
      </c>
      <c r="E130">
        <v>1.28</v>
      </c>
      <c r="F130">
        <v>11</v>
      </c>
      <c r="G130" t="s">
        <v>3734</v>
      </c>
      <c r="H130">
        <v>60</v>
      </c>
      <c r="I130" s="6">
        <v>41331.679861111108</v>
      </c>
      <c r="J130" t="s">
        <v>23</v>
      </c>
      <c r="K130" t="s">
        <v>2700</v>
      </c>
      <c r="L130" s="14" t="str">
        <f>VLOOKUP(B130,data_operaciones!$G$3:$K$102,2,0)</f>
        <v>SIMULACROS Y PLATICA DE SEGURIDAD</v>
      </c>
      <c r="M130" s="5">
        <f>VLOOKUP(B130,data_operaciones!$G$3:$K$102,4,0)</f>
        <v>75</v>
      </c>
      <c r="N130" s="5">
        <f t="shared" si="8"/>
        <v>0.5</v>
      </c>
      <c r="O130" s="5">
        <f t="shared" si="8"/>
        <v>1495</v>
      </c>
      <c r="P130" s="5">
        <f t="shared" si="8"/>
        <v>1.28</v>
      </c>
      <c r="Q130" s="5">
        <f t="shared" si="7"/>
        <v>127</v>
      </c>
      <c r="R130" s="5">
        <f t="shared" si="6"/>
        <v>1</v>
      </c>
      <c r="S130" s="5">
        <v>1</v>
      </c>
      <c r="T130" s="4">
        <v>8</v>
      </c>
      <c r="U130" s="5" t="str">
        <f t="shared" si="9"/>
        <v>(N) EFECTUO PLATICA DE SEGURIDAD Y PRE-OPERACIONAL PARA ARMAR HERRAMIENTA Y METER TR 7" 26 #, P-110</v>
      </c>
      <c r="V130" s="19" t="str">
        <f>VLOOKUP(B130,data_operaciones!$G$3:$K$102,5,0)</f>
        <v>N</v>
      </c>
    </row>
    <row r="131" spans="1:22" x14ac:dyDescent="0.25">
      <c r="A131" s="6">
        <v>41320</v>
      </c>
      <c r="B131">
        <v>8</v>
      </c>
      <c r="C131">
        <v>1</v>
      </c>
      <c r="D131">
        <v>1495</v>
      </c>
      <c r="E131">
        <v>1.28</v>
      </c>
      <c r="F131">
        <v>12</v>
      </c>
      <c r="H131">
        <v>60</v>
      </c>
      <c r="I131" s="6">
        <v>41331.684027777781</v>
      </c>
      <c r="J131" t="s">
        <v>23</v>
      </c>
      <c r="K131" t="s">
        <v>2700</v>
      </c>
      <c r="L131" s="14" t="str">
        <f>VLOOKUP(B131,data_operaciones!$G$3:$K$102,2,0)</f>
        <v>INSTALAR EQUIPO PARA BAJAR TR</v>
      </c>
      <c r="M131" s="5">
        <f>VLOOKUP(B131,data_operaciones!$G$3:$K$102,4,0)</f>
        <v>77</v>
      </c>
      <c r="N131" s="5">
        <f t="shared" si="8"/>
        <v>1</v>
      </c>
      <c r="O131" s="5">
        <f t="shared" si="8"/>
        <v>1495</v>
      </c>
      <c r="P131" s="5">
        <f t="shared" si="8"/>
        <v>1.28</v>
      </c>
      <c r="Q131" s="5">
        <f t="shared" si="7"/>
        <v>128</v>
      </c>
      <c r="R131" s="5">
        <f t="shared" si="6"/>
        <v>1</v>
      </c>
      <c r="S131" s="5">
        <v>1</v>
      </c>
      <c r="T131" s="4">
        <v>8</v>
      </c>
      <c r="U131" s="5">
        <f t="shared" si="9"/>
        <v>0</v>
      </c>
      <c r="V131" s="19" t="str">
        <f>VLOOKUP(B131,data_operaciones!$G$3:$K$102,5,0)</f>
        <v>N</v>
      </c>
    </row>
    <row r="132" spans="1:22" x14ac:dyDescent="0.25">
      <c r="A132" s="6">
        <v>41320</v>
      </c>
      <c r="B132">
        <v>9</v>
      </c>
      <c r="C132">
        <v>0.5</v>
      </c>
      <c r="D132">
        <v>1495</v>
      </c>
      <c r="E132">
        <v>1.28</v>
      </c>
      <c r="F132">
        <v>13</v>
      </c>
      <c r="G132" t="s">
        <v>3735</v>
      </c>
      <c r="H132">
        <v>60</v>
      </c>
      <c r="I132" s="6">
        <v>41331.684027777781</v>
      </c>
      <c r="J132" t="s">
        <v>23</v>
      </c>
      <c r="K132" t="s">
        <v>2700</v>
      </c>
      <c r="L132" s="14" t="str">
        <f>VLOOKUP(B132,data_operaciones!$G$3:$K$102,2,0)</f>
        <v>BAJAR TR</v>
      </c>
      <c r="M132" s="5">
        <f>VLOOKUP(B132,data_operaciones!$G$3:$K$102,4,0)</f>
        <v>78</v>
      </c>
      <c r="N132" s="5">
        <f t="shared" si="8"/>
        <v>0.5</v>
      </c>
      <c r="O132" s="5">
        <f t="shared" si="8"/>
        <v>1495</v>
      </c>
      <c r="P132" s="5">
        <f t="shared" si="8"/>
        <v>1.28</v>
      </c>
      <c r="Q132" s="5">
        <f t="shared" si="7"/>
        <v>129</v>
      </c>
      <c r="R132" s="5">
        <f t="shared" si="6"/>
        <v>1</v>
      </c>
      <c r="S132" s="5">
        <v>1</v>
      </c>
      <c r="T132" s="4">
        <v>8</v>
      </c>
      <c r="U132" s="5" t="str">
        <f t="shared" si="9"/>
        <v xml:space="preserve">CONECTO ZAPATA FLOTADORA 7" + 1 TRAMO DE TR 7" 26 #, P-110, BCN + COPLE FLOTADOR  7" + 1 TRAMO DE TR 7" 26 #, P- 110, HYD 513 Y METE  HASTA 25 M.  NOTA: PROBO EQUIPO DE FLOTACION CON EXITO. </v>
      </c>
      <c r="V132" s="19" t="str">
        <f>VLOOKUP(B132,data_operaciones!$G$3:$K$102,5,0)</f>
        <v>N</v>
      </c>
    </row>
    <row r="133" spans="1:22" x14ac:dyDescent="0.25">
      <c r="A133" s="6">
        <v>41321</v>
      </c>
      <c r="B133">
        <v>9</v>
      </c>
      <c r="C133">
        <v>10</v>
      </c>
      <c r="D133">
        <v>1495</v>
      </c>
      <c r="E133">
        <v>1.28</v>
      </c>
      <c r="F133">
        <v>1</v>
      </c>
      <c r="G133" t="s">
        <v>3736</v>
      </c>
      <c r="H133">
        <v>60</v>
      </c>
      <c r="I133" s="6">
        <v>41331.685416666667</v>
      </c>
      <c r="J133" t="s">
        <v>23</v>
      </c>
      <c r="K133" t="s">
        <v>2700</v>
      </c>
      <c r="L133" s="14" t="str">
        <f>VLOOKUP(B133,data_operaciones!$G$3:$K$102,2,0)</f>
        <v>BAJAR TR</v>
      </c>
      <c r="M133" s="5">
        <f>VLOOKUP(B133,data_operaciones!$G$3:$K$102,4,0)</f>
        <v>78</v>
      </c>
      <c r="N133" s="5">
        <f t="shared" si="8"/>
        <v>10</v>
      </c>
      <c r="O133" s="5">
        <f t="shared" si="8"/>
        <v>1495</v>
      </c>
      <c r="P133" s="5">
        <f t="shared" si="8"/>
        <v>1.28</v>
      </c>
      <c r="Q133" s="5">
        <f t="shared" si="7"/>
        <v>130</v>
      </c>
      <c r="R133" s="5">
        <f t="shared" ref="R133:R196" si="10">IF(V133="N",1,2)</f>
        <v>1</v>
      </c>
      <c r="S133" s="5">
        <v>1</v>
      </c>
      <c r="T133" s="4">
        <v>8</v>
      </c>
      <c r="U133" s="5" t="str">
        <f t="shared" si="9"/>
        <v>CONTINUO  METIENDO  TR 7" 26 #, P-110, HYD 513, DESDE 25 M. HASTA 1492 M</v>
      </c>
      <c r="V133" s="19" t="str">
        <f>VLOOKUP(B133,data_operaciones!$G$3:$K$102,5,0)</f>
        <v>N</v>
      </c>
    </row>
    <row r="134" spans="1:22" x14ac:dyDescent="0.25">
      <c r="A134" s="6">
        <v>41321</v>
      </c>
      <c r="B134">
        <v>10</v>
      </c>
      <c r="C134">
        <v>0.5</v>
      </c>
      <c r="D134">
        <v>1495</v>
      </c>
      <c r="E134">
        <v>1.28</v>
      </c>
      <c r="F134">
        <v>2</v>
      </c>
      <c r="H134">
        <v>60</v>
      </c>
      <c r="I134" s="6">
        <v>41331.686111111114</v>
      </c>
      <c r="J134" t="s">
        <v>23</v>
      </c>
      <c r="K134" t="s">
        <v>2700</v>
      </c>
      <c r="L134" s="14" t="str">
        <f>VLOOKUP(B134,data_operaciones!$G$3:$K$102,2,0)</f>
        <v>DESMANTELAR EQUIPO PARA BAJAR TR</v>
      </c>
      <c r="M134" s="5">
        <f>VLOOKUP(B134,data_operaciones!$G$3:$K$102,4,0)</f>
        <v>79</v>
      </c>
      <c r="N134" s="5">
        <f t="shared" si="8"/>
        <v>0.5</v>
      </c>
      <c r="O134" s="5">
        <f t="shared" si="8"/>
        <v>1495</v>
      </c>
      <c r="P134" s="5">
        <f t="shared" si="8"/>
        <v>1.28</v>
      </c>
      <c r="Q134" s="5">
        <f t="shared" ref="Q134:Q197" si="11">+Q133+1</f>
        <v>131</v>
      </c>
      <c r="R134" s="5">
        <f t="shared" si="10"/>
        <v>1</v>
      </c>
      <c r="S134" s="5">
        <v>1</v>
      </c>
      <c r="T134" s="4">
        <v>8</v>
      </c>
      <c r="U134" s="5">
        <f t="shared" si="9"/>
        <v>0</v>
      </c>
      <c r="V134" s="19" t="str">
        <f>VLOOKUP(B134,data_operaciones!$G$3:$K$102,5,0)</f>
        <v>N</v>
      </c>
    </row>
    <row r="135" spans="1:22" x14ac:dyDescent="0.25">
      <c r="A135" s="6">
        <v>41321</v>
      </c>
      <c r="B135">
        <v>2</v>
      </c>
      <c r="C135">
        <v>1.5</v>
      </c>
      <c r="D135">
        <v>1495</v>
      </c>
      <c r="E135">
        <v>1.28</v>
      </c>
      <c r="F135">
        <v>3</v>
      </c>
      <c r="G135" t="s">
        <v>3737</v>
      </c>
      <c r="H135">
        <v>60</v>
      </c>
      <c r="I135" s="6">
        <v>41331.686111111114</v>
      </c>
      <c r="J135" t="s">
        <v>23</v>
      </c>
      <c r="K135" t="s">
        <v>2700</v>
      </c>
      <c r="L135" s="14" t="str">
        <f>VLOOKUP(B135,data_operaciones!$G$3:$K$102,2,0)</f>
        <v>CIRCULAR</v>
      </c>
      <c r="M135" s="5">
        <f>VLOOKUP(B135,data_operaciones!$G$3:$K$102,4,0)</f>
        <v>38</v>
      </c>
      <c r="N135" s="5">
        <f t="shared" si="8"/>
        <v>1.5</v>
      </c>
      <c r="O135" s="5">
        <f t="shared" si="8"/>
        <v>1495</v>
      </c>
      <c r="P135" s="5">
        <f t="shared" si="8"/>
        <v>1.28</v>
      </c>
      <c r="Q135" s="5">
        <f t="shared" si="11"/>
        <v>132</v>
      </c>
      <c r="R135" s="5">
        <f t="shared" si="10"/>
        <v>1</v>
      </c>
      <c r="S135" s="5">
        <v>1</v>
      </c>
      <c r="T135" s="4">
        <v>8</v>
      </c>
      <c r="U135" s="5" t="str">
        <f t="shared" si="9"/>
        <v xml:space="preserve">CIRCULÓ POZO CON 168 GPM, 500 PSI. DENSIDAD DE ENTRADA/SALIDA 1.28 GR/CC. </v>
      </c>
      <c r="V135" s="19" t="str">
        <f>VLOOKUP(B135,data_operaciones!$G$3:$K$102,5,0)</f>
        <v>N</v>
      </c>
    </row>
    <row r="136" spans="1:22" x14ac:dyDescent="0.25">
      <c r="A136" s="6">
        <v>41321</v>
      </c>
      <c r="B136">
        <v>32</v>
      </c>
      <c r="C136">
        <v>0.5</v>
      </c>
      <c r="D136">
        <v>1495</v>
      </c>
      <c r="E136">
        <v>1.28</v>
      </c>
      <c r="F136">
        <v>4</v>
      </c>
      <c r="G136" t="s">
        <v>3738</v>
      </c>
      <c r="H136">
        <v>60</v>
      </c>
      <c r="I136" s="6">
        <v>41331.686805555553</v>
      </c>
      <c r="J136" t="s">
        <v>23</v>
      </c>
      <c r="K136" t="s">
        <v>2700</v>
      </c>
      <c r="L136" s="14" t="str">
        <f>VLOOKUP(B136,data_operaciones!$G$3:$K$102,2,0)</f>
        <v>SIMULACROS Y PLATICA DE SEGURIDAD</v>
      </c>
      <c r="M136" s="5">
        <f>VLOOKUP(B136,data_operaciones!$G$3:$K$102,4,0)</f>
        <v>75</v>
      </c>
      <c r="N136" s="5">
        <f t="shared" si="8"/>
        <v>0.5</v>
      </c>
      <c r="O136" s="5">
        <f t="shared" si="8"/>
        <v>1495</v>
      </c>
      <c r="P136" s="5">
        <f t="shared" si="8"/>
        <v>1.28</v>
      </c>
      <c r="Q136" s="5">
        <f t="shared" si="11"/>
        <v>133</v>
      </c>
      <c r="R136" s="5">
        <f t="shared" si="10"/>
        <v>1</v>
      </c>
      <c r="S136" s="5">
        <v>1</v>
      </c>
      <c r="T136" s="4">
        <v>8</v>
      </c>
      <c r="U136" s="5" t="str">
        <f t="shared" si="9"/>
        <v xml:space="preserve">EFECTUO PLATICA DE SEGURIDAD Y PREOPERACIONAL PARA ARMAR EQUIPO Y CEMENTAR TR 7". </v>
      </c>
      <c r="V136" s="19" t="str">
        <f>VLOOKUP(B136,data_operaciones!$G$3:$K$102,5,0)</f>
        <v>N</v>
      </c>
    </row>
    <row r="137" spans="1:22" x14ac:dyDescent="0.25">
      <c r="A137" s="6">
        <v>41321</v>
      </c>
      <c r="B137">
        <v>11</v>
      </c>
      <c r="C137">
        <v>1</v>
      </c>
      <c r="D137">
        <v>1495</v>
      </c>
      <c r="E137">
        <v>1.28</v>
      </c>
      <c r="F137">
        <v>5</v>
      </c>
      <c r="G137" t="s">
        <v>3739</v>
      </c>
      <c r="H137">
        <v>60</v>
      </c>
      <c r="I137" s="6">
        <v>41331.6875</v>
      </c>
      <c r="J137" t="s">
        <v>23</v>
      </c>
      <c r="K137" t="s">
        <v>2700</v>
      </c>
      <c r="L137" s="14" t="str">
        <f>VLOOKUP(B137,data_operaciones!$G$3:$K$102,2,0)</f>
        <v>INST UNIDADES DE CEMENTACION</v>
      </c>
      <c r="M137" s="5">
        <f>VLOOKUP(B137,data_operaciones!$G$3:$K$102,4,0)</f>
        <v>30</v>
      </c>
      <c r="N137" s="5">
        <f t="shared" si="8"/>
        <v>1</v>
      </c>
      <c r="O137" s="5">
        <f t="shared" si="8"/>
        <v>1495</v>
      </c>
      <c r="P137" s="5">
        <f t="shared" si="8"/>
        <v>1.28</v>
      </c>
      <c r="Q137" s="5">
        <f t="shared" si="11"/>
        <v>134</v>
      </c>
      <c r="R137" s="5">
        <f t="shared" si="10"/>
        <v>1</v>
      </c>
      <c r="S137" s="5">
        <v>1</v>
      </c>
      <c r="T137" s="4">
        <v>8</v>
      </c>
      <c r="U137" s="5" t="str">
        <f t="shared" si="9"/>
        <v>INSTALÓ EQUIPO, CABEZA DE CEMENTACIÓN Y LÍNEAS DE TRATAMIENTO</v>
      </c>
      <c r="V137" s="19" t="str">
        <f>VLOOKUP(B137,data_operaciones!$G$3:$K$102,5,0)</f>
        <v>N</v>
      </c>
    </row>
    <row r="138" spans="1:22" x14ac:dyDescent="0.25">
      <c r="A138" s="6">
        <v>41321</v>
      </c>
      <c r="B138">
        <v>13</v>
      </c>
      <c r="C138">
        <v>3.5</v>
      </c>
      <c r="D138">
        <v>1495</v>
      </c>
      <c r="E138">
        <v>1.28</v>
      </c>
      <c r="F138">
        <v>6</v>
      </c>
      <c r="G138" t="s">
        <v>3740</v>
      </c>
      <c r="H138">
        <v>60</v>
      </c>
      <c r="I138" s="6">
        <v>41331.6875</v>
      </c>
      <c r="J138" t="s">
        <v>23</v>
      </c>
      <c r="K138" t="s">
        <v>2700</v>
      </c>
      <c r="L138" s="14" t="str">
        <f>VLOOKUP(B138,data_operaciones!$G$3:$K$102,2,0)</f>
        <v>CEMENTAR TR</v>
      </c>
      <c r="M138" s="5">
        <f>VLOOKUP(B138,data_operaciones!$G$3:$K$102,4,0)</f>
        <v>32</v>
      </c>
      <c r="N138" s="5">
        <f t="shared" si="8"/>
        <v>3.5</v>
      </c>
      <c r="O138" s="5">
        <f t="shared" si="8"/>
        <v>1495</v>
      </c>
      <c r="P138" s="5">
        <f t="shared" si="8"/>
        <v>1.28</v>
      </c>
      <c r="Q138" s="5">
        <f t="shared" si="11"/>
        <v>135</v>
      </c>
      <c r="R138" s="5">
        <f t="shared" si="10"/>
        <v>1</v>
      </c>
      <c r="S138" s="5">
        <v>1</v>
      </c>
      <c r="T138" s="4">
        <v>8</v>
      </c>
      <c r="U138" s="5" t="str">
        <f t="shared" si="9"/>
        <v>CEMENTÓ CON 55 BLS DE LECHADA LIGERA DE 1.50 GR/CC, Q = 4 BPM, CIMA 397 M Y 66 BLS DE LECHADA CONVENCIONAL D =</v>
      </c>
      <c r="V138" s="19" t="str">
        <f>VLOOKUP(B138,data_operaciones!$G$3:$K$102,5,0)</f>
        <v>N</v>
      </c>
    </row>
    <row r="139" spans="1:22" x14ac:dyDescent="0.25">
      <c r="A139" s="6">
        <v>41321</v>
      </c>
      <c r="B139">
        <v>14</v>
      </c>
      <c r="C139">
        <v>0.5</v>
      </c>
      <c r="D139">
        <v>1495</v>
      </c>
      <c r="E139">
        <v>1.28</v>
      </c>
      <c r="F139">
        <v>7</v>
      </c>
      <c r="G139" t="s">
        <v>3741</v>
      </c>
      <c r="H139">
        <v>60</v>
      </c>
      <c r="I139" s="6">
        <v>41331.69027777778</v>
      </c>
      <c r="J139" t="s">
        <v>23</v>
      </c>
      <c r="K139" t="s">
        <v>2700</v>
      </c>
      <c r="L139" s="14" t="str">
        <f>VLOOKUP(B139,data_operaciones!$G$3:$K$102,2,0)</f>
        <v>DESMANTELAR EQUIPO DE CEMENTACIONES</v>
      </c>
      <c r="M139" s="5">
        <f>VLOOKUP(B139,data_operaciones!$G$3:$K$102,4,0)</f>
        <v>33</v>
      </c>
      <c r="N139" s="5">
        <f t="shared" si="8"/>
        <v>0.5</v>
      </c>
      <c r="O139" s="5">
        <f t="shared" si="8"/>
        <v>1495</v>
      </c>
      <c r="P139" s="5">
        <f t="shared" si="8"/>
        <v>1.28</v>
      </c>
      <c r="Q139" s="5">
        <f t="shared" si="11"/>
        <v>136</v>
      </c>
      <c r="R139" s="5">
        <f t="shared" si="10"/>
        <v>1</v>
      </c>
      <c r="S139" s="5">
        <v>1</v>
      </c>
      <c r="T139" s="4">
        <v>8</v>
      </c>
      <c r="U139" s="5" t="str">
        <f t="shared" si="9"/>
        <v>DESMANTELÓ CABEZA DE CEMENTACIÓN Y LÍNEAS.</v>
      </c>
      <c r="V139" s="19" t="str">
        <f>VLOOKUP(B139,data_operaciones!$G$3:$K$102,5,0)</f>
        <v>N</v>
      </c>
    </row>
    <row r="140" spans="1:22" x14ac:dyDescent="0.25">
      <c r="A140" s="6">
        <v>41321</v>
      </c>
      <c r="B140">
        <v>33</v>
      </c>
      <c r="C140">
        <v>1.5</v>
      </c>
      <c r="D140">
        <v>1495</v>
      </c>
      <c r="E140">
        <v>1.28</v>
      </c>
      <c r="F140">
        <v>8</v>
      </c>
      <c r="G140" t="s">
        <v>3742</v>
      </c>
      <c r="H140">
        <v>60</v>
      </c>
      <c r="I140" s="6">
        <v>41331.690972222219</v>
      </c>
      <c r="J140" t="s">
        <v>23</v>
      </c>
      <c r="K140" t="s">
        <v>2700</v>
      </c>
      <c r="L140" s="14" t="str">
        <f>VLOOKUP(B140,data_operaciones!$G$3:$K$102,2,0)</f>
        <v>OTROS</v>
      </c>
      <c r="M140" s="5">
        <f>VLOOKUP(B140,data_operaciones!$G$3:$K$102,4,0)</f>
        <v>47</v>
      </c>
      <c r="N140" s="5">
        <f t="shared" si="8"/>
        <v>1.5</v>
      </c>
      <c r="O140" s="5">
        <f t="shared" si="8"/>
        <v>1495</v>
      </c>
      <c r="P140" s="5">
        <f t="shared" si="8"/>
        <v>1.28</v>
      </c>
      <c r="Q140" s="5">
        <f t="shared" si="11"/>
        <v>137</v>
      </c>
      <c r="R140" s="5">
        <f t="shared" si="10"/>
        <v>1</v>
      </c>
      <c r="S140" s="5">
        <v>1</v>
      </c>
      <c r="T140" s="4">
        <v>8</v>
      </c>
      <c r="U140" s="5" t="str">
        <f t="shared" si="9"/>
        <v>(N) LAVO INTERIOR DE PREVENTORES Y RECUPERO TUBO ANCLA.</v>
      </c>
      <c r="V140" s="19" t="str">
        <f>VLOOKUP(B140,data_operaciones!$G$3:$K$102,5,0)</f>
        <v>N</v>
      </c>
    </row>
    <row r="141" spans="1:22" x14ac:dyDescent="0.25">
      <c r="A141" s="6">
        <v>41321</v>
      </c>
      <c r="B141">
        <v>17</v>
      </c>
      <c r="C141">
        <v>5</v>
      </c>
      <c r="D141">
        <v>1495</v>
      </c>
      <c r="E141">
        <v>1.28</v>
      </c>
      <c r="F141">
        <v>9</v>
      </c>
      <c r="G141" t="s">
        <v>3743</v>
      </c>
      <c r="H141">
        <v>60</v>
      </c>
      <c r="I141" s="6">
        <v>41331.691666666666</v>
      </c>
      <c r="J141" t="s">
        <v>23</v>
      </c>
      <c r="K141" t="s">
        <v>2700</v>
      </c>
      <c r="L141" s="14" t="str">
        <f>VLOOKUP(B141,data_operaciones!$G$3:$K$102,2,0)</f>
        <v>PROBAR BOP y CSC</v>
      </c>
      <c r="M141" s="5">
        <f>VLOOKUP(B141,data_operaciones!$G$3:$K$102,4,0)</f>
        <v>18</v>
      </c>
      <c r="N141" s="5">
        <f t="shared" si="8"/>
        <v>5</v>
      </c>
      <c r="O141" s="5">
        <f t="shared" si="8"/>
        <v>1495</v>
      </c>
      <c r="P141" s="5">
        <f t="shared" si="8"/>
        <v>1.28</v>
      </c>
      <c r="Q141" s="5">
        <f t="shared" si="11"/>
        <v>138</v>
      </c>
      <c r="R141" s="5">
        <f t="shared" si="10"/>
        <v>1</v>
      </c>
      <c r="S141" s="5">
        <v>1</v>
      </c>
      <c r="T141" s="4">
        <v>8</v>
      </c>
      <c r="U141" s="5" t="str">
        <f t="shared" si="9"/>
        <v>INSTALÓ ENSAMBLE DE SELLOS EN COLGADOR, PROBÓ CON 1200 PSI X 15 MIN, SATISFACTORIAMENTE. REALIZO CAMBIO DE ARIETES DE 7" A ARIETES DE 4".</v>
      </c>
      <c r="V141" s="19" t="str">
        <f>VLOOKUP(B141,data_operaciones!$G$3:$K$102,5,0)</f>
        <v>N</v>
      </c>
    </row>
    <row r="142" spans="1:22" x14ac:dyDescent="0.25">
      <c r="A142" s="6">
        <v>41322</v>
      </c>
      <c r="B142">
        <v>33</v>
      </c>
      <c r="C142">
        <v>3</v>
      </c>
      <c r="D142">
        <v>1495</v>
      </c>
      <c r="E142">
        <v>1.28</v>
      </c>
      <c r="F142">
        <v>1</v>
      </c>
      <c r="G142" t="s">
        <v>3744</v>
      </c>
      <c r="H142">
        <v>60</v>
      </c>
      <c r="I142" s="6">
        <v>41331.699305555558</v>
      </c>
      <c r="J142" t="s">
        <v>23</v>
      </c>
      <c r="K142" t="s">
        <v>2700</v>
      </c>
      <c r="L142" s="14" t="str">
        <f>VLOOKUP(B142,data_operaciones!$G$3:$K$102,2,0)</f>
        <v>OTROS</v>
      </c>
      <c r="M142" s="5">
        <f>VLOOKUP(B142,data_operaciones!$G$3:$K$102,4,0)</f>
        <v>47</v>
      </c>
      <c r="N142" s="5">
        <f t="shared" si="8"/>
        <v>3</v>
      </c>
      <c r="O142" s="5">
        <f t="shared" si="8"/>
        <v>1495</v>
      </c>
      <c r="P142" s="5">
        <f t="shared" si="8"/>
        <v>1.28</v>
      </c>
      <c r="Q142" s="5">
        <f t="shared" si="11"/>
        <v>139</v>
      </c>
      <c r="R142" s="5">
        <f t="shared" si="10"/>
        <v>1</v>
      </c>
      <c r="S142" s="5">
        <v>1</v>
      </c>
      <c r="T142" s="4">
        <v>8</v>
      </c>
      <c r="U142" s="5" t="str">
        <f t="shared" si="9"/>
        <v xml:space="preserve">MANTENIMIENTO HIDRAULICO AL TOP DRIVE </v>
      </c>
      <c r="V142" s="19" t="str">
        <f>VLOOKUP(B142,data_operaciones!$G$3:$K$102,5,0)</f>
        <v>N</v>
      </c>
    </row>
    <row r="143" spans="1:22" x14ac:dyDescent="0.25">
      <c r="A143" s="6">
        <v>41322</v>
      </c>
      <c r="B143">
        <v>17</v>
      </c>
      <c r="C143">
        <v>5</v>
      </c>
      <c r="D143">
        <v>1495</v>
      </c>
      <c r="E143">
        <v>1.28</v>
      </c>
      <c r="F143">
        <v>2</v>
      </c>
      <c r="G143" t="s">
        <v>3745</v>
      </c>
      <c r="H143">
        <v>60</v>
      </c>
      <c r="I143" s="6">
        <v>41331.699999999997</v>
      </c>
      <c r="J143" t="s">
        <v>23</v>
      </c>
      <c r="K143" t="s">
        <v>2700</v>
      </c>
      <c r="L143" s="14" t="str">
        <f>VLOOKUP(B143,data_operaciones!$G$3:$K$102,2,0)</f>
        <v>PROBAR BOP y CSC</v>
      </c>
      <c r="M143" s="5">
        <f>VLOOKUP(B143,data_operaciones!$G$3:$K$102,4,0)</f>
        <v>18</v>
      </c>
      <c r="N143" s="5">
        <f t="shared" si="8"/>
        <v>5</v>
      </c>
      <c r="O143" s="5">
        <f t="shared" si="8"/>
        <v>1495</v>
      </c>
      <c r="P143" s="5">
        <f t="shared" si="8"/>
        <v>1.28</v>
      </c>
      <c r="Q143" s="5">
        <f t="shared" si="11"/>
        <v>140</v>
      </c>
      <c r="R143" s="5">
        <f t="shared" si="10"/>
        <v>1</v>
      </c>
      <c r="S143" s="5">
        <v>1</v>
      </c>
      <c r="T143" s="4">
        <v>8</v>
      </c>
      <c r="U143" s="5" t="str">
        <f t="shared" si="9"/>
        <v>PROBÓ PREVENTOR ANULAR CON 300 PSI X 5 MIN Y 2400 PSI X 15 MIN SATISFACTORIAMENTE. PROBÓ ARIETES DE TUBERÍA + ARIETES CIEGOS CON 300 PSI X 5 MIN Y 4000 PSI X 15 MIN</v>
      </c>
      <c r="V143" s="19" t="str">
        <f>VLOOKUP(B143,data_operaciones!$G$3:$K$102,5,0)</f>
        <v>N</v>
      </c>
    </row>
    <row r="144" spans="1:22" x14ac:dyDescent="0.25">
      <c r="A144" s="6">
        <v>41322</v>
      </c>
      <c r="B144">
        <v>32</v>
      </c>
      <c r="C144">
        <v>0.5</v>
      </c>
      <c r="D144">
        <v>1495</v>
      </c>
      <c r="E144">
        <v>1.28</v>
      </c>
      <c r="F144">
        <v>3</v>
      </c>
      <c r="G144" t="s">
        <v>3746</v>
      </c>
      <c r="H144">
        <v>60</v>
      </c>
      <c r="I144" s="6">
        <v>41331.699999999997</v>
      </c>
      <c r="J144" t="s">
        <v>23</v>
      </c>
      <c r="K144" t="s">
        <v>2700</v>
      </c>
      <c r="L144" s="14" t="str">
        <f>VLOOKUP(B144,data_operaciones!$G$3:$K$102,2,0)</f>
        <v>SIMULACROS Y PLATICA DE SEGURIDAD</v>
      </c>
      <c r="M144" s="5">
        <f>VLOOKUP(B144,data_operaciones!$G$3:$K$102,4,0)</f>
        <v>75</v>
      </c>
      <c r="N144" s="5">
        <f t="shared" si="8"/>
        <v>0.5</v>
      </c>
      <c r="O144" s="5">
        <f t="shared" si="8"/>
        <v>1495</v>
      </c>
      <c r="P144" s="5">
        <f t="shared" si="8"/>
        <v>1.28</v>
      </c>
      <c r="Q144" s="5">
        <f t="shared" si="11"/>
        <v>141</v>
      </c>
      <c r="R144" s="5">
        <f t="shared" si="10"/>
        <v>1</v>
      </c>
      <c r="S144" s="5">
        <v>1</v>
      </c>
      <c r="T144" s="4">
        <v>8</v>
      </c>
      <c r="U144" s="5" t="str">
        <f t="shared" si="9"/>
        <v xml:space="preserve"> EFECTUO PLATICA REALIZO REUNION DE SEGURIDAD Y PREOPERACIONAL PARA ARMAR SARTA DE PERFORACION DIRECCIONAL Y PERFORAR ETAPA CON BARRENA PDC 6 1/8".</v>
      </c>
      <c r="V144" s="19" t="str">
        <f>VLOOKUP(B144,data_operaciones!$G$3:$K$102,5,0)</f>
        <v>N</v>
      </c>
    </row>
    <row r="145" spans="1:22" x14ac:dyDescent="0.25">
      <c r="A145" s="6">
        <v>41322</v>
      </c>
      <c r="B145">
        <v>3</v>
      </c>
      <c r="C145">
        <v>2</v>
      </c>
      <c r="D145">
        <v>1495</v>
      </c>
      <c r="E145">
        <v>1.28</v>
      </c>
      <c r="F145">
        <v>4</v>
      </c>
      <c r="G145" t="s">
        <v>3747</v>
      </c>
      <c r="H145">
        <v>60</v>
      </c>
      <c r="I145" s="6">
        <v>41331.699999999997</v>
      </c>
      <c r="J145" t="s">
        <v>23</v>
      </c>
      <c r="K145" t="s">
        <v>2700</v>
      </c>
      <c r="L145" s="14" t="str">
        <f>VLOOKUP(B145,data_operaciones!$G$3:$K$102,2,0)</f>
        <v>ARMAR BHA</v>
      </c>
      <c r="M145" s="5">
        <f>VLOOKUP(B145,data_operaciones!$G$3:$K$102,4,0)</f>
        <v>8</v>
      </c>
      <c r="N145" s="5">
        <f t="shared" si="8"/>
        <v>2</v>
      </c>
      <c r="O145" s="5">
        <f t="shared" si="8"/>
        <v>1495</v>
      </c>
      <c r="P145" s="5">
        <f t="shared" si="8"/>
        <v>1.28</v>
      </c>
      <c r="Q145" s="5">
        <f t="shared" si="11"/>
        <v>142</v>
      </c>
      <c r="R145" s="5">
        <f t="shared" si="10"/>
        <v>1</v>
      </c>
      <c r="S145" s="5">
        <v>1</v>
      </c>
      <c r="T145" s="4">
        <v>8</v>
      </c>
      <c r="U145" s="5" t="str">
        <f t="shared" si="9"/>
        <v>CONECTÓ BARRENA PDC 6 1/8" MSI613WBPX + MOTOR DE FONDO A475M7838XP Y BAJA 15 MTS, ALINEO MOTOR DE FONDO CON MWD/LWD.</v>
      </c>
      <c r="V145" s="19" t="str">
        <f>VLOOKUP(B145,data_operaciones!$G$3:$K$102,5,0)</f>
        <v>N</v>
      </c>
    </row>
    <row r="146" spans="1:22" x14ac:dyDescent="0.25">
      <c r="A146" s="6">
        <v>41322</v>
      </c>
      <c r="B146">
        <v>5</v>
      </c>
      <c r="C146">
        <v>9</v>
      </c>
      <c r="D146">
        <v>1495</v>
      </c>
      <c r="E146">
        <v>1.28</v>
      </c>
      <c r="F146">
        <v>5</v>
      </c>
      <c r="G146" t="s">
        <v>3748</v>
      </c>
      <c r="H146">
        <v>60</v>
      </c>
      <c r="I146" s="6">
        <v>41331.699999999997</v>
      </c>
      <c r="J146" t="s">
        <v>23</v>
      </c>
      <c r="K146" t="s">
        <v>2700</v>
      </c>
      <c r="L146" s="14" t="str">
        <f>VLOOKUP(B146,data_operaciones!$G$3:$K$102,2,0)</f>
        <v>BAJAR BHA A FONDO</v>
      </c>
      <c r="M146" s="5">
        <f>VLOOKUP(B146,data_operaciones!$G$3:$K$102,4,0)</f>
        <v>100</v>
      </c>
      <c r="N146" s="5">
        <f t="shared" si="8"/>
        <v>9</v>
      </c>
      <c r="O146" s="5">
        <f t="shared" si="8"/>
        <v>1495</v>
      </c>
      <c r="P146" s="5">
        <f t="shared" si="8"/>
        <v>1.28</v>
      </c>
      <c r="Q146" s="5">
        <f t="shared" si="11"/>
        <v>143</v>
      </c>
      <c r="R146" s="5">
        <f t="shared" si="10"/>
        <v>1</v>
      </c>
      <c r="S146" s="5">
        <v>1</v>
      </c>
      <c r="T146" s="4">
        <v>8</v>
      </c>
      <c r="U146" s="5" t="str">
        <f t="shared" si="9"/>
        <v>CONTINUO METIENDO BARRENA PDC 6 1/8" + SARTA DE PERFORACIÓN DIRECCIONAL DESDE 15 M HASTA 1481 M DONDE ENCONTRÓ CIMA DE TAPONES DE DESPLAZAMIENTO.</v>
      </c>
      <c r="V146" s="19" t="str">
        <f>VLOOKUP(B146,data_operaciones!$G$3:$K$102,5,0)</f>
        <v>N</v>
      </c>
    </row>
    <row r="147" spans="1:22" x14ac:dyDescent="0.25">
      <c r="A147" s="6">
        <v>41322</v>
      </c>
      <c r="B147">
        <v>2</v>
      </c>
      <c r="C147">
        <v>0.5</v>
      </c>
      <c r="D147">
        <v>1495</v>
      </c>
      <c r="E147">
        <v>1.28</v>
      </c>
      <c r="F147">
        <v>7</v>
      </c>
      <c r="G147" t="s">
        <v>3749</v>
      </c>
      <c r="H147">
        <v>60</v>
      </c>
      <c r="I147" s="6">
        <v>41331.699999999997</v>
      </c>
      <c r="J147" t="s">
        <v>23</v>
      </c>
      <c r="K147" t="s">
        <v>2700</v>
      </c>
      <c r="L147" s="14" t="str">
        <f>VLOOKUP(B147,data_operaciones!$G$3:$K$102,2,0)</f>
        <v>CIRCULAR</v>
      </c>
      <c r="M147" s="5">
        <f>VLOOKUP(B147,data_operaciones!$G$3:$K$102,4,0)</f>
        <v>38</v>
      </c>
      <c r="N147" s="5">
        <f t="shared" si="8"/>
        <v>0.5</v>
      </c>
      <c r="O147" s="5">
        <f t="shared" si="8"/>
        <v>1495</v>
      </c>
      <c r="P147" s="5">
        <f t="shared" si="8"/>
        <v>1.28</v>
      </c>
      <c r="Q147" s="5">
        <f t="shared" si="11"/>
        <v>144</v>
      </c>
      <c r="R147" s="5">
        <f t="shared" si="10"/>
        <v>1</v>
      </c>
      <c r="S147" s="5">
        <v>1</v>
      </c>
      <c r="T147" s="4">
        <v>8</v>
      </c>
      <c r="U147" s="5" t="str">
        <f t="shared" si="9"/>
        <v>CIRCULO Y VERIFICO LIBRE FLUJO POR LINEA PRIMARIA Y SECUNDARIA DE ESTRANGULAR,</v>
      </c>
      <c r="V147" s="19" t="str">
        <f>VLOOKUP(B147,data_operaciones!$G$3:$K$102,5,0)</f>
        <v>N</v>
      </c>
    </row>
    <row r="148" spans="1:22" x14ac:dyDescent="0.25">
      <c r="A148" s="6">
        <v>41322</v>
      </c>
      <c r="B148">
        <v>31</v>
      </c>
      <c r="C148">
        <v>1</v>
      </c>
      <c r="D148">
        <v>1495</v>
      </c>
      <c r="E148">
        <v>1.28</v>
      </c>
      <c r="F148">
        <v>8</v>
      </c>
      <c r="G148" t="s">
        <v>3750</v>
      </c>
      <c r="H148">
        <v>60</v>
      </c>
      <c r="I148" s="6">
        <v>41331.702777777777</v>
      </c>
      <c r="J148" t="s">
        <v>23</v>
      </c>
      <c r="K148" t="s">
        <v>2700</v>
      </c>
      <c r="L148" s="14" t="str">
        <f>VLOOKUP(B148,data_operaciones!$G$3:$K$102,2,0)</f>
        <v>DESLIZA Y CORTA CABLE</v>
      </c>
      <c r="M148" s="5">
        <f>VLOOKUP(B148,data_operaciones!$G$3:$K$102,4,0)</f>
        <v>74</v>
      </c>
      <c r="N148" s="5">
        <f t="shared" si="8"/>
        <v>1</v>
      </c>
      <c r="O148" s="5">
        <f t="shared" si="8"/>
        <v>1495</v>
      </c>
      <c r="P148" s="5">
        <f t="shared" si="8"/>
        <v>1.28</v>
      </c>
      <c r="Q148" s="5">
        <f t="shared" si="11"/>
        <v>145</v>
      </c>
      <c r="R148" s="5">
        <f t="shared" si="10"/>
        <v>1</v>
      </c>
      <c r="S148" s="5">
        <v>1</v>
      </c>
      <c r="T148" s="4">
        <v>8</v>
      </c>
      <c r="U148" s="5" t="str">
        <f t="shared" si="9"/>
        <v>DESLIZO Y CORTO 12.5 M DE CABLE DE PERFORACION.</v>
      </c>
      <c r="V148" s="19" t="str">
        <f>VLOOKUP(B148,data_operaciones!$G$3:$K$102,5,0)</f>
        <v>N</v>
      </c>
    </row>
    <row r="149" spans="1:22" x14ac:dyDescent="0.25">
      <c r="A149" s="6">
        <v>41322</v>
      </c>
      <c r="B149">
        <v>24</v>
      </c>
      <c r="C149">
        <v>1</v>
      </c>
      <c r="D149">
        <v>1495</v>
      </c>
      <c r="E149">
        <v>1.28</v>
      </c>
      <c r="F149">
        <v>9</v>
      </c>
      <c r="G149" t="s">
        <v>3751</v>
      </c>
      <c r="H149">
        <v>60</v>
      </c>
      <c r="I149" s="6">
        <v>41331.702777777777</v>
      </c>
      <c r="J149" t="s">
        <v>23</v>
      </c>
      <c r="K149" t="s">
        <v>2700</v>
      </c>
      <c r="L149" s="14" t="str">
        <f>VLOOKUP(B149,data_operaciones!$G$3:$K$102,2,0)</f>
        <v>PERFORAR ACCESORIOS / CEMENTO</v>
      </c>
      <c r="M149" s="5">
        <f>VLOOKUP(B149,data_operaciones!$G$3:$K$102,4,0)</f>
        <v>88</v>
      </c>
      <c r="N149" s="5">
        <f t="shared" si="8"/>
        <v>1</v>
      </c>
      <c r="O149" s="5">
        <f t="shared" si="8"/>
        <v>1495</v>
      </c>
      <c r="P149" s="5">
        <f t="shared" si="8"/>
        <v>1.28</v>
      </c>
      <c r="Q149" s="5">
        <f t="shared" si="11"/>
        <v>146</v>
      </c>
      <c r="R149" s="5">
        <f t="shared" si="10"/>
        <v>1</v>
      </c>
      <c r="S149" s="5">
        <v>1</v>
      </c>
      <c r="T149" s="4">
        <v>8</v>
      </c>
      <c r="U149" s="5" t="str">
        <f t="shared" si="9"/>
        <v>REBAJO ACCSESORIOS Y CEMENTO HASTA 1486 MTS. CON 200 GPM, RPM: 50, PRESION: 1750  PSI. DENSIDAD DE LODO ENTRADA Y SALIDA DE 1.26 GR/CC.</v>
      </c>
      <c r="V149" s="19" t="str">
        <f>VLOOKUP(B149,data_operaciones!$G$3:$K$102,5,0)</f>
        <v>N</v>
      </c>
    </row>
    <row r="150" spans="1:22" x14ac:dyDescent="0.25">
      <c r="A150" s="6">
        <v>41322</v>
      </c>
      <c r="B150">
        <v>67</v>
      </c>
      <c r="C150">
        <v>1</v>
      </c>
      <c r="D150">
        <v>1495</v>
      </c>
      <c r="E150">
        <v>1.28</v>
      </c>
      <c r="F150">
        <v>10</v>
      </c>
      <c r="G150" t="s">
        <v>3752</v>
      </c>
      <c r="H150">
        <v>60</v>
      </c>
      <c r="I150" s="6">
        <v>41331.702777777777</v>
      </c>
      <c r="J150" t="s">
        <v>23</v>
      </c>
      <c r="K150" t="s">
        <v>2700</v>
      </c>
      <c r="L150" s="14" t="str">
        <f>VLOOKUP(B150,data_operaciones!$G$3:$K$102,2,0)</f>
        <v>PRUEBA HERMETICIDAD DE TR</v>
      </c>
      <c r="M150" s="5">
        <f>VLOOKUP(B150,data_operaciones!$G$3:$K$102,4,0)</f>
        <v>93</v>
      </c>
      <c r="N150" s="5">
        <f t="shared" si="8"/>
        <v>1</v>
      </c>
      <c r="O150" s="5">
        <f t="shared" si="8"/>
        <v>1495</v>
      </c>
      <c r="P150" s="5">
        <f t="shared" si="8"/>
        <v>1.28</v>
      </c>
      <c r="Q150" s="5">
        <f t="shared" si="11"/>
        <v>147</v>
      </c>
      <c r="R150" s="5">
        <f t="shared" si="10"/>
        <v>1</v>
      </c>
      <c r="S150" s="5">
        <v>1</v>
      </c>
      <c r="T150" s="4">
        <v>8</v>
      </c>
      <c r="U150" s="5" t="str">
        <f t="shared" si="9"/>
        <v>CON UNIDAD DE ALTA REALIZÓ PRUEBA DE HERMETICIDAD DE LA TR 7" CON PREVENTOR CERRADO CON LOS ARIETES DE TUBERÍA CON 1000 PSI X 15 MIN, SATISFACTORIAMENTE</v>
      </c>
      <c r="V150" s="19" t="str">
        <f>VLOOKUP(B150,data_operaciones!$G$3:$K$102,5,0)</f>
        <v>N</v>
      </c>
    </row>
    <row r="151" spans="1:22" x14ac:dyDescent="0.25">
      <c r="A151" s="6">
        <v>41322</v>
      </c>
      <c r="B151">
        <v>32</v>
      </c>
      <c r="C151">
        <v>0.5</v>
      </c>
      <c r="D151">
        <v>1495</v>
      </c>
      <c r="E151">
        <v>1.28</v>
      </c>
      <c r="F151">
        <v>11</v>
      </c>
      <c r="G151" t="s">
        <v>3753</v>
      </c>
      <c r="H151">
        <v>60</v>
      </c>
      <c r="I151" s="6">
        <v>41331.706944444442</v>
      </c>
      <c r="J151" t="s">
        <v>23</v>
      </c>
      <c r="K151" t="s">
        <v>2700</v>
      </c>
      <c r="L151" s="14" t="str">
        <f>VLOOKUP(B151,data_operaciones!$G$3:$K$102,2,0)</f>
        <v>SIMULACROS Y PLATICA DE SEGURIDAD</v>
      </c>
      <c r="M151" s="5">
        <f>VLOOKUP(B151,data_operaciones!$G$3:$K$102,4,0)</f>
        <v>75</v>
      </c>
      <c r="N151" s="5">
        <f t="shared" si="8"/>
        <v>0.5</v>
      </c>
      <c r="O151" s="5">
        <f t="shared" si="8"/>
        <v>1495</v>
      </c>
      <c r="P151" s="5">
        <f t="shared" si="8"/>
        <v>1.28</v>
      </c>
      <c r="Q151" s="5">
        <f t="shared" si="11"/>
        <v>148</v>
      </c>
      <c r="R151" s="5">
        <f t="shared" si="10"/>
        <v>1</v>
      </c>
      <c r="S151" s="5">
        <v>1</v>
      </c>
      <c r="T151" s="4">
        <v>8</v>
      </c>
      <c r="U151" s="5" t="str">
        <f t="shared" si="9"/>
        <v xml:space="preserve"> REALIZO SIMULACRO DE CONTROL DE POZO PERFORANDO</v>
      </c>
      <c r="V151" s="19" t="str">
        <f>VLOOKUP(B151,data_operaciones!$G$3:$K$102,5,0)</f>
        <v>N</v>
      </c>
    </row>
    <row r="152" spans="1:22" x14ac:dyDescent="0.25">
      <c r="A152" s="6">
        <v>41322</v>
      </c>
      <c r="B152">
        <v>24</v>
      </c>
      <c r="C152">
        <v>0.5</v>
      </c>
      <c r="D152">
        <v>1495</v>
      </c>
      <c r="E152">
        <v>1.28</v>
      </c>
      <c r="F152">
        <v>12</v>
      </c>
      <c r="H152">
        <v>60</v>
      </c>
      <c r="I152" s="6">
        <v>41331.706944444442</v>
      </c>
      <c r="J152" t="s">
        <v>23</v>
      </c>
      <c r="K152" t="s">
        <v>2700</v>
      </c>
      <c r="L152" s="14" t="str">
        <f>VLOOKUP(B152,data_operaciones!$G$3:$K$102,2,0)</f>
        <v>PERFORAR ACCESORIOS / CEMENTO</v>
      </c>
      <c r="M152" s="5">
        <f>VLOOKUP(B152,data_operaciones!$G$3:$K$102,4,0)</f>
        <v>88</v>
      </c>
      <c r="N152" s="5">
        <f t="shared" si="8"/>
        <v>0.5</v>
      </c>
      <c r="O152" s="5">
        <f t="shared" si="8"/>
        <v>1495</v>
      </c>
      <c r="P152" s="5">
        <f t="shared" si="8"/>
        <v>1.28</v>
      </c>
      <c r="Q152" s="5">
        <f t="shared" si="11"/>
        <v>149</v>
      </c>
      <c r="R152" s="5">
        <f t="shared" si="10"/>
        <v>1</v>
      </c>
      <c r="S152" s="5">
        <v>1</v>
      </c>
      <c r="T152" s="4">
        <v>8</v>
      </c>
      <c r="U152" s="5">
        <f t="shared" si="9"/>
        <v>0</v>
      </c>
      <c r="V152" s="19" t="str">
        <f>VLOOKUP(B152,data_operaciones!$G$3:$K$102,5,0)</f>
        <v>N</v>
      </c>
    </row>
    <row r="153" spans="1:22" x14ac:dyDescent="0.25">
      <c r="A153" s="6">
        <v>41323</v>
      </c>
      <c r="B153">
        <v>1</v>
      </c>
      <c r="C153">
        <v>1</v>
      </c>
      <c r="D153">
        <v>1500</v>
      </c>
      <c r="E153">
        <v>1.26</v>
      </c>
      <c r="F153">
        <v>1</v>
      </c>
      <c r="G153" t="s">
        <v>3754</v>
      </c>
      <c r="H153">
        <v>60</v>
      </c>
      <c r="I153" s="6">
        <v>41331.709722222222</v>
      </c>
      <c r="J153" t="s">
        <v>23</v>
      </c>
      <c r="K153" t="s">
        <v>2700</v>
      </c>
      <c r="L153" s="14" t="str">
        <f>VLOOKUP(B153,data_operaciones!$G$3:$K$102,2,0)</f>
        <v xml:space="preserve">PERFORAR </v>
      </c>
      <c r="M153" s="5">
        <f>VLOOKUP(B153,data_operaciones!$G$3:$K$102,4,0)</f>
        <v>73</v>
      </c>
      <c r="N153" s="5">
        <f t="shared" si="8"/>
        <v>1</v>
      </c>
      <c r="O153" s="5">
        <f t="shared" si="8"/>
        <v>1500</v>
      </c>
      <c r="P153" s="5">
        <f t="shared" si="8"/>
        <v>1.26</v>
      </c>
      <c r="Q153" s="5">
        <f t="shared" si="11"/>
        <v>150</v>
      </c>
      <c r="R153" s="5">
        <f t="shared" si="10"/>
        <v>1</v>
      </c>
      <c r="S153" s="5">
        <v>1</v>
      </c>
      <c r="T153" s="4">
        <v>8</v>
      </c>
      <c r="U153" s="5" t="str">
        <f t="shared" si="9"/>
        <v>CON BNA PDC DE 6 1/8" PERFORO ROTANDO  DESDE 1495 MTS HASTA 1500 MTS.</v>
      </c>
      <c r="V153" s="19" t="str">
        <f>VLOOKUP(B153,data_operaciones!$G$3:$K$102,5,0)</f>
        <v>N</v>
      </c>
    </row>
    <row r="154" spans="1:22" x14ac:dyDescent="0.25">
      <c r="A154" s="6">
        <v>41323</v>
      </c>
      <c r="B154">
        <v>2</v>
      </c>
      <c r="C154">
        <v>0.5</v>
      </c>
      <c r="D154">
        <v>1500</v>
      </c>
      <c r="E154">
        <v>1.26</v>
      </c>
      <c r="F154">
        <v>2</v>
      </c>
      <c r="H154">
        <v>60</v>
      </c>
      <c r="I154" s="6">
        <v>41331.710416666669</v>
      </c>
      <c r="J154" t="s">
        <v>23</v>
      </c>
      <c r="K154" t="s">
        <v>2700</v>
      </c>
      <c r="L154" s="14" t="str">
        <f>VLOOKUP(B154,data_operaciones!$G$3:$K$102,2,0)</f>
        <v>CIRCULAR</v>
      </c>
      <c r="M154" s="5">
        <f>VLOOKUP(B154,data_operaciones!$G$3:$K$102,4,0)</f>
        <v>38</v>
      </c>
      <c r="N154" s="5">
        <f t="shared" si="8"/>
        <v>0.5</v>
      </c>
      <c r="O154" s="5">
        <f t="shared" si="8"/>
        <v>1500</v>
      </c>
      <c r="P154" s="5">
        <f t="shared" si="8"/>
        <v>1.26</v>
      </c>
      <c r="Q154" s="5">
        <f t="shared" si="11"/>
        <v>151</v>
      </c>
      <c r="R154" s="5">
        <f t="shared" si="10"/>
        <v>1</v>
      </c>
      <c r="S154" s="5">
        <v>1</v>
      </c>
      <c r="T154" s="4">
        <v>8</v>
      </c>
      <c r="U154" s="5">
        <f t="shared" si="9"/>
        <v>0</v>
      </c>
      <c r="V154" s="19" t="str">
        <f>VLOOKUP(B154,data_operaciones!$G$3:$K$102,5,0)</f>
        <v>N</v>
      </c>
    </row>
    <row r="155" spans="1:22" x14ac:dyDescent="0.25">
      <c r="A155" s="6">
        <v>41323</v>
      </c>
      <c r="B155">
        <v>2</v>
      </c>
      <c r="C155">
        <v>0.5</v>
      </c>
      <c r="D155">
        <v>1500</v>
      </c>
      <c r="E155">
        <v>1.26</v>
      </c>
      <c r="F155">
        <v>3</v>
      </c>
      <c r="G155" t="s">
        <v>3755</v>
      </c>
      <c r="H155">
        <v>60</v>
      </c>
      <c r="I155" s="6">
        <v>41331.711805555555</v>
      </c>
      <c r="J155" t="s">
        <v>23</v>
      </c>
      <c r="K155" t="s">
        <v>2700</v>
      </c>
      <c r="L155" s="14" t="str">
        <f>VLOOKUP(B155,data_operaciones!$G$3:$K$102,2,0)</f>
        <v>CIRCULAR</v>
      </c>
      <c r="M155" s="5">
        <f>VLOOKUP(B155,data_operaciones!$G$3:$K$102,4,0)</f>
        <v>38</v>
      </c>
      <c r="N155" s="5">
        <f t="shared" si="8"/>
        <v>0.5</v>
      </c>
      <c r="O155" s="5">
        <f t="shared" si="8"/>
        <v>1500</v>
      </c>
      <c r="P155" s="5">
        <f t="shared" si="8"/>
        <v>1.26</v>
      </c>
      <c r="Q155" s="5">
        <f t="shared" si="11"/>
        <v>152</v>
      </c>
      <c r="R155" s="5">
        <f t="shared" si="10"/>
        <v>1</v>
      </c>
      <c r="S155" s="5">
        <v>1</v>
      </c>
      <c r="T155" s="4">
        <v>8</v>
      </c>
      <c r="U155" s="5" t="str">
        <f t="shared" si="9"/>
        <v>REALIZO PRUEBA DE INTEGRIDAD DE FORMACION, DENSIDAD DE LODO 1.26 GR/CC, PRESION EN SUPERFICIE 1244 PSI, DENSIDAD EQUIVALENTE 1.90 GR/CC.</v>
      </c>
      <c r="V155" s="19" t="str">
        <f>VLOOKUP(B155,data_operaciones!$G$3:$K$102,5,0)</f>
        <v>N</v>
      </c>
    </row>
    <row r="156" spans="1:22" x14ac:dyDescent="0.25">
      <c r="A156" s="6">
        <v>41323</v>
      </c>
      <c r="B156">
        <v>1</v>
      </c>
      <c r="C156">
        <v>22</v>
      </c>
      <c r="D156">
        <v>1645</v>
      </c>
      <c r="E156">
        <v>1.26</v>
      </c>
      <c r="F156">
        <v>4</v>
      </c>
      <c r="H156">
        <v>60</v>
      </c>
      <c r="I156" s="6">
        <v>41331.713194444441</v>
      </c>
      <c r="J156" t="s">
        <v>23</v>
      </c>
      <c r="K156" t="s">
        <v>2700</v>
      </c>
      <c r="L156" s="14" t="str">
        <f>VLOOKUP(B156,data_operaciones!$G$3:$K$102,2,0)</f>
        <v xml:space="preserve">PERFORAR </v>
      </c>
      <c r="M156" s="5">
        <f>VLOOKUP(B156,data_operaciones!$G$3:$K$102,4,0)</f>
        <v>73</v>
      </c>
      <c r="N156" s="5">
        <f t="shared" si="8"/>
        <v>22</v>
      </c>
      <c r="O156" s="5">
        <f t="shared" si="8"/>
        <v>1645</v>
      </c>
      <c r="P156" s="5">
        <f t="shared" si="8"/>
        <v>1.26</v>
      </c>
      <c r="Q156" s="5">
        <f t="shared" si="11"/>
        <v>153</v>
      </c>
      <c r="R156" s="5">
        <f t="shared" si="10"/>
        <v>1</v>
      </c>
      <c r="S156" s="5">
        <v>1</v>
      </c>
      <c r="T156" s="4">
        <v>8</v>
      </c>
      <c r="U156" s="5">
        <f t="shared" si="9"/>
        <v>0</v>
      </c>
      <c r="V156" s="19" t="str">
        <f>VLOOKUP(B156,data_operaciones!$G$3:$K$102,5,0)</f>
        <v>N</v>
      </c>
    </row>
    <row r="157" spans="1:22" x14ac:dyDescent="0.25">
      <c r="A157" s="6">
        <v>41324</v>
      </c>
      <c r="B157">
        <v>1</v>
      </c>
      <c r="C157">
        <v>13.5</v>
      </c>
      <c r="D157">
        <v>1734</v>
      </c>
      <c r="E157">
        <v>1.26</v>
      </c>
      <c r="F157">
        <v>1</v>
      </c>
      <c r="H157">
        <v>63</v>
      </c>
      <c r="I157" s="6">
        <v>41331.715277777781</v>
      </c>
      <c r="J157" t="s">
        <v>23</v>
      </c>
      <c r="K157" t="s">
        <v>2700</v>
      </c>
      <c r="L157" s="14" t="str">
        <f>VLOOKUP(B157,data_operaciones!$G$3:$K$102,2,0)</f>
        <v xml:space="preserve">PERFORAR </v>
      </c>
      <c r="M157" s="5">
        <f>VLOOKUP(B157,data_operaciones!$G$3:$K$102,4,0)</f>
        <v>73</v>
      </c>
      <c r="N157" s="5">
        <f t="shared" si="8"/>
        <v>13.5</v>
      </c>
      <c r="O157" s="5">
        <f t="shared" si="8"/>
        <v>1734</v>
      </c>
      <c r="P157" s="5">
        <f t="shared" si="8"/>
        <v>1.26</v>
      </c>
      <c r="Q157" s="5">
        <f t="shared" si="11"/>
        <v>154</v>
      </c>
      <c r="R157" s="5">
        <f t="shared" si="10"/>
        <v>1</v>
      </c>
      <c r="S157" s="5">
        <v>1</v>
      </c>
      <c r="T157" s="4">
        <v>8</v>
      </c>
      <c r="U157" s="5">
        <f t="shared" si="9"/>
        <v>0</v>
      </c>
      <c r="V157" s="19" t="str">
        <f>VLOOKUP(B157,data_operaciones!$G$3:$K$102,5,0)</f>
        <v>N</v>
      </c>
    </row>
    <row r="158" spans="1:22" x14ac:dyDescent="0.25">
      <c r="A158" s="6">
        <v>41324</v>
      </c>
      <c r="B158">
        <v>32</v>
      </c>
      <c r="C158">
        <v>0.5</v>
      </c>
      <c r="D158">
        <v>1734</v>
      </c>
      <c r="E158">
        <v>1.26</v>
      </c>
      <c r="F158">
        <v>2</v>
      </c>
      <c r="G158" t="s">
        <v>3756</v>
      </c>
      <c r="H158">
        <v>63</v>
      </c>
      <c r="I158" s="6">
        <v>41331.715277777781</v>
      </c>
      <c r="J158" t="s">
        <v>23</v>
      </c>
      <c r="K158" t="s">
        <v>2700</v>
      </c>
      <c r="L158" s="14" t="str">
        <f>VLOOKUP(B158,data_operaciones!$G$3:$K$102,2,0)</f>
        <v>SIMULACROS Y PLATICA DE SEGURIDAD</v>
      </c>
      <c r="M158" s="5">
        <f>VLOOKUP(B158,data_operaciones!$G$3:$K$102,4,0)</f>
        <v>75</v>
      </c>
      <c r="N158" s="5">
        <f t="shared" si="8"/>
        <v>0.5</v>
      </c>
      <c r="O158" s="5">
        <f t="shared" si="8"/>
        <v>1734</v>
      </c>
      <c r="P158" s="5">
        <f t="shared" si="8"/>
        <v>1.26</v>
      </c>
      <c r="Q158" s="5">
        <f t="shared" si="11"/>
        <v>155</v>
      </c>
      <c r="R158" s="5">
        <f t="shared" si="10"/>
        <v>1</v>
      </c>
      <c r="S158" s="5">
        <v>1</v>
      </c>
      <c r="T158" s="4">
        <v>8</v>
      </c>
      <c r="U158" s="5" t="str">
        <f t="shared" si="9"/>
        <v xml:space="preserve">SE REALIZO SIMULACRO DE HOMBRE HERIDO </v>
      </c>
      <c r="V158" s="19" t="str">
        <f>VLOOKUP(B158,data_operaciones!$G$3:$K$102,5,0)</f>
        <v>N</v>
      </c>
    </row>
    <row r="159" spans="1:22" x14ac:dyDescent="0.25">
      <c r="A159" s="6">
        <v>41324</v>
      </c>
      <c r="B159">
        <v>1</v>
      </c>
      <c r="C159">
        <v>10</v>
      </c>
      <c r="D159">
        <v>1803</v>
      </c>
      <c r="E159">
        <v>1.26</v>
      </c>
      <c r="F159">
        <v>3</v>
      </c>
      <c r="H159">
        <v>63</v>
      </c>
      <c r="I159" s="6">
        <v>41331.71597222222</v>
      </c>
      <c r="J159" t="s">
        <v>23</v>
      </c>
      <c r="K159" t="s">
        <v>2700</v>
      </c>
      <c r="L159" s="14" t="str">
        <f>VLOOKUP(B159,data_operaciones!$G$3:$K$102,2,0)</f>
        <v xml:space="preserve">PERFORAR </v>
      </c>
      <c r="M159" s="5">
        <f>VLOOKUP(B159,data_operaciones!$G$3:$K$102,4,0)</f>
        <v>73</v>
      </c>
      <c r="N159" s="5">
        <f t="shared" si="8"/>
        <v>10</v>
      </c>
      <c r="O159" s="5">
        <f t="shared" si="8"/>
        <v>1803</v>
      </c>
      <c r="P159" s="5">
        <f t="shared" si="8"/>
        <v>1.26</v>
      </c>
      <c r="Q159" s="5">
        <f t="shared" si="11"/>
        <v>156</v>
      </c>
      <c r="R159" s="5">
        <f t="shared" si="10"/>
        <v>1</v>
      </c>
      <c r="S159" s="5">
        <v>1</v>
      </c>
      <c r="T159" s="4">
        <v>8</v>
      </c>
      <c r="U159" s="5">
        <f t="shared" si="9"/>
        <v>0</v>
      </c>
      <c r="V159" s="19" t="str">
        <f>VLOOKUP(B159,data_operaciones!$G$3:$K$102,5,0)</f>
        <v>N</v>
      </c>
    </row>
    <row r="160" spans="1:22" x14ac:dyDescent="0.25">
      <c r="A160" s="6">
        <v>41325</v>
      </c>
      <c r="B160">
        <v>1</v>
      </c>
      <c r="C160">
        <v>24</v>
      </c>
      <c r="D160">
        <v>1962</v>
      </c>
      <c r="E160">
        <v>1.26</v>
      </c>
      <c r="F160">
        <v>1</v>
      </c>
      <c r="H160">
        <v>63</v>
      </c>
      <c r="I160" s="6">
        <v>41331.716666666667</v>
      </c>
      <c r="J160" t="s">
        <v>23</v>
      </c>
      <c r="K160" t="s">
        <v>2700</v>
      </c>
      <c r="L160" s="14" t="str">
        <f>VLOOKUP(B160,data_operaciones!$G$3:$K$102,2,0)</f>
        <v xml:space="preserve">PERFORAR </v>
      </c>
      <c r="M160" s="5">
        <f>VLOOKUP(B160,data_operaciones!$G$3:$K$102,4,0)</f>
        <v>73</v>
      </c>
      <c r="N160" s="5">
        <f t="shared" si="8"/>
        <v>24</v>
      </c>
      <c r="O160" s="5">
        <f t="shared" si="8"/>
        <v>1962</v>
      </c>
      <c r="P160" s="5">
        <f t="shared" si="8"/>
        <v>1.26</v>
      </c>
      <c r="Q160" s="5">
        <f t="shared" si="11"/>
        <v>157</v>
      </c>
      <c r="R160" s="5">
        <f t="shared" si="10"/>
        <v>1</v>
      </c>
      <c r="S160" s="5">
        <v>1</v>
      </c>
      <c r="T160" s="4">
        <v>8</v>
      </c>
      <c r="U160" s="5">
        <f t="shared" si="9"/>
        <v>0</v>
      </c>
      <c r="V160" s="19" t="str">
        <f>VLOOKUP(B160,data_operaciones!$G$3:$K$102,5,0)</f>
        <v>N</v>
      </c>
    </row>
    <row r="161" spans="1:22" x14ac:dyDescent="0.25">
      <c r="A161" s="6">
        <v>41326</v>
      </c>
      <c r="B161">
        <v>1</v>
      </c>
      <c r="C161">
        <v>24</v>
      </c>
      <c r="D161">
        <v>2094</v>
      </c>
      <c r="E161">
        <v>1.26</v>
      </c>
      <c r="F161">
        <v>1</v>
      </c>
      <c r="H161">
        <v>64</v>
      </c>
      <c r="I161" s="6">
        <v>41331.717361111114</v>
      </c>
      <c r="J161" t="s">
        <v>23</v>
      </c>
      <c r="K161" t="s">
        <v>2700</v>
      </c>
      <c r="L161" s="14" t="str">
        <f>VLOOKUP(B161,data_operaciones!$G$3:$K$102,2,0)</f>
        <v xml:space="preserve">PERFORAR </v>
      </c>
      <c r="M161" s="5">
        <f>VLOOKUP(B161,data_operaciones!$G$3:$K$102,4,0)</f>
        <v>73</v>
      </c>
      <c r="N161" s="5">
        <f t="shared" si="8"/>
        <v>24</v>
      </c>
      <c r="O161" s="5">
        <f t="shared" si="8"/>
        <v>2094</v>
      </c>
      <c r="P161" s="5">
        <f t="shared" si="8"/>
        <v>1.26</v>
      </c>
      <c r="Q161" s="5">
        <f t="shared" si="11"/>
        <v>158</v>
      </c>
      <c r="R161" s="5">
        <f t="shared" si="10"/>
        <v>1</v>
      </c>
      <c r="S161" s="5">
        <v>1</v>
      </c>
      <c r="T161" s="4">
        <v>8</v>
      </c>
      <c r="U161" s="5">
        <f t="shared" si="9"/>
        <v>0</v>
      </c>
      <c r="V161" s="19" t="str">
        <f>VLOOKUP(B161,data_operaciones!$G$3:$K$102,5,0)</f>
        <v>N</v>
      </c>
    </row>
    <row r="162" spans="1:22" x14ac:dyDescent="0.25">
      <c r="A162" s="6">
        <v>41327</v>
      </c>
      <c r="B162">
        <v>1</v>
      </c>
      <c r="C162">
        <v>13.5</v>
      </c>
      <c r="D162">
        <v>2169</v>
      </c>
      <c r="E162">
        <v>1.26</v>
      </c>
      <c r="F162">
        <v>1</v>
      </c>
      <c r="H162">
        <v>64</v>
      </c>
      <c r="I162" s="6">
        <v>41331.718055555553</v>
      </c>
      <c r="J162" t="s">
        <v>23</v>
      </c>
      <c r="K162" t="s">
        <v>2700</v>
      </c>
      <c r="L162" s="14" t="str">
        <f>VLOOKUP(B162,data_operaciones!$G$3:$K$102,2,0)</f>
        <v xml:space="preserve">PERFORAR </v>
      </c>
      <c r="M162" s="5">
        <f>VLOOKUP(B162,data_operaciones!$G$3:$K$102,4,0)</f>
        <v>73</v>
      </c>
      <c r="N162" s="5">
        <f t="shared" si="8"/>
        <v>13.5</v>
      </c>
      <c r="O162" s="5">
        <f t="shared" si="8"/>
        <v>2169</v>
      </c>
      <c r="P162" s="5">
        <f t="shared" si="8"/>
        <v>1.26</v>
      </c>
      <c r="Q162" s="5">
        <f t="shared" si="11"/>
        <v>159</v>
      </c>
      <c r="R162" s="5">
        <f t="shared" si="10"/>
        <v>1</v>
      </c>
      <c r="S162" s="5">
        <v>1</v>
      </c>
      <c r="T162" s="4">
        <v>8</v>
      </c>
      <c r="U162" s="5">
        <f t="shared" si="9"/>
        <v>0</v>
      </c>
      <c r="V162" s="19" t="str">
        <f>VLOOKUP(B162,data_operaciones!$G$3:$K$102,5,0)</f>
        <v>N</v>
      </c>
    </row>
    <row r="163" spans="1:22" x14ac:dyDescent="0.25">
      <c r="A163" s="6">
        <v>41327</v>
      </c>
      <c r="B163">
        <v>2</v>
      </c>
      <c r="C163">
        <v>2</v>
      </c>
      <c r="D163">
        <v>2169</v>
      </c>
      <c r="E163">
        <v>1.26</v>
      </c>
      <c r="F163">
        <v>2</v>
      </c>
      <c r="G163" t="s">
        <v>3757</v>
      </c>
      <c r="H163">
        <v>64</v>
      </c>
      <c r="I163" s="6">
        <v>41331.720138888886</v>
      </c>
      <c r="J163" t="s">
        <v>23</v>
      </c>
      <c r="K163" t="s">
        <v>2700</v>
      </c>
      <c r="L163" s="14" t="str">
        <f>VLOOKUP(B163,data_operaciones!$G$3:$K$102,2,0)</f>
        <v>CIRCULAR</v>
      </c>
      <c r="M163" s="5">
        <f>VLOOKUP(B163,data_operaciones!$G$3:$K$102,4,0)</f>
        <v>38</v>
      </c>
      <c r="N163" s="5">
        <f t="shared" si="8"/>
        <v>2</v>
      </c>
      <c r="O163" s="5">
        <f t="shared" si="8"/>
        <v>2169</v>
      </c>
      <c r="P163" s="5">
        <f t="shared" si="8"/>
        <v>1.26</v>
      </c>
      <c r="Q163" s="5">
        <f t="shared" si="11"/>
        <v>160</v>
      </c>
      <c r="R163" s="5">
        <f t="shared" si="10"/>
        <v>1</v>
      </c>
      <c r="S163" s="5">
        <v>1</v>
      </c>
      <c r="T163" s="4">
        <v>8</v>
      </c>
      <c r="U163" s="5" t="str">
        <f t="shared" si="9"/>
        <v>BOMBEO 5 M3 DE BACHE VISCOSO DE 120 SEG. Y CIRCULA POZO RECIPROCANDO LA SARTA CON 215 GPM, RPM: 80, PRESION: 2050 PSI, HASTA OBTENER RETORNOS LIMPIOS EN SALIDA DE TEMBLORINAS Y COLUMNAS DE LODO HOMOGENEAS A 1.26 GR/CC ENTRADA Y SALIDA.</v>
      </c>
      <c r="V163" s="19" t="str">
        <f>VLOOKUP(B163,data_operaciones!$G$3:$K$102,5,0)</f>
        <v>N</v>
      </c>
    </row>
    <row r="164" spans="1:22" x14ac:dyDescent="0.25">
      <c r="A164" s="6">
        <v>41327</v>
      </c>
      <c r="B164">
        <v>6</v>
      </c>
      <c r="C164">
        <v>8.5</v>
      </c>
      <c r="D164">
        <v>2169</v>
      </c>
      <c r="E164">
        <v>1.26</v>
      </c>
      <c r="F164">
        <v>3</v>
      </c>
      <c r="G164" t="s">
        <v>3758</v>
      </c>
      <c r="H164">
        <v>64</v>
      </c>
      <c r="I164" s="6">
        <v>41331.72152777778</v>
      </c>
      <c r="J164" t="s">
        <v>23</v>
      </c>
      <c r="K164" t="s">
        <v>2700</v>
      </c>
      <c r="L164" s="14" t="str">
        <f>VLOOKUP(B164,data_operaciones!$G$3:$K$102,2,0)</f>
        <v>SACAR BHA A SUPERFICIE</v>
      </c>
      <c r="M164" s="5">
        <f>VLOOKUP(B164,data_operaciones!$G$3:$K$102,4,0)</f>
        <v>101</v>
      </c>
      <c r="N164" s="5">
        <f t="shared" si="8"/>
        <v>8.5</v>
      </c>
      <c r="O164" s="5">
        <f t="shared" si="8"/>
        <v>2169</v>
      </c>
      <c r="P164" s="5">
        <f t="shared" si="8"/>
        <v>1.26</v>
      </c>
      <c r="Q164" s="5">
        <f t="shared" si="11"/>
        <v>161</v>
      </c>
      <c r="R164" s="5">
        <f t="shared" si="10"/>
        <v>1</v>
      </c>
      <c r="S164" s="5">
        <v>1</v>
      </c>
      <c r="T164" s="4">
        <v>8</v>
      </c>
      <c r="U164" s="5" t="str">
        <f t="shared" si="9"/>
        <v>OBSERVO POZO ESTATICO A TRAVES DE LINEA DE FLOTE Y LEVANTO BARRENA PDC 6 1/8" DESDE 2169 HASTA 100 M, OBSERVANDO ARRASTRE DE 5 A 7 TONS.</v>
      </c>
      <c r="V164" s="19" t="str">
        <f>VLOOKUP(B164,data_operaciones!$G$3:$K$102,5,0)</f>
        <v>N</v>
      </c>
    </row>
    <row r="165" spans="1:22" x14ac:dyDescent="0.25">
      <c r="A165" s="6">
        <v>41328</v>
      </c>
      <c r="B165">
        <v>6</v>
      </c>
      <c r="C165">
        <v>2</v>
      </c>
      <c r="D165">
        <v>2169</v>
      </c>
      <c r="E165">
        <v>1.26</v>
      </c>
      <c r="F165">
        <v>1</v>
      </c>
      <c r="G165" t="s">
        <v>3759</v>
      </c>
      <c r="H165">
        <v>64</v>
      </c>
      <c r="I165" s="6">
        <v>41331.728472222225</v>
      </c>
      <c r="J165" t="s">
        <v>23</v>
      </c>
      <c r="K165" t="s">
        <v>2700</v>
      </c>
      <c r="L165" s="14" t="str">
        <f>VLOOKUP(B165,data_operaciones!$G$3:$K$102,2,0)</f>
        <v>SACAR BHA A SUPERFICIE</v>
      </c>
      <c r="M165" s="5">
        <f>VLOOKUP(B165,data_operaciones!$G$3:$K$102,4,0)</f>
        <v>101</v>
      </c>
      <c r="N165" s="5">
        <f t="shared" si="8"/>
        <v>2</v>
      </c>
      <c r="O165" s="5">
        <f t="shared" si="8"/>
        <v>2169</v>
      </c>
      <c r="P165" s="5">
        <f t="shared" si="8"/>
        <v>1.26</v>
      </c>
      <c r="Q165" s="5">
        <f t="shared" si="11"/>
        <v>162</v>
      </c>
      <c r="R165" s="5">
        <f t="shared" si="10"/>
        <v>1</v>
      </c>
      <c r="S165" s="5">
        <v>1</v>
      </c>
      <c r="T165" s="4">
        <v>8</v>
      </c>
      <c r="U165" s="5" t="str">
        <f t="shared" si="9"/>
        <v xml:space="preserve">CONTINUO SACANDO BNA. PDC 6 1/8" + ENSAMBLE DIRECCIONAL DE 100 MTS HASTA SUPERFICIE </v>
      </c>
      <c r="V165" s="19" t="str">
        <f>VLOOKUP(B165,data_operaciones!$G$3:$K$102,5,0)</f>
        <v>N</v>
      </c>
    </row>
    <row r="166" spans="1:22" x14ac:dyDescent="0.25">
      <c r="A166" s="6">
        <v>41328</v>
      </c>
      <c r="B166">
        <v>23</v>
      </c>
      <c r="C166">
        <v>0.5</v>
      </c>
      <c r="D166">
        <v>2169</v>
      </c>
      <c r="E166">
        <v>1.26</v>
      </c>
      <c r="F166">
        <v>2</v>
      </c>
      <c r="H166">
        <v>64</v>
      </c>
      <c r="I166" s="6">
        <v>41331.729166666664</v>
      </c>
      <c r="J166" t="s">
        <v>23</v>
      </c>
      <c r="K166" t="s">
        <v>2700</v>
      </c>
      <c r="L166" s="14" t="str">
        <f>VLOOKUP(B166,data_operaciones!$G$3:$K$102,2,0)</f>
        <v>LIMPIEZA SUPERFICIAL</v>
      </c>
      <c r="M166" s="5">
        <f>VLOOKUP(B166,data_operaciones!$G$3:$K$102,4,0)</f>
        <v>87</v>
      </c>
      <c r="N166" s="5">
        <f t="shared" si="8"/>
        <v>0.5</v>
      </c>
      <c r="O166" s="5">
        <f t="shared" si="8"/>
        <v>2169</v>
      </c>
      <c r="P166" s="5">
        <f t="shared" si="8"/>
        <v>1.26</v>
      </c>
      <c r="Q166" s="5">
        <f t="shared" si="11"/>
        <v>163</v>
      </c>
      <c r="R166" s="5">
        <f t="shared" si="10"/>
        <v>1</v>
      </c>
      <c r="S166" s="5">
        <v>1</v>
      </c>
      <c r="T166" s="4">
        <v>8</v>
      </c>
      <c r="U166" s="5">
        <f t="shared" si="9"/>
        <v>0</v>
      </c>
      <c r="V166" s="19" t="str">
        <f>VLOOKUP(B166,data_operaciones!$G$3:$K$102,5,0)</f>
        <v>N</v>
      </c>
    </row>
    <row r="167" spans="1:22" x14ac:dyDescent="0.25">
      <c r="A167" s="6">
        <v>41328</v>
      </c>
      <c r="B167">
        <v>3</v>
      </c>
      <c r="C167">
        <v>1.5</v>
      </c>
      <c r="D167">
        <v>2169</v>
      </c>
      <c r="E167">
        <v>1.26</v>
      </c>
      <c r="F167">
        <v>3</v>
      </c>
      <c r="G167" t="s">
        <v>3760</v>
      </c>
      <c r="H167">
        <v>64</v>
      </c>
      <c r="I167" s="6">
        <v>41331.729166666664</v>
      </c>
      <c r="J167" t="s">
        <v>23</v>
      </c>
      <c r="K167" t="s">
        <v>2700</v>
      </c>
      <c r="L167" s="14" t="str">
        <f>VLOOKUP(B167,data_operaciones!$G$3:$K$102,2,0)</f>
        <v>ARMAR BHA</v>
      </c>
      <c r="M167" s="5">
        <f>VLOOKUP(B167,data_operaciones!$G$3:$K$102,4,0)</f>
        <v>8</v>
      </c>
      <c r="N167" s="5">
        <f t="shared" si="8"/>
        <v>1.5</v>
      </c>
      <c r="O167" s="5">
        <f t="shared" si="8"/>
        <v>2169</v>
      </c>
      <c r="P167" s="5">
        <f t="shared" si="8"/>
        <v>1.26</v>
      </c>
      <c r="Q167" s="5">
        <f t="shared" si="11"/>
        <v>164</v>
      </c>
      <c r="R167" s="5">
        <f t="shared" si="10"/>
        <v>1</v>
      </c>
      <c r="S167" s="5">
        <v>1</v>
      </c>
      <c r="T167" s="4">
        <v>8</v>
      </c>
      <c r="U167" s="5" t="str">
        <f t="shared" si="9"/>
        <v>CONECTO BARRENA PDC 6-1/8" + SARTA DE CALIBRACION CON WATERMELON MILL 4 3/4" X 6" A BAJO HASTA 100 MTS.</v>
      </c>
      <c r="V167" s="19" t="str">
        <f>VLOOKUP(B167,data_operaciones!$G$3:$K$102,5,0)</f>
        <v>N</v>
      </c>
    </row>
    <row r="168" spans="1:22" x14ac:dyDescent="0.25">
      <c r="A168" s="6">
        <v>41328</v>
      </c>
      <c r="B168">
        <v>34</v>
      </c>
      <c r="C168">
        <v>6</v>
      </c>
      <c r="D168">
        <v>2169</v>
      </c>
      <c r="E168">
        <v>1.26</v>
      </c>
      <c r="F168">
        <v>4</v>
      </c>
      <c r="G168" t="s">
        <v>3761</v>
      </c>
      <c r="H168">
        <v>64</v>
      </c>
      <c r="I168" s="6">
        <v>41331.729861111111</v>
      </c>
      <c r="J168" t="s">
        <v>23</v>
      </c>
      <c r="K168" t="s">
        <v>23</v>
      </c>
      <c r="L168" s="14" t="str">
        <f>VLOOKUP(B168,data_operaciones!$G$3:$K$102,2,0)</f>
        <v>ACONDICIONA AGUJERO / REPASA</v>
      </c>
      <c r="M168" s="5">
        <f>VLOOKUP(B168,data_operaciones!$G$3:$K$102,4,0)</f>
        <v>49</v>
      </c>
      <c r="N168" s="5">
        <f t="shared" si="8"/>
        <v>6</v>
      </c>
      <c r="O168" s="5">
        <f t="shared" si="8"/>
        <v>2169</v>
      </c>
      <c r="P168" s="5">
        <f t="shared" si="8"/>
        <v>1.26</v>
      </c>
      <c r="Q168" s="5">
        <f t="shared" si="11"/>
        <v>165</v>
      </c>
      <c r="R168" s="5">
        <f t="shared" si="10"/>
        <v>2</v>
      </c>
      <c r="S168" s="5">
        <v>1</v>
      </c>
      <c r="T168" s="4">
        <v>8</v>
      </c>
      <c r="U168" s="5" t="str">
        <f t="shared" si="9"/>
        <v>CONTINUO METIENDO BARRENA PDC 6-1/8" + SARTA DE CALIBRACION CON WATERMELON MILL 4 3/4" X 6" POR LINGADAS DESDE 100 HASTA 1930 MTS. OBSERVO  RESISTENCIA DE 4-7 TONELADAS 1930 Y 1939 MTS, TRABAJO SARTA Y LIBERO RESISTENCIAS.</v>
      </c>
      <c r="V168" s="19" t="str">
        <f>VLOOKUP(B168,data_operaciones!$G$3:$K$102,5,0)</f>
        <v>P</v>
      </c>
    </row>
    <row r="169" spans="1:22" x14ac:dyDescent="0.25">
      <c r="A169" s="6">
        <v>41328</v>
      </c>
      <c r="B169">
        <v>34</v>
      </c>
      <c r="C169">
        <v>4</v>
      </c>
      <c r="D169">
        <v>2169</v>
      </c>
      <c r="E169">
        <v>1.28</v>
      </c>
      <c r="F169">
        <v>5</v>
      </c>
      <c r="G169" t="s">
        <v>3762</v>
      </c>
      <c r="H169">
        <v>64</v>
      </c>
      <c r="I169" s="6">
        <v>41331.729861111111</v>
      </c>
      <c r="J169" t="s">
        <v>23</v>
      </c>
      <c r="K169" t="s">
        <v>23</v>
      </c>
      <c r="L169" s="14" t="str">
        <f>VLOOKUP(B169,data_operaciones!$G$3:$K$102,2,0)</f>
        <v>ACONDICIONA AGUJERO / REPASA</v>
      </c>
      <c r="M169" s="5">
        <f>VLOOKUP(B169,data_operaciones!$G$3:$K$102,4,0)</f>
        <v>49</v>
      </c>
      <c r="N169" s="5">
        <f t="shared" si="8"/>
        <v>4</v>
      </c>
      <c r="O169" s="5">
        <f t="shared" si="8"/>
        <v>2169</v>
      </c>
      <c r="P169" s="5">
        <f t="shared" si="8"/>
        <v>1.28</v>
      </c>
      <c r="Q169" s="5">
        <f t="shared" si="11"/>
        <v>166</v>
      </c>
      <c r="R169" s="5">
        <f t="shared" si="10"/>
        <v>2</v>
      </c>
      <c r="S169" s="5">
        <v>1</v>
      </c>
      <c r="T169" s="4">
        <v>8</v>
      </c>
      <c r="U169" s="5" t="str">
        <f t="shared" si="9"/>
        <v>CONTINUA METIENDO BARRENA PDC 6-1/8" + SARTA DE CALIBRACION CON WATERMELON MILL 4 3/4" X 6" REPASANDO CON ROTACION Y CIRCULACION DESDE 1930 HASTA 2169 MTS, CON 180 GPM, RPM: 40, PRESION: 840</v>
      </c>
      <c r="V169" s="19" t="str">
        <f>VLOOKUP(B169,data_operaciones!$G$3:$K$102,5,0)</f>
        <v>P</v>
      </c>
    </row>
    <row r="170" spans="1:22" x14ac:dyDescent="0.25">
      <c r="A170" s="6">
        <v>41328</v>
      </c>
      <c r="B170">
        <v>2</v>
      </c>
      <c r="C170">
        <v>3</v>
      </c>
      <c r="D170">
        <v>2169</v>
      </c>
      <c r="E170">
        <v>1.28</v>
      </c>
      <c r="F170">
        <v>6</v>
      </c>
      <c r="G170" t="s">
        <v>3763</v>
      </c>
      <c r="H170">
        <v>64</v>
      </c>
      <c r="I170" s="6">
        <v>41331.731249999997</v>
      </c>
      <c r="J170" t="s">
        <v>23</v>
      </c>
      <c r="K170" t="s">
        <v>2700</v>
      </c>
      <c r="L170" s="14" t="str">
        <f>VLOOKUP(B170,data_operaciones!$G$3:$K$102,2,0)</f>
        <v>CIRCULAR</v>
      </c>
      <c r="M170" s="5">
        <f>VLOOKUP(B170,data_operaciones!$G$3:$K$102,4,0)</f>
        <v>38</v>
      </c>
      <c r="N170" s="5">
        <f t="shared" ref="N170:P225" si="12">+C170</f>
        <v>3</v>
      </c>
      <c r="O170" s="5">
        <f t="shared" si="12"/>
        <v>2169</v>
      </c>
      <c r="P170" s="5">
        <f t="shared" si="12"/>
        <v>1.28</v>
      </c>
      <c r="Q170" s="5">
        <f t="shared" si="11"/>
        <v>167</v>
      </c>
      <c r="R170" s="5">
        <f t="shared" si="10"/>
        <v>1</v>
      </c>
      <c r="S170" s="5">
        <v>1</v>
      </c>
      <c r="T170" s="4">
        <v>8</v>
      </c>
      <c r="U170" s="5" t="str">
        <f t="shared" ref="U170:U225" si="13">+G170</f>
        <v xml:space="preserve">BOMBEO 5 M3. DE BACHE VISCOSO DE 120 SEGUNDOS Y CIRCULO POZO RECIPROCANDO LA SARTA CON 180 GPM, RPM: 80,PRESION: 890 PSI. HOMOGENIZO COLUMNAS DE LODO ENTRADA  Y SALIDA A 1.28 GR/CC. </v>
      </c>
      <c r="V170" s="19" t="str">
        <f>VLOOKUP(B170,data_operaciones!$G$3:$K$102,5,0)</f>
        <v>N</v>
      </c>
    </row>
    <row r="171" spans="1:22" x14ac:dyDescent="0.25">
      <c r="A171" s="6">
        <v>41328</v>
      </c>
      <c r="B171">
        <v>33</v>
      </c>
      <c r="C171">
        <v>1.5</v>
      </c>
      <c r="D171">
        <v>2169</v>
      </c>
      <c r="E171">
        <v>1.28</v>
      </c>
      <c r="F171">
        <v>7</v>
      </c>
      <c r="G171" t="s">
        <v>3764</v>
      </c>
      <c r="H171">
        <v>64</v>
      </c>
      <c r="I171" s="6">
        <v>41331.731944444444</v>
      </c>
      <c r="J171" t="s">
        <v>23</v>
      </c>
      <c r="K171" t="s">
        <v>2700</v>
      </c>
      <c r="L171" s="14" t="str">
        <f>VLOOKUP(B171,data_operaciones!$G$3:$K$102,2,0)</f>
        <v>OTROS</v>
      </c>
      <c r="M171" s="5">
        <f>VLOOKUP(B171,data_operaciones!$G$3:$K$102,4,0)</f>
        <v>47</v>
      </c>
      <c r="N171" s="5">
        <f t="shared" si="12"/>
        <v>1.5</v>
      </c>
      <c r="O171" s="5">
        <f t="shared" si="12"/>
        <v>2169</v>
      </c>
      <c r="P171" s="5">
        <f t="shared" si="12"/>
        <v>1.28</v>
      </c>
      <c r="Q171" s="5">
        <f t="shared" si="11"/>
        <v>168</v>
      </c>
      <c r="R171" s="5">
        <f t="shared" si="10"/>
        <v>1</v>
      </c>
      <c r="S171" s="5">
        <v>1</v>
      </c>
      <c r="T171" s="4">
        <v>8</v>
      </c>
      <c r="U171" s="5" t="str">
        <f t="shared" si="13"/>
        <v>OBSERVO POZO ESTATICO EN LINEA DE FLOTE Y LEVANTO BARRENA DESDE 2169 HASTA 1978 MTS.</v>
      </c>
      <c r="V171" s="19" t="str">
        <f>VLOOKUP(B171,data_operaciones!$G$3:$K$102,5,0)</f>
        <v>N</v>
      </c>
    </row>
    <row r="172" spans="1:22" x14ac:dyDescent="0.25">
      <c r="A172" s="6">
        <v>41328</v>
      </c>
      <c r="B172">
        <v>2</v>
      </c>
      <c r="C172">
        <v>0.5</v>
      </c>
      <c r="D172">
        <v>2169</v>
      </c>
      <c r="E172">
        <v>1.28</v>
      </c>
      <c r="F172">
        <v>8</v>
      </c>
      <c r="G172" t="s">
        <v>3765</v>
      </c>
      <c r="H172">
        <v>64</v>
      </c>
      <c r="I172" s="6">
        <v>41331.732638888891</v>
      </c>
      <c r="J172" t="s">
        <v>23</v>
      </c>
      <c r="K172" t="s">
        <v>2700</v>
      </c>
      <c r="L172" s="14" t="str">
        <f>VLOOKUP(B172,data_operaciones!$G$3:$K$102,2,0)</f>
        <v>CIRCULAR</v>
      </c>
      <c r="M172" s="5">
        <f>VLOOKUP(B172,data_operaciones!$G$3:$K$102,4,0)</f>
        <v>38</v>
      </c>
      <c r="N172" s="5">
        <f t="shared" si="12"/>
        <v>0.5</v>
      </c>
      <c r="O172" s="5">
        <f t="shared" si="12"/>
        <v>2169</v>
      </c>
      <c r="P172" s="5">
        <f t="shared" si="12"/>
        <v>1.28</v>
      </c>
      <c r="Q172" s="5">
        <f t="shared" si="11"/>
        <v>169</v>
      </c>
      <c r="R172" s="5">
        <f t="shared" si="10"/>
        <v>1</v>
      </c>
      <c r="S172" s="5">
        <v>1</v>
      </c>
      <c r="T172" s="4">
        <v>8</v>
      </c>
      <c r="U172" s="5" t="str">
        <f t="shared" si="13"/>
        <v>OBSERVO POZO ESTATICO EN LINEA DE FLOTE SATISFACTORIAMENTE Y BOMBEO 4 M3. DE BACHE ECOLOGICO DE 1.48 GR/CC.</v>
      </c>
      <c r="V172" s="19" t="str">
        <f>VLOOKUP(B172,data_operaciones!$G$3:$K$102,5,0)</f>
        <v>N</v>
      </c>
    </row>
    <row r="173" spans="1:22" x14ac:dyDescent="0.25">
      <c r="A173" s="6">
        <v>41328</v>
      </c>
      <c r="B173">
        <v>33</v>
      </c>
      <c r="C173">
        <v>0.5</v>
      </c>
      <c r="D173">
        <v>2169</v>
      </c>
      <c r="E173">
        <v>1.28</v>
      </c>
      <c r="F173">
        <v>9</v>
      </c>
      <c r="G173" t="s">
        <v>3766</v>
      </c>
      <c r="H173">
        <v>64</v>
      </c>
      <c r="I173" s="6">
        <v>41331.732638888891</v>
      </c>
      <c r="J173" t="s">
        <v>23</v>
      </c>
      <c r="K173" t="s">
        <v>2700</v>
      </c>
      <c r="L173" s="14" t="str">
        <f>VLOOKUP(B173,data_operaciones!$G$3:$K$102,2,0)</f>
        <v>OTROS</v>
      </c>
      <c r="M173" s="5">
        <f>VLOOKUP(B173,data_operaciones!$G$3:$K$102,4,0)</f>
        <v>47</v>
      </c>
      <c r="N173" s="5">
        <f t="shared" si="12"/>
        <v>0.5</v>
      </c>
      <c r="O173" s="5">
        <f t="shared" si="12"/>
        <v>2169</v>
      </c>
      <c r="P173" s="5">
        <f t="shared" si="12"/>
        <v>1.28</v>
      </c>
      <c r="Q173" s="5">
        <f t="shared" si="11"/>
        <v>170</v>
      </c>
      <c r="R173" s="5">
        <f t="shared" si="10"/>
        <v>1</v>
      </c>
      <c r="S173" s="5">
        <v>1</v>
      </c>
      <c r="T173" s="4">
        <v>8</v>
      </c>
      <c r="U173" s="5" t="str">
        <f t="shared" si="13"/>
        <v xml:space="preserve">EFECTUO SERVICIO A TOP DRIVE. </v>
      </c>
      <c r="V173" s="19" t="str">
        <f>VLOOKUP(B173,data_operaciones!$G$3:$K$102,5,0)</f>
        <v>N</v>
      </c>
    </row>
    <row r="174" spans="1:22" x14ac:dyDescent="0.25">
      <c r="A174" s="6">
        <v>41328</v>
      </c>
      <c r="B174">
        <v>6</v>
      </c>
      <c r="C174">
        <v>4.5</v>
      </c>
      <c r="D174">
        <v>2169</v>
      </c>
      <c r="E174">
        <v>1.28</v>
      </c>
      <c r="F174">
        <v>10</v>
      </c>
      <c r="G174" t="s">
        <v>3767</v>
      </c>
      <c r="H174">
        <v>64</v>
      </c>
      <c r="I174" s="6">
        <v>41331.73333333333</v>
      </c>
      <c r="J174" t="s">
        <v>23</v>
      </c>
      <c r="K174" t="s">
        <v>2700</v>
      </c>
      <c r="L174" s="14" t="str">
        <f>VLOOKUP(B174,data_operaciones!$G$3:$K$102,2,0)</f>
        <v>SACAR BHA A SUPERFICIE</v>
      </c>
      <c r="M174" s="5">
        <f>VLOOKUP(B174,data_operaciones!$G$3:$K$102,4,0)</f>
        <v>101</v>
      </c>
      <c r="N174" s="5">
        <f t="shared" si="12"/>
        <v>4.5</v>
      </c>
      <c r="O174" s="5">
        <f t="shared" si="12"/>
        <v>2169</v>
      </c>
      <c r="P174" s="5">
        <f t="shared" si="12"/>
        <v>1.28</v>
      </c>
      <c r="Q174" s="5">
        <f t="shared" si="11"/>
        <v>171</v>
      </c>
      <c r="R174" s="5">
        <f t="shared" si="10"/>
        <v>1</v>
      </c>
      <c r="S174" s="5">
        <v>1</v>
      </c>
      <c r="T174" s="4">
        <v>8</v>
      </c>
      <c r="U174" s="5" t="str">
        <f t="shared" si="13"/>
        <v>SACO BARRENA DESDE 1978 M HASTA 1068 MTS</v>
      </c>
      <c r="V174" s="19" t="str">
        <f>VLOOKUP(B174,data_operaciones!$G$3:$K$102,5,0)</f>
        <v>N</v>
      </c>
    </row>
    <row r="175" spans="1:22" x14ac:dyDescent="0.25">
      <c r="A175" s="6">
        <v>41329</v>
      </c>
      <c r="B175">
        <v>6</v>
      </c>
      <c r="C175">
        <v>3</v>
      </c>
      <c r="D175">
        <v>2169</v>
      </c>
      <c r="E175">
        <v>1.28</v>
      </c>
      <c r="F175">
        <v>1</v>
      </c>
      <c r="G175" t="s">
        <v>3768</v>
      </c>
      <c r="H175">
        <v>64</v>
      </c>
      <c r="I175" s="6">
        <v>41331.734027777777</v>
      </c>
      <c r="J175" t="s">
        <v>23</v>
      </c>
      <c r="K175" t="s">
        <v>2700</v>
      </c>
      <c r="L175" s="14" t="str">
        <f>VLOOKUP(B175,data_operaciones!$G$3:$K$102,2,0)</f>
        <v>SACAR BHA A SUPERFICIE</v>
      </c>
      <c r="M175" s="5">
        <f>VLOOKUP(B175,data_operaciones!$G$3:$K$102,4,0)</f>
        <v>101</v>
      </c>
      <c r="N175" s="5">
        <f t="shared" si="12"/>
        <v>3</v>
      </c>
      <c r="O175" s="5">
        <f t="shared" si="12"/>
        <v>2169</v>
      </c>
      <c r="P175" s="5">
        <f t="shared" si="12"/>
        <v>1.28</v>
      </c>
      <c r="Q175" s="5">
        <f t="shared" si="11"/>
        <v>172</v>
      </c>
      <c r="R175" s="5">
        <f t="shared" si="10"/>
        <v>1</v>
      </c>
      <c r="S175" s="5">
        <v>1</v>
      </c>
      <c r="T175" s="4">
        <v>8</v>
      </c>
      <c r="U175" s="5" t="str">
        <f t="shared" si="13"/>
        <v>CONTINUO SACANDO BARRENA PDC 6 1/8" + SARTA DE CALIBRACION CON WATERMELON DESDE 1068 M HASTA SUPERFICIE</v>
      </c>
      <c r="V175" s="19" t="str">
        <f>VLOOKUP(B175,data_operaciones!$G$3:$K$102,5,0)</f>
        <v>N</v>
      </c>
    </row>
    <row r="176" spans="1:22" x14ac:dyDescent="0.25">
      <c r="A176" s="6">
        <v>41329</v>
      </c>
      <c r="B176">
        <v>23</v>
      </c>
      <c r="C176">
        <v>0.5</v>
      </c>
      <c r="D176">
        <v>2169</v>
      </c>
      <c r="E176">
        <v>1.28</v>
      </c>
      <c r="F176">
        <v>2</v>
      </c>
      <c r="H176">
        <v>64</v>
      </c>
      <c r="I176" s="6">
        <v>41331.734027777777</v>
      </c>
      <c r="J176" t="s">
        <v>23</v>
      </c>
      <c r="K176" t="s">
        <v>2700</v>
      </c>
      <c r="L176" s="14" t="str">
        <f>VLOOKUP(B176,data_operaciones!$G$3:$K$102,2,0)</f>
        <v>LIMPIEZA SUPERFICIAL</v>
      </c>
      <c r="M176" s="5">
        <f>VLOOKUP(B176,data_operaciones!$G$3:$K$102,4,0)</f>
        <v>87</v>
      </c>
      <c r="N176" s="5">
        <f t="shared" si="12"/>
        <v>0.5</v>
      </c>
      <c r="O176" s="5">
        <f t="shared" si="12"/>
        <v>2169</v>
      </c>
      <c r="P176" s="5">
        <f t="shared" si="12"/>
        <v>1.28</v>
      </c>
      <c r="Q176" s="5">
        <f t="shared" si="11"/>
        <v>173</v>
      </c>
      <c r="R176" s="5">
        <f t="shared" si="10"/>
        <v>1</v>
      </c>
      <c r="S176" s="5">
        <v>1</v>
      </c>
      <c r="T176" s="4">
        <v>8</v>
      </c>
      <c r="U176" s="5">
        <f t="shared" si="13"/>
        <v>0</v>
      </c>
      <c r="V176" s="19" t="str">
        <f>VLOOKUP(B176,data_operaciones!$G$3:$K$102,5,0)</f>
        <v>N</v>
      </c>
    </row>
    <row r="177" spans="1:22" x14ac:dyDescent="0.25">
      <c r="A177" s="6">
        <v>41329</v>
      </c>
      <c r="B177">
        <v>32</v>
      </c>
      <c r="C177">
        <v>0.5</v>
      </c>
      <c r="D177">
        <v>2169</v>
      </c>
      <c r="E177">
        <v>1.28</v>
      </c>
      <c r="F177">
        <v>3</v>
      </c>
      <c r="G177" t="s">
        <v>3769</v>
      </c>
      <c r="H177">
        <v>64</v>
      </c>
      <c r="I177" s="6">
        <v>41331.734722222223</v>
      </c>
      <c r="J177" t="s">
        <v>23</v>
      </c>
      <c r="K177" t="s">
        <v>2700</v>
      </c>
      <c r="L177" s="14" t="str">
        <f>VLOOKUP(B177,data_operaciones!$G$3:$K$102,2,0)</f>
        <v>SIMULACROS Y PLATICA DE SEGURIDAD</v>
      </c>
      <c r="M177" s="5">
        <f>VLOOKUP(B177,data_operaciones!$G$3:$K$102,4,0)</f>
        <v>75</v>
      </c>
      <c r="N177" s="5">
        <f t="shared" si="12"/>
        <v>0.5</v>
      </c>
      <c r="O177" s="5">
        <f t="shared" si="12"/>
        <v>2169</v>
      </c>
      <c r="P177" s="5">
        <f t="shared" si="12"/>
        <v>1.28</v>
      </c>
      <c r="Q177" s="5">
        <f t="shared" si="11"/>
        <v>174</v>
      </c>
      <c r="R177" s="5">
        <f t="shared" si="10"/>
        <v>1</v>
      </c>
      <c r="S177" s="5">
        <v>1</v>
      </c>
      <c r="T177" s="4">
        <v>8</v>
      </c>
      <c r="U177" s="5" t="str">
        <f t="shared" si="13"/>
        <v>EFECTUO PLATICA PRE-OPERATIVA Y DE SEGURIDAD PARA CORRIDA DE REGISTROS ELECTRICOS CON TUBERIA</v>
      </c>
      <c r="V177" s="19" t="str">
        <f>VLOOKUP(B177,data_operaciones!$G$3:$K$102,5,0)</f>
        <v>N</v>
      </c>
    </row>
    <row r="178" spans="1:22" x14ac:dyDescent="0.25">
      <c r="A178" s="6">
        <v>41329</v>
      </c>
      <c r="B178">
        <v>33</v>
      </c>
      <c r="C178">
        <v>2</v>
      </c>
      <c r="D178">
        <v>2169</v>
      </c>
      <c r="E178">
        <v>1.28</v>
      </c>
      <c r="F178">
        <v>4</v>
      </c>
      <c r="G178" t="s">
        <v>3770</v>
      </c>
      <c r="H178">
        <v>64</v>
      </c>
      <c r="I178" s="6">
        <v>41331.734722222223</v>
      </c>
      <c r="J178" t="s">
        <v>23</v>
      </c>
      <c r="K178" t="s">
        <v>2700</v>
      </c>
      <c r="L178" s="14" t="str">
        <f>VLOOKUP(B178,data_operaciones!$G$3:$K$102,2,0)</f>
        <v>OTROS</v>
      </c>
      <c r="M178" s="5">
        <f>VLOOKUP(B178,data_operaciones!$G$3:$K$102,4,0)</f>
        <v>47</v>
      </c>
      <c r="N178" s="5">
        <f t="shared" si="12"/>
        <v>2</v>
      </c>
      <c r="O178" s="5">
        <f t="shared" si="12"/>
        <v>2169</v>
      </c>
      <c r="P178" s="5">
        <f t="shared" si="12"/>
        <v>1.28</v>
      </c>
      <c r="Q178" s="5">
        <f t="shared" si="11"/>
        <v>175</v>
      </c>
      <c r="R178" s="5">
        <f t="shared" si="10"/>
        <v>1</v>
      </c>
      <c r="S178" s="5">
        <v>1</v>
      </c>
      <c r="T178" s="4">
        <v>8</v>
      </c>
      <c r="U178" s="5" t="str">
        <f t="shared" si="13"/>
        <v>ARMO Y CALIBRO EQUIPO PARA TOMA DE 1ER. CORRIDA CON REGISTROS CON TUBERIA (AITLDL-CNL-GR).</v>
      </c>
      <c r="V178" s="19" t="str">
        <f>VLOOKUP(B178,data_operaciones!$G$3:$K$102,5,0)</f>
        <v>N</v>
      </c>
    </row>
    <row r="179" spans="1:22" x14ac:dyDescent="0.25">
      <c r="A179" s="6">
        <v>41329</v>
      </c>
      <c r="B179">
        <v>33</v>
      </c>
      <c r="C179">
        <v>6.5</v>
      </c>
      <c r="D179">
        <v>2169</v>
      </c>
      <c r="E179">
        <v>1.28</v>
      </c>
      <c r="F179">
        <v>5</v>
      </c>
      <c r="G179" t="s">
        <v>3771</v>
      </c>
      <c r="H179">
        <v>64</v>
      </c>
      <c r="I179" s="6">
        <v>41331.73541666667</v>
      </c>
      <c r="J179" t="s">
        <v>23</v>
      </c>
      <c r="K179" t="s">
        <v>2700</v>
      </c>
      <c r="L179" s="14" t="str">
        <f>VLOOKUP(B179,data_operaciones!$G$3:$K$102,2,0)</f>
        <v>OTROS</v>
      </c>
      <c r="M179" s="5">
        <f>VLOOKUP(B179,data_operaciones!$G$3:$K$102,4,0)</f>
        <v>47</v>
      </c>
      <c r="N179" s="5">
        <f t="shared" si="12"/>
        <v>6.5</v>
      </c>
      <c r="O179" s="5">
        <f t="shared" si="12"/>
        <v>2169</v>
      </c>
      <c r="P179" s="5">
        <f t="shared" si="12"/>
        <v>1.28</v>
      </c>
      <c r="Q179" s="5">
        <f t="shared" si="11"/>
        <v>176</v>
      </c>
      <c r="R179" s="5">
        <f t="shared" si="10"/>
        <v>1</v>
      </c>
      <c r="S179" s="5">
        <v>1</v>
      </c>
      <c r="T179" s="4">
        <v>8</v>
      </c>
      <c r="U179" s="5" t="str">
        <f t="shared" si="13"/>
        <v>METE HERRAMIENTA DE REGISTROS ELECTRICOS CON TUBERIA HASTA 814 MTS</v>
      </c>
      <c r="V179" s="19" t="str">
        <f>VLOOKUP(B179,data_operaciones!$G$3:$K$102,5,0)</f>
        <v>N</v>
      </c>
    </row>
    <row r="180" spans="1:22" x14ac:dyDescent="0.25">
      <c r="A180" s="6">
        <v>41329</v>
      </c>
      <c r="B180">
        <v>49</v>
      </c>
      <c r="C180">
        <v>0.5</v>
      </c>
      <c r="D180">
        <v>2169</v>
      </c>
      <c r="E180">
        <v>1.28</v>
      </c>
      <c r="F180">
        <v>6</v>
      </c>
      <c r="G180" t="s">
        <v>3772</v>
      </c>
      <c r="H180">
        <v>64</v>
      </c>
      <c r="I180" s="6">
        <v>41331.736111111109</v>
      </c>
      <c r="J180" t="s">
        <v>23</v>
      </c>
      <c r="K180" t="s">
        <v>23</v>
      </c>
      <c r="L180" s="14" t="str">
        <f>VLOOKUP(B180,data_operaciones!$G$3:$K$102,2,0)</f>
        <v>OTROS</v>
      </c>
      <c r="M180" s="5">
        <f>VLOOKUP(B180,data_operaciones!$G$3:$K$102,4,0)</f>
        <v>47</v>
      </c>
      <c r="N180" s="5">
        <f t="shared" si="12"/>
        <v>0.5</v>
      </c>
      <c r="O180" s="5">
        <f t="shared" si="12"/>
        <v>2169</v>
      </c>
      <c r="P180" s="5">
        <f t="shared" si="12"/>
        <v>1.28</v>
      </c>
      <c r="Q180" s="5">
        <f t="shared" si="11"/>
        <v>177</v>
      </c>
      <c r="R180" s="5">
        <f t="shared" si="10"/>
        <v>2</v>
      </c>
      <c r="S180" s="5">
        <v>1</v>
      </c>
      <c r="T180" s="4">
        <v>8</v>
      </c>
      <c r="U180" s="5" t="str">
        <f t="shared" si="13"/>
        <v xml:space="preserve"> REALIZO MOVIMIENTO DE HWTP ESTIBADOS EN PEINES DE CHANGUERO.</v>
      </c>
      <c r="V180" s="19" t="str">
        <f>VLOOKUP(B180,data_operaciones!$G$3:$K$102,5,0)</f>
        <v>P</v>
      </c>
    </row>
    <row r="181" spans="1:22" x14ac:dyDescent="0.25">
      <c r="A181" s="6">
        <v>41329</v>
      </c>
      <c r="B181">
        <v>33</v>
      </c>
      <c r="C181">
        <v>4</v>
      </c>
      <c r="D181">
        <v>2169</v>
      </c>
      <c r="E181">
        <v>1.28</v>
      </c>
      <c r="F181">
        <v>7</v>
      </c>
      <c r="G181" t="s">
        <v>3773</v>
      </c>
      <c r="H181">
        <v>64</v>
      </c>
      <c r="I181" s="6">
        <v>41331.736805555556</v>
      </c>
      <c r="J181" t="s">
        <v>23</v>
      </c>
      <c r="K181" t="s">
        <v>2700</v>
      </c>
      <c r="L181" s="14" t="str">
        <f>VLOOKUP(B181,data_operaciones!$G$3:$K$102,2,0)</f>
        <v>OTROS</v>
      </c>
      <c r="M181" s="5">
        <f>VLOOKUP(B181,data_operaciones!$G$3:$K$102,4,0)</f>
        <v>47</v>
      </c>
      <c r="N181" s="5">
        <f t="shared" si="12"/>
        <v>4</v>
      </c>
      <c r="O181" s="5">
        <f t="shared" si="12"/>
        <v>2169</v>
      </c>
      <c r="P181" s="5">
        <f t="shared" si="12"/>
        <v>1.28</v>
      </c>
      <c r="Q181" s="5">
        <f t="shared" si="11"/>
        <v>178</v>
      </c>
      <c r="R181" s="5">
        <f t="shared" si="10"/>
        <v>1</v>
      </c>
      <c r="S181" s="5">
        <v>1</v>
      </c>
      <c r="T181" s="4">
        <v>8</v>
      </c>
      <c r="U181" s="5" t="str">
        <f t="shared" si="13"/>
        <v>CONTINUO METIENDO HERRAMIENTA DE REGISTROS ELECTRICOS CON TUBERIA HASTA 1394 MTS</v>
      </c>
      <c r="V181" s="19" t="str">
        <f>VLOOKUP(B181,data_operaciones!$G$3:$K$102,5,0)</f>
        <v>N</v>
      </c>
    </row>
    <row r="182" spans="1:22" x14ac:dyDescent="0.25">
      <c r="A182" s="6">
        <v>41329</v>
      </c>
      <c r="B182">
        <v>32</v>
      </c>
      <c r="C182">
        <v>0.5</v>
      </c>
      <c r="D182">
        <v>2169</v>
      </c>
      <c r="E182">
        <v>1.28</v>
      </c>
      <c r="F182">
        <v>8</v>
      </c>
      <c r="G182" t="s">
        <v>3774</v>
      </c>
      <c r="H182">
        <v>64</v>
      </c>
      <c r="I182" s="6">
        <v>41331.737500000003</v>
      </c>
      <c r="J182" t="s">
        <v>23</v>
      </c>
      <c r="K182" t="s">
        <v>2700</v>
      </c>
      <c r="L182" s="14" t="str">
        <f>VLOOKUP(B182,data_operaciones!$G$3:$K$102,2,0)</f>
        <v>SIMULACROS Y PLATICA DE SEGURIDAD</v>
      </c>
      <c r="M182" s="5">
        <f>VLOOKUP(B182,data_operaciones!$G$3:$K$102,4,0)</f>
        <v>75</v>
      </c>
      <c r="N182" s="5">
        <f t="shared" si="12"/>
        <v>0.5</v>
      </c>
      <c r="O182" s="5">
        <f t="shared" si="12"/>
        <v>2169</v>
      </c>
      <c r="P182" s="5">
        <f t="shared" si="12"/>
        <v>1.28</v>
      </c>
      <c r="Q182" s="5">
        <f t="shared" si="11"/>
        <v>179</v>
      </c>
      <c r="R182" s="5">
        <f t="shared" si="10"/>
        <v>1</v>
      </c>
      <c r="S182" s="5">
        <v>1</v>
      </c>
      <c r="T182" s="4">
        <v>8</v>
      </c>
      <c r="U182" s="5" t="str">
        <f t="shared" si="13"/>
        <v>EFECTUO PLATICA PRE-OPERATIVA Y DE SEGURIDAD PARA LLEVAR A CABO INSTALACION DE POLEAS Y VENTANA.</v>
      </c>
      <c r="V182" s="19" t="str">
        <f>VLOOKUP(B182,data_operaciones!$G$3:$K$102,5,0)</f>
        <v>N</v>
      </c>
    </row>
    <row r="183" spans="1:22" x14ac:dyDescent="0.25">
      <c r="A183" s="6">
        <v>41329</v>
      </c>
      <c r="B183">
        <v>33</v>
      </c>
      <c r="C183">
        <v>4</v>
      </c>
      <c r="D183">
        <v>2169</v>
      </c>
      <c r="E183">
        <v>1.28</v>
      </c>
      <c r="F183">
        <v>9</v>
      </c>
      <c r="G183" t="s">
        <v>3775</v>
      </c>
      <c r="H183">
        <v>64</v>
      </c>
      <c r="I183" s="6">
        <v>41331.738888888889</v>
      </c>
      <c r="J183" t="s">
        <v>23</v>
      </c>
      <c r="K183" t="s">
        <v>2700</v>
      </c>
      <c r="L183" s="14" t="str">
        <f>VLOOKUP(B183,data_operaciones!$G$3:$K$102,2,0)</f>
        <v>OTROS</v>
      </c>
      <c r="M183" s="5">
        <f>VLOOKUP(B183,data_operaciones!$G$3:$K$102,4,0)</f>
        <v>47</v>
      </c>
      <c r="N183" s="5">
        <f t="shared" si="12"/>
        <v>4</v>
      </c>
      <c r="O183" s="5">
        <f t="shared" si="12"/>
        <v>2169</v>
      </c>
      <c r="P183" s="5">
        <f t="shared" si="12"/>
        <v>1.28</v>
      </c>
      <c r="Q183" s="5">
        <f t="shared" si="11"/>
        <v>180</v>
      </c>
      <c r="R183" s="5">
        <f t="shared" si="10"/>
        <v>1</v>
      </c>
      <c r="S183" s="5">
        <v>1</v>
      </c>
      <c r="T183" s="4">
        <v>8</v>
      </c>
      <c r="U183" s="5" t="str">
        <f t="shared" si="13"/>
        <v>INSTALO HERRAMIENTAS DE REGISTROS ELECTRICOS (POLEA SUPERIOR E INFERIOR ), CABEZA Y VENTANA PARA CABLE DE REGISTROS ELECTRICOS, METE CABEZA Y REALIZO CONEXION ELECTRICA CON LA HERRAMIENTA DE REGISTROS ELECTRICOS. PROBO COMUNICACION Y FUNCIONAMIENTO D</v>
      </c>
      <c r="V183" s="19" t="str">
        <f>VLOOKUP(B183,data_operaciones!$G$3:$K$102,5,0)</f>
        <v>N</v>
      </c>
    </row>
    <row r="184" spans="1:22" x14ac:dyDescent="0.25">
      <c r="A184" s="6">
        <v>41329</v>
      </c>
      <c r="B184">
        <v>33</v>
      </c>
      <c r="C184">
        <v>2.5</v>
      </c>
      <c r="D184">
        <v>2169</v>
      </c>
      <c r="E184">
        <v>1.28</v>
      </c>
      <c r="F184">
        <v>10</v>
      </c>
      <c r="G184" t="s">
        <v>3776</v>
      </c>
      <c r="H184">
        <v>64</v>
      </c>
      <c r="I184" s="6">
        <v>41331.738888888889</v>
      </c>
      <c r="J184" t="s">
        <v>23</v>
      </c>
      <c r="K184" t="s">
        <v>2700</v>
      </c>
      <c r="L184" s="14" t="str">
        <f>VLOOKUP(B184,data_operaciones!$G$3:$K$102,2,0)</f>
        <v>OTROS</v>
      </c>
      <c r="M184" s="5">
        <f>VLOOKUP(B184,data_operaciones!$G$3:$K$102,4,0)</f>
        <v>47</v>
      </c>
      <c r="N184" s="5">
        <f t="shared" si="12"/>
        <v>2.5</v>
      </c>
      <c r="O184" s="5">
        <f t="shared" si="12"/>
        <v>2169</v>
      </c>
      <c r="P184" s="5">
        <f t="shared" si="12"/>
        <v>1.28</v>
      </c>
      <c r="Q184" s="5">
        <f t="shared" si="11"/>
        <v>181</v>
      </c>
      <c r="R184" s="5">
        <f t="shared" si="10"/>
        <v>1</v>
      </c>
      <c r="S184" s="5">
        <v>1</v>
      </c>
      <c r="T184" s="4">
        <v>8</v>
      </c>
      <c r="U184" s="5" t="str">
        <f t="shared" si="13"/>
        <v>CONTINUO METIENDO HERRAMIENTA DE REGISTROS ELECTRICOS CON TUBERIA DE 1394 HASTA 1774 MTS.</v>
      </c>
      <c r="V184" s="19" t="str">
        <f>VLOOKUP(B184,data_operaciones!$G$3:$K$102,5,0)</f>
        <v>N</v>
      </c>
    </row>
    <row r="185" spans="1:22" x14ac:dyDescent="0.25">
      <c r="A185" s="6">
        <v>41330</v>
      </c>
      <c r="B185">
        <v>33</v>
      </c>
      <c r="C185">
        <v>2</v>
      </c>
      <c r="D185">
        <v>2169</v>
      </c>
      <c r="E185">
        <v>1.28</v>
      </c>
      <c r="F185">
        <v>1</v>
      </c>
      <c r="G185" t="s">
        <v>3777</v>
      </c>
      <c r="H185">
        <v>64</v>
      </c>
      <c r="I185" s="6">
        <v>41331.739583333336</v>
      </c>
      <c r="J185" t="s">
        <v>23</v>
      </c>
      <c r="K185" t="s">
        <v>2700</v>
      </c>
      <c r="L185" s="14" t="str">
        <f>VLOOKUP(B185,data_operaciones!$G$3:$K$102,2,0)</f>
        <v>OTROS</v>
      </c>
      <c r="M185" s="5">
        <f>VLOOKUP(B185,data_operaciones!$G$3:$K$102,4,0)</f>
        <v>47</v>
      </c>
      <c r="N185" s="5">
        <f t="shared" si="12"/>
        <v>2</v>
      </c>
      <c r="O185" s="5">
        <f t="shared" si="12"/>
        <v>2169</v>
      </c>
      <c r="P185" s="5">
        <f t="shared" si="12"/>
        <v>1.28</v>
      </c>
      <c r="Q185" s="5">
        <f t="shared" si="11"/>
        <v>182</v>
      </c>
      <c r="R185" s="5">
        <f t="shared" si="10"/>
        <v>1</v>
      </c>
      <c r="S185" s="5">
        <v>1</v>
      </c>
      <c r="T185" s="4">
        <v>8</v>
      </c>
      <c r="U185" s="5" t="str">
        <f t="shared" si="13"/>
        <v>CONTINUO METIENDO HERRAMIENTA DE REGISTROS ELECTRICOS CON TUBERIA DE 1774 HASTA 2152 MTS,</v>
      </c>
      <c r="V185" s="19" t="str">
        <f>VLOOKUP(B185,data_operaciones!$G$3:$K$102,5,0)</f>
        <v>N</v>
      </c>
    </row>
    <row r="186" spans="1:22" x14ac:dyDescent="0.25">
      <c r="A186" s="6">
        <v>41330</v>
      </c>
      <c r="B186">
        <v>26</v>
      </c>
      <c r="C186">
        <v>3.5</v>
      </c>
      <c r="D186">
        <v>2169</v>
      </c>
      <c r="E186">
        <v>1.28</v>
      </c>
      <c r="F186">
        <v>2</v>
      </c>
      <c r="G186" t="s">
        <v>3778</v>
      </c>
      <c r="H186">
        <v>64</v>
      </c>
      <c r="I186" s="6">
        <v>41331.739583333336</v>
      </c>
      <c r="J186" t="s">
        <v>23</v>
      </c>
      <c r="K186" t="s">
        <v>2700</v>
      </c>
      <c r="L186" s="14" t="str">
        <f>VLOOKUP(B186,data_operaciones!$G$3:$K$102,2,0)</f>
        <v xml:space="preserve">TOMAR REGISTROS ELECTRICOS </v>
      </c>
      <c r="M186" s="5">
        <f>VLOOKUP(B186,data_operaciones!$G$3:$K$102,4,0)</f>
        <v>90</v>
      </c>
      <c r="N186" s="5">
        <f t="shared" si="12"/>
        <v>3.5</v>
      </c>
      <c r="O186" s="5">
        <f t="shared" si="12"/>
        <v>2169</v>
      </c>
      <c r="P186" s="5">
        <f t="shared" si="12"/>
        <v>1.28</v>
      </c>
      <c r="Q186" s="5">
        <f t="shared" si="11"/>
        <v>183</v>
      </c>
      <c r="R186" s="5">
        <f t="shared" si="10"/>
        <v>1</v>
      </c>
      <c r="S186" s="5">
        <v>1</v>
      </c>
      <c r="T186" s="4">
        <v>8</v>
      </c>
      <c r="U186" s="5" t="str">
        <f t="shared" si="13"/>
        <v>TOMO REGISTROS CON TLC: AIT-LDL-CNL-GR, DE 2152 M HASTA 1793 M</v>
      </c>
      <c r="V186" s="19" t="str">
        <f>VLOOKUP(B186,data_operaciones!$G$3:$K$102,5,0)</f>
        <v>N</v>
      </c>
    </row>
    <row r="187" spans="1:22" x14ac:dyDescent="0.25">
      <c r="A187" s="6">
        <v>41330</v>
      </c>
      <c r="B187">
        <v>33</v>
      </c>
      <c r="C187">
        <v>2.5</v>
      </c>
      <c r="D187">
        <v>2169</v>
      </c>
      <c r="E187">
        <v>1.28</v>
      </c>
      <c r="F187">
        <v>3</v>
      </c>
      <c r="G187" t="s">
        <v>3779</v>
      </c>
      <c r="H187">
        <v>64</v>
      </c>
      <c r="I187" s="6">
        <v>41331.740277777775</v>
      </c>
      <c r="J187" t="s">
        <v>23</v>
      </c>
      <c r="K187" t="s">
        <v>2700</v>
      </c>
      <c r="L187" s="14" t="str">
        <f>VLOOKUP(B187,data_operaciones!$G$3:$K$102,2,0)</f>
        <v>OTROS</v>
      </c>
      <c r="M187" s="5">
        <f>VLOOKUP(B187,data_operaciones!$G$3:$K$102,4,0)</f>
        <v>47</v>
      </c>
      <c r="N187" s="5">
        <f t="shared" si="12"/>
        <v>2.5</v>
      </c>
      <c r="O187" s="5">
        <f t="shared" si="12"/>
        <v>2169</v>
      </c>
      <c r="P187" s="5">
        <f t="shared" si="12"/>
        <v>1.28</v>
      </c>
      <c r="Q187" s="5">
        <f t="shared" si="11"/>
        <v>184</v>
      </c>
      <c r="R187" s="5">
        <f t="shared" si="10"/>
        <v>1</v>
      </c>
      <c r="S187" s="5">
        <v>1</v>
      </c>
      <c r="T187" s="4">
        <v>8</v>
      </c>
      <c r="U187" s="5" t="str">
        <f t="shared" si="13"/>
        <v>RECUPERO CABLE CON CABEZA DE REGISTROS, DESMANTELO POLEAS Y VENTANA.</v>
      </c>
      <c r="V187" s="19" t="str">
        <f>VLOOKUP(B187,data_operaciones!$G$3:$K$102,5,0)</f>
        <v>N</v>
      </c>
    </row>
    <row r="188" spans="1:22" x14ac:dyDescent="0.25">
      <c r="A188" s="6">
        <v>41330</v>
      </c>
      <c r="B188">
        <v>33</v>
      </c>
      <c r="C188">
        <v>3.5</v>
      </c>
      <c r="D188">
        <v>2169</v>
      </c>
      <c r="E188">
        <v>1.28</v>
      </c>
      <c r="F188">
        <v>4</v>
      </c>
      <c r="G188" t="s">
        <v>3780</v>
      </c>
      <c r="H188">
        <v>64</v>
      </c>
      <c r="I188" s="6">
        <v>41331.740277777775</v>
      </c>
      <c r="J188" t="s">
        <v>23</v>
      </c>
      <c r="K188" t="s">
        <v>2700</v>
      </c>
      <c r="L188" s="14" t="str">
        <f>VLOOKUP(B188,data_operaciones!$G$3:$K$102,2,0)</f>
        <v>OTROS</v>
      </c>
      <c r="M188" s="5">
        <f>VLOOKUP(B188,data_operaciones!$G$3:$K$102,4,0)</f>
        <v>47</v>
      </c>
      <c r="N188" s="5">
        <f t="shared" si="12"/>
        <v>3.5</v>
      </c>
      <c r="O188" s="5">
        <f t="shared" si="12"/>
        <v>2169</v>
      </c>
      <c r="P188" s="5">
        <f t="shared" si="12"/>
        <v>1.28</v>
      </c>
      <c r="Q188" s="5">
        <f t="shared" si="11"/>
        <v>185</v>
      </c>
      <c r="R188" s="5">
        <f t="shared" si="10"/>
        <v>1</v>
      </c>
      <c r="S188" s="5">
        <v>1</v>
      </c>
      <c r="T188" s="4">
        <v>8</v>
      </c>
      <c r="U188" s="5" t="str">
        <f t="shared" si="13"/>
        <v>SACO HERRAMIENTA DE REGISTROS ELECTRICOS CON TUBERIA DESDE 1394 M HASTA 473 MTS.</v>
      </c>
      <c r="V188" s="19" t="str">
        <f>VLOOKUP(B188,data_operaciones!$G$3:$K$102,5,0)</f>
        <v>N</v>
      </c>
    </row>
    <row r="189" spans="1:22" x14ac:dyDescent="0.25">
      <c r="A189" s="6">
        <v>41330</v>
      </c>
      <c r="B189">
        <v>32</v>
      </c>
      <c r="C189">
        <v>0.5</v>
      </c>
      <c r="D189">
        <v>2169</v>
      </c>
      <c r="E189">
        <v>1.28</v>
      </c>
      <c r="F189">
        <v>5</v>
      </c>
      <c r="G189" t="s">
        <v>3781</v>
      </c>
      <c r="H189">
        <v>64</v>
      </c>
      <c r="I189" s="6">
        <v>41331.740972222222</v>
      </c>
      <c r="J189" t="s">
        <v>23</v>
      </c>
      <c r="K189" t="s">
        <v>2700</v>
      </c>
      <c r="L189" s="14" t="str">
        <f>VLOOKUP(B189,data_operaciones!$G$3:$K$102,2,0)</f>
        <v>SIMULACROS Y PLATICA DE SEGURIDAD</v>
      </c>
      <c r="M189" s="5">
        <f>VLOOKUP(B189,data_operaciones!$G$3:$K$102,4,0)</f>
        <v>75</v>
      </c>
      <c r="N189" s="5">
        <f t="shared" si="12"/>
        <v>0.5</v>
      </c>
      <c r="O189" s="5">
        <f t="shared" si="12"/>
        <v>2169</v>
      </c>
      <c r="P189" s="5">
        <f t="shared" si="12"/>
        <v>1.28</v>
      </c>
      <c r="Q189" s="5">
        <f t="shared" si="11"/>
        <v>186</v>
      </c>
      <c r="R189" s="5">
        <f t="shared" si="10"/>
        <v>1</v>
      </c>
      <c r="S189" s="5">
        <v>1</v>
      </c>
      <c r="T189" s="4">
        <v>8</v>
      </c>
      <c r="U189" s="5" t="str">
        <f t="shared" si="13"/>
        <v xml:space="preserve">REALIZO SIMULACRO DE CONTROL DE POZO VIAJANDO CON PRESENCIA DE H2S. </v>
      </c>
      <c r="V189" s="19" t="str">
        <f>VLOOKUP(B189,data_operaciones!$G$3:$K$102,5,0)</f>
        <v>N</v>
      </c>
    </row>
    <row r="190" spans="1:22" x14ac:dyDescent="0.25">
      <c r="A190" s="6">
        <v>41330</v>
      </c>
      <c r="B190">
        <v>33</v>
      </c>
      <c r="C190">
        <v>2</v>
      </c>
      <c r="D190">
        <v>2169</v>
      </c>
      <c r="E190">
        <v>1.28</v>
      </c>
      <c r="F190">
        <v>6</v>
      </c>
      <c r="G190" t="s">
        <v>3782</v>
      </c>
      <c r="H190">
        <v>64</v>
      </c>
      <c r="I190" s="6">
        <v>41331.740972222222</v>
      </c>
      <c r="J190" t="s">
        <v>23</v>
      </c>
      <c r="K190" t="s">
        <v>2700</v>
      </c>
      <c r="L190" s="14" t="str">
        <f>VLOOKUP(B190,data_operaciones!$G$3:$K$102,2,0)</f>
        <v>OTROS</v>
      </c>
      <c r="M190" s="5">
        <f>VLOOKUP(B190,data_operaciones!$G$3:$K$102,4,0)</f>
        <v>47</v>
      </c>
      <c r="N190" s="5">
        <f t="shared" si="12"/>
        <v>2</v>
      </c>
      <c r="O190" s="5">
        <f t="shared" si="12"/>
        <v>2169</v>
      </c>
      <c r="P190" s="5">
        <f t="shared" si="12"/>
        <v>1.28</v>
      </c>
      <c r="Q190" s="5">
        <f t="shared" si="11"/>
        <v>187</v>
      </c>
      <c r="R190" s="5">
        <f t="shared" si="10"/>
        <v>1</v>
      </c>
      <c r="S190" s="5">
        <v>1</v>
      </c>
      <c r="T190" s="4">
        <v>8</v>
      </c>
      <c r="U190" s="5" t="str">
        <f t="shared" si="13"/>
        <v>CONTINUO SACANDO HERRAMIENTA DE REGISTROS ELECTRICOS CON TUBERIA DESDE 473 M HASTA SUPERFICIE</v>
      </c>
      <c r="V190" s="19" t="str">
        <f>VLOOKUP(B190,data_operaciones!$G$3:$K$102,5,0)</f>
        <v>N</v>
      </c>
    </row>
    <row r="191" spans="1:22" x14ac:dyDescent="0.25">
      <c r="A191" s="6">
        <v>41330</v>
      </c>
      <c r="B191">
        <v>23</v>
      </c>
      <c r="C191">
        <v>0.5</v>
      </c>
      <c r="D191">
        <v>2169</v>
      </c>
      <c r="E191">
        <v>1.28</v>
      </c>
      <c r="F191">
        <v>7</v>
      </c>
      <c r="H191">
        <v>64</v>
      </c>
      <c r="I191" s="6">
        <v>41331.743055555555</v>
      </c>
      <c r="J191" t="s">
        <v>23</v>
      </c>
      <c r="K191" t="s">
        <v>2700</v>
      </c>
      <c r="L191" s="14" t="str">
        <f>VLOOKUP(B191,data_operaciones!$G$3:$K$102,2,0)</f>
        <v>LIMPIEZA SUPERFICIAL</v>
      </c>
      <c r="M191" s="5">
        <f>VLOOKUP(B191,data_operaciones!$G$3:$K$102,4,0)</f>
        <v>87</v>
      </c>
      <c r="N191" s="5">
        <f t="shared" si="12"/>
        <v>0.5</v>
      </c>
      <c r="O191" s="5">
        <f t="shared" si="12"/>
        <v>2169</v>
      </c>
      <c r="P191" s="5">
        <f t="shared" si="12"/>
        <v>1.28</v>
      </c>
      <c r="Q191" s="5">
        <f t="shared" si="11"/>
        <v>188</v>
      </c>
      <c r="R191" s="5">
        <f t="shared" si="10"/>
        <v>1</v>
      </c>
      <c r="S191" s="5">
        <v>1</v>
      </c>
      <c r="T191" s="4">
        <v>8</v>
      </c>
      <c r="U191" s="5">
        <f t="shared" si="13"/>
        <v>0</v>
      </c>
      <c r="V191" s="19" t="str">
        <f>VLOOKUP(B191,data_operaciones!$G$3:$K$102,5,0)</f>
        <v>N</v>
      </c>
    </row>
    <row r="192" spans="1:22" x14ac:dyDescent="0.25">
      <c r="A192" s="6">
        <v>41330</v>
      </c>
      <c r="B192">
        <v>32</v>
      </c>
      <c r="C192">
        <v>0.5</v>
      </c>
      <c r="D192">
        <v>2169</v>
      </c>
      <c r="E192">
        <v>1.28</v>
      </c>
      <c r="F192">
        <v>8</v>
      </c>
      <c r="G192" t="s">
        <v>3783</v>
      </c>
      <c r="H192">
        <v>64</v>
      </c>
      <c r="I192" s="6">
        <v>41331.743750000001</v>
      </c>
      <c r="J192" t="s">
        <v>23</v>
      </c>
      <c r="K192" t="s">
        <v>2700</v>
      </c>
      <c r="L192" s="14" t="str">
        <f>VLOOKUP(B192,data_operaciones!$G$3:$K$102,2,0)</f>
        <v>SIMULACROS Y PLATICA DE SEGURIDAD</v>
      </c>
      <c r="M192" s="5">
        <f>VLOOKUP(B192,data_operaciones!$G$3:$K$102,4,0)</f>
        <v>75</v>
      </c>
      <c r="N192" s="5">
        <f t="shared" si="12"/>
        <v>0.5</v>
      </c>
      <c r="O192" s="5">
        <f t="shared" si="12"/>
        <v>2169</v>
      </c>
      <c r="P192" s="5">
        <f t="shared" si="12"/>
        <v>1.28</v>
      </c>
      <c r="Q192" s="5">
        <f t="shared" si="11"/>
        <v>189</v>
      </c>
      <c r="R192" s="5">
        <f t="shared" si="10"/>
        <v>1</v>
      </c>
      <c r="S192" s="5">
        <v>1</v>
      </c>
      <c r="T192" s="4">
        <v>8</v>
      </c>
      <c r="U192" s="5" t="str">
        <f t="shared" si="13"/>
        <v>EFECTUO PLATICA PRE-OPERATIVA Y DE SEGURIDAD PARA LLEVAR A CABO ARMADO Y CORRIDA DE SEGUNDA TOMA DE REGISTROS ELECTRICOS CON TUBERIA</v>
      </c>
      <c r="V192" s="19" t="str">
        <f>VLOOKUP(B192,data_operaciones!$G$3:$K$102,5,0)</f>
        <v>N</v>
      </c>
    </row>
    <row r="193" spans="1:22" x14ac:dyDescent="0.25">
      <c r="A193" s="6">
        <v>41330</v>
      </c>
      <c r="B193">
        <v>33</v>
      </c>
      <c r="C193">
        <v>0.5</v>
      </c>
      <c r="D193">
        <v>2169</v>
      </c>
      <c r="E193">
        <v>1.28</v>
      </c>
      <c r="F193">
        <v>9</v>
      </c>
      <c r="G193" t="s">
        <v>3784</v>
      </c>
      <c r="H193">
        <v>64</v>
      </c>
      <c r="I193" s="6">
        <v>41331.744444444441</v>
      </c>
      <c r="J193" t="s">
        <v>23</v>
      </c>
      <c r="K193" t="s">
        <v>2700</v>
      </c>
      <c r="L193" s="14" t="str">
        <f>VLOOKUP(B193,data_operaciones!$G$3:$K$102,2,0)</f>
        <v>OTROS</v>
      </c>
      <c r="M193" s="5">
        <f>VLOOKUP(B193,data_operaciones!$G$3:$K$102,4,0)</f>
        <v>47</v>
      </c>
      <c r="N193" s="5">
        <f t="shared" si="12"/>
        <v>0.5</v>
      </c>
      <c r="O193" s="5">
        <f t="shared" si="12"/>
        <v>2169</v>
      </c>
      <c r="P193" s="5">
        <f t="shared" si="12"/>
        <v>1.28</v>
      </c>
      <c r="Q193" s="5">
        <f t="shared" si="11"/>
        <v>190</v>
      </c>
      <c r="R193" s="5">
        <f t="shared" si="10"/>
        <v>1</v>
      </c>
      <c r="S193" s="5">
        <v>1</v>
      </c>
      <c r="T193" s="4">
        <v>8</v>
      </c>
      <c r="U193" s="5" t="str">
        <f t="shared" si="13"/>
        <v>REALIZO SERVICIO A TOP DRIVE (REVISO NIVELES, ENGRASO POLEAS Y AJUSTO MANGUERAS HIDRAULICAS).</v>
      </c>
      <c r="V193" s="19" t="str">
        <f>VLOOKUP(B193,data_operaciones!$G$3:$K$102,5,0)</f>
        <v>N</v>
      </c>
    </row>
    <row r="194" spans="1:22" x14ac:dyDescent="0.25">
      <c r="A194" s="6">
        <v>41330</v>
      </c>
      <c r="B194">
        <v>33</v>
      </c>
      <c r="C194">
        <v>2</v>
      </c>
      <c r="D194">
        <v>2169</v>
      </c>
      <c r="E194">
        <v>1.28</v>
      </c>
      <c r="F194">
        <v>10</v>
      </c>
      <c r="G194" t="s">
        <v>3785</v>
      </c>
      <c r="H194">
        <v>64</v>
      </c>
      <c r="I194" s="6">
        <v>41331.744444444441</v>
      </c>
      <c r="J194" t="s">
        <v>23</v>
      </c>
      <c r="K194" t="s">
        <v>2700</v>
      </c>
      <c r="L194" s="14" t="str">
        <f>VLOOKUP(B194,data_operaciones!$G$3:$K$102,2,0)</f>
        <v>OTROS</v>
      </c>
      <c r="M194" s="5">
        <f>VLOOKUP(B194,data_operaciones!$G$3:$K$102,4,0)</f>
        <v>47</v>
      </c>
      <c r="N194" s="5">
        <f t="shared" si="12"/>
        <v>2</v>
      </c>
      <c r="O194" s="5">
        <f t="shared" si="12"/>
        <v>2169</v>
      </c>
      <c r="P194" s="5">
        <f t="shared" si="12"/>
        <v>1.28</v>
      </c>
      <c r="Q194" s="5">
        <f t="shared" si="11"/>
        <v>191</v>
      </c>
      <c r="R194" s="5">
        <f t="shared" si="10"/>
        <v>1</v>
      </c>
      <c r="S194" s="5">
        <v>1</v>
      </c>
      <c r="T194" s="4">
        <v>8</v>
      </c>
      <c r="U194" s="5" t="str">
        <f t="shared" si="13"/>
        <v>REALIZO ARMADO Y CALIBRACION EN SUPERFICIE DE HERRAMIENTA DE REGISTROS A SER UTILIZADA DURANTE SEGUNDA CORRIDA DE REGISTROS CON TUBERIA.</v>
      </c>
      <c r="V194" s="19" t="str">
        <f>VLOOKUP(B194,data_operaciones!$G$3:$K$102,5,0)</f>
        <v>N</v>
      </c>
    </row>
    <row r="195" spans="1:22" x14ac:dyDescent="0.25">
      <c r="A195" s="6">
        <v>41330</v>
      </c>
      <c r="B195">
        <v>33</v>
      </c>
      <c r="C195">
        <v>6.5</v>
      </c>
      <c r="D195">
        <v>2169</v>
      </c>
      <c r="E195">
        <v>1.28</v>
      </c>
      <c r="F195">
        <v>11</v>
      </c>
      <c r="G195" t="s">
        <v>3786</v>
      </c>
      <c r="H195">
        <v>64</v>
      </c>
      <c r="I195" s="6">
        <v>41331.745138888888</v>
      </c>
      <c r="J195" t="s">
        <v>23</v>
      </c>
      <c r="K195" t="s">
        <v>2700</v>
      </c>
      <c r="L195" s="14" t="str">
        <f>VLOOKUP(B195,data_operaciones!$G$3:$K$102,2,0)</f>
        <v>OTROS</v>
      </c>
      <c r="M195" s="5">
        <f>VLOOKUP(B195,data_operaciones!$G$3:$K$102,4,0)</f>
        <v>47</v>
      </c>
      <c r="N195" s="5">
        <f t="shared" si="12"/>
        <v>6.5</v>
      </c>
      <c r="O195" s="5">
        <f t="shared" si="12"/>
        <v>2169</v>
      </c>
      <c r="P195" s="5">
        <f t="shared" si="12"/>
        <v>1.28</v>
      </c>
      <c r="Q195" s="5">
        <f t="shared" si="11"/>
        <v>192</v>
      </c>
      <c r="R195" s="5">
        <f t="shared" si="10"/>
        <v>1</v>
      </c>
      <c r="S195" s="5">
        <v>1</v>
      </c>
      <c r="T195" s="4">
        <v>8</v>
      </c>
      <c r="U195" s="5" t="str">
        <f t="shared" si="13"/>
        <v xml:space="preserve"> ARMO Y METIO HERRAMIENTA PARA 2DA. CORRIDA DE REGISTROS CON TUBERIA (OBMI-DSI) DE SUPERFICIE HASTA 325 MTS</v>
      </c>
      <c r="V195" s="19" t="str">
        <f>VLOOKUP(B195,data_operaciones!$G$3:$K$102,5,0)</f>
        <v>N</v>
      </c>
    </row>
    <row r="196" spans="1:22" x14ac:dyDescent="0.25">
      <c r="A196" s="6">
        <v>41331</v>
      </c>
      <c r="B196">
        <v>33</v>
      </c>
      <c r="C196">
        <v>7.5</v>
      </c>
      <c r="D196">
        <v>2169</v>
      </c>
      <c r="E196">
        <v>1.28</v>
      </c>
      <c r="F196">
        <v>1</v>
      </c>
      <c r="G196" t="s">
        <v>3787</v>
      </c>
      <c r="H196">
        <v>64</v>
      </c>
      <c r="I196" s="6">
        <v>41331.745138888888</v>
      </c>
      <c r="J196" t="s">
        <v>23</v>
      </c>
      <c r="K196" t="s">
        <v>2700</v>
      </c>
      <c r="L196" s="14" t="str">
        <f>VLOOKUP(B196,data_operaciones!$G$3:$K$102,2,0)</f>
        <v>OTROS</v>
      </c>
      <c r="M196" s="5">
        <f>VLOOKUP(B196,data_operaciones!$G$3:$K$102,4,0)</f>
        <v>47</v>
      </c>
      <c r="N196" s="5">
        <f t="shared" si="12"/>
        <v>7.5</v>
      </c>
      <c r="O196" s="5">
        <f t="shared" si="12"/>
        <v>2169</v>
      </c>
      <c r="P196" s="5">
        <f t="shared" si="12"/>
        <v>1.28</v>
      </c>
      <c r="Q196" s="5">
        <f t="shared" si="11"/>
        <v>193</v>
      </c>
      <c r="R196" s="5">
        <f t="shared" si="10"/>
        <v>1</v>
      </c>
      <c r="S196" s="5">
        <v>1</v>
      </c>
      <c r="T196" s="4">
        <v>8</v>
      </c>
      <c r="U196" s="5" t="str">
        <f t="shared" si="13"/>
        <v>CONTINUO BAJANDO HERRAMIENTA DE REGISTROS ELECTRICOS CON TUBERIA PARA EFECTUAR 2DA.</v>
      </c>
      <c r="V196" s="19" t="str">
        <f>VLOOKUP(B196,data_operaciones!$G$3:$K$102,5,0)</f>
        <v>N</v>
      </c>
    </row>
    <row r="197" spans="1:22" x14ac:dyDescent="0.25">
      <c r="A197" s="6">
        <v>41331</v>
      </c>
      <c r="B197">
        <v>33</v>
      </c>
      <c r="C197">
        <v>2</v>
      </c>
      <c r="D197">
        <v>2169</v>
      </c>
      <c r="E197">
        <v>1.28</v>
      </c>
      <c r="F197">
        <v>2</v>
      </c>
      <c r="G197" t="s">
        <v>3788</v>
      </c>
      <c r="H197">
        <v>64</v>
      </c>
      <c r="I197" s="6">
        <v>41331.745138888888</v>
      </c>
      <c r="J197" t="s">
        <v>23</v>
      </c>
      <c r="K197" t="s">
        <v>2700</v>
      </c>
      <c r="L197" s="14" t="str">
        <f>VLOOKUP(B197,data_operaciones!$G$3:$K$102,2,0)</f>
        <v>OTROS</v>
      </c>
      <c r="M197" s="5">
        <f>VLOOKUP(B197,data_operaciones!$G$3:$K$102,4,0)</f>
        <v>47</v>
      </c>
      <c r="N197" s="5">
        <f t="shared" si="12"/>
        <v>2</v>
      </c>
      <c r="O197" s="5">
        <f t="shared" si="12"/>
        <v>2169</v>
      </c>
      <c r="P197" s="5">
        <f t="shared" si="12"/>
        <v>1.28</v>
      </c>
      <c r="Q197" s="5">
        <f t="shared" si="11"/>
        <v>194</v>
      </c>
      <c r="R197" s="5">
        <f t="shared" ref="R197:R260" si="14">IF(V197="N",1,2)</f>
        <v>1</v>
      </c>
      <c r="S197" s="5">
        <v>1</v>
      </c>
      <c r="T197" s="4">
        <v>8</v>
      </c>
      <c r="U197" s="5" t="str">
        <f t="shared" si="13"/>
        <v>INSTALO HERRAMIENTAS DE REGISTROS ELECTRICOS (POLEA SUPERIOR E INFERIOR ), CABEZA Y VENTANA</v>
      </c>
      <c r="V197" s="19" t="str">
        <f>VLOOKUP(B197,data_operaciones!$G$3:$K$102,5,0)</f>
        <v>N</v>
      </c>
    </row>
    <row r="198" spans="1:22" x14ac:dyDescent="0.25">
      <c r="A198" s="6">
        <v>41331</v>
      </c>
      <c r="B198">
        <v>33</v>
      </c>
      <c r="C198">
        <v>4.5</v>
      </c>
      <c r="D198">
        <v>2169</v>
      </c>
      <c r="E198">
        <v>1.28</v>
      </c>
      <c r="F198">
        <v>3</v>
      </c>
      <c r="G198" t="s">
        <v>3789</v>
      </c>
      <c r="H198">
        <v>64</v>
      </c>
      <c r="I198" s="6">
        <v>41331.745138888888</v>
      </c>
      <c r="J198" t="s">
        <v>23</v>
      </c>
      <c r="K198" t="s">
        <v>2700</v>
      </c>
      <c r="L198" s="14" t="str">
        <f>VLOOKUP(B198,data_operaciones!$G$3:$K$102,2,0)</f>
        <v>OTROS</v>
      </c>
      <c r="M198" s="5">
        <f>VLOOKUP(B198,data_operaciones!$G$3:$K$102,4,0)</f>
        <v>47</v>
      </c>
      <c r="N198" s="5">
        <f t="shared" si="12"/>
        <v>4.5</v>
      </c>
      <c r="O198" s="5">
        <f t="shared" si="12"/>
        <v>2169</v>
      </c>
      <c r="P198" s="5">
        <f t="shared" si="12"/>
        <v>1.28</v>
      </c>
      <c r="Q198" s="5">
        <f t="shared" ref="Q198:Q261" si="15">+Q197+1</f>
        <v>195</v>
      </c>
      <c r="R198" s="5">
        <f t="shared" si="14"/>
        <v>1</v>
      </c>
      <c r="S198" s="5">
        <v>1</v>
      </c>
      <c r="T198" s="4">
        <v>8</v>
      </c>
      <c r="U198" s="5" t="str">
        <f t="shared" si="13"/>
        <v>METE CABEZA Y REALIZO CONEXION ELECTRICA CON LA HERRAMIENTA DE REGISTROS ELECTRICOS. PROBO</v>
      </c>
      <c r="V198" s="19" t="str">
        <f>VLOOKUP(B198,data_operaciones!$G$3:$K$102,5,0)</f>
        <v>N</v>
      </c>
    </row>
    <row r="199" spans="1:22" x14ac:dyDescent="0.25">
      <c r="A199" s="6">
        <v>41331</v>
      </c>
      <c r="B199">
        <v>26</v>
      </c>
      <c r="C199">
        <v>6</v>
      </c>
      <c r="D199">
        <v>2169</v>
      </c>
      <c r="E199">
        <v>1.28</v>
      </c>
      <c r="F199">
        <v>4</v>
      </c>
      <c r="G199" t="s">
        <v>3790</v>
      </c>
      <c r="H199">
        <v>64</v>
      </c>
      <c r="I199" s="6">
        <v>41333.719444444447</v>
      </c>
      <c r="J199" t="s">
        <v>23</v>
      </c>
      <c r="K199" t="s">
        <v>2700</v>
      </c>
      <c r="L199" s="14" t="str">
        <f>VLOOKUP(B199,data_operaciones!$G$3:$K$102,2,0)</f>
        <v xml:space="preserve">TOMAR REGISTROS ELECTRICOS </v>
      </c>
      <c r="M199" s="5">
        <f>VLOOKUP(B199,data_operaciones!$G$3:$K$102,4,0)</f>
        <v>90</v>
      </c>
      <c r="N199" s="5">
        <f t="shared" si="12"/>
        <v>6</v>
      </c>
      <c r="O199" s="5">
        <f t="shared" si="12"/>
        <v>2169</v>
      </c>
      <c r="P199" s="5">
        <f t="shared" si="12"/>
        <v>1.28</v>
      </c>
      <c r="Q199" s="5">
        <f t="shared" si="15"/>
        <v>196</v>
      </c>
      <c r="R199" s="5">
        <f t="shared" si="14"/>
        <v>1</v>
      </c>
      <c r="S199" s="5">
        <v>1</v>
      </c>
      <c r="T199" s="4">
        <v>8</v>
      </c>
      <c r="U199" s="5" t="str">
        <f t="shared" si="13"/>
        <v>TOMO REGISTROS CON TLC: OBMI-DSI, DE 2160 M HASTA 1505 M. LLEVANDO CONTROL DE LLENADO DE POZO CON HOJA Y TANQUE DE VIAJES.</v>
      </c>
      <c r="V199" s="19" t="str">
        <f>VLOOKUP(B199,data_operaciones!$G$3:$K$102,5,0)</f>
        <v>N</v>
      </c>
    </row>
    <row r="200" spans="1:22" x14ac:dyDescent="0.25">
      <c r="A200" s="6">
        <v>41331</v>
      </c>
      <c r="B200">
        <v>33</v>
      </c>
      <c r="C200">
        <v>4</v>
      </c>
      <c r="D200">
        <v>2169</v>
      </c>
      <c r="E200">
        <v>1.28</v>
      </c>
      <c r="F200">
        <v>5</v>
      </c>
      <c r="G200" t="s">
        <v>3791</v>
      </c>
      <c r="H200">
        <v>64</v>
      </c>
      <c r="I200" s="6">
        <v>41333.720833333333</v>
      </c>
      <c r="J200" t="s">
        <v>23</v>
      </c>
      <c r="K200" t="s">
        <v>2700</v>
      </c>
      <c r="L200" s="14" t="str">
        <f>VLOOKUP(B200,data_operaciones!$G$3:$K$102,2,0)</f>
        <v>OTROS</v>
      </c>
      <c r="M200" s="5">
        <f>VLOOKUP(B200,data_operaciones!$G$3:$K$102,4,0)</f>
        <v>47</v>
      </c>
      <c r="N200" s="5">
        <f t="shared" si="12"/>
        <v>4</v>
      </c>
      <c r="O200" s="5">
        <f t="shared" si="12"/>
        <v>2169</v>
      </c>
      <c r="P200" s="5">
        <f t="shared" si="12"/>
        <v>1.28</v>
      </c>
      <c r="Q200" s="5">
        <f t="shared" si="15"/>
        <v>197</v>
      </c>
      <c r="R200" s="5">
        <f t="shared" si="14"/>
        <v>1</v>
      </c>
      <c r="S200" s="5">
        <v>1</v>
      </c>
      <c r="T200" s="4">
        <v>8</v>
      </c>
      <c r="U200" s="5" t="str">
        <f t="shared" si="13"/>
        <v>DESCONECTÓ Y SACO HERRAMIENTA DE REGISTROS ELECTRICOS CON TLC: DSI-OBMI-GR, DE 1505 M HASTA 1216 M.</v>
      </c>
      <c r="V200" s="19" t="str">
        <f>VLOOKUP(B200,data_operaciones!$G$3:$K$102,5,0)</f>
        <v>N</v>
      </c>
    </row>
    <row r="201" spans="1:22" x14ac:dyDescent="0.25">
      <c r="A201" s="6">
        <v>41332</v>
      </c>
      <c r="B201">
        <v>33</v>
      </c>
      <c r="C201">
        <v>4</v>
      </c>
      <c r="D201">
        <v>2169</v>
      </c>
      <c r="E201">
        <v>1.28</v>
      </c>
      <c r="F201">
        <v>1</v>
      </c>
      <c r="G201" t="s">
        <v>3792</v>
      </c>
      <c r="H201">
        <v>64</v>
      </c>
      <c r="I201" s="6">
        <v>41333.722222222219</v>
      </c>
      <c r="J201" t="s">
        <v>23</v>
      </c>
      <c r="K201" t="s">
        <v>2700</v>
      </c>
      <c r="L201" s="14" t="str">
        <f>VLOOKUP(B201,data_operaciones!$G$3:$K$102,2,0)</f>
        <v>OTROS</v>
      </c>
      <c r="M201" s="5">
        <f>VLOOKUP(B201,data_operaciones!$G$3:$K$102,4,0)</f>
        <v>47</v>
      </c>
      <c r="N201" s="5">
        <f t="shared" si="12"/>
        <v>4</v>
      </c>
      <c r="O201" s="5">
        <f t="shared" si="12"/>
        <v>2169</v>
      </c>
      <c r="P201" s="5">
        <f t="shared" si="12"/>
        <v>1.28</v>
      </c>
      <c r="Q201" s="5">
        <f t="shared" si="15"/>
        <v>198</v>
      </c>
      <c r="R201" s="5">
        <f t="shared" si="14"/>
        <v>1</v>
      </c>
      <c r="S201" s="5">
        <v>1</v>
      </c>
      <c r="T201" s="4">
        <v>8</v>
      </c>
      <c r="U201" s="5" t="str">
        <f t="shared" si="13"/>
        <v>SACO Y DESMANTELO HERRAMIENTA DE REGISTROS ELECTRICOS DESDE 1216 M HASTA 35.</v>
      </c>
      <c r="V201" s="19" t="str">
        <f>VLOOKUP(B201,data_operaciones!$G$3:$K$102,5,0)</f>
        <v>N</v>
      </c>
    </row>
    <row r="202" spans="1:22" x14ac:dyDescent="0.25">
      <c r="A202" s="6">
        <v>41332</v>
      </c>
      <c r="B202">
        <v>23</v>
      </c>
      <c r="C202">
        <v>1</v>
      </c>
      <c r="D202">
        <v>2169</v>
      </c>
      <c r="E202">
        <v>1.28</v>
      </c>
      <c r="F202">
        <v>2</v>
      </c>
      <c r="H202">
        <v>64</v>
      </c>
      <c r="I202" s="6">
        <v>41333.722222222219</v>
      </c>
      <c r="J202" t="s">
        <v>23</v>
      </c>
      <c r="K202" t="s">
        <v>2700</v>
      </c>
      <c r="L202" s="14" t="str">
        <f>VLOOKUP(B202,data_operaciones!$G$3:$K$102,2,0)</f>
        <v>LIMPIEZA SUPERFICIAL</v>
      </c>
      <c r="M202" s="5">
        <f>VLOOKUP(B202,data_operaciones!$G$3:$K$102,4,0)</f>
        <v>87</v>
      </c>
      <c r="N202" s="5">
        <f t="shared" si="12"/>
        <v>1</v>
      </c>
      <c r="O202" s="5">
        <f t="shared" si="12"/>
        <v>2169</v>
      </c>
      <c r="P202" s="5">
        <f t="shared" si="12"/>
        <v>1.28</v>
      </c>
      <c r="Q202" s="5">
        <f t="shared" si="15"/>
        <v>199</v>
      </c>
      <c r="R202" s="5">
        <f t="shared" si="14"/>
        <v>1</v>
      </c>
      <c r="S202" s="5">
        <v>1</v>
      </c>
      <c r="T202" s="4">
        <v>8</v>
      </c>
      <c r="U202" s="5">
        <f t="shared" si="13"/>
        <v>0</v>
      </c>
      <c r="V202" s="19" t="str">
        <f>VLOOKUP(B202,data_operaciones!$G$3:$K$102,5,0)</f>
        <v>N</v>
      </c>
    </row>
    <row r="203" spans="1:22" x14ac:dyDescent="0.25">
      <c r="A203" s="6">
        <v>41332</v>
      </c>
      <c r="B203">
        <v>33</v>
      </c>
      <c r="C203">
        <v>1.5</v>
      </c>
      <c r="D203">
        <v>2169</v>
      </c>
      <c r="E203">
        <v>1.28</v>
      </c>
      <c r="F203">
        <v>3</v>
      </c>
      <c r="G203" t="s">
        <v>3793</v>
      </c>
      <c r="H203">
        <v>64</v>
      </c>
      <c r="I203" s="6">
        <v>41333.722916666666</v>
      </c>
      <c r="J203" t="s">
        <v>23</v>
      </c>
      <c r="K203" t="s">
        <v>2700</v>
      </c>
      <c r="L203" s="14" t="str">
        <f>VLOOKUP(B203,data_operaciones!$G$3:$K$102,2,0)</f>
        <v>OTROS</v>
      </c>
      <c r="M203" s="5">
        <f>VLOOKUP(B203,data_operaciones!$G$3:$K$102,4,0)</f>
        <v>47</v>
      </c>
      <c r="N203" s="5">
        <f t="shared" si="12"/>
        <v>1.5</v>
      </c>
      <c r="O203" s="5">
        <f t="shared" si="12"/>
        <v>2169</v>
      </c>
      <c r="P203" s="5">
        <f t="shared" si="12"/>
        <v>1.28</v>
      </c>
      <c r="Q203" s="5">
        <f t="shared" si="15"/>
        <v>200</v>
      </c>
      <c r="R203" s="5">
        <f t="shared" si="14"/>
        <v>1</v>
      </c>
      <c r="S203" s="5">
        <v>1</v>
      </c>
      <c r="T203" s="4">
        <v>8</v>
      </c>
      <c r="U203" s="5" t="str">
        <f t="shared" si="13"/>
        <v>PREPARO Y CALIBRO HERRAMIENTA PARA EL ARMADO Y LA TOMA DE REGISTRO CON TLC; CMR - ECS</v>
      </c>
      <c r="V203" s="19" t="str">
        <f>VLOOKUP(B203,data_operaciones!$G$3:$K$102,5,0)</f>
        <v>N</v>
      </c>
    </row>
    <row r="204" spans="1:22" x14ac:dyDescent="0.25">
      <c r="A204" s="6">
        <v>41332</v>
      </c>
      <c r="B204">
        <v>33</v>
      </c>
      <c r="C204">
        <v>0.5</v>
      </c>
      <c r="D204">
        <v>2169</v>
      </c>
      <c r="E204">
        <v>1.28</v>
      </c>
      <c r="F204">
        <v>4</v>
      </c>
      <c r="G204" t="s">
        <v>3794</v>
      </c>
      <c r="H204">
        <v>64</v>
      </c>
      <c r="I204" s="6">
        <v>41333.722916666666</v>
      </c>
      <c r="J204" t="s">
        <v>23</v>
      </c>
      <c r="K204" t="s">
        <v>2700</v>
      </c>
      <c r="L204" s="14" t="str">
        <f>VLOOKUP(B204,data_operaciones!$G$3:$K$102,2,0)</f>
        <v>OTROS</v>
      </c>
      <c r="M204" s="5">
        <f>VLOOKUP(B204,data_operaciones!$G$3:$K$102,4,0)</f>
        <v>47</v>
      </c>
      <c r="N204" s="5">
        <f t="shared" si="12"/>
        <v>0.5</v>
      </c>
      <c r="O204" s="5">
        <f t="shared" si="12"/>
        <v>2169</v>
      </c>
      <c r="P204" s="5">
        <f t="shared" si="12"/>
        <v>1.28</v>
      </c>
      <c r="Q204" s="5">
        <f t="shared" si="15"/>
        <v>201</v>
      </c>
      <c r="R204" s="5">
        <f t="shared" si="14"/>
        <v>1</v>
      </c>
      <c r="S204" s="5">
        <v>1</v>
      </c>
      <c r="T204" s="4">
        <v>8</v>
      </c>
      <c r="U204" s="5" t="str">
        <f t="shared" si="13"/>
        <v>REALIZO REUNION PRE-OPERATIVA Y DE SEGURIDAD PARA CONECTAR HERRAMIENTA Y TOMAR REGISTROS</v>
      </c>
      <c r="V204" s="19" t="str">
        <f>VLOOKUP(B204,data_operaciones!$G$3:$K$102,5,0)</f>
        <v>N</v>
      </c>
    </row>
    <row r="205" spans="1:22" x14ac:dyDescent="0.25">
      <c r="A205" s="6">
        <v>41332</v>
      </c>
      <c r="B205">
        <v>33</v>
      </c>
      <c r="C205">
        <v>9.5</v>
      </c>
      <c r="D205">
        <v>2169</v>
      </c>
      <c r="E205">
        <v>1.28</v>
      </c>
      <c r="F205">
        <v>5</v>
      </c>
      <c r="G205" t="s">
        <v>3795</v>
      </c>
      <c r="H205">
        <v>64</v>
      </c>
      <c r="I205" s="6">
        <v>41333.722916666666</v>
      </c>
      <c r="J205" t="s">
        <v>23</v>
      </c>
      <c r="K205" t="s">
        <v>2700</v>
      </c>
      <c r="L205" s="14" t="str">
        <f>VLOOKUP(B205,data_operaciones!$G$3:$K$102,2,0)</f>
        <v>OTROS</v>
      </c>
      <c r="M205" s="5">
        <f>VLOOKUP(B205,data_operaciones!$G$3:$K$102,4,0)</f>
        <v>47</v>
      </c>
      <c r="N205" s="5">
        <f t="shared" si="12"/>
        <v>9.5</v>
      </c>
      <c r="O205" s="5">
        <f t="shared" si="12"/>
        <v>2169</v>
      </c>
      <c r="P205" s="5">
        <f t="shared" si="12"/>
        <v>1.28</v>
      </c>
      <c r="Q205" s="5">
        <f t="shared" si="15"/>
        <v>202</v>
      </c>
      <c r="R205" s="5">
        <f t="shared" si="14"/>
        <v>1</v>
      </c>
      <c r="S205" s="5">
        <v>1</v>
      </c>
      <c r="T205" s="4">
        <v>8</v>
      </c>
      <c r="U205" s="5" t="str">
        <f t="shared" si="13"/>
        <v>CONECTO HERRAMIENTAS Y EQUIPO PARA TOMAR REGISTROS ELECTRICOS CON TLC : (CMR-ECS) Y BAJO</v>
      </c>
      <c r="V205" s="19" t="str">
        <f>VLOOKUP(B205,data_operaciones!$G$3:$K$102,5,0)</f>
        <v>N</v>
      </c>
    </row>
    <row r="206" spans="1:22" x14ac:dyDescent="0.25">
      <c r="A206" s="6">
        <v>41332</v>
      </c>
      <c r="B206">
        <v>33</v>
      </c>
      <c r="C206">
        <v>2.5</v>
      </c>
      <c r="D206">
        <v>2169</v>
      </c>
      <c r="E206">
        <v>1.28</v>
      </c>
      <c r="F206">
        <v>6</v>
      </c>
      <c r="G206" t="s">
        <v>3796</v>
      </c>
      <c r="H206">
        <v>64</v>
      </c>
      <c r="I206" s="6">
        <v>41333.724999999999</v>
      </c>
      <c r="J206" t="s">
        <v>23</v>
      </c>
      <c r="K206" t="s">
        <v>2700</v>
      </c>
      <c r="L206" s="14" t="str">
        <f>VLOOKUP(B206,data_operaciones!$G$3:$K$102,2,0)</f>
        <v>OTROS</v>
      </c>
      <c r="M206" s="5">
        <f>VLOOKUP(B206,data_operaciones!$G$3:$K$102,4,0)</f>
        <v>47</v>
      </c>
      <c r="N206" s="5">
        <f t="shared" si="12"/>
        <v>2.5</v>
      </c>
      <c r="O206" s="5">
        <f t="shared" si="12"/>
        <v>2169</v>
      </c>
      <c r="P206" s="5">
        <f t="shared" si="12"/>
        <v>1.28</v>
      </c>
      <c r="Q206" s="5">
        <f t="shared" si="15"/>
        <v>203</v>
      </c>
      <c r="R206" s="5">
        <f t="shared" si="14"/>
        <v>1</v>
      </c>
      <c r="S206" s="5">
        <v>1</v>
      </c>
      <c r="T206" s="4">
        <v>8</v>
      </c>
      <c r="U206" s="5" t="str">
        <f t="shared" si="13"/>
        <v>INSTALA Y CONECTA HERRAMIENTA DE REGISTROS ELECTRICOS</v>
      </c>
      <c r="V206" s="19" t="str">
        <f>VLOOKUP(B206,data_operaciones!$G$3:$K$102,5,0)</f>
        <v>N</v>
      </c>
    </row>
    <row r="207" spans="1:22" x14ac:dyDescent="0.25">
      <c r="A207" s="6">
        <v>41332</v>
      </c>
      <c r="B207">
        <v>33</v>
      </c>
      <c r="C207">
        <v>4.5</v>
      </c>
      <c r="D207">
        <v>2169</v>
      </c>
      <c r="E207">
        <v>1.28</v>
      </c>
      <c r="F207">
        <v>7</v>
      </c>
      <c r="G207" t="s">
        <v>3797</v>
      </c>
      <c r="H207">
        <v>64</v>
      </c>
      <c r="I207" s="6">
        <v>41333.725694444445</v>
      </c>
      <c r="J207" t="s">
        <v>23</v>
      </c>
      <c r="K207" t="s">
        <v>2700</v>
      </c>
      <c r="L207" s="14" t="str">
        <f>VLOOKUP(B207,data_operaciones!$G$3:$K$102,2,0)</f>
        <v>OTROS</v>
      </c>
      <c r="M207" s="5">
        <f>VLOOKUP(B207,data_operaciones!$G$3:$K$102,4,0)</f>
        <v>47</v>
      </c>
      <c r="N207" s="5">
        <f t="shared" si="12"/>
        <v>4.5</v>
      </c>
      <c r="O207" s="5">
        <f t="shared" si="12"/>
        <v>2169</v>
      </c>
      <c r="P207" s="5">
        <f t="shared" si="12"/>
        <v>1.28</v>
      </c>
      <c r="Q207" s="5">
        <f t="shared" si="15"/>
        <v>204</v>
      </c>
      <c r="R207" s="5">
        <f t="shared" si="14"/>
        <v>1</v>
      </c>
      <c r="S207" s="5">
        <v>1</v>
      </c>
      <c r="T207" s="4">
        <v>8</v>
      </c>
      <c r="U207" s="5" t="str">
        <f t="shared" si="13"/>
        <v>CONTINUO BAJANDO HERRAMIENTA DE REGISTROS ELECTRICOS CON TUBERIA DE 1395 M HASTA  2169 M.</v>
      </c>
      <c r="V207" s="19" t="str">
        <f>VLOOKUP(B207,data_operaciones!$G$3:$K$102,5,0)</f>
        <v>N</v>
      </c>
    </row>
    <row r="208" spans="1:22" x14ac:dyDescent="0.25">
      <c r="A208" s="6">
        <v>41332</v>
      </c>
      <c r="B208">
        <v>26</v>
      </c>
      <c r="C208">
        <v>0.5</v>
      </c>
      <c r="D208">
        <v>2169</v>
      </c>
      <c r="E208">
        <v>1.28</v>
      </c>
      <c r="F208">
        <v>8</v>
      </c>
      <c r="G208" t="s">
        <v>3798</v>
      </c>
      <c r="H208">
        <v>64</v>
      </c>
      <c r="I208" s="6">
        <v>41333.726388888892</v>
      </c>
      <c r="J208" t="s">
        <v>23</v>
      </c>
      <c r="K208" t="s">
        <v>2700</v>
      </c>
      <c r="L208" s="14" t="str">
        <f>VLOOKUP(B208,data_operaciones!$G$3:$K$102,2,0)</f>
        <v xml:space="preserve">TOMAR REGISTROS ELECTRICOS </v>
      </c>
      <c r="M208" s="5">
        <f>VLOOKUP(B208,data_operaciones!$G$3:$K$102,4,0)</f>
        <v>90</v>
      </c>
      <c r="N208" s="5">
        <f t="shared" si="12"/>
        <v>0.5</v>
      </c>
      <c r="O208" s="5">
        <f t="shared" si="12"/>
        <v>2169</v>
      </c>
      <c r="P208" s="5">
        <f t="shared" si="12"/>
        <v>1.28</v>
      </c>
      <c r="Q208" s="5">
        <f t="shared" si="15"/>
        <v>205</v>
      </c>
      <c r="R208" s="5">
        <f t="shared" si="14"/>
        <v>1</v>
      </c>
      <c r="S208" s="5">
        <v>1</v>
      </c>
      <c r="T208" s="4">
        <v>8</v>
      </c>
      <c r="U208" s="5" t="str">
        <f t="shared" si="13"/>
        <v>TOMO REGISTROS CON TLC: CMR-ECS, DE 2160 M HASTA 2086 M.</v>
      </c>
      <c r="V208" s="19" t="str">
        <f>VLOOKUP(B208,data_operaciones!$G$3:$K$102,5,0)</f>
        <v>N</v>
      </c>
    </row>
    <row r="209" spans="1:22" x14ac:dyDescent="0.25">
      <c r="A209" s="6">
        <v>41333</v>
      </c>
      <c r="B209">
        <v>26</v>
      </c>
      <c r="C209">
        <v>4.5</v>
      </c>
      <c r="D209">
        <v>2169</v>
      </c>
      <c r="E209">
        <v>1.28</v>
      </c>
      <c r="F209">
        <v>1</v>
      </c>
      <c r="G209" t="s">
        <v>3799</v>
      </c>
      <c r="H209">
        <v>64</v>
      </c>
      <c r="I209" s="6">
        <v>41333.728472222225</v>
      </c>
      <c r="J209" t="s">
        <v>23</v>
      </c>
      <c r="K209" t="s">
        <v>2700</v>
      </c>
      <c r="L209" s="14" t="str">
        <f>VLOOKUP(B209,data_operaciones!$G$3:$K$102,2,0)</f>
        <v xml:space="preserve">TOMAR REGISTROS ELECTRICOS </v>
      </c>
      <c r="M209" s="5">
        <f>VLOOKUP(B209,data_operaciones!$G$3:$K$102,4,0)</f>
        <v>90</v>
      </c>
      <c r="N209" s="5">
        <f t="shared" si="12"/>
        <v>4.5</v>
      </c>
      <c r="O209" s="5">
        <f t="shared" si="12"/>
        <v>2169</v>
      </c>
      <c r="P209" s="5">
        <f t="shared" si="12"/>
        <v>1.28</v>
      </c>
      <c r="Q209" s="5">
        <f t="shared" si="15"/>
        <v>206</v>
      </c>
      <c r="R209" s="5">
        <f t="shared" si="14"/>
        <v>1</v>
      </c>
      <c r="S209" s="5">
        <v>1</v>
      </c>
      <c r="T209" s="4">
        <v>8</v>
      </c>
      <c r="U209" s="5" t="str">
        <f t="shared" si="13"/>
        <v>TOMO REGISTROS CON TLC: CMR - ECS, DE 2086 M HASTA 1492 M.</v>
      </c>
      <c r="V209" s="19" t="str">
        <f>VLOOKUP(B209,data_operaciones!$G$3:$K$102,5,0)</f>
        <v>N</v>
      </c>
    </row>
    <row r="210" spans="1:22" x14ac:dyDescent="0.25">
      <c r="A210" s="6">
        <v>41333</v>
      </c>
      <c r="B210">
        <v>33</v>
      </c>
      <c r="C210">
        <v>8.5</v>
      </c>
      <c r="D210">
        <v>2169</v>
      </c>
      <c r="E210">
        <v>1.28</v>
      </c>
      <c r="F210">
        <v>2</v>
      </c>
      <c r="G210" t="s">
        <v>3800</v>
      </c>
      <c r="H210">
        <v>64</v>
      </c>
      <c r="I210" s="6">
        <v>41338.472916666666</v>
      </c>
      <c r="J210" t="s">
        <v>23</v>
      </c>
      <c r="K210" t="s">
        <v>2700</v>
      </c>
      <c r="L210" s="14" t="str">
        <f>VLOOKUP(B210,data_operaciones!$G$3:$K$102,2,0)</f>
        <v>OTROS</v>
      </c>
      <c r="M210" s="5">
        <f>VLOOKUP(B210,data_operaciones!$G$3:$K$102,4,0)</f>
        <v>47</v>
      </c>
      <c r="N210" s="5">
        <f t="shared" si="12"/>
        <v>8.5</v>
      </c>
      <c r="O210" s="5">
        <f t="shared" si="12"/>
        <v>2169</v>
      </c>
      <c r="P210" s="5">
        <f t="shared" si="12"/>
        <v>1.28</v>
      </c>
      <c r="Q210" s="5">
        <f t="shared" si="15"/>
        <v>207</v>
      </c>
      <c r="R210" s="5">
        <f t="shared" si="14"/>
        <v>1</v>
      </c>
      <c r="S210" s="5">
        <v>1</v>
      </c>
      <c r="T210" s="4">
        <v>8</v>
      </c>
      <c r="U210" s="5" t="str">
        <f t="shared" si="13"/>
        <v>SACO HERRAMIENTA DE REGISTROS CON TLC: CMR - ECS, DE 1492 M HASTA SUPERFICIE</v>
      </c>
      <c r="V210" s="19" t="str">
        <f>VLOOKUP(B210,data_operaciones!$G$3:$K$102,5,0)</f>
        <v>N</v>
      </c>
    </row>
    <row r="211" spans="1:22" x14ac:dyDescent="0.25">
      <c r="A211" s="6">
        <v>41333</v>
      </c>
      <c r="B211">
        <v>23</v>
      </c>
      <c r="C211">
        <v>0.5</v>
      </c>
      <c r="D211">
        <v>2169</v>
      </c>
      <c r="E211">
        <v>1.28</v>
      </c>
      <c r="F211">
        <v>3</v>
      </c>
      <c r="H211">
        <v>64</v>
      </c>
      <c r="I211" s="6">
        <v>41338.473611111112</v>
      </c>
      <c r="J211" t="s">
        <v>23</v>
      </c>
      <c r="K211" t="s">
        <v>2700</v>
      </c>
      <c r="L211" s="14" t="str">
        <f>VLOOKUP(B211,data_operaciones!$G$3:$K$102,2,0)</f>
        <v>LIMPIEZA SUPERFICIAL</v>
      </c>
      <c r="M211" s="5">
        <f>VLOOKUP(B211,data_operaciones!$G$3:$K$102,4,0)</f>
        <v>87</v>
      </c>
      <c r="N211" s="5">
        <f t="shared" si="12"/>
        <v>0.5</v>
      </c>
      <c r="O211" s="5">
        <f t="shared" si="12"/>
        <v>2169</v>
      </c>
      <c r="P211" s="5">
        <f t="shared" si="12"/>
        <v>1.28</v>
      </c>
      <c r="Q211" s="5">
        <f t="shared" si="15"/>
        <v>208</v>
      </c>
      <c r="R211" s="5">
        <f t="shared" si="14"/>
        <v>1</v>
      </c>
      <c r="S211" s="5">
        <v>1</v>
      </c>
      <c r="T211" s="4">
        <v>8</v>
      </c>
      <c r="U211" s="5">
        <f t="shared" si="13"/>
        <v>0</v>
      </c>
      <c r="V211" s="19" t="str">
        <f>VLOOKUP(B211,data_operaciones!$G$3:$K$102,5,0)</f>
        <v>N</v>
      </c>
    </row>
    <row r="212" spans="1:22" x14ac:dyDescent="0.25">
      <c r="A212" s="6">
        <v>41333</v>
      </c>
      <c r="B212">
        <v>32</v>
      </c>
      <c r="C212">
        <v>0.5</v>
      </c>
      <c r="D212">
        <v>2169</v>
      </c>
      <c r="E212">
        <v>1.28</v>
      </c>
      <c r="F212">
        <v>4</v>
      </c>
      <c r="G212" t="s">
        <v>3801</v>
      </c>
      <c r="H212">
        <v>64</v>
      </c>
      <c r="I212" s="6">
        <v>41338.473611111112</v>
      </c>
      <c r="J212" t="s">
        <v>23</v>
      </c>
      <c r="K212" t="s">
        <v>2700</v>
      </c>
      <c r="L212" s="14" t="str">
        <f>VLOOKUP(B212,data_operaciones!$G$3:$K$102,2,0)</f>
        <v>SIMULACROS Y PLATICA DE SEGURIDAD</v>
      </c>
      <c r="M212" s="5">
        <f>VLOOKUP(B212,data_operaciones!$G$3:$K$102,4,0)</f>
        <v>75</v>
      </c>
      <c r="N212" s="5">
        <f t="shared" si="12"/>
        <v>0.5</v>
      </c>
      <c r="O212" s="5">
        <f t="shared" si="12"/>
        <v>2169</v>
      </c>
      <c r="P212" s="5">
        <f t="shared" si="12"/>
        <v>1.28</v>
      </c>
      <c r="Q212" s="5">
        <f t="shared" si="15"/>
        <v>209</v>
      </c>
      <c r="R212" s="5">
        <f t="shared" si="14"/>
        <v>1</v>
      </c>
      <c r="S212" s="5">
        <v>1</v>
      </c>
      <c r="T212" s="4">
        <v>8</v>
      </c>
      <c r="U212" s="5" t="str">
        <f t="shared" si="13"/>
        <v>REUNION PRE-OPERATIVA Y DE SEGURIDAD PARA LLEVAR A CABO VIAJE DE ACONDICIONAMIENTO DE AGUJERO 6 1/8" PREVIO A ESCAREO DE T.R</v>
      </c>
      <c r="V212" s="19" t="str">
        <f>VLOOKUP(B212,data_operaciones!$G$3:$K$102,5,0)</f>
        <v>N</v>
      </c>
    </row>
    <row r="213" spans="1:22" x14ac:dyDescent="0.25">
      <c r="A213" s="6">
        <v>41333</v>
      </c>
      <c r="B213">
        <v>34</v>
      </c>
      <c r="C213">
        <v>6.5</v>
      </c>
      <c r="D213">
        <v>2169</v>
      </c>
      <c r="E213">
        <v>1.28</v>
      </c>
      <c r="F213">
        <v>5</v>
      </c>
      <c r="G213" t="s">
        <v>3802</v>
      </c>
      <c r="H213">
        <v>64</v>
      </c>
      <c r="I213" s="6">
        <v>41338.474999999999</v>
      </c>
      <c r="J213" t="s">
        <v>23</v>
      </c>
      <c r="K213" t="s">
        <v>23</v>
      </c>
      <c r="L213" s="14" t="str">
        <f>VLOOKUP(B213,data_operaciones!$G$3:$K$102,2,0)</f>
        <v>ACONDICIONA AGUJERO / REPASA</v>
      </c>
      <c r="M213" s="5">
        <f>VLOOKUP(B213,data_operaciones!$G$3:$K$102,4,0)</f>
        <v>49</v>
      </c>
      <c r="N213" s="5">
        <f t="shared" si="12"/>
        <v>6.5</v>
      </c>
      <c r="O213" s="5">
        <f t="shared" si="12"/>
        <v>2169</v>
      </c>
      <c r="P213" s="5">
        <f t="shared" si="12"/>
        <v>1.28</v>
      </c>
      <c r="Q213" s="5">
        <f t="shared" si="15"/>
        <v>210</v>
      </c>
      <c r="R213" s="5">
        <f t="shared" si="14"/>
        <v>2</v>
      </c>
      <c r="S213" s="5">
        <v>1</v>
      </c>
      <c r="T213" s="4">
        <v>8</v>
      </c>
      <c r="U213" s="5" t="str">
        <f t="shared" si="13"/>
        <v>ARMÓ BNA. PDC 6 1/8" + ENSAMBLE CONVENCIONAL CON WATERMELON MILL 4 3/4" X 6 1/8" &amp; BAJO HASTA 1445 MTS</v>
      </c>
      <c r="V213" s="19" t="str">
        <f>VLOOKUP(B213,data_operaciones!$G$3:$K$102,5,0)</f>
        <v>P</v>
      </c>
    </row>
    <row r="214" spans="1:22" x14ac:dyDescent="0.25">
      <c r="A214" s="6">
        <v>41333</v>
      </c>
      <c r="B214">
        <v>31</v>
      </c>
      <c r="C214">
        <v>1</v>
      </c>
      <c r="D214">
        <v>2169</v>
      </c>
      <c r="E214">
        <v>1.28</v>
      </c>
      <c r="F214">
        <v>6</v>
      </c>
      <c r="G214" t="s">
        <v>3803</v>
      </c>
      <c r="H214">
        <v>64</v>
      </c>
      <c r="I214" s="6">
        <v>41338.474999999999</v>
      </c>
      <c r="J214" t="s">
        <v>23</v>
      </c>
      <c r="K214" t="s">
        <v>2700</v>
      </c>
      <c r="L214" s="14" t="str">
        <f>VLOOKUP(B214,data_operaciones!$G$3:$K$102,2,0)</f>
        <v>DESLIZA Y CORTA CABLE</v>
      </c>
      <c r="M214" s="5">
        <f>VLOOKUP(B214,data_operaciones!$G$3:$K$102,4,0)</f>
        <v>74</v>
      </c>
      <c r="N214" s="5">
        <f t="shared" si="12"/>
        <v>1</v>
      </c>
      <c r="O214" s="5">
        <f t="shared" si="12"/>
        <v>2169</v>
      </c>
      <c r="P214" s="5">
        <f t="shared" si="12"/>
        <v>1.28</v>
      </c>
      <c r="Q214" s="5">
        <f t="shared" si="15"/>
        <v>211</v>
      </c>
      <c r="R214" s="5">
        <f t="shared" si="14"/>
        <v>1</v>
      </c>
      <c r="S214" s="5">
        <v>1</v>
      </c>
      <c r="T214" s="4">
        <v>8</v>
      </c>
      <c r="U214" s="5" t="str">
        <f t="shared" si="13"/>
        <v>CORTO Y DESLIZO 20 MTS DE CABLE DE PERFORACION DE 1 1/8" DE TAMBOR DE MALACATE PRINCIPAL.</v>
      </c>
      <c r="V214" s="19" t="str">
        <f>VLOOKUP(B214,data_operaciones!$G$3:$K$102,5,0)</f>
        <v>N</v>
      </c>
    </row>
    <row r="215" spans="1:22" x14ac:dyDescent="0.25">
      <c r="A215" s="6">
        <v>41333</v>
      </c>
      <c r="B215">
        <v>34</v>
      </c>
      <c r="C215">
        <v>2.5</v>
      </c>
      <c r="D215">
        <v>2169</v>
      </c>
      <c r="E215">
        <v>1.28</v>
      </c>
      <c r="F215">
        <v>7</v>
      </c>
      <c r="G215" t="s">
        <v>3804</v>
      </c>
      <c r="H215">
        <v>64</v>
      </c>
      <c r="I215" s="6">
        <v>41338.475694444445</v>
      </c>
      <c r="J215" t="s">
        <v>23</v>
      </c>
      <c r="K215" t="s">
        <v>23</v>
      </c>
      <c r="L215" s="14" t="str">
        <f>VLOOKUP(B215,data_operaciones!$G$3:$K$102,2,0)</f>
        <v>ACONDICIONA AGUJERO / REPASA</v>
      </c>
      <c r="M215" s="5">
        <f>VLOOKUP(B215,data_operaciones!$G$3:$K$102,4,0)</f>
        <v>49</v>
      </c>
      <c r="N215" s="5">
        <f t="shared" si="12"/>
        <v>2.5</v>
      </c>
      <c r="O215" s="5">
        <f t="shared" si="12"/>
        <v>2169</v>
      </c>
      <c r="P215" s="5">
        <f t="shared" si="12"/>
        <v>1.28</v>
      </c>
      <c r="Q215" s="5">
        <f t="shared" si="15"/>
        <v>212</v>
      </c>
      <c r="R215" s="5">
        <f t="shared" si="14"/>
        <v>2</v>
      </c>
      <c r="S215" s="5">
        <v>1</v>
      </c>
      <c r="T215" s="4">
        <v>8</v>
      </c>
      <c r="U215" s="5" t="str">
        <f t="shared" si="13"/>
        <v>CON BNA. PDC 6 1/8" + ENSAMBLE CONVENCIONAL CON WATERMELON MILL 4 3/4" X 6 1/8" BAJO DE 1445 HASTA 2169 MTS</v>
      </c>
      <c r="V215" s="19" t="str">
        <f>VLOOKUP(B215,data_operaciones!$G$3:$K$102,5,0)</f>
        <v>P</v>
      </c>
    </row>
    <row r="216" spans="1:22" x14ac:dyDescent="0.25">
      <c r="A216" s="6">
        <v>41334</v>
      </c>
      <c r="B216">
        <v>2</v>
      </c>
      <c r="C216">
        <v>2</v>
      </c>
      <c r="D216">
        <v>2169</v>
      </c>
      <c r="E216">
        <v>1.28</v>
      </c>
      <c r="F216">
        <v>1</v>
      </c>
      <c r="G216" t="s">
        <v>3805</v>
      </c>
      <c r="H216">
        <v>64</v>
      </c>
      <c r="I216" s="6">
        <v>41338.479861111111</v>
      </c>
      <c r="J216" t="s">
        <v>23</v>
      </c>
      <c r="K216" t="s">
        <v>2700</v>
      </c>
      <c r="L216" s="14" t="str">
        <f>VLOOKUP(B216,data_operaciones!$G$3:$K$102,2,0)</f>
        <v>CIRCULAR</v>
      </c>
      <c r="M216" s="5">
        <f>VLOOKUP(B216,data_operaciones!$G$3:$K$102,4,0)</f>
        <v>38</v>
      </c>
      <c r="N216" s="5">
        <f t="shared" si="12"/>
        <v>2</v>
      </c>
      <c r="O216" s="5">
        <f t="shared" si="12"/>
        <v>2169</v>
      </c>
      <c r="P216" s="5">
        <f t="shared" si="12"/>
        <v>1.28</v>
      </c>
      <c r="Q216" s="5">
        <f t="shared" si="15"/>
        <v>213</v>
      </c>
      <c r="R216" s="5">
        <f t="shared" si="14"/>
        <v>1</v>
      </c>
      <c r="S216" s="5">
        <v>1</v>
      </c>
      <c r="T216" s="4">
        <v>8</v>
      </c>
      <c r="U216" s="5" t="str">
        <f t="shared" si="13"/>
        <v>CON BARRENA 6 1/8" A 2169 M BOMBEO 4 M3 DE BACHE VISCOSO 120 SEG/LTO Y CIRCULO POZO HASTA HOMOGENIZAR COLUMNNAS DE LODO A 1.28 GR/CC</v>
      </c>
      <c r="V216" s="19" t="str">
        <f>VLOOKUP(B216,data_operaciones!$G$3:$K$102,5,0)</f>
        <v>N</v>
      </c>
    </row>
    <row r="217" spans="1:22" x14ac:dyDescent="0.25">
      <c r="A217" s="6">
        <v>41334</v>
      </c>
      <c r="B217">
        <v>34</v>
      </c>
      <c r="C217">
        <v>1.5</v>
      </c>
      <c r="D217">
        <v>2169</v>
      </c>
      <c r="E217">
        <v>1.28</v>
      </c>
      <c r="F217">
        <v>2</v>
      </c>
      <c r="G217" t="s">
        <v>3806</v>
      </c>
      <c r="H217">
        <v>64</v>
      </c>
      <c r="I217" s="6">
        <v>41338.481249999997</v>
      </c>
      <c r="J217" t="s">
        <v>23</v>
      </c>
      <c r="K217" t="s">
        <v>23</v>
      </c>
      <c r="L217" s="14" t="str">
        <f>VLOOKUP(B217,data_operaciones!$G$3:$K$102,2,0)</f>
        <v>ACONDICIONA AGUJERO / REPASA</v>
      </c>
      <c r="M217" s="5">
        <f>VLOOKUP(B217,data_operaciones!$G$3:$K$102,4,0)</f>
        <v>49</v>
      </c>
      <c r="N217" s="5">
        <f t="shared" si="12"/>
        <v>1.5</v>
      </c>
      <c r="O217" s="5">
        <f t="shared" si="12"/>
        <v>2169</v>
      </c>
      <c r="P217" s="5">
        <f t="shared" si="12"/>
        <v>1.28</v>
      </c>
      <c r="Q217" s="5">
        <f t="shared" si="15"/>
        <v>214</v>
      </c>
      <c r="R217" s="5">
        <f t="shared" si="14"/>
        <v>2</v>
      </c>
      <c r="S217" s="5">
        <v>1</v>
      </c>
      <c r="T217" s="4">
        <v>8</v>
      </c>
      <c r="U217" s="5" t="str">
        <f t="shared" si="13"/>
        <v>SACÓ BARRENA PDC 6 1/8" + SARTA CON WATERMELON MILL 4 3/4" X 6" DESDE 2169 M. HASTA 2064 M. L</v>
      </c>
      <c r="V217" s="19" t="str">
        <f>VLOOKUP(B217,data_operaciones!$G$3:$K$102,5,0)</f>
        <v>P</v>
      </c>
    </row>
    <row r="218" spans="1:22" x14ac:dyDescent="0.25">
      <c r="A218" s="6">
        <v>41334</v>
      </c>
      <c r="B218">
        <v>2</v>
      </c>
      <c r="C218">
        <v>0.5</v>
      </c>
      <c r="D218">
        <v>2169</v>
      </c>
      <c r="E218">
        <v>1.28</v>
      </c>
      <c r="F218">
        <v>3</v>
      </c>
      <c r="G218" t="s">
        <v>3807</v>
      </c>
      <c r="H218">
        <v>64</v>
      </c>
      <c r="I218" s="6">
        <v>41338.481249999997</v>
      </c>
      <c r="J218" t="s">
        <v>23</v>
      </c>
      <c r="K218" t="s">
        <v>2700</v>
      </c>
      <c r="L218" s="14" t="str">
        <f>VLOOKUP(B218,data_operaciones!$G$3:$K$102,2,0)</f>
        <v>CIRCULAR</v>
      </c>
      <c r="M218" s="5">
        <f>VLOOKUP(B218,data_operaciones!$G$3:$K$102,4,0)</f>
        <v>38</v>
      </c>
      <c r="N218" s="5">
        <f t="shared" si="12"/>
        <v>0.5</v>
      </c>
      <c r="O218" s="5">
        <f t="shared" si="12"/>
        <v>2169</v>
      </c>
      <c r="P218" s="5">
        <f t="shared" si="12"/>
        <v>1.28</v>
      </c>
      <c r="Q218" s="5">
        <f t="shared" si="15"/>
        <v>215</v>
      </c>
      <c r="R218" s="5">
        <f t="shared" si="14"/>
        <v>1</v>
      </c>
      <c r="S218" s="5">
        <v>1</v>
      </c>
      <c r="T218" s="4">
        <v>8</v>
      </c>
      <c r="U218" s="5" t="str">
        <f t="shared" si="13"/>
        <v>BOMBEÓ 4 M3 DE BACHE ECOLÓGICO DE 1.48 GR/CC.</v>
      </c>
      <c r="V218" s="19" t="str">
        <f>VLOOKUP(B218,data_operaciones!$G$3:$K$102,5,0)</f>
        <v>N</v>
      </c>
    </row>
    <row r="219" spans="1:22" x14ac:dyDescent="0.25">
      <c r="A219" s="6">
        <v>41334</v>
      </c>
      <c r="B219">
        <v>6</v>
      </c>
      <c r="C219">
        <v>7.5</v>
      </c>
      <c r="D219">
        <v>2169</v>
      </c>
      <c r="E219">
        <v>1.28</v>
      </c>
      <c r="F219">
        <v>4</v>
      </c>
      <c r="G219" t="s">
        <v>3808</v>
      </c>
      <c r="H219">
        <v>64</v>
      </c>
      <c r="I219" s="6">
        <v>41338.482638888891</v>
      </c>
      <c r="J219" t="s">
        <v>23</v>
      </c>
      <c r="K219" t="s">
        <v>2700</v>
      </c>
      <c r="L219" s="14" t="str">
        <f>VLOOKUP(B219,data_operaciones!$G$3:$K$102,2,0)</f>
        <v>SACAR BHA A SUPERFICIE</v>
      </c>
      <c r="M219" s="5">
        <f>VLOOKUP(B219,data_operaciones!$G$3:$K$102,4,0)</f>
        <v>101</v>
      </c>
      <c r="N219" s="5">
        <f t="shared" si="12"/>
        <v>7.5</v>
      </c>
      <c r="O219" s="5">
        <f t="shared" si="12"/>
        <v>2169</v>
      </c>
      <c r="P219" s="5">
        <f t="shared" si="12"/>
        <v>1.28</v>
      </c>
      <c r="Q219" s="5">
        <f t="shared" si="15"/>
        <v>216</v>
      </c>
      <c r="R219" s="5">
        <f t="shared" si="14"/>
        <v>1</v>
      </c>
      <c r="S219" s="5">
        <v>1</v>
      </c>
      <c r="T219" s="4">
        <v>8</v>
      </c>
      <c r="U219" s="5" t="str">
        <f t="shared" si="13"/>
        <v>SACÓ BARRENA PDC 6 1/8" + SARTA CON WATERMELON MILL 4 3/4" X 6" DESDE 2064 M. HASTA SUPERFICIE</v>
      </c>
      <c r="V219" s="19" t="str">
        <f>VLOOKUP(B219,data_operaciones!$G$3:$K$102,5,0)</f>
        <v>N</v>
      </c>
    </row>
    <row r="220" spans="1:22" x14ac:dyDescent="0.25">
      <c r="A220" s="6">
        <v>41334</v>
      </c>
      <c r="B220">
        <v>23</v>
      </c>
      <c r="C220">
        <v>0.5</v>
      </c>
      <c r="D220">
        <v>2169</v>
      </c>
      <c r="E220">
        <v>1.28</v>
      </c>
      <c r="F220">
        <v>5</v>
      </c>
      <c r="H220">
        <v>64</v>
      </c>
      <c r="I220" s="6">
        <v>41338.482638888891</v>
      </c>
      <c r="J220" t="s">
        <v>23</v>
      </c>
      <c r="K220" t="s">
        <v>2700</v>
      </c>
      <c r="L220" s="14" t="str">
        <f>VLOOKUP(B220,data_operaciones!$G$3:$K$102,2,0)</f>
        <v>LIMPIEZA SUPERFICIAL</v>
      </c>
      <c r="M220" s="5">
        <f>VLOOKUP(B220,data_operaciones!$G$3:$K$102,4,0)</f>
        <v>87</v>
      </c>
      <c r="N220" s="5">
        <f t="shared" si="12"/>
        <v>0.5</v>
      </c>
      <c r="O220" s="5">
        <f t="shared" si="12"/>
        <v>2169</v>
      </c>
      <c r="P220" s="5">
        <f t="shared" si="12"/>
        <v>1.28</v>
      </c>
      <c r="Q220" s="5">
        <f t="shared" si="15"/>
        <v>217</v>
      </c>
      <c r="R220" s="5">
        <f t="shared" si="14"/>
        <v>1</v>
      </c>
      <c r="S220" s="5">
        <v>1</v>
      </c>
      <c r="T220" s="4">
        <v>8</v>
      </c>
      <c r="U220" s="5">
        <f t="shared" si="13"/>
        <v>0</v>
      </c>
      <c r="V220" s="19" t="str">
        <f>VLOOKUP(B220,data_operaciones!$G$3:$K$102,5,0)</f>
        <v>N</v>
      </c>
    </row>
    <row r="221" spans="1:22" x14ac:dyDescent="0.25">
      <c r="A221" s="6">
        <v>41334</v>
      </c>
      <c r="B221">
        <v>32</v>
      </c>
      <c r="C221">
        <v>0.5</v>
      </c>
      <c r="D221">
        <v>2169</v>
      </c>
      <c r="E221">
        <v>1.28</v>
      </c>
      <c r="F221">
        <v>6</v>
      </c>
      <c r="G221" t="s">
        <v>3809</v>
      </c>
      <c r="H221">
        <v>64</v>
      </c>
      <c r="I221" s="6">
        <v>41338.48333333333</v>
      </c>
      <c r="J221" t="s">
        <v>23</v>
      </c>
      <c r="K221" t="s">
        <v>2700</v>
      </c>
      <c r="L221" s="14" t="str">
        <f>VLOOKUP(B221,data_operaciones!$G$3:$K$102,2,0)</f>
        <v>SIMULACROS Y PLATICA DE SEGURIDAD</v>
      </c>
      <c r="M221" s="5">
        <f>VLOOKUP(B221,data_operaciones!$G$3:$K$102,4,0)</f>
        <v>75</v>
      </c>
      <c r="N221" s="5">
        <f t="shared" si="12"/>
        <v>0.5</v>
      </c>
      <c r="O221" s="5">
        <f t="shared" si="12"/>
        <v>2169</v>
      </c>
      <c r="P221" s="5">
        <f t="shared" si="12"/>
        <v>1.28</v>
      </c>
      <c r="Q221" s="5">
        <f t="shared" si="15"/>
        <v>218</v>
      </c>
      <c r="R221" s="5">
        <f t="shared" si="14"/>
        <v>1</v>
      </c>
      <c r="S221" s="5">
        <v>1</v>
      </c>
      <c r="T221" s="4">
        <v>8</v>
      </c>
      <c r="U221" s="5" t="str">
        <f t="shared" si="13"/>
        <v>EFECTUO PLATICA PRE-OPERATIVA Y DE SEGURIDAD PARA LLEVAR A CABO VIAJE CON ESCAREADOR PARA LIMPIEZA DE T.R. 7"</v>
      </c>
      <c r="V221" s="19" t="str">
        <f>VLOOKUP(B221,data_operaciones!$G$3:$K$102,5,0)</f>
        <v>N</v>
      </c>
    </row>
    <row r="222" spans="1:22" x14ac:dyDescent="0.25">
      <c r="A222" s="6">
        <v>41334</v>
      </c>
      <c r="B222">
        <v>33</v>
      </c>
      <c r="C222">
        <v>0.5</v>
      </c>
      <c r="D222">
        <v>2169</v>
      </c>
      <c r="E222">
        <v>1.28</v>
      </c>
      <c r="F222">
        <v>7</v>
      </c>
      <c r="G222" t="s">
        <v>3810</v>
      </c>
      <c r="H222">
        <v>64</v>
      </c>
      <c r="I222" s="6">
        <v>41338.48333333333</v>
      </c>
      <c r="J222" t="s">
        <v>23</v>
      </c>
      <c r="K222" t="s">
        <v>2700</v>
      </c>
      <c r="L222" s="14" t="str">
        <f>VLOOKUP(B222,data_operaciones!$G$3:$K$102,2,0)</f>
        <v>OTROS</v>
      </c>
      <c r="M222" s="5">
        <f>VLOOKUP(B222,data_operaciones!$G$3:$K$102,4,0)</f>
        <v>47</v>
      </c>
      <c r="N222" s="5">
        <f t="shared" si="12"/>
        <v>0.5</v>
      </c>
      <c r="O222" s="5">
        <f t="shared" si="12"/>
        <v>2169</v>
      </c>
      <c r="P222" s="5">
        <f t="shared" si="12"/>
        <v>1.28</v>
      </c>
      <c r="Q222" s="5">
        <f t="shared" si="15"/>
        <v>219</v>
      </c>
      <c r="R222" s="5">
        <f t="shared" si="14"/>
        <v>1</v>
      </c>
      <c r="S222" s="5">
        <v>1</v>
      </c>
      <c r="T222" s="4">
        <v>8</v>
      </c>
      <c r="U222" s="5" t="str">
        <f t="shared" si="13"/>
        <v>REALIZO SERVICIO A TOP DRIVE (REVISO NIVELES DE ACEITE, ENGRASO POLEAS Y AJUSTO APRIETE EN LINEAS HIDRAULICAS).</v>
      </c>
      <c r="V222" s="19" t="str">
        <f>VLOOKUP(B222,data_operaciones!$G$3:$K$102,5,0)</f>
        <v>N</v>
      </c>
    </row>
    <row r="223" spans="1:22" x14ac:dyDescent="0.25">
      <c r="A223" s="6">
        <v>41334</v>
      </c>
      <c r="B223">
        <v>5</v>
      </c>
      <c r="C223">
        <v>5.5</v>
      </c>
      <c r="D223">
        <v>2169</v>
      </c>
      <c r="E223">
        <v>1.28</v>
      </c>
      <c r="F223">
        <v>8</v>
      </c>
      <c r="G223" t="s">
        <v>3811</v>
      </c>
      <c r="H223">
        <v>64</v>
      </c>
      <c r="I223" s="6">
        <v>41338.487500000003</v>
      </c>
      <c r="J223" t="s">
        <v>23</v>
      </c>
      <c r="K223" t="s">
        <v>2700</v>
      </c>
      <c r="L223" s="14" t="str">
        <f>VLOOKUP(B223,data_operaciones!$G$3:$K$102,2,0)</f>
        <v>BAJAR BHA A FONDO</v>
      </c>
      <c r="M223" s="5">
        <f>VLOOKUP(B223,data_operaciones!$G$3:$K$102,4,0)</f>
        <v>100</v>
      </c>
      <c r="N223" s="5">
        <f t="shared" si="12"/>
        <v>5.5</v>
      </c>
      <c r="O223" s="5">
        <f t="shared" si="12"/>
        <v>2169</v>
      </c>
      <c r="P223" s="5">
        <f t="shared" si="12"/>
        <v>1.28</v>
      </c>
      <c r="Q223" s="5">
        <f t="shared" si="15"/>
        <v>220</v>
      </c>
      <c r="R223" s="5">
        <f t="shared" si="14"/>
        <v>1</v>
      </c>
      <c r="S223" s="5">
        <v>1</v>
      </c>
      <c r="T223" s="4">
        <v>8</v>
      </c>
      <c r="U223" s="5" t="str">
        <f t="shared" si="13"/>
        <v>ARMO ENSAMBLE CONVENCIONAL CON BARRENA PDC 6 1/8" + ESCAREADOR 5" X 6 1/16" Y BAJO HASTA 1390 M.</v>
      </c>
      <c r="V223" s="19" t="str">
        <f>VLOOKUP(B223,data_operaciones!$G$3:$K$102,5,0)</f>
        <v>N</v>
      </c>
    </row>
    <row r="224" spans="1:22" x14ac:dyDescent="0.25">
      <c r="A224" s="6">
        <v>41334</v>
      </c>
      <c r="B224">
        <v>2</v>
      </c>
      <c r="C224">
        <v>1.5</v>
      </c>
      <c r="D224">
        <v>2169</v>
      </c>
      <c r="E224">
        <v>1.28</v>
      </c>
      <c r="F224">
        <v>9</v>
      </c>
      <c r="G224" t="s">
        <v>3812</v>
      </c>
      <c r="H224">
        <v>64</v>
      </c>
      <c r="I224" s="6">
        <v>41338.487500000003</v>
      </c>
      <c r="J224" t="s">
        <v>23</v>
      </c>
      <c r="K224" t="s">
        <v>2700</v>
      </c>
      <c r="L224" s="14" t="str">
        <f>VLOOKUP(B224,data_operaciones!$G$3:$K$102,2,0)</f>
        <v>CIRCULAR</v>
      </c>
      <c r="M224" s="5">
        <f>VLOOKUP(B224,data_operaciones!$G$3:$K$102,4,0)</f>
        <v>38</v>
      </c>
      <c r="N224" s="5">
        <f t="shared" si="12"/>
        <v>1.5</v>
      </c>
      <c r="O224" s="5">
        <f t="shared" si="12"/>
        <v>2169</v>
      </c>
      <c r="P224" s="5">
        <f t="shared" si="12"/>
        <v>1.28</v>
      </c>
      <c r="Q224" s="5">
        <f t="shared" si="15"/>
        <v>221</v>
      </c>
      <c r="R224" s="5">
        <f t="shared" si="14"/>
        <v>1</v>
      </c>
      <c r="S224" s="5">
        <v>1</v>
      </c>
      <c r="T224" s="4">
        <v>8</v>
      </c>
      <c r="U224" s="5" t="str">
        <f t="shared" si="13"/>
        <v>CON BNA 6 1/8" A 1390 CIRCULO TIEMPO DE ATRASO CON 120 GPM, 122 PSI LODO ENTRADA Y SALIDA 1.28</v>
      </c>
      <c r="V224" s="19" t="str">
        <f>VLOOKUP(B224,data_operaciones!$G$3:$K$102,5,0)</f>
        <v>N</v>
      </c>
    </row>
    <row r="225" spans="1:22" x14ac:dyDescent="0.25">
      <c r="A225" s="6">
        <v>41334</v>
      </c>
      <c r="B225">
        <v>33</v>
      </c>
      <c r="C225">
        <v>0.5</v>
      </c>
      <c r="D225">
        <v>2169</v>
      </c>
      <c r="E225">
        <v>1.28</v>
      </c>
      <c r="F225">
        <v>10</v>
      </c>
      <c r="G225" t="s">
        <v>3813</v>
      </c>
      <c r="H225">
        <v>61</v>
      </c>
      <c r="I225" s="6">
        <v>41338.488888888889</v>
      </c>
      <c r="J225" t="s">
        <v>23</v>
      </c>
      <c r="K225" t="s">
        <v>2700</v>
      </c>
      <c r="L225" s="14" t="str">
        <f>VLOOKUP(B225,data_operaciones!$G$3:$K$102,2,0)</f>
        <v>OTROS</v>
      </c>
      <c r="M225" s="5">
        <f>VLOOKUP(B225,data_operaciones!$G$3:$K$102,4,0)</f>
        <v>47</v>
      </c>
      <c r="N225" s="5">
        <f t="shared" si="12"/>
        <v>0.5</v>
      </c>
      <c r="O225" s="5">
        <f t="shared" si="12"/>
        <v>2169</v>
      </c>
      <c r="P225" s="5">
        <f t="shared" si="12"/>
        <v>1.28</v>
      </c>
      <c r="Q225" s="5">
        <f t="shared" si="15"/>
        <v>222</v>
      </c>
      <c r="R225" s="5">
        <f t="shared" si="14"/>
        <v>1</v>
      </c>
      <c r="S225" s="5">
        <v>1</v>
      </c>
      <c r="T225" s="4">
        <v>8</v>
      </c>
      <c r="U225" s="5" t="str">
        <f t="shared" si="13"/>
        <v>CON BNA 6 1/8" A 1390 M OBSERVO POZO ESTICO A NIVEL DE LINEA DE FLOTE</v>
      </c>
      <c r="V225" s="19" t="str">
        <f>VLOOKUP(B225,data_operaciones!$G$3:$K$102,5,0)</f>
        <v>N</v>
      </c>
    </row>
    <row r="226" spans="1:22" x14ac:dyDescent="0.25">
      <c r="A226" s="6">
        <v>41334</v>
      </c>
      <c r="B226">
        <v>33</v>
      </c>
      <c r="C226">
        <v>1</v>
      </c>
      <c r="D226">
        <v>2169</v>
      </c>
      <c r="E226">
        <v>1.28</v>
      </c>
      <c r="F226">
        <v>11</v>
      </c>
      <c r="G226" t="s">
        <v>3814</v>
      </c>
      <c r="H226">
        <v>61</v>
      </c>
      <c r="I226" s="6">
        <v>41338.489583333336</v>
      </c>
      <c r="J226" t="s">
        <v>23</v>
      </c>
      <c r="K226" t="s">
        <v>2700</v>
      </c>
      <c r="L226" s="14" t="str">
        <f>VLOOKUP(B226,data_operaciones!$G$3:$K$102,2,0)</f>
        <v>OTROS</v>
      </c>
      <c r="M226" s="5">
        <f>VLOOKUP(B226,data_operaciones!$G$3:$K$102,4,0)</f>
        <v>47</v>
      </c>
      <c r="N226" s="5">
        <f t="shared" ref="N226:P262" si="16">+C226</f>
        <v>1</v>
      </c>
      <c r="O226" s="5">
        <f t="shared" si="16"/>
        <v>2169</v>
      </c>
      <c r="P226" s="5">
        <f t="shared" si="16"/>
        <v>1.28</v>
      </c>
      <c r="Q226" s="5">
        <f t="shared" si="15"/>
        <v>223</v>
      </c>
      <c r="R226" s="5">
        <f t="shared" si="14"/>
        <v>1</v>
      </c>
      <c r="S226" s="5">
        <v>1</v>
      </c>
      <c r="T226" s="4">
        <v>8</v>
      </c>
      <c r="U226" s="5" t="str">
        <f t="shared" ref="U226:U262" si="17">+G226</f>
        <v>ESCACAREO REVESTIDOR DE 7" LEVANTANDO BNA 6 1/8" + ESCAREADOR DESDE 1390M A 1190 M</v>
      </c>
      <c r="V226" s="19" t="str">
        <f>VLOOKUP(B226,data_operaciones!$G$3:$K$102,5,0)</f>
        <v>N</v>
      </c>
    </row>
    <row r="227" spans="1:22" x14ac:dyDescent="0.25">
      <c r="A227" s="6">
        <v>41334</v>
      </c>
      <c r="B227">
        <v>33</v>
      </c>
      <c r="C227">
        <v>0.5</v>
      </c>
      <c r="D227">
        <v>2169</v>
      </c>
      <c r="E227">
        <v>1.28</v>
      </c>
      <c r="F227">
        <v>12</v>
      </c>
      <c r="G227" t="s">
        <v>3815</v>
      </c>
      <c r="H227">
        <v>61</v>
      </c>
      <c r="I227" s="6">
        <v>41338.489583333336</v>
      </c>
      <c r="J227" t="s">
        <v>23</v>
      </c>
      <c r="K227" t="s">
        <v>2700</v>
      </c>
      <c r="L227" s="14" t="str">
        <f>VLOOKUP(B227,data_operaciones!$G$3:$K$102,2,0)</f>
        <v>OTROS</v>
      </c>
      <c r="M227" s="5">
        <f>VLOOKUP(B227,data_operaciones!$G$3:$K$102,4,0)</f>
        <v>47</v>
      </c>
      <c r="N227" s="5">
        <f t="shared" si="16"/>
        <v>0.5</v>
      </c>
      <c r="O227" s="5">
        <f t="shared" si="16"/>
        <v>2169</v>
      </c>
      <c r="P227" s="5">
        <f t="shared" si="16"/>
        <v>1.28</v>
      </c>
      <c r="Q227" s="5">
        <f t="shared" si="15"/>
        <v>224</v>
      </c>
      <c r="R227" s="5">
        <f t="shared" si="14"/>
        <v>1</v>
      </c>
      <c r="S227" s="5">
        <v>1</v>
      </c>
      <c r="T227" s="4">
        <v>8</v>
      </c>
      <c r="U227" s="5" t="str">
        <f t="shared" si="17"/>
        <v>BAJO CON BARRENA PDC 6 1/8" + ESCAREADOR 5" X 6 1/16" DESDE 1190 M HASTA 1390 M</v>
      </c>
      <c r="V227" s="19" t="str">
        <f>VLOOKUP(B227,data_operaciones!$G$3:$K$102,5,0)</f>
        <v>N</v>
      </c>
    </row>
    <row r="228" spans="1:22" x14ac:dyDescent="0.25">
      <c r="A228" s="6">
        <v>41334</v>
      </c>
      <c r="B228">
        <v>2</v>
      </c>
      <c r="C228">
        <v>1</v>
      </c>
      <c r="D228">
        <v>2169</v>
      </c>
      <c r="E228">
        <v>1.28</v>
      </c>
      <c r="F228">
        <v>13</v>
      </c>
      <c r="G228" t="s">
        <v>3812</v>
      </c>
      <c r="H228">
        <v>61</v>
      </c>
      <c r="I228" s="6">
        <v>41338.489583333336</v>
      </c>
      <c r="J228" t="s">
        <v>23</v>
      </c>
      <c r="K228" t="s">
        <v>2700</v>
      </c>
      <c r="L228" s="14" t="str">
        <f>VLOOKUP(B228,data_operaciones!$G$3:$K$102,2,0)</f>
        <v>CIRCULAR</v>
      </c>
      <c r="M228" s="5">
        <f>VLOOKUP(B228,data_operaciones!$G$3:$K$102,4,0)</f>
        <v>38</v>
      </c>
      <c r="N228" s="5">
        <f t="shared" si="16"/>
        <v>1</v>
      </c>
      <c r="O228" s="5">
        <f t="shared" si="16"/>
        <v>2169</v>
      </c>
      <c r="P228" s="5">
        <f t="shared" si="16"/>
        <v>1.28</v>
      </c>
      <c r="Q228" s="5">
        <f t="shared" si="15"/>
        <v>225</v>
      </c>
      <c r="R228" s="5">
        <f t="shared" si="14"/>
        <v>1</v>
      </c>
      <c r="S228" s="5">
        <v>1</v>
      </c>
      <c r="T228" s="4">
        <v>8</v>
      </c>
      <c r="U228" s="5" t="str">
        <f t="shared" si="17"/>
        <v>CON BNA 6 1/8" A 1390 CIRCULO TIEMPO DE ATRASO CON 120 GPM, 122 PSI LODO ENTRADA Y SALIDA 1.28</v>
      </c>
      <c r="V228" s="19" t="str">
        <f>VLOOKUP(B228,data_operaciones!$G$3:$K$102,5,0)</f>
        <v>N</v>
      </c>
    </row>
    <row r="229" spans="1:22" x14ac:dyDescent="0.25">
      <c r="A229" s="6">
        <v>41334</v>
      </c>
      <c r="B229">
        <v>33</v>
      </c>
      <c r="C229">
        <v>0.5</v>
      </c>
      <c r="D229">
        <v>2169</v>
      </c>
      <c r="E229">
        <v>1.28</v>
      </c>
      <c r="F229">
        <v>14</v>
      </c>
      <c r="G229" t="s">
        <v>3816</v>
      </c>
      <c r="H229">
        <v>61</v>
      </c>
      <c r="I229" s="6">
        <v>41338.490277777775</v>
      </c>
      <c r="J229" t="s">
        <v>23</v>
      </c>
      <c r="K229" t="s">
        <v>2700</v>
      </c>
      <c r="L229" s="14" t="str">
        <f>VLOOKUP(B229,data_operaciones!$G$3:$K$102,2,0)</f>
        <v>OTROS</v>
      </c>
      <c r="M229" s="5">
        <f>VLOOKUP(B229,data_operaciones!$G$3:$K$102,4,0)</f>
        <v>47</v>
      </c>
      <c r="N229" s="5">
        <f t="shared" si="16"/>
        <v>0.5</v>
      </c>
      <c r="O229" s="5">
        <f t="shared" si="16"/>
        <v>2169</v>
      </c>
      <c r="P229" s="5">
        <f t="shared" si="16"/>
        <v>1.28</v>
      </c>
      <c r="Q229" s="5">
        <f t="shared" si="15"/>
        <v>226</v>
      </c>
      <c r="R229" s="5">
        <f t="shared" si="14"/>
        <v>1</v>
      </c>
      <c r="S229" s="5">
        <v>1</v>
      </c>
      <c r="T229" s="4">
        <v>8</v>
      </c>
      <c r="U229" s="5" t="str">
        <f t="shared" si="17"/>
        <v>CON BNA 6 1/8" A 1390 M OBSERVO POZO ESTICO A NIVEL DE LINEA DE FLOTE. .</v>
      </c>
      <c r="V229" s="19" t="str">
        <f>VLOOKUP(B229,data_operaciones!$G$3:$K$102,5,0)</f>
        <v>N</v>
      </c>
    </row>
    <row r="230" spans="1:22" x14ac:dyDescent="0.25">
      <c r="A230" s="6">
        <v>41334</v>
      </c>
      <c r="B230">
        <v>33</v>
      </c>
      <c r="C230">
        <v>0.5</v>
      </c>
      <c r="D230">
        <v>2169</v>
      </c>
      <c r="E230">
        <v>1.28</v>
      </c>
      <c r="F230">
        <v>15</v>
      </c>
      <c r="G230" t="s">
        <v>3817</v>
      </c>
      <c r="H230">
        <v>61</v>
      </c>
      <c r="I230" s="6">
        <v>41338.490972222222</v>
      </c>
      <c r="J230" t="s">
        <v>23</v>
      </c>
      <c r="K230" t="s">
        <v>2700</v>
      </c>
      <c r="L230" s="14" t="str">
        <f>VLOOKUP(B230,data_operaciones!$G$3:$K$102,2,0)</f>
        <v>OTROS</v>
      </c>
      <c r="M230" s="5">
        <f>VLOOKUP(B230,data_operaciones!$G$3:$K$102,4,0)</f>
        <v>47</v>
      </c>
      <c r="N230" s="5">
        <f t="shared" si="16"/>
        <v>0.5</v>
      </c>
      <c r="O230" s="5">
        <f t="shared" si="16"/>
        <v>2169</v>
      </c>
      <c r="P230" s="5">
        <f t="shared" si="16"/>
        <v>1.28</v>
      </c>
      <c r="Q230" s="5">
        <f t="shared" si="15"/>
        <v>227</v>
      </c>
      <c r="R230" s="5">
        <f t="shared" si="14"/>
        <v>1</v>
      </c>
      <c r="S230" s="5">
        <v>1</v>
      </c>
      <c r="T230" s="4">
        <v>8</v>
      </c>
      <c r="U230" s="5" t="str">
        <f t="shared" si="17"/>
        <v>SACÓ BARRENA PDC 6 1/8" + ESCARIADOR DESDE 1390 M. HASTA 1190 M</v>
      </c>
      <c r="V230" s="19" t="str">
        <f>VLOOKUP(B230,data_operaciones!$G$3:$K$102,5,0)</f>
        <v>N</v>
      </c>
    </row>
    <row r="231" spans="1:22" x14ac:dyDescent="0.25">
      <c r="A231" s="6">
        <v>41335</v>
      </c>
      <c r="B231">
        <v>33</v>
      </c>
      <c r="C231">
        <v>0.5</v>
      </c>
      <c r="D231">
        <v>2169</v>
      </c>
      <c r="E231">
        <v>1.28</v>
      </c>
      <c r="F231">
        <v>1</v>
      </c>
      <c r="G231" t="s">
        <v>3818</v>
      </c>
      <c r="H231">
        <v>61</v>
      </c>
      <c r="I231" s="6">
        <v>41338.495138888888</v>
      </c>
      <c r="J231" t="s">
        <v>23</v>
      </c>
      <c r="K231" t="s">
        <v>2700</v>
      </c>
      <c r="L231" s="14" t="str">
        <f>VLOOKUP(B231,data_operaciones!$G$3:$K$102,2,0)</f>
        <v>OTROS</v>
      </c>
      <c r="M231" s="5">
        <f>VLOOKUP(B231,data_operaciones!$G$3:$K$102,4,0)</f>
        <v>47</v>
      </c>
      <c r="N231" s="5">
        <f t="shared" si="16"/>
        <v>0.5</v>
      </c>
      <c r="O231" s="5">
        <f t="shared" si="16"/>
        <v>2169</v>
      </c>
      <c r="P231" s="5">
        <f t="shared" si="16"/>
        <v>1.28</v>
      </c>
      <c r="Q231" s="5">
        <f t="shared" si="15"/>
        <v>228</v>
      </c>
      <c r="R231" s="5">
        <f t="shared" si="14"/>
        <v>1</v>
      </c>
      <c r="S231" s="5">
        <v>1</v>
      </c>
      <c r="T231" s="4">
        <v>8</v>
      </c>
      <c r="U231" s="5" t="str">
        <f t="shared" si="17"/>
        <v>CON BNA 6 1/8" A 1190 M OBSERVO POZO ESTICO A NIVEL DE LINEA DE FLOTE.</v>
      </c>
      <c r="V231" s="19" t="str">
        <f>VLOOKUP(B231,data_operaciones!$G$3:$K$102,5,0)</f>
        <v>N</v>
      </c>
    </row>
    <row r="232" spans="1:22" x14ac:dyDescent="0.25">
      <c r="A232" s="6">
        <v>41335</v>
      </c>
      <c r="B232">
        <v>6</v>
      </c>
      <c r="C232">
        <v>2</v>
      </c>
      <c r="D232">
        <v>2169</v>
      </c>
      <c r="E232">
        <v>1.28</v>
      </c>
      <c r="F232">
        <v>2</v>
      </c>
      <c r="G232" t="s">
        <v>3819</v>
      </c>
      <c r="H232">
        <v>61</v>
      </c>
      <c r="I232" s="6">
        <v>41338.495833333334</v>
      </c>
      <c r="J232" t="s">
        <v>23</v>
      </c>
      <c r="K232" t="s">
        <v>2700</v>
      </c>
      <c r="L232" s="14" t="str">
        <f>VLOOKUP(B232,data_operaciones!$G$3:$K$102,2,0)</f>
        <v>SACAR BHA A SUPERFICIE</v>
      </c>
      <c r="M232" s="5">
        <f>VLOOKUP(B232,data_operaciones!$G$3:$K$102,4,0)</f>
        <v>101</v>
      </c>
      <c r="N232" s="5">
        <f t="shared" si="16"/>
        <v>2</v>
      </c>
      <c r="O232" s="5">
        <f t="shared" si="16"/>
        <v>2169</v>
      </c>
      <c r="P232" s="5">
        <f t="shared" si="16"/>
        <v>1.28</v>
      </c>
      <c r="Q232" s="5">
        <f t="shared" si="15"/>
        <v>229</v>
      </c>
      <c r="R232" s="5">
        <f t="shared" si="14"/>
        <v>1</v>
      </c>
      <c r="S232" s="5">
        <v>1</v>
      </c>
      <c r="T232" s="4">
        <v>8</v>
      </c>
      <c r="U232" s="5" t="str">
        <f t="shared" si="17"/>
        <v>SACÓ BARRENA PDC 6 1/8" + ESCARIADOR DESDE 1190 M. HASTA 715 M</v>
      </c>
      <c r="V232" s="19" t="str">
        <f>VLOOKUP(B232,data_operaciones!$G$3:$K$102,5,0)</f>
        <v>N</v>
      </c>
    </row>
    <row r="233" spans="1:22" x14ac:dyDescent="0.25">
      <c r="A233" s="6">
        <v>41335</v>
      </c>
      <c r="B233">
        <v>33</v>
      </c>
      <c r="C233">
        <v>0.5</v>
      </c>
      <c r="D233">
        <v>2169</v>
      </c>
      <c r="E233">
        <v>1.28</v>
      </c>
      <c r="F233">
        <v>3</v>
      </c>
      <c r="G233" t="s">
        <v>3784</v>
      </c>
      <c r="H233">
        <v>61</v>
      </c>
      <c r="I233" s="6">
        <v>41338.496527777781</v>
      </c>
      <c r="J233" t="s">
        <v>23</v>
      </c>
      <c r="K233" t="s">
        <v>2700</v>
      </c>
      <c r="L233" s="14" t="str">
        <f>VLOOKUP(B233,data_operaciones!$G$3:$K$102,2,0)</f>
        <v>OTROS</v>
      </c>
      <c r="M233" s="5">
        <f>VLOOKUP(B233,data_operaciones!$G$3:$K$102,4,0)</f>
        <v>47</v>
      </c>
      <c r="N233" s="5">
        <f t="shared" si="16"/>
        <v>0.5</v>
      </c>
      <c r="O233" s="5">
        <f t="shared" si="16"/>
        <v>2169</v>
      </c>
      <c r="P233" s="5">
        <f t="shared" si="16"/>
        <v>1.28</v>
      </c>
      <c r="Q233" s="5">
        <f t="shared" si="15"/>
        <v>230</v>
      </c>
      <c r="R233" s="5">
        <f t="shared" si="14"/>
        <v>1</v>
      </c>
      <c r="S233" s="5">
        <v>1</v>
      </c>
      <c r="T233" s="4">
        <v>8</v>
      </c>
      <c r="U233" s="5" t="str">
        <f t="shared" si="17"/>
        <v>REALIZO SERVICIO A TOP DRIVE (REVISO NIVELES, ENGRASO POLEAS Y AJUSTO MANGUERAS HIDRAULICAS).</v>
      </c>
      <c r="V233" s="19" t="str">
        <f>VLOOKUP(B233,data_operaciones!$G$3:$K$102,5,0)</f>
        <v>N</v>
      </c>
    </row>
    <row r="234" spans="1:22" x14ac:dyDescent="0.25">
      <c r="A234" s="6">
        <v>41335</v>
      </c>
      <c r="B234">
        <v>64</v>
      </c>
      <c r="C234">
        <v>8</v>
      </c>
      <c r="D234">
        <v>2169</v>
      </c>
      <c r="E234">
        <v>1.28</v>
      </c>
      <c r="F234">
        <v>4</v>
      </c>
      <c r="G234" t="s">
        <v>3820</v>
      </c>
      <c r="H234">
        <v>61</v>
      </c>
      <c r="I234" s="6">
        <v>41338.497916666667</v>
      </c>
      <c r="J234" t="s">
        <v>23</v>
      </c>
      <c r="K234" t="s">
        <v>2700</v>
      </c>
      <c r="L234" s="14" t="str">
        <f>VLOOKUP(B234,data_operaciones!$G$3:$K$102,2,0)</f>
        <v xml:space="preserve">OTROS PROBLEMAS </v>
      </c>
      <c r="M234" s="5">
        <f>VLOOKUP(B234,data_operaciones!$G$3:$K$102,4,0)</f>
        <v>72</v>
      </c>
      <c r="N234" s="5">
        <f t="shared" si="16"/>
        <v>8</v>
      </c>
      <c r="O234" s="5">
        <f t="shared" si="16"/>
        <v>2169</v>
      </c>
      <c r="P234" s="5">
        <f t="shared" si="16"/>
        <v>1.28</v>
      </c>
      <c r="Q234" s="5">
        <f t="shared" si="15"/>
        <v>231</v>
      </c>
      <c r="R234" s="5">
        <f t="shared" si="14"/>
        <v>2</v>
      </c>
      <c r="S234" s="5">
        <v>1</v>
      </c>
      <c r="T234" s="4">
        <v>8</v>
      </c>
      <c r="U234" s="5" t="str">
        <f t="shared" si="17"/>
        <v>CON BARRENA 6 1/8" + ESCARIADOR A 715 M ESPERA POR CAMISAS Y EMPACADORES PARA LLEVAR A CABO CORRIDA DE LINNER 4 1/2"</v>
      </c>
      <c r="V234" s="19" t="str">
        <f>VLOOKUP(B234,data_operaciones!$G$3:$K$102,5,0)</f>
        <v>P</v>
      </c>
    </row>
    <row r="235" spans="1:22" x14ac:dyDescent="0.25">
      <c r="A235" s="6">
        <v>41335</v>
      </c>
      <c r="B235">
        <v>32</v>
      </c>
      <c r="C235">
        <v>0.5</v>
      </c>
      <c r="D235">
        <v>2169</v>
      </c>
      <c r="E235">
        <v>1.28</v>
      </c>
      <c r="F235">
        <v>5</v>
      </c>
      <c r="G235" t="s">
        <v>3821</v>
      </c>
      <c r="H235">
        <v>65</v>
      </c>
      <c r="I235" s="6">
        <v>41345.318749999999</v>
      </c>
      <c r="J235" t="s">
        <v>23</v>
      </c>
      <c r="K235" t="s">
        <v>2700</v>
      </c>
      <c r="L235" s="14" t="str">
        <f>VLOOKUP(B235,data_operaciones!$G$3:$K$102,2,0)</f>
        <v>SIMULACROS Y PLATICA DE SEGURIDAD</v>
      </c>
      <c r="M235" s="5">
        <f>VLOOKUP(B235,data_operaciones!$G$3:$K$102,4,0)</f>
        <v>75</v>
      </c>
      <c r="N235" s="5">
        <f t="shared" si="16"/>
        <v>0.5</v>
      </c>
      <c r="O235" s="5">
        <f t="shared" si="16"/>
        <v>2169</v>
      </c>
      <c r="P235" s="5">
        <f t="shared" si="16"/>
        <v>1.28</v>
      </c>
      <c r="Q235" s="5">
        <f t="shared" si="15"/>
        <v>232</v>
      </c>
      <c r="R235" s="5">
        <f t="shared" si="14"/>
        <v>1</v>
      </c>
      <c r="S235" s="5">
        <v>1</v>
      </c>
      <c r="T235" s="4">
        <v>8</v>
      </c>
      <c r="U235" s="5" t="str">
        <f t="shared" si="17"/>
        <v>SIMULACRO DE CONATO DE INCENDIO EN AREA DE MONTACARGAS</v>
      </c>
      <c r="V235" s="19" t="str">
        <f>VLOOKUP(B235,data_operaciones!$G$3:$K$102,5,0)</f>
        <v>N</v>
      </c>
    </row>
    <row r="236" spans="1:22" x14ac:dyDescent="0.25">
      <c r="A236" s="6">
        <v>41335</v>
      </c>
      <c r="B236">
        <v>52</v>
      </c>
      <c r="C236">
        <v>6</v>
      </c>
      <c r="D236">
        <v>2169</v>
      </c>
      <c r="E236">
        <v>1.28</v>
      </c>
      <c r="F236">
        <v>6</v>
      </c>
      <c r="G236" t="s">
        <v>3822</v>
      </c>
      <c r="H236">
        <v>65</v>
      </c>
      <c r="I236" s="6">
        <v>41345.327777777777</v>
      </c>
      <c r="J236" t="s">
        <v>23</v>
      </c>
      <c r="K236" t="s">
        <v>23</v>
      </c>
      <c r="L236" s="14" t="str">
        <f>VLOOKUP(B236,data_operaciones!$G$3:$K$102,2,0)</f>
        <v xml:space="preserve">REGISTROS ELECTRICOS </v>
      </c>
      <c r="M236" s="5">
        <f>VLOOKUP(B236,data_operaciones!$G$3:$K$102,4,0)</f>
        <v>59</v>
      </c>
      <c r="N236" s="5">
        <f t="shared" si="16"/>
        <v>6</v>
      </c>
      <c r="O236" s="5">
        <f t="shared" si="16"/>
        <v>2169</v>
      </c>
      <c r="P236" s="5">
        <f t="shared" si="16"/>
        <v>1.28</v>
      </c>
      <c r="Q236" s="5">
        <f t="shared" si="15"/>
        <v>233</v>
      </c>
      <c r="R236" s="5">
        <f t="shared" si="14"/>
        <v>2</v>
      </c>
      <c r="S236" s="5">
        <v>1</v>
      </c>
      <c r="T236" s="4">
        <v>8</v>
      </c>
      <c r="U236" s="5" t="str">
        <f t="shared" si="17"/>
        <v>CON BARRENA 6 1/8" + ESCARIADOR A 715 M, PROCESA REGISTROS ESPECIALES PARA PROGRAMA DE UBICACION DE CAMISAS Y EMPACADORES PARA INTRODUCCION DE LINER 4 1/2".</v>
      </c>
      <c r="V236" s="19" t="str">
        <f>VLOOKUP(B236,data_operaciones!$G$3:$K$102,5,0)</f>
        <v>P</v>
      </c>
    </row>
    <row r="237" spans="1:22" x14ac:dyDescent="0.25">
      <c r="A237" s="6">
        <v>41335</v>
      </c>
      <c r="B237">
        <v>33</v>
      </c>
      <c r="C237">
        <v>2.5</v>
      </c>
      <c r="D237">
        <v>2169</v>
      </c>
      <c r="E237">
        <v>1.28</v>
      </c>
      <c r="F237">
        <v>7</v>
      </c>
      <c r="G237" t="s">
        <v>3823</v>
      </c>
      <c r="H237">
        <v>65</v>
      </c>
      <c r="I237" s="6">
        <v>41345.328472222223</v>
      </c>
      <c r="J237" t="s">
        <v>23</v>
      </c>
      <c r="K237" t="s">
        <v>2700</v>
      </c>
      <c r="L237" s="14" t="str">
        <f>VLOOKUP(B237,data_operaciones!$G$3:$K$102,2,0)</f>
        <v>OTROS</v>
      </c>
      <c r="M237" s="5">
        <f>VLOOKUP(B237,data_operaciones!$G$3:$K$102,4,0)</f>
        <v>47</v>
      </c>
      <c r="N237" s="5">
        <f t="shared" si="16"/>
        <v>2.5</v>
      </c>
      <c r="O237" s="5">
        <f t="shared" si="16"/>
        <v>2169</v>
      </c>
      <c r="P237" s="5">
        <f t="shared" si="16"/>
        <v>1.28</v>
      </c>
      <c r="Q237" s="5">
        <f t="shared" si="15"/>
        <v>234</v>
      </c>
      <c r="R237" s="5">
        <f t="shared" si="14"/>
        <v>1</v>
      </c>
      <c r="S237" s="5">
        <v>1</v>
      </c>
      <c r="T237" s="4">
        <v>8</v>
      </c>
      <c r="U237" s="5" t="str">
        <f t="shared" si="17"/>
        <v>SACÓ BARRENA PDC 6 1/8" + ESCAREADOR DESDE 715 M HASTA SUPERFICIE</v>
      </c>
      <c r="V237" s="19" t="str">
        <f>VLOOKUP(B237,data_operaciones!$G$3:$K$102,5,0)</f>
        <v>N</v>
      </c>
    </row>
    <row r="238" spans="1:22" x14ac:dyDescent="0.25">
      <c r="A238" s="6">
        <v>41335</v>
      </c>
      <c r="B238">
        <v>23</v>
      </c>
      <c r="C238">
        <v>0.5</v>
      </c>
      <c r="D238">
        <v>2169</v>
      </c>
      <c r="E238">
        <v>1.28</v>
      </c>
      <c r="F238">
        <v>8</v>
      </c>
      <c r="H238">
        <v>65</v>
      </c>
      <c r="I238" s="6">
        <v>41355.530555555553</v>
      </c>
      <c r="J238" t="s">
        <v>23</v>
      </c>
      <c r="K238" t="s">
        <v>2700</v>
      </c>
      <c r="L238" s="14" t="str">
        <f>VLOOKUP(B238,data_operaciones!$G$3:$K$102,2,0)</f>
        <v>LIMPIEZA SUPERFICIAL</v>
      </c>
      <c r="M238" s="5">
        <f>VLOOKUP(B238,data_operaciones!$G$3:$K$102,4,0)</f>
        <v>87</v>
      </c>
      <c r="N238" s="5">
        <f t="shared" si="16"/>
        <v>0.5</v>
      </c>
      <c r="O238" s="5">
        <f t="shared" si="16"/>
        <v>2169</v>
      </c>
      <c r="P238" s="5">
        <f t="shared" si="16"/>
        <v>1.28</v>
      </c>
      <c r="Q238" s="5">
        <f t="shared" si="15"/>
        <v>235</v>
      </c>
      <c r="R238" s="5">
        <f t="shared" si="14"/>
        <v>1</v>
      </c>
      <c r="S238" s="5">
        <v>1</v>
      </c>
      <c r="T238" s="4">
        <v>8</v>
      </c>
      <c r="U238" s="5">
        <f t="shared" si="17"/>
        <v>0</v>
      </c>
      <c r="V238" s="19" t="str">
        <f>VLOOKUP(B238,data_operaciones!$G$3:$K$102,5,0)</f>
        <v>N</v>
      </c>
    </row>
    <row r="239" spans="1:22" x14ac:dyDescent="0.25">
      <c r="A239" s="6">
        <v>41335</v>
      </c>
      <c r="B239">
        <v>32</v>
      </c>
      <c r="C239">
        <v>0.5</v>
      </c>
      <c r="D239">
        <v>2169</v>
      </c>
      <c r="E239">
        <v>1.28</v>
      </c>
      <c r="F239">
        <v>9</v>
      </c>
      <c r="G239" t="s">
        <v>3824</v>
      </c>
      <c r="H239">
        <v>65</v>
      </c>
      <c r="I239" s="6">
        <v>41355.53125</v>
      </c>
      <c r="J239" t="s">
        <v>23</v>
      </c>
      <c r="K239" t="s">
        <v>2700</v>
      </c>
      <c r="L239" s="14" t="str">
        <f>VLOOKUP(B239,data_operaciones!$G$3:$K$102,2,0)</f>
        <v>SIMULACROS Y PLATICA DE SEGURIDAD</v>
      </c>
      <c r="M239" s="5">
        <f>VLOOKUP(B239,data_operaciones!$G$3:$K$102,4,0)</f>
        <v>75</v>
      </c>
      <c r="N239" s="5">
        <f t="shared" si="16"/>
        <v>0.5</v>
      </c>
      <c r="O239" s="5">
        <f t="shared" si="16"/>
        <v>2169</v>
      </c>
      <c r="P239" s="5">
        <f t="shared" si="16"/>
        <v>1.28</v>
      </c>
      <c r="Q239" s="5">
        <f t="shared" si="15"/>
        <v>236</v>
      </c>
      <c r="R239" s="5">
        <f t="shared" si="14"/>
        <v>1</v>
      </c>
      <c r="S239" s="5">
        <v>1</v>
      </c>
      <c r="T239" s="4">
        <v>8</v>
      </c>
      <c r="U239" s="5" t="str">
        <f t="shared" si="17"/>
        <v>PLATICA PRE- OPERATIVA Y DE SEGURIDAD PARA BAJAR LINNER DE 4 1/2"</v>
      </c>
      <c r="V239" s="19" t="str">
        <f>VLOOKUP(B239,data_operaciones!$G$3:$K$102,5,0)</f>
        <v>N</v>
      </c>
    </row>
    <row r="240" spans="1:22" x14ac:dyDescent="0.25">
      <c r="A240" s="6">
        <v>41335</v>
      </c>
      <c r="B240">
        <v>8</v>
      </c>
      <c r="C240">
        <v>2</v>
      </c>
      <c r="D240">
        <v>2169</v>
      </c>
      <c r="E240">
        <v>1.28</v>
      </c>
      <c r="F240">
        <v>10</v>
      </c>
      <c r="H240">
        <v>65</v>
      </c>
      <c r="I240" s="6">
        <v>41355.53125</v>
      </c>
      <c r="J240" t="s">
        <v>23</v>
      </c>
      <c r="K240" t="s">
        <v>2700</v>
      </c>
      <c r="L240" s="14" t="str">
        <f>VLOOKUP(B240,data_operaciones!$G$3:$K$102,2,0)</f>
        <v>INSTALAR EQUIPO PARA BAJAR TR</v>
      </c>
      <c r="M240" s="5">
        <f>VLOOKUP(B240,data_operaciones!$G$3:$K$102,4,0)</f>
        <v>77</v>
      </c>
      <c r="N240" s="5">
        <f t="shared" si="16"/>
        <v>2</v>
      </c>
      <c r="O240" s="5">
        <f t="shared" si="16"/>
        <v>2169</v>
      </c>
      <c r="P240" s="5">
        <f t="shared" si="16"/>
        <v>1.28</v>
      </c>
      <c r="Q240" s="5">
        <f t="shared" si="15"/>
        <v>237</v>
      </c>
      <c r="R240" s="5">
        <f t="shared" si="14"/>
        <v>1</v>
      </c>
      <c r="S240" s="5">
        <v>1</v>
      </c>
      <c r="T240" s="4">
        <v>8</v>
      </c>
      <c r="U240" s="5">
        <f t="shared" si="17"/>
        <v>0</v>
      </c>
      <c r="V240" s="19" t="str">
        <f>VLOOKUP(B240,data_operaciones!$G$3:$K$102,5,0)</f>
        <v>N</v>
      </c>
    </row>
    <row r="241" spans="1:22" x14ac:dyDescent="0.25">
      <c r="A241" s="6">
        <v>41335</v>
      </c>
      <c r="B241">
        <v>9</v>
      </c>
      <c r="C241">
        <v>1</v>
      </c>
      <c r="D241">
        <v>2169</v>
      </c>
      <c r="E241">
        <v>1.28</v>
      </c>
      <c r="F241">
        <v>11</v>
      </c>
      <c r="G241" t="s">
        <v>3825</v>
      </c>
      <c r="H241">
        <v>65</v>
      </c>
      <c r="I241" s="6">
        <v>41355.531944444447</v>
      </c>
      <c r="J241" t="s">
        <v>23</v>
      </c>
      <c r="K241" t="s">
        <v>2700</v>
      </c>
      <c r="L241" s="14" t="str">
        <f>VLOOKUP(B241,data_operaciones!$G$3:$K$102,2,0)</f>
        <v>BAJAR TR</v>
      </c>
      <c r="M241" s="5">
        <f>VLOOKUP(B241,data_operaciones!$G$3:$K$102,4,0)</f>
        <v>78</v>
      </c>
      <c r="N241" s="5">
        <f t="shared" si="16"/>
        <v>1</v>
      </c>
      <c r="O241" s="5">
        <f t="shared" si="16"/>
        <v>2169</v>
      </c>
      <c r="P241" s="5">
        <f t="shared" si="16"/>
        <v>1.28</v>
      </c>
      <c r="Q241" s="5">
        <f t="shared" si="15"/>
        <v>238</v>
      </c>
      <c r="R241" s="5">
        <f t="shared" si="14"/>
        <v>1</v>
      </c>
      <c r="S241" s="5">
        <v>1</v>
      </c>
      <c r="T241" s="4">
        <v>8</v>
      </c>
      <c r="U241" s="5" t="str">
        <f t="shared" si="17"/>
        <v>METE LINER 4-1/2", 13.5 LBS/PIE, N-80, HD513 HASTA 65 M. APLICANDO APRIETE COMPUTARIZADO DE 4,700 LB/PIE</v>
      </c>
      <c r="V241" s="19" t="str">
        <f>VLOOKUP(B241,data_operaciones!$G$3:$K$102,5,0)</f>
        <v>N</v>
      </c>
    </row>
    <row r="242" spans="1:22" x14ac:dyDescent="0.25">
      <c r="A242" s="6">
        <v>41336</v>
      </c>
      <c r="B242">
        <v>9</v>
      </c>
      <c r="C242">
        <v>7</v>
      </c>
      <c r="D242">
        <v>2169</v>
      </c>
      <c r="E242">
        <v>1.28</v>
      </c>
      <c r="F242">
        <v>1</v>
      </c>
      <c r="G242" t="s">
        <v>3826</v>
      </c>
      <c r="H242">
        <v>65</v>
      </c>
      <c r="I242" s="6">
        <v>41355.538888888892</v>
      </c>
      <c r="J242" t="s">
        <v>23</v>
      </c>
      <c r="K242" t="s">
        <v>2700</v>
      </c>
      <c r="L242" s="14" t="str">
        <f>VLOOKUP(B242,data_operaciones!$G$3:$K$102,2,0)</f>
        <v>BAJAR TR</v>
      </c>
      <c r="M242" s="5">
        <f>VLOOKUP(B242,data_operaciones!$G$3:$K$102,4,0)</f>
        <v>78</v>
      </c>
      <c r="N242" s="5">
        <f t="shared" si="16"/>
        <v>7</v>
      </c>
      <c r="O242" s="5">
        <f t="shared" si="16"/>
        <v>2169</v>
      </c>
      <c r="P242" s="5">
        <f t="shared" si="16"/>
        <v>1.28</v>
      </c>
      <c r="Q242" s="5">
        <f t="shared" si="15"/>
        <v>239</v>
      </c>
      <c r="R242" s="5">
        <f t="shared" si="14"/>
        <v>1</v>
      </c>
      <c r="S242" s="5">
        <v>1</v>
      </c>
      <c r="T242" s="4">
        <v>8</v>
      </c>
      <c r="U242" s="5" t="str">
        <f t="shared" si="17"/>
        <v>CONTINUO BAJANDO LINER 4-1/2", 13.5 LBS/PIE, N-80, HD-513 A 811 M. APLICANDO APRIETE COMPUTARIZADO DE 4,700 LB/PIE</v>
      </c>
      <c r="V242" s="19" t="str">
        <f>VLOOKUP(B242,data_operaciones!$G$3:$K$102,5,0)</f>
        <v>N</v>
      </c>
    </row>
    <row r="243" spans="1:22" x14ac:dyDescent="0.25">
      <c r="A243" s="6">
        <v>41336</v>
      </c>
      <c r="B243">
        <v>33</v>
      </c>
      <c r="C243">
        <v>1</v>
      </c>
      <c r="D243">
        <v>2169</v>
      </c>
      <c r="E243">
        <v>1.28</v>
      </c>
      <c r="F243">
        <v>2</v>
      </c>
      <c r="G243" t="s">
        <v>3827</v>
      </c>
      <c r="H243">
        <v>65</v>
      </c>
      <c r="I243" s="6">
        <v>41355.538888888892</v>
      </c>
      <c r="J243" t="s">
        <v>23</v>
      </c>
      <c r="K243" t="s">
        <v>2700</v>
      </c>
      <c r="L243" s="14" t="str">
        <f>VLOOKUP(B243,data_operaciones!$G$3:$K$102,2,0)</f>
        <v>OTROS</v>
      </c>
      <c r="M243" s="5">
        <f>VLOOKUP(B243,data_operaciones!$G$3:$K$102,4,0)</f>
        <v>47</v>
      </c>
      <c r="N243" s="5">
        <f t="shared" si="16"/>
        <v>1</v>
      </c>
      <c r="O243" s="5">
        <f t="shared" si="16"/>
        <v>2169</v>
      </c>
      <c r="P243" s="5">
        <f t="shared" si="16"/>
        <v>1.28</v>
      </c>
      <c r="Q243" s="5">
        <f t="shared" si="15"/>
        <v>240</v>
      </c>
      <c r="R243" s="5">
        <f t="shared" si="14"/>
        <v>1</v>
      </c>
      <c r="S243" s="5">
        <v>1</v>
      </c>
      <c r="T243" s="4">
        <v>8</v>
      </c>
      <c r="U243" s="5" t="str">
        <f t="shared" si="17"/>
        <v>CONECTO COLGADOR DE LINER 4-1/2" X 7" + HERRAMIENTA DE ASENTAMIENTO (SETTING TOOL) PREENSAMBLADOS</v>
      </c>
      <c r="V243" s="19" t="str">
        <f>VLOOKUP(B243,data_operaciones!$G$3:$K$102,5,0)</f>
        <v>N</v>
      </c>
    </row>
    <row r="244" spans="1:22" x14ac:dyDescent="0.25">
      <c r="A244" s="6">
        <v>41336</v>
      </c>
      <c r="B244">
        <v>10</v>
      </c>
      <c r="C244">
        <v>0.5</v>
      </c>
      <c r="D244">
        <v>2169</v>
      </c>
      <c r="E244">
        <v>1.28</v>
      </c>
      <c r="F244">
        <v>3</v>
      </c>
      <c r="H244">
        <v>65</v>
      </c>
      <c r="I244" s="6">
        <v>41355.539583333331</v>
      </c>
      <c r="J244" t="s">
        <v>23</v>
      </c>
      <c r="K244" t="s">
        <v>2700</v>
      </c>
      <c r="L244" s="14" t="str">
        <f>VLOOKUP(B244,data_operaciones!$G$3:$K$102,2,0)</f>
        <v>DESMANTELAR EQUIPO PARA BAJAR TR</v>
      </c>
      <c r="M244" s="5">
        <f>VLOOKUP(B244,data_operaciones!$G$3:$K$102,4,0)</f>
        <v>79</v>
      </c>
      <c r="N244" s="5">
        <f t="shared" si="16"/>
        <v>0.5</v>
      </c>
      <c r="O244" s="5">
        <f t="shared" si="16"/>
        <v>2169</v>
      </c>
      <c r="P244" s="5">
        <f t="shared" si="16"/>
        <v>1.28</v>
      </c>
      <c r="Q244" s="5">
        <f t="shared" si="15"/>
        <v>241</v>
      </c>
      <c r="R244" s="5">
        <f t="shared" si="14"/>
        <v>1</v>
      </c>
      <c r="S244" s="5">
        <v>1</v>
      </c>
      <c r="T244" s="4">
        <v>8</v>
      </c>
      <c r="U244" s="5">
        <f t="shared" si="17"/>
        <v>0</v>
      </c>
      <c r="V244" s="19" t="str">
        <f>VLOOKUP(B244,data_operaciones!$G$3:$K$102,5,0)</f>
        <v>N</v>
      </c>
    </row>
    <row r="245" spans="1:22" x14ac:dyDescent="0.25">
      <c r="A245" s="6">
        <v>41336</v>
      </c>
      <c r="B245">
        <v>33</v>
      </c>
      <c r="C245">
        <v>0.5</v>
      </c>
      <c r="D245">
        <v>2169</v>
      </c>
      <c r="E245">
        <v>1.28</v>
      </c>
      <c r="F245">
        <v>4</v>
      </c>
      <c r="G245" t="s">
        <v>3828</v>
      </c>
      <c r="H245">
        <v>65</v>
      </c>
      <c r="I245" s="6">
        <v>41355.539583333331</v>
      </c>
      <c r="J245" t="s">
        <v>23</v>
      </c>
      <c r="K245" t="s">
        <v>2700</v>
      </c>
      <c r="L245" s="14" t="str">
        <f>VLOOKUP(B245,data_operaciones!$G$3:$K$102,2,0)</f>
        <v>OTROS</v>
      </c>
      <c r="M245" s="5">
        <f>VLOOKUP(B245,data_operaciones!$G$3:$K$102,4,0)</f>
        <v>47</v>
      </c>
      <c r="N245" s="5">
        <f t="shared" si="16"/>
        <v>0.5</v>
      </c>
      <c r="O245" s="5">
        <f t="shared" si="16"/>
        <v>2169</v>
      </c>
      <c r="P245" s="5">
        <f t="shared" si="16"/>
        <v>1.28</v>
      </c>
      <c r="Q245" s="5">
        <f t="shared" si="15"/>
        <v>242</v>
      </c>
      <c r="R245" s="5">
        <f t="shared" si="14"/>
        <v>1</v>
      </c>
      <c r="S245" s="5">
        <v>1</v>
      </c>
      <c r="T245" s="4">
        <v>8</v>
      </c>
      <c r="U245" s="5" t="str">
        <f t="shared" si="17"/>
        <v>CONECTO COMBINACION 3 1/2" IF X 4" FH + 1 LINGADA DE TUBERIA EXTRAPESADA 4" Y BAJO A 833 M. DONDE VERIFICO PESO DE LA SARTA</v>
      </c>
      <c r="V245" s="19" t="str">
        <f>VLOOKUP(B245,data_operaciones!$G$3:$K$102,5,0)</f>
        <v>N</v>
      </c>
    </row>
    <row r="246" spans="1:22" x14ac:dyDescent="0.25">
      <c r="A246" s="6">
        <v>41336</v>
      </c>
      <c r="B246">
        <v>9</v>
      </c>
      <c r="C246">
        <v>10.5</v>
      </c>
      <c r="D246">
        <v>2169</v>
      </c>
      <c r="E246">
        <v>1.28</v>
      </c>
      <c r="F246">
        <v>5</v>
      </c>
      <c r="G246" t="s">
        <v>3829</v>
      </c>
      <c r="H246">
        <v>65</v>
      </c>
      <c r="I246" s="6">
        <v>41355.540277777778</v>
      </c>
      <c r="J246" t="s">
        <v>23</v>
      </c>
      <c r="K246" t="s">
        <v>2700</v>
      </c>
      <c r="L246" s="14" t="str">
        <f>VLOOKUP(B246,data_operaciones!$G$3:$K$102,2,0)</f>
        <v>BAJAR TR</v>
      </c>
      <c r="M246" s="5">
        <f>VLOOKUP(B246,data_operaciones!$G$3:$K$102,4,0)</f>
        <v>78</v>
      </c>
      <c r="N246" s="5">
        <f t="shared" si="16"/>
        <v>10.5</v>
      </c>
      <c r="O246" s="5">
        <f t="shared" si="16"/>
        <v>2169</v>
      </c>
      <c r="P246" s="5">
        <f t="shared" si="16"/>
        <v>1.28</v>
      </c>
      <c r="Q246" s="5">
        <f t="shared" si="15"/>
        <v>243</v>
      </c>
      <c r="R246" s="5">
        <f t="shared" si="14"/>
        <v>1</v>
      </c>
      <c r="S246" s="5">
        <v>1</v>
      </c>
      <c r="T246" s="4">
        <v>8</v>
      </c>
      <c r="U246" s="5" t="str">
        <f t="shared" si="17"/>
        <v>CONTINUO METIENDO LINER 4-1/2", 13.5 LBS/PIE, N-80, HD513 + COLGADOR BACKER 4-1/2" X 7" Y TUBERIA DE PERFORACION, RECONOCIENDO FONDO PERFORADO A 2169 M.</v>
      </c>
      <c r="V246" s="19" t="str">
        <f>VLOOKUP(B246,data_operaciones!$G$3:$K$102,5,0)</f>
        <v>N</v>
      </c>
    </row>
    <row r="247" spans="1:22" x14ac:dyDescent="0.25">
      <c r="A247" s="6">
        <v>41336</v>
      </c>
      <c r="B247">
        <v>33</v>
      </c>
      <c r="C247">
        <v>0.5</v>
      </c>
      <c r="D247">
        <v>2169</v>
      </c>
      <c r="E247">
        <v>1.28</v>
      </c>
      <c r="F247">
        <v>6</v>
      </c>
      <c r="G247" t="s">
        <v>3830</v>
      </c>
      <c r="H247">
        <v>65</v>
      </c>
      <c r="I247" s="6">
        <v>41355.540972222225</v>
      </c>
      <c r="J247" t="s">
        <v>23</v>
      </c>
      <c r="K247" t="s">
        <v>2700</v>
      </c>
      <c r="L247" s="14" t="str">
        <f>VLOOKUP(B247,data_operaciones!$G$3:$K$102,2,0)</f>
        <v>OTROS</v>
      </c>
      <c r="M247" s="5">
        <f>VLOOKUP(B247,data_operaciones!$G$3:$K$102,4,0)</f>
        <v>47</v>
      </c>
      <c r="N247" s="5">
        <f t="shared" si="16"/>
        <v>0.5</v>
      </c>
      <c r="O247" s="5">
        <f t="shared" si="16"/>
        <v>2169</v>
      </c>
      <c r="P247" s="5">
        <f t="shared" si="16"/>
        <v>1.28</v>
      </c>
      <c r="Q247" s="5">
        <f t="shared" si="15"/>
        <v>244</v>
      </c>
      <c r="R247" s="5">
        <f t="shared" si="14"/>
        <v>1</v>
      </c>
      <c r="S247" s="5">
        <v>1</v>
      </c>
      <c r="T247" s="4">
        <v>8</v>
      </c>
      <c r="U247" s="5" t="str">
        <f t="shared" si="17"/>
        <v>LEVANTO 1 MT POR ENCIMA DE FONDO PERFORADO (2169 MTS) LIBERANDO TENSION EN SARTA Y POSICIONO COLGADOR PARA SU ACTIVACION.</v>
      </c>
      <c r="V247" s="19" t="str">
        <f>VLOOKUP(B247,data_operaciones!$G$3:$K$102,5,0)</f>
        <v>N</v>
      </c>
    </row>
    <row r="248" spans="1:22" x14ac:dyDescent="0.25">
      <c r="A248" s="6">
        <v>41336</v>
      </c>
      <c r="B248">
        <v>33</v>
      </c>
      <c r="C248">
        <v>1</v>
      </c>
      <c r="D248">
        <v>2169</v>
      </c>
      <c r="E248">
        <v>1.28</v>
      </c>
      <c r="F248">
        <v>7</v>
      </c>
      <c r="G248" t="s">
        <v>3831</v>
      </c>
      <c r="H248">
        <v>65</v>
      </c>
      <c r="I248" s="6">
        <v>41355.540972222225</v>
      </c>
      <c r="J248" t="s">
        <v>23</v>
      </c>
      <c r="K248" t="s">
        <v>2700</v>
      </c>
      <c r="L248" s="14" t="str">
        <f>VLOOKUP(B248,data_operaciones!$G$3:$K$102,2,0)</f>
        <v>OTROS</v>
      </c>
      <c r="M248" s="5">
        <f>VLOOKUP(B248,data_operaciones!$G$3:$K$102,4,0)</f>
        <v>47</v>
      </c>
      <c r="N248" s="5">
        <f t="shared" si="16"/>
        <v>1</v>
      </c>
      <c r="O248" s="5">
        <f t="shared" si="16"/>
        <v>2169</v>
      </c>
      <c r="P248" s="5">
        <f t="shared" si="16"/>
        <v>1.28</v>
      </c>
      <c r="Q248" s="5">
        <f t="shared" si="15"/>
        <v>245</v>
      </c>
      <c r="R248" s="5">
        <f t="shared" si="14"/>
        <v>1</v>
      </c>
      <c r="S248" s="5">
        <v>1</v>
      </c>
      <c r="T248" s="4">
        <v>8</v>
      </c>
      <c r="U248" s="5" t="str">
        <f t="shared" si="17"/>
        <v>LANZO CANICA DE 1.5" EN ULTIMO TRAMO DE TP 4" E INSTALÓ EQUIPO DE CEMENTACION (BOTELLA &amp; LINEAS) PARA LLEVAR A CABO ANCLAJE DE COLGADOR DE LINER 4 1/2"</v>
      </c>
      <c r="V248" s="19" t="str">
        <f>VLOOKUP(B248,data_operaciones!$G$3:$K$102,5,0)</f>
        <v>N</v>
      </c>
    </row>
    <row r="249" spans="1:22" x14ac:dyDescent="0.25">
      <c r="A249" s="6">
        <v>41336</v>
      </c>
      <c r="B249">
        <v>33</v>
      </c>
      <c r="C249">
        <v>0.5</v>
      </c>
      <c r="D249">
        <v>2169</v>
      </c>
      <c r="E249">
        <v>1.28</v>
      </c>
      <c r="F249">
        <v>8</v>
      </c>
      <c r="G249" t="s">
        <v>3832</v>
      </c>
      <c r="H249">
        <v>65</v>
      </c>
      <c r="I249" s="6">
        <v>41355.541666666664</v>
      </c>
      <c r="J249" t="s">
        <v>23</v>
      </c>
      <c r="K249" t="s">
        <v>2700</v>
      </c>
      <c r="L249" s="14" t="str">
        <f>VLOOKUP(B249,data_operaciones!$G$3:$K$102,2,0)</f>
        <v>OTROS</v>
      </c>
      <c r="M249" s="5">
        <f>VLOOKUP(B249,data_operaciones!$G$3:$K$102,4,0)</f>
        <v>47</v>
      </c>
      <c r="N249" s="5">
        <f t="shared" si="16"/>
        <v>0.5</v>
      </c>
      <c r="O249" s="5">
        <f t="shared" si="16"/>
        <v>2169</v>
      </c>
      <c r="P249" s="5">
        <f t="shared" si="16"/>
        <v>1.28</v>
      </c>
      <c r="Q249" s="5">
        <f t="shared" si="15"/>
        <v>246</v>
      </c>
      <c r="R249" s="5">
        <f t="shared" si="14"/>
        <v>1</v>
      </c>
      <c r="S249" s="5">
        <v>1</v>
      </c>
      <c r="T249" s="4">
        <v>8</v>
      </c>
      <c r="U249" s="5" t="str">
        <f t="shared" si="17"/>
        <v>REALIZO PRUEBA DE LINEAS DE UNIDAD DE CEMENTACION CON 4000 PSI X 10 MIN.</v>
      </c>
      <c r="V249" s="19" t="str">
        <f>VLOOKUP(B249,data_operaciones!$G$3:$K$102,5,0)</f>
        <v>N</v>
      </c>
    </row>
    <row r="250" spans="1:22" x14ac:dyDescent="0.25">
      <c r="A250" s="6">
        <v>41336</v>
      </c>
      <c r="B250">
        <v>33</v>
      </c>
      <c r="C250">
        <v>1</v>
      </c>
      <c r="D250">
        <v>2169</v>
      </c>
      <c r="E250">
        <v>1.28</v>
      </c>
      <c r="F250">
        <v>9</v>
      </c>
      <c r="G250" t="s">
        <v>3833</v>
      </c>
      <c r="H250">
        <v>65</v>
      </c>
      <c r="I250" s="6">
        <v>41355.541666666664</v>
      </c>
      <c r="J250" t="s">
        <v>23</v>
      </c>
      <c r="K250" t="s">
        <v>2700</v>
      </c>
      <c r="L250" s="14" t="str">
        <f>VLOOKUP(B250,data_operaciones!$G$3:$K$102,2,0)</f>
        <v>OTROS</v>
      </c>
      <c r="M250" s="5">
        <f>VLOOKUP(B250,data_operaciones!$G$3:$K$102,4,0)</f>
        <v>47</v>
      </c>
      <c r="N250" s="5">
        <f t="shared" si="16"/>
        <v>1</v>
      </c>
      <c r="O250" s="5">
        <f t="shared" si="16"/>
        <v>2169</v>
      </c>
      <c r="P250" s="5">
        <f t="shared" si="16"/>
        <v>1.28</v>
      </c>
      <c r="Q250" s="5">
        <f t="shared" si="15"/>
        <v>247</v>
      </c>
      <c r="R250" s="5">
        <f t="shared" si="14"/>
        <v>1</v>
      </c>
      <c r="S250" s="5">
        <v>1</v>
      </c>
      <c r="T250" s="4">
        <v>8</v>
      </c>
      <c r="U250" s="5" t="str">
        <f t="shared" si="17"/>
        <v>ACTIVO COLGADOR DE LINER CON 2000 PSI Y CARGO PESO DE LINER + 20 TONS ADICIONALES LIBERANDO LINNER CON 2600 PSI. VERIFICÓ ANCLAJE QUEDANDO 50 TONS DE PESO HACIA ARRIBA Y EXPULSÓ ASIENTO DE</v>
      </c>
      <c r="V250" s="19" t="str">
        <f>VLOOKUP(B250,data_operaciones!$G$3:$K$102,5,0)</f>
        <v>N</v>
      </c>
    </row>
    <row r="251" spans="1:22" x14ac:dyDescent="0.25">
      <c r="A251" s="6">
        <v>41336</v>
      </c>
      <c r="B251">
        <v>2</v>
      </c>
      <c r="C251">
        <v>1.5</v>
      </c>
      <c r="D251">
        <v>2169</v>
      </c>
      <c r="E251">
        <v>1.28</v>
      </c>
      <c r="F251">
        <v>10</v>
      </c>
      <c r="G251" t="s">
        <v>3834</v>
      </c>
      <c r="H251">
        <v>65</v>
      </c>
      <c r="I251" s="6">
        <v>41355.543055555558</v>
      </c>
      <c r="J251" t="s">
        <v>23</v>
      </c>
      <c r="K251" t="s">
        <v>2700</v>
      </c>
      <c r="L251" s="14" t="str">
        <f>VLOOKUP(B251,data_operaciones!$G$3:$K$102,2,0)</f>
        <v>CIRCULAR</v>
      </c>
      <c r="M251" s="5">
        <f>VLOOKUP(B251,data_operaciones!$G$3:$K$102,4,0)</f>
        <v>38</v>
      </c>
      <c r="N251" s="5">
        <f t="shared" si="16"/>
        <v>1.5</v>
      </c>
      <c r="O251" s="5">
        <f t="shared" si="16"/>
        <v>2169</v>
      </c>
      <c r="P251" s="5">
        <f t="shared" si="16"/>
        <v>1.28</v>
      </c>
      <c r="Q251" s="5">
        <f t="shared" si="15"/>
        <v>248</v>
      </c>
      <c r="R251" s="5">
        <f t="shared" si="14"/>
        <v>1</v>
      </c>
      <c r="S251" s="5">
        <v>1</v>
      </c>
      <c r="T251" s="4">
        <v>8</v>
      </c>
      <c r="U251" s="5" t="str">
        <f t="shared" si="17"/>
        <v>CIRCULÓ POZO HASTA HOMOGENIZAR COLUMNAS DE LODO A 1.28 GR/CC ENTRANDA Y SALIDA CON 95- 180 GPM &amp; 254- 530 PSI.NOTA: OBSERVÓ A TIEMPO DE ATRASO INCREMENTO EN LECTURA DE GAS DE 36% CON CORTE DE LODO 1.15 GR/CC POR 15 MIN.</v>
      </c>
      <c r="V251" s="19" t="str">
        <f>VLOOKUP(B251,data_operaciones!$G$3:$K$102,5,0)</f>
        <v>N</v>
      </c>
    </row>
    <row r="252" spans="1:22" x14ac:dyDescent="0.25">
      <c r="A252" s="6">
        <v>41337</v>
      </c>
      <c r="B252">
        <v>33</v>
      </c>
      <c r="C252">
        <v>1</v>
      </c>
      <c r="D252">
        <v>2169</v>
      </c>
      <c r="E252">
        <v>1.28</v>
      </c>
      <c r="F252">
        <v>1</v>
      </c>
      <c r="G252" t="s">
        <v>3835</v>
      </c>
      <c r="H252">
        <v>65</v>
      </c>
      <c r="I252" s="6">
        <v>41355.5625</v>
      </c>
      <c r="J252" t="s">
        <v>23</v>
      </c>
      <c r="K252" t="s">
        <v>2700</v>
      </c>
      <c r="L252" s="14" t="str">
        <f>VLOOKUP(B252,data_operaciones!$G$3:$K$102,2,0)</f>
        <v>OTROS</v>
      </c>
      <c r="M252" s="5">
        <f>VLOOKUP(B252,data_operaciones!$G$3:$K$102,4,0)</f>
        <v>47</v>
      </c>
      <c r="N252" s="5">
        <f t="shared" si="16"/>
        <v>1</v>
      </c>
      <c r="O252" s="5">
        <f t="shared" si="16"/>
        <v>2169</v>
      </c>
      <c r="P252" s="5">
        <f t="shared" si="16"/>
        <v>1.28</v>
      </c>
      <c r="Q252" s="5">
        <f t="shared" si="15"/>
        <v>249</v>
      </c>
      <c r="R252" s="5">
        <f t="shared" si="14"/>
        <v>1</v>
      </c>
      <c r="S252" s="5">
        <v>1</v>
      </c>
      <c r="T252" s="4">
        <v>8</v>
      </c>
      <c r="U252" s="5" t="str">
        <f t="shared" si="17"/>
        <v>DESPLAZO 56.5 BBLS DE DIESEL A BAJO GASTO PARA DEJAR VOLUMEN EN INTERIOR DE LINER DE 4 1/2" Y EN ESPACIO ANULAR HASTA 1934 MTS. DE LA SIGUIENTE MANERA:1.- BOMBEO 7 BBLS. DE BACHE VISCOSO DE 1.32 GR/CC A 2.2 BPM.2.- BOMBEO 56.5 BBLS. DE DIESEL A 2.2 B</v>
      </c>
      <c r="V252" s="19" t="str">
        <f>VLOOKUP(B252,data_operaciones!$G$3:$K$102,5,0)</f>
        <v>N</v>
      </c>
    </row>
    <row r="253" spans="1:22" x14ac:dyDescent="0.25">
      <c r="A253" s="6">
        <v>41337</v>
      </c>
      <c r="B253">
        <v>33</v>
      </c>
      <c r="C253">
        <v>0.5</v>
      </c>
      <c r="D253">
        <v>2169</v>
      </c>
      <c r="E253">
        <v>1.28</v>
      </c>
      <c r="F253">
        <v>2</v>
      </c>
      <c r="G253" t="s">
        <v>3836</v>
      </c>
      <c r="H253">
        <v>65</v>
      </c>
      <c r="I253" s="6">
        <v>41355.563194444447</v>
      </c>
      <c r="J253" t="s">
        <v>23</v>
      </c>
      <c r="K253" t="s">
        <v>2700</v>
      </c>
      <c r="L253" s="14" t="str">
        <f>VLOOKUP(B253,data_operaciones!$G$3:$K$102,2,0)</f>
        <v>OTROS</v>
      </c>
      <c r="M253" s="5">
        <f>VLOOKUP(B253,data_operaciones!$G$3:$K$102,4,0)</f>
        <v>47</v>
      </c>
      <c r="N253" s="5">
        <f t="shared" si="16"/>
        <v>0.5</v>
      </c>
      <c r="O253" s="5">
        <f t="shared" si="16"/>
        <v>2169</v>
      </c>
      <c r="P253" s="5">
        <f t="shared" si="16"/>
        <v>1.28</v>
      </c>
      <c r="Q253" s="5">
        <f t="shared" si="15"/>
        <v>250</v>
      </c>
      <c r="R253" s="5">
        <f t="shared" si="14"/>
        <v>1</v>
      </c>
      <c r="S253" s="5">
        <v>1</v>
      </c>
      <c r="T253" s="4">
        <v>8</v>
      </c>
      <c r="U253" s="5" t="str">
        <f t="shared" si="17"/>
        <v>LEVANTO SARTA 2.5 MTS., BAJO Y APLICO 20 TONS. DE PESO ROMPIENDO PERNOS DEL CONO ACTIVANDO EMPACADOR.</v>
      </c>
      <c r="V253" s="19" t="str">
        <f>VLOOKUP(B253,data_operaciones!$G$3:$K$102,5,0)</f>
        <v>N</v>
      </c>
    </row>
    <row r="254" spans="1:22" x14ac:dyDescent="0.25">
      <c r="A254" s="6">
        <v>41337</v>
      </c>
      <c r="B254">
        <v>67</v>
      </c>
      <c r="C254">
        <v>0.5</v>
      </c>
      <c r="D254">
        <v>2169</v>
      </c>
      <c r="E254">
        <v>1.28</v>
      </c>
      <c r="F254">
        <v>3</v>
      </c>
      <c r="G254" t="s">
        <v>3837</v>
      </c>
      <c r="H254">
        <v>65</v>
      </c>
      <c r="I254" s="6">
        <v>41355.563888888886</v>
      </c>
      <c r="J254" t="s">
        <v>23</v>
      </c>
      <c r="K254" t="s">
        <v>2700</v>
      </c>
      <c r="L254" s="14" t="str">
        <f>VLOOKUP(B254,data_operaciones!$G$3:$K$102,2,0)</f>
        <v>PRUEBA HERMETICIDAD DE TR</v>
      </c>
      <c r="M254" s="5">
        <f>VLOOKUP(B254,data_operaciones!$G$3:$K$102,4,0)</f>
        <v>93</v>
      </c>
      <c r="N254" s="5">
        <f t="shared" si="16"/>
        <v>0.5</v>
      </c>
      <c r="O254" s="5">
        <f t="shared" si="16"/>
        <v>2169</v>
      </c>
      <c r="P254" s="5">
        <f t="shared" si="16"/>
        <v>1.28</v>
      </c>
      <c r="Q254" s="5">
        <f t="shared" si="15"/>
        <v>251</v>
      </c>
      <c r="R254" s="5">
        <f t="shared" si="14"/>
        <v>1</v>
      </c>
      <c r="S254" s="5">
        <v>1</v>
      </c>
      <c r="T254" s="4">
        <v>8</v>
      </c>
      <c r="U254" s="5" t="str">
        <f t="shared" si="17"/>
        <v>CERRO PREVENTOR DE TUBERIA DE 4", ABRIO VALVULA HIDRAULICA &amp; CON UNIDAD DE ALTA PRESION A TRAVES DE LINEA DE MATAR SECUNDARIA LLEVO A CABO PRUEBA DE HERMETICIDAD DE BL CON 3000 PSI X 10 MIN SATISFACTORIAMENTE.</v>
      </c>
      <c r="V254" s="19" t="str">
        <f>VLOOKUP(B254,data_operaciones!$G$3:$K$102,5,0)</f>
        <v>N</v>
      </c>
    </row>
    <row r="255" spans="1:22" x14ac:dyDescent="0.25">
      <c r="A255" s="6">
        <v>41337</v>
      </c>
      <c r="B255">
        <v>33</v>
      </c>
      <c r="C255">
        <v>2.5</v>
      </c>
      <c r="D255">
        <v>2169</v>
      </c>
      <c r="E255">
        <v>1.28</v>
      </c>
      <c r="F255">
        <v>4</v>
      </c>
      <c r="G255" t="s">
        <v>3838</v>
      </c>
      <c r="H255">
        <v>65</v>
      </c>
      <c r="I255" s="6">
        <v>41355.56527777778</v>
      </c>
      <c r="J255" t="s">
        <v>23</v>
      </c>
      <c r="K255" t="s">
        <v>2700</v>
      </c>
      <c r="L255" s="14" t="str">
        <f>VLOOKUP(B255,data_operaciones!$G$3:$K$102,2,0)</f>
        <v>OTROS</v>
      </c>
      <c r="M255" s="5">
        <f>VLOOKUP(B255,data_operaciones!$G$3:$K$102,4,0)</f>
        <v>47</v>
      </c>
      <c r="N255" s="5">
        <f t="shared" si="16"/>
        <v>2.5</v>
      </c>
      <c r="O255" s="5">
        <f t="shared" si="16"/>
        <v>2169</v>
      </c>
      <c r="P255" s="5">
        <f t="shared" si="16"/>
        <v>1.28</v>
      </c>
      <c r="Q255" s="5">
        <f t="shared" si="15"/>
        <v>252</v>
      </c>
      <c r="R255" s="5">
        <f t="shared" si="14"/>
        <v>1</v>
      </c>
      <c r="S255" s="5">
        <v>1</v>
      </c>
      <c r="T255" s="4">
        <v>8</v>
      </c>
      <c r="U255" s="5" t="str">
        <f t="shared" si="17"/>
        <v>CON ZAPATA A 2168 MTS. &amp; BL A 1354 MTS. LLEVO A CABO DESPLAZAMIENTO E INTERCAMBIO DE FLUIDOS POR ENCIMA DE BL. BOMBEANDO CON UNIDAD DE ALTA PRESION 143 BBLS. DE SALMUERA DE 1.02 GR/CC. A 2 BPM.(SIN TERMINAR).</v>
      </c>
      <c r="V255" s="19" t="str">
        <f>VLOOKUP(B255,data_operaciones!$G$3:$K$102,5,0)</f>
        <v>N</v>
      </c>
    </row>
    <row r="256" spans="1:22" x14ac:dyDescent="0.25">
      <c r="A256" s="6">
        <v>41337</v>
      </c>
      <c r="B256">
        <v>14</v>
      </c>
      <c r="C256">
        <v>0.5</v>
      </c>
      <c r="D256">
        <v>2169</v>
      </c>
      <c r="E256">
        <v>1.28</v>
      </c>
      <c r="F256">
        <v>5</v>
      </c>
      <c r="G256" t="s">
        <v>3839</v>
      </c>
      <c r="H256">
        <v>65</v>
      </c>
      <c r="I256" s="6">
        <v>41355.56527777778</v>
      </c>
      <c r="J256" t="s">
        <v>23</v>
      </c>
      <c r="K256" t="s">
        <v>2700</v>
      </c>
      <c r="L256" s="14" t="str">
        <f>VLOOKUP(B256,data_operaciones!$G$3:$K$102,2,0)</f>
        <v>DESMANTELAR EQUIPO DE CEMENTACIONES</v>
      </c>
      <c r="M256" s="5">
        <f>VLOOKUP(B256,data_operaciones!$G$3:$K$102,4,0)</f>
        <v>33</v>
      </c>
      <c r="N256" s="5">
        <f t="shared" si="16"/>
        <v>0.5</v>
      </c>
      <c r="O256" s="5">
        <f t="shared" si="16"/>
        <v>2169</v>
      </c>
      <c r="P256" s="5">
        <f t="shared" si="16"/>
        <v>1.28</v>
      </c>
      <c r="Q256" s="5">
        <f t="shared" si="15"/>
        <v>253</v>
      </c>
      <c r="R256" s="5">
        <f t="shared" si="14"/>
        <v>1</v>
      </c>
      <c r="S256" s="5">
        <v>1</v>
      </c>
      <c r="T256" s="4">
        <v>8</v>
      </c>
      <c r="U256" s="5" t="str">
        <f t="shared" si="17"/>
        <v>DESMANTELO UNIDAD, BOTELLA Y LINEAS DE CEMENTACION AL 100%.</v>
      </c>
      <c r="V256" s="19" t="str">
        <f>VLOOKUP(B256,data_operaciones!$G$3:$K$102,5,0)</f>
        <v>N</v>
      </c>
    </row>
    <row r="257" spans="1:22" x14ac:dyDescent="0.25">
      <c r="A257" s="6">
        <v>41337</v>
      </c>
      <c r="B257">
        <v>33</v>
      </c>
      <c r="C257">
        <v>7</v>
      </c>
      <c r="D257">
        <v>2169</v>
      </c>
      <c r="E257">
        <v>1.28</v>
      </c>
      <c r="F257">
        <v>6</v>
      </c>
      <c r="G257" t="s">
        <v>3840</v>
      </c>
      <c r="H257">
        <v>65</v>
      </c>
      <c r="I257" s="6">
        <v>41355.570138888892</v>
      </c>
      <c r="J257" t="s">
        <v>23</v>
      </c>
      <c r="K257" t="s">
        <v>2700</v>
      </c>
      <c r="L257" s="14" t="str">
        <f>VLOOKUP(B257,data_operaciones!$G$3:$K$102,2,0)</f>
        <v>OTROS</v>
      </c>
      <c r="M257" s="5">
        <f>VLOOKUP(B257,data_operaciones!$G$3:$K$102,4,0)</f>
        <v>47</v>
      </c>
      <c r="N257" s="5">
        <f t="shared" si="16"/>
        <v>7</v>
      </c>
      <c r="O257" s="5">
        <f t="shared" si="16"/>
        <v>2169</v>
      </c>
      <c r="P257" s="5">
        <f t="shared" si="16"/>
        <v>1.28</v>
      </c>
      <c r="Q257" s="5">
        <f t="shared" si="15"/>
        <v>254</v>
      </c>
      <c r="R257" s="5">
        <f t="shared" si="14"/>
        <v>1</v>
      </c>
      <c r="S257" s="5">
        <v>1</v>
      </c>
      <c r="T257" s="4">
        <v>8</v>
      </c>
      <c r="U257" s="5" t="str">
        <f t="shared" si="17"/>
        <v>SACO DESMANTELANDO TRAMO X TRAMO 56 LINGADAS DE TP 4" + 14 LINGADAS DE HWTP 4" &amp; RECUPERO HERRAMIENTA SOLTADORA DE CIA. BAKER</v>
      </c>
      <c r="V257" s="19" t="str">
        <f>VLOOKUP(B257,data_operaciones!$G$3:$K$102,5,0)</f>
        <v>N</v>
      </c>
    </row>
    <row r="258" spans="1:22" x14ac:dyDescent="0.25">
      <c r="A258" s="6">
        <v>41337</v>
      </c>
      <c r="B258">
        <v>33</v>
      </c>
      <c r="C258">
        <v>7</v>
      </c>
      <c r="D258">
        <v>2169</v>
      </c>
      <c r="E258">
        <v>1.28</v>
      </c>
      <c r="F258">
        <v>7</v>
      </c>
      <c r="G258" t="s">
        <v>3841</v>
      </c>
      <c r="H258">
        <v>65</v>
      </c>
      <c r="I258" s="6">
        <v>41355.570833333331</v>
      </c>
      <c r="J258" t="s">
        <v>23</v>
      </c>
      <c r="K258" t="s">
        <v>2700</v>
      </c>
      <c r="L258" s="14" t="str">
        <f>VLOOKUP(B258,data_operaciones!$G$3:$K$102,2,0)</f>
        <v>OTROS</v>
      </c>
      <c r="M258" s="5">
        <f>VLOOKUP(B258,data_operaciones!$G$3:$K$102,4,0)</f>
        <v>47</v>
      </c>
      <c r="N258" s="5">
        <f t="shared" si="16"/>
        <v>7</v>
      </c>
      <c r="O258" s="5">
        <f t="shared" si="16"/>
        <v>2169</v>
      </c>
      <c r="P258" s="5">
        <f t="shared" si="16"/>
        <v>1.28</v>
      </c>
      <c r="Q258" s="5">
        <f t="shared" si="15"/>
        <v>255</v>
      </c>
      <c r="R258" s="5">
        <f t="shared" si="14"/>
        <v>1</v>
      </c>
      <c r="S258" s="5">
        <v>1</v>
      </c>
      <c r="T258" s="4">
        <v>8</v>
      </c>
      <c r="U258" s="5" t="str">
        <f t="shared" si="17"/>
        <v>CONTINUO DESMANTELANDO TRAMO X TRAMO TP 4" ESTIBADAS EN CHANGUERO</v>
      </c>
      <c r="V258" s="19" t="str">
        <f>VLOOKUP(B258,data_operaciones!$G$3:$K$102,5,0)</f>
        <v>N</v>
      </c>
    </row>
    <row r="259" spans="1:22" x14ac:dyDescent="0.25">
      <c r="A259" s="6">
        <v>41337</v>
      </c>
      <c r="B259">
        <v>23</v>
      </c>
      <c r="C259">
        <v>3.5</v>
      </c>
      <c r="D259">
        <v>2169</v>
      </c>
      <c r="E259">
        <v>1.28</v>
      </c>
      <c r="F259">
        <v>8</v>
      </c>
      <c r="H259">
        <v>65</v>
      </c>
      <c r="I259" s="6">
        <v>41355.571527777778</v>
      </c>
      <c r="J259" t="s">
        <v>23</v>
      </c>
      <c r="K259" t="s">
        <v>2700</v>
      </c>
      <c r="L259" s="14" t="str">
        <f>VLOOKUP(B259,data_operaciones!$G$3:$K$102,2,0)</f>
        <v>LIMPIEZA SUPERFICIAL</v>
      </c>
      <c r="M259" s="5">
        <f>VLOOKUP(B259,data_operaciones!$G$3:$K$102,4,0)</f>
        <v>87</v>
      </c>
      <c r="N259" s="5">
        <f t="shared" si="16"/>
        <v>3.5</v>
      </c>
      <c r="O259" s="5">
        <f t="shared" si="16"/>
        <v>2169</v>
      </c>
      <c r="P259" s="5">
        <f t="shared" si="16"/>
        <v>1.28</v>
      </c>
      <c r="Q259" s="5">
        <f t="shared" si="15"/>
        <v>256</v>
      </c>
      <c r="R259" s="5">
        <f t="shared" si="14"/>
        <v>1</v>
      </c>
      <c r="S259" s="5">
        <v>1</v>
      </c>
      <c r="T259" s="4">
        <v>8</v>
      </c>
      <c r="U259" s="5">
        <f t="shared" si="17"/>
        <v>0</v>
      </c>
      <c r="V259" s="19" t="str">
        <f>VLOOKUP(B259,data_operaciones!$G$3:$K$102,5,0)</f>
        <v>N</v>
      </c>
    </row>
    <row r="260" spans="1:22" x14ac:dyDescent="0.25">
      <c r="A260" s="6">
        <v>41337</v>
      </c>
      <c r="B260">
        <v>32</v>
      </c>
      <c r="C260">
        <v>1.5</v>
      </c>
      <c r="D260">
        <v>2169</v>
      </c>
      <c r="E260">
        <v>1.28</v>
      </c>
      <c r="F260">
        <v>9</v>
      </c>
      <c r="G260" t="s">
        <v>3842</v>
      </c>
      <c r="H260">
        <v>65</v>
      </c>
      <c r="I260" s="6">
        <v>41355.571527777778</v>
      </c>
      <c r="J260" t="s">
        <v>23</v>
      </c>
      <c r="K260" t="s">
        <v>2700</v>
      </c>
      <c r="L260" s="14" t="str">
        <f>VLOOKUP(B260,data_operaciones!$G$3:$K$102,2,0)</f>
        <v>SIMULACROS Y PLATICA DE SEGURIDAD</v>
      </c>
      <c r="M260" s="5">
        <f>VLOOKUP(B260,data_operaciones!$G$3:$K$102,4,0)</f>
        <v>75</v>
      </c>
      <c r="N260" s="5">
        <f t="shared" si="16"/>
        <v>1.5</v>
      </c>
      <c r="O260" s="5">
        <f t="shared" si="16"/>
        <v>2169</v>
      </c>
      <c r="P260" s="5">
        <f t="shared" si="16"/>
        <v>1.28</v>
      </c>
      <c r="Q260" s="5">
        <f t="shared" si="15"/>
        <v>257</v>
      </c>
      <c r="R260" s="5">
        <f t="shared" si="14"/>
        <v>1</v>
      </c>
      <c r="S260" s="5">
        <v>1</v>
      </c>
      <c r="T260" s="4">
        <v>8</v>
      </c>
      <c r="U260" s="5" t="str">
        <f t="shared" si="17"/>
        <v>EFECTUO PLATICA DE SEGURIDAD CON PERSONAL DE GAVSA, SAXON, SLB-IPM PARA EFECTUAR DESMANTELAMIENTO DE CONJUNTO DE PREVENTORES.</v>
      </c>
      <c r="V260" s="19" t="str">
        <f>VLOOKUP(B260,data_operaciones!$G$3:$K$102,5,0)</f>
        <v>N</v>
      </c>
    </row>
    <row r="261" spans="1:22" x14ac:dyDescent="0.25">
      <c r="A261" s="6">
        <v>41338</v>
      </c>
      <c r="B261">
        <v>21</v>
      </c>
      <c r="C261">
        <v>8</v>
      </c>
      <c r="D261">
        <v>2169</v>
      </c>
      <c r="E261">
        <v>1.28</v>
      </c>
      <c r="F261">
        <v>1</v>
      </c>
      <c r="H261">
        <v>65</v>
      </c>
      <c r="I261" s="6">
        <v>41355.572916666664</v>
      </c>
      <c r="J261" t="s">
        <v>23</v>
      </c>
      <c r="K261" t="s">
        <v>2700</v>
      </c>
      <c r="L261" s="14" t="str">
        <f>VLOOKUP(B261,data_operaciones!$G$3:$K$102,2,0)</f>
        <v>DESMANTELAR BOPS y CSC</v>
      </c>
      <c r="M261" s="5">
        <f>VLOOKUP(B261,data_operaciones!$G$3:$K$102,4,0)</f>
        <v>22</v>
      </c>
      <c r="N261" s="5">
        <f t="shared" si="16"/>
        <v>8</v>
      </c>
      <c r="O261" s="5">
        <f t="shared" si="16"/>
        <v>2169</v>
      </c>
      <c r="P261" s="5">
        <f t="shared" si="16"/>
        <v>1.28</v>
      </c>
      <c r="Q261" s="5">
        <f t="shared" si="15"/>
        <v>258</v>
      </c>
      <c r="R261" s="5">
        <f t="shared" ref="R261:R262" si="18">IF(V261="N",1,2)</f>
        <v>1</v>
      </c>
      <c r="S261" s="5">
        <v>1</v>
      </c>
      <c r="T261" s="4">
        <v>8</v>
      </c>
      <c r="U261" s="5">
        <f t="shared" si="17"/>
        <v>0</v>
      </c>
      <c r="V261" s="19" t="str">
        <f>VLOOKUP(B261,data_operaciones!$G$3:$K$102,5,0)</f>
        <v>N</v>
      </c>
    </row>
    <row r="262" spans="1:22" x14ac:dyDescent="0.25">
      <c r="A262" s="6">
        <v>41338</v>
      </c>
      <c r="B262">
        <v>33</v>
      </c>
      <c r="C262">
        <v>1.5</v>
      </c>
      <c r="D262">
        <v>2169</v>
      </c>
      <c r="E262">
        <v>1.28</v>
      </c>
      <c r="F262">
        <v>2</v>
      </c>
      <c r="G262" t="s">
        <v>3843</v>
      </c>
      <c r="H262">
        <v>65</v>
      </c>
      <c r="I262" s="6">
        <v>41355.574305555558</v>
      </c>
      <c r="J262" t="s">
        <v>23</v>
      </c>
      <c r="K262" t="s">
        <v>2700</v>
      </c>
      <c r="L262" s="14" t="str">
        <f>VLOOKUP(B262,data_operaciones!$G$3:$K$102,2,0)</f>
        <v>OTROS</v>
      </c>
      <c r="M262" s="5">
        <f>VLOOKUP(B262,data_operaciones!$G$3:$K$102,4,0)</f>
        <v>47</v>
      </c>
      <c r="N262" s="5">
        <f t="shared" si="16"/>
        <v>1.5</v>
      </c>
      <c r="O262" s="5">
        <f t="shared" si="16"/>
        <v>2169</v>
      </c>
      <c r="P262" s="5">
        <f t="shared" si="16"/>
        <v>1.28</v>
      </c>
      <c r="Q262" s="5">
        <f t="shared" ref="Q262" si="19">+Q261+1</f>
        <v>259</v>
      </c>
      <c r="R262" s="5">
        <f t="shared" si="18"/>
        <v>1</v>
      </c>
      <c r="S262" s="5">
        <v>1</v>
      </c>
      <c r="T262" s="4">
        <v>8</v>
      </c>
      <c r="U262" s="5" t="str">
        <f t="shared" si="17"/>
        <v>INSTALÓ SECCION "C" DE CABEZAL (VETCO-GRAY), APRETÓ TORNILLERÍA &amp; PROBO SELLOS CON 4000 PSI SATISFACTORIAMENTE, FINALIZANDO LAS OPERACIONES DE PERFORACIÓN DEL POZO COAPECHACA 1045 A LAS 9:30 HRS DEL DÍA 05 DE MARZO DE 2013, CON UN TOTAL DE 31.33 DÍAS</v>
      </c>
      <c r="V262" s="19" t="str">
        <f>VLOOKUP(B262,data_operaciones!$G$3:$K$102,5,0)</f>
        <v>N</v>
      </c>
    </row>
    <row r="263" spans="1:22" x14ac:dyDescent="0.25">
      <c r="A263" s="6"/>
      <c r="I263" s="6"/>
    </row>
    <row r="264" spans="1:22" x14ac:dyDescent="0.25">
      <c r="A264" s="6"/>
      <c r="I264" s="6"/>
    </row>
    <row r="265" spans="1:22" x14ac:dyDescent="0.25">
      <c r="A265" s="6"/>
      <c r="I265" s="6"/>
    </row>
    <row r="266" spans="1:22" x14ac:dyDescent="0.25">
      <c r="A266" s="6"/>
      <c r="I266" s="6"/>
    </row>
    <row r="267" spans="1:22" x14ac:dyDescent="0.25">
      <c r="A267" s="6"/>
      <c r="I267" s="6"/>
    </row>
    <row r="268" spans="1:22" x14ac:dyDescent="0.25">
      <c r="A268" s="6"/>
      <c r="I268" s="6"/>
    </row>
    <row r="269" spans="1:22" x14ac:dyDescent="0.25">
      <c r="A269" s="6"/>
      <c r="I269" s="6"/>
    </row>
    <row r="270" spans="1:22" x14ac:dyDescent="0.25">
      <c r="A270" s="6"/>
      <c r="I270" s="6"/>
    </row>
    <row r="271" spans="1:22" x14ac:dyDescent="0.25">
      <c r="A271" s="6"/>
      <c r="I271" s="6"/>
    </row>
    <row r="272" spans="1:22" x14ac:dyDescent="0.25">
      <c r="A272" s="6"/>
      <c r="C272" s="6"/>
      <c r="I272" s="6"/>
    </row>
    <row r="273" spans="1:9" x14ac:dyDescent="0.25">
      <c r="A273" s="6"/>
      <c r="I273" s="6"/>
    </row>
    <row r="274" spans="1:9" x14ac:dyDescent="0.25">
      <c r="A274" s="6"/>
      <c r="I274" s="6"/>
    </row>
    <row r="275" spans="1:9" x14ac:dyDescent="0.25">
      <c r="A275" s="6"/>
      <c r="I275" s="6"/>
    </row>
    <row r="276" spans="1:9" x14ac:dyDescent="0.25">
      <c r="A276" s="6"/>
      <c r="I276" s="6"/>
    </row>
    <row r="277" spans="1:9" x14ac:dyDescent="0.25">
      <c r="A277" s="6"/>
      <c r="I277" s="6"/>
    </row>
    <row r="278" spans="1:9" x14ac:dyDescent="0.25">
      <c r="A278" s="6"/>
      <c r="I278" s="6"/>
    </row>
    <row r="279" spans="1:9" x14ac:dyDescent="0.25">
      <c r="A279" s="6"/>
      <c r="I279" s="6"/>
    </row>
    <row r="280" spans="1:9" x14ac:dyDescent="0.25">
      <c r="A280" s="6"/>
      <c r="I280" s="6"/>
    </row>
    <row r="281" spans="1:9" x14ac:dyDescent="0.25">
      <c r="A281" s="6"/>
      <c r="I281" s="6"/>
    </row>
    <row r="282" spans="1:9" x14ac:dyDescent="0.25">
      <c r="A282" s="6"/>
      <c r="I282" s="6"/>
    </row>
    <row r="283" spans="1:9" x14ac:dyDescent="0.25">
      <c r="A283" s="6"/>
      <c r="I283" s="6"/>
    </row>
    <row r="284" spans="1:9" x14ac:dyDescent="0.25">
      <c r="A284" s="6"/>
      <c r="I284" s="6"/>
    </row>
    <row r="285" spans="1:9" x14ac:dyDescent="0.25">
      <c r="A285" s="6"/>
      <c r="C285" s="6"/>
      <c r="I285" s="6"/>
    </row>
    <row r="286" spans="1:9" x14ac:dyDescent="0.25">
      <c r="A286" s="6"/>
      <c r="I286" s="6"/>
    </row>
    <row r="287" spans="1:9" x14ac:dyDescent="0.25">
      <c r="A287" s="6"/>
      <c r="C287" s="6"/>
      <c r="I287" s="6"/>
    </row>
    <row r="288" spans="1:9" x14ac:dyDescent="0.25">
      <c r="A288" s="6"/>
      <c r="I288" s="6"/>
    </row>
    <row r="289" spans="1:9" x14ac:dyDescent="0.25">
      <c r="A289" s="6"/>
      <c r="C289" s="6"/>
      <c r="I289" s="6"/>
    </row>
    <row r="290" spans="1:9" x14ac:dyDescent="0.25">
      <c r="A290" s="6"/>
      <c r="I290" s="6"/>
    </row>
    <row r="291" spans="1:9" x14ac:dyDescent="0.25">
      <c r="A291" s="6"/>
      <c r="I291" s="6"/>
    </row>
    <row r="292" spans="1:9" x14ac:dyDescent="0.25">
      <c r="A292" s="6"/>
      <c r="I292" s="6"/>
    </row>
    <row r="293" spans="1:9" x14ac:dyDescent="0.25">
      <c r="A293" s="6"/>
      <c r="I293" s="6"/>
    </row>
    <row r="294" spans="1:9" x14ac:dyDescent="0.25">
      <c r="A294" s="6"/>
      <c r="I294" s="6"/>
    </row>
    <row r="295" spans="1:9" x14ac:dyDescent="0.25">
      <c r="A295" s="6"/>
      <c r="C295" s="6"/>
      <c r="I295" s="6"/>
    </row>
    <row r="296" spans="1:9" x14ac:dyDescent="0.25">
      <c r="A296" s="6"/>
      <c r="I296" s="6"/>
    </row>
    <row r="297" spans="1:9" x14ac:dyDescent="0.25">
      <c r="A297" s="6"/>
      <c r="I297" s="6"/>
    </row>
    <row r="298" spans="1:9" x14ac:dyDescent="0.25">
      <c r="A298" s="6"/>
      <c r="I298" s="6"/>
    </row>
    <row r="299" spans="1:9" x14ac:dyDescent="0.25">
      <c r="A299" s="6"/>
      <c r="I299" s="6"/>
    </row>
    <row r="300" spans="1:9" x14ac:dyDescent="0.25">
      <c r="A300" s="6"/>
      <c r="I300" s="6"/>
    </row>
    <row r="301" spans="1:9" x14ac:dyDescent="0.25">
      <c r="A301" s="6"/>
      <c r="C301" s="6"/>
      <c r="I301" s="6"/>
    </row>
    <row r="302" spans="1:9" x14ac:dyDescent="0.25">
      <c r="A302" s="6"/>
      <c r="I302" s="6"/>
    </row>
    <row r="303" spans="1:9" x14ac:dyDescent="0.25">
      <c r="A303" s="6"/>
      <c r="I303" s="6"/>
    </row>
    <row r="304" spans="1:9" x14ac:dyDescent="0.25">
      <c r="A304" s="6"/>
      <c r="C304" s="6"/>
      <c r="I304" s="6"/>
    </row>
    <row r="305" spans="1:9" x14ac:dyDescent="0.25">
      <c r="A305" s="6"/>
      <c r="I305" s="6"/>
    </row>
    <row r="306" spans="1:9" x14ac:dyDescent="0.25">
      <c r="A306" s="6"/>
      <c r="I306" s="6"/>
    </row>
    <row r="307" spans="1:9" x14ac:dyDescent="0.25">
      <c r="A307" s="6"/>
      <c r="I307" s="6"/>
    </row>
    <row r="308" spans="1:9" x14ac:dyDescent="0.25">
      <c r="A308" s="6"/>
      <c r="I308" s="6"/>
    </row>
    <row r="309" spans="1:9" x14ac:dyDescent="0.25">
      <c r="A309" s="6"/>
      <c r="I309" s="6"/>
    </row>
    <row r="310" spans="1:9" x14ac:dyDescent="0.25">
      <c r="A310" s="6"/>
      <c r="I310" s="6"/>
    </row>
    <row r="311" spans="1:9" x14ac:dyDescent="0.25">
      <c r="A311" s="6"/>
      <c r="I311" s="6"/>
    </row>
    <row r="312" spans="1:9" x14ac:dyDescent="0.25">
      <c r="A312" s="6"/>
      <c r="I312" s="6"/>
    </row>
    <row r="313" spans="1:9" x14ac:dyDescent="0.25">
      <c r="A313" s="6"/>
      <c r="I313" s="6"/>
    </row>
    <row r="314" spans="1:9" x14ac:dyDescent="0.25">
      <c r="A314" s="6"/>
      <c r="I314" s="6"/>
    </row>
    <row r="315" spans="1:9" x14ac:dyDescent="0.25">
      <c r="A315" s="6"/>
      <c r="I315" s="6"/>
    </row>
    <row r="316" spans="1:9" x14ac:dyDescent="0.25">
      <c r="A316" s="6"/>
      <c r="I316" s="6"/>
    </row>
    <row r="317" spans="1:9" x14ac:dyDescent="0.25">
      <c r="A317" s="6"/>
      <c r="I317" s="6"/>
    </row>
    <row r="318" spans="1:9" x14ac:dyDescent="0.25">
      <c r="A318" s="6"/>
      <c r="I318" s="6"/>
    </row>
    <row r="319" spans="1:9" x14ac:dyDescent="0.25">
      <c r="A319" s="6"/>
      <c r="C319" s="6"/>
      <c r="I319" s="6"/>
    </row>
    <row r="320" spans="1:9" x14ac:dyDescent="0.25">
      <c r="A320" s="6"/>
      <c r="I320" s="6"/>
    </row>
    <row r="321" spans="1:9" x14ac:dyDescent="0.25">
      <c r="A321" s="6"/>
      <c r="I321" s="6"/>
    </row>
    <row r="322" spans="1:9" x14ac:dyDescent="0.25">
      <c r="A322" s="6"/>
      <c r="C322" s="6"/>
      <c r="I322" s="6"/>
    </row>
    <row r="323" spans="1:9" x14ac:dyDescent="0.25">
      <c r="A323" s="6"/>
      <c r="I323" s="6"/>
    </row>
    <row r="324" spans="1:9" x14ac:dyDescent="0.25">
      <c r="A324" s="6"/>
      <c r="C324" s="6"/>
      <c r="I324" s="6"/>
    </row>
    <row r="325" spans="1:9" x14ac:dyDescent="0.25">
      <c r="A325" s="6"/>
      <c r="I325" s="6"/>
    </row>
    <row r="326" spans="1:9" x14ac:dyDescent="0.25">
      <c r="A326" s="6"/>
      <c r="C326" s="6"/>
      <c r="I326" s="6"/>
    </row>
    <row r="327" spans="1:9" x14ac:dyDescent="0.25">
      <c r="A327" s="6"/>
      <c r="I327" s="6"/>
    </row>
    <row r="328" spans="1:9" x14ac:dyDescent="0.25">
      <c r="A328" s="6"/>
      <c r="I328" s="6"/>
    </row>
    <row r="329" spans="1:9" x14ac:dyDescent="0.25">
      <c r="A329" s="6"/>
      <c r="I329" s="6"/>
    </row>
    <row r="330" spans="1:9" x14ac:dyDescent="0.25">
      <c r="A330" s="6"/>
      <c r="I330" s="6"/>
    </row>
    <row r="331" spans="1:9" x14ac:dyDescent="0.25">
      <c r="A331" s="6"/>
      <c r="C331" s="6"/>
      <c r="I331" s="6"/>
    </row>
    <row r="332" spans="1:9" x14ac:dyDescent="0.25">
      <c r="A332" s="6"/>
      <c r="I332" s="6"/>
    </row>
    <row r="333" spans="1:9" x14ac:dyDescent="0.25">
      <c r="A333" s="6"/>
      <c r="C333" s="6"/>
      <c r="I333" s="6"/>
    </row>
    <row r="334" spans="1:9" x14ac:dyDescent="0.25">
      <c r="A334" s="6"/>
      <c r="I334" s="6"/>
    </row>
    <row r="335" spans="1:9" x14ac:dyDescent="0.25">
      <c r="A335" s="6"/>
      <c r="C335" s="6"/>
      <c r="I335" s="6"/>
    </row>
    <row r="336" spans="1:9" x14ac:dyDescent="0.25">
      <c r="A336" s="6"/>
      <c r="I336" s="6"/>
    </row>
    <row r="337" spans="1:9" x14ac:dyDescent="0.25">
      <c r="A337" s="6"/>
      <c r="I337" s="6"/>
    </row>
    <row r="338" spans="1:9" x14ac:dyDescent="0.25">
      <c r="A338" s="6"/>
      <c r="I338" s="6"/>
    </row>
    <row r="339" spans="1:9" x14ac:dyDescent="0.25">
      <c r="A339" s="6"/>
      <c r="I339" s="6"/>
    </row>
    <row r="340" spans="1:9" x14ac:dyDescent="0.25">
      <c r="A340" s="6"/>
      <c r="I340" s="6"/>
    </row>
    <row r="341" spans="1:9" x14ac:dyDescent="0.25">
      <c r="A341" s="6"/>
      <c r="I341" s="6"/>
    </row>
    <row r="342" spans="1:9" x14ac:dyDescent="0.25">
      <c r="A342" s="6"/>
      <c r="C342" s="6"/>
      <c r="I342" s="6"/>
    </row>
    <row r="343" spans="1:9" x14ac:dyDescent="0.25">
      <c r="A343" s="6"/>
      <c r="I343" s="6"/>
    </row>
    <row r="344" spans="1:9" x14ac:dyDescent="0.25">
      <c r="A344" s="6"/>
      <c r="I344" s="6"/>
    </row>
    <row r="345" spans="1:9" x14ac:dyDescent="0.25">
      <c r="A345" s="6"/>
      <c r="I345" s="6"/>
    </row>
    <row r="346" spans="1:9" x14ac:dyDescent="0.25">
      <c r="A346" s="6"/>
      <c r="I346" s="6"/>
    </row>
    <row r="347" spans="1:9" x14ac:dyDescent="0.25">
      <c r="A347" s="6"/>
      <c r="I347" s="6"/>
    </row>
    <row r="348" spans="1:9" x14ac:dyDescent="0.25">
      <c r="A348" s="6"/>
      <c r="I348" s="6"/>
    </row>
    <row r="349" spans="1:9" x14ac:dyDescent="0.25">
      <c r="A349" s="6"/>
      <c r="I349" s="6"/>
    </row>
    <row r="350" spans="1:9" x14ac:dyDescent="0.25">
      <c r="A350" s="6"/>
      <c r="I350" s="6"/>
    </row>
    <row r="351" spans="1:9" x14ac:dyDescent="0.25">
      <c r="A351" s="6"/>
      <c r="I351" s="6"/>
    </row>
    <row r="352" spans="1:9" x14ac:dyDescent="0.25">
      <c r="A352" s="6"/>
      <c r="I352" s="6"/>
    </row>
    <row r="353" spans="1:9" x14ac:dyDescent="0.25">
      <c r="A353" s="6"/>
      <c r="I353" s="6"/>
    </row>
    <row r="354" spans="1:9" x14ac:dyDescent="0.25">
      <c r="A354" s="6"/>
      <c r="C354" s="6"/>
      <c r="I354" s="6"/>
    </row>
    <row r="355" spans="1:9" x14ac:dyDescent="0.25">
      <c r="A355" s="6"/>
      <c r="I355" s="6"/>
    </row>
    <row r="356" spans="1:9" x14ac:dyDescent="0.25">
      <c r="A356" s="6"/>
      <c r="I356" s="6"/>
    </row>
    <row r="357" spans="1:9" x14ac:dyDescent="0.25">
      <c r="A357" s="6"/>
      <c r="I357" s="6"/>
    </row>
    <row r="358" spans="1:9" x14ac:dyDescent="0.25">
      <c r="A358" s="6"/>
      <c r="I358" s="6"/>
    </row>
    <row r="359" spans="1:9" x14ac:dyDescent="0.25">
      <c r="A359" s="6"/>
      <c r="I359" s="6"/>
    </row>
    <row r="360" spans="1:9" x14ac:dyDescent="0.25">
      <c r="A360" s="6"/>
      <c r="I360" s="6"/>
    </row>
    <row r="361" spans="1:9" x14ac:dyDescent="0.25">
      <c r="A361" s="6"/>
      <c r="I361" s="6"/>
    </row>
    <row r="362" spans="1:9" x14ac:dyDescent="0.25">
      <c r="A362" s="6"/>
      <c r="I362" s="6"/>
    </row>
    <row r="363" spans="1:9" x14ac:dyDescent="0.25">
      <c r="A363" s="6"/>
      <c r="I363" s="6"/>
    </row>
    <row r="364" spans="1:9" x14ac:dyDescent="0.25">
      <c r="A364" s="6"/>
      <c r="I364" s="6"/>
    </row>
    <row r="365" spans="1:9" x14ac:dyDescent="0.25">
      <c r="A365" s="6"/>
      <c r="I365" s="6"/>
    </row>
    <row r="366" spans="1:9" x14ac:dyDescent="0.25">
      <c r="A366" s="6"/>
      <c r="I366" s="6"/>
    </row>
    <row r="367" spans="1:9" x14ac:dyDescent="0.25">
      <c r="A367" s="6"/>
      <c r="I367" s="6"/>
    </row>
    <row r="368" spans="1:9" x14ac:dyDescent="0.25">
      <c r="A368" s="6"/>
      <c r="I368" s="6"/>
    </row>
    <row r="369" spans="1:9" x14ac:dyDescent="0.25">
      <c r="A369" s="6"/>
      <c r="I369" s="6"/>
    </row>
    <row r="370" spans="1:9" x14ac:dyDescent="0.25">
      <c r="A370" s="6"/>
      <c r="I370" s="6"/>
    </row>
    <row r="371" spans="1:9" x14ac:dyDescent="0.25">
      <c r="A371" s="6"/>
      <c r="I371" s="6"/>
    </row>
    <row r="372" spans="1:9" x14ac:dyDescent="0.25">
      <c r="A372" s="6"/>
      <c r="I372" s="6"/>
    </row>
    <row r="373" spans="1:9" x14ac:dyDescent="0.25">
      <c r="A373" s="6"/>
      <c r="I373" s="6"/>
    </row>
    <row r="374" spans="1:9" x14ac:dyDescent="0.25">
      <c r="A374" s="6"/>
      <c r="I374" s="6"/>
    </row>
    <row r="375" spans="1:9" x14ac:dyDescent="0.25">
      <c r="A375" s="6"/>
      <c r="I375" s="6"/>
    </row>
    <row r="376" spans="1:9" x14ac:dyDescent="0.25">
      <c r="A376" s="6"/>
      <c r="I376" s="6"/>
    </row>
    <row r="377" spans="1:9" x14ac:dyDescent="0.25">
      <c r="A377" s="6"/>
      <c r="I377" s="6"/>
    </row>
    <row r="378" spans="1:9" x14ac:dyDescent="0.25">
      <c r="A378" s="6"/>
      <c r="I378" s="6"/>
    </row>
    <row r="379" spans="1:9" x14ac:dyDescent="0.25">
      <c r="A379" s="6"/>
      <c r="I379" s="6"/>
    </row>
    <row r="380" spans="1:9" x14ac:dyDescent="0.25">
      <c r="A380" s="6"/>
      <c r="I380" s="6"/>
    </row>
    <row r="381" spans="1:9" x14ac:dyDescent="0.25">
      <c r="A381" s="6"/>
      <c r="I381" s="6"/>
    </row>
    <row r="382" spans="1:9" x14ac:dyDescent="0.25">
      <c r="A382" s="6"/>
      <c r="I382" s="6"/>
    </row>
    <row r="383" spans="1:9" x14ac:dyDescent="0.25">
      <c r="A383" s="6"/>
      <c r="I383" s="6"/>
    </row>
    <row r="384" spans="1:9" x14ac:dyDescent="0.25">
      <c r="A384" s="6"/>
      <c r="I384" s="6"/>
    </row>
    <row r="385" spans="1:9" x14ac:dyDescent="0.25">
      <c r="A385" s="6"/>
      <c r="I385" s="6"/>
    </row>
    <row r="386" spans="1:9" x14ac:dyDescent="0.25">
      <c r="A386" s="6"/>
      <c r="I386" s="6"/>
    </row>
    <row r="387" spans="1:9" x14ac:dyDescent="0.25">
      <c r="A387" s="6"/>
      <c r="I387" s="6"/>
    </row>
    <row r="388" spans="1:9" x14ac:dyDescent="0.25">
      <c r="A388" s="6"/>
      <c r="I388" s="6"/>
    </row>
    <row r="389" spans="1:9" x14ac:dyDescent="0.25">
      <c r="A389" s="6"/>
      <c r="I389" s="6"/>
    </row>
    <row r="390" spans="1:9" x14ac:dyDescent="0.25">
      <c r="A390" s="6"/>
      <c r="I390" s="6"/>
    </row>
    <row r="391" spans="1:9" x14ac:dyDescent="0.25">
      <c r="A391" s="6"/>
      <c r="I391" s="6"/>
    </row>
    <row r="392" spans="1:9" x14ac:dyDescent="0.25">
      <c r="A392" s="6"/>
      <c r="I392" s="6"/>
    </row>
    <row r="393" spans="1:9" x14ac:dyDescent="0.25">
      <c r="A393" s="6"/>
      <c r="I393" s="6"/>
    </row>
    <row r="394" spans="1:9" x14ac:dyDescent="0.25">
      <c r="A394" s="6"/>
      <c r="I394" s="6"/>
    </row>
    <row r="395" spans="1:9" x14ac:dyDescent="0.25">
      <c r="A395" s="6"/>
      <c r="I395" s="6"/>
    </row>
    <row r="396" spans="1:9" x14ac:dyDescent="0.25">
      <c r="A396" s="6"/>
      <c r="I396" s="6"/>
    </row>
    <row r="397" spans="1:9" x14ac:dyDescent="0.25">
      <c r="A397" s="6"/>
      <c r="I397" s="6"/>
    </row>
    <row r="398" spans="1:9" x14ac:dyDescent="0.25">
      <c r="A398" s="6"/>
      <c r="I398" s="6"/>
    </row>
    <row r="399" spans="1:9" x14ac:dyDescent="0.25">
      <c r="A399" s="6"/>
      <c r="I399" s="6"/>
    </row>
    <row r="400" spans="1:9" x14ac:dyDescent="0.25">
      <c r="A400" s="6"/>
      <c r="I400" s="6"/>
    </row>
    <row r="401" spans="1:21" x14ac:dyDescent="0.25">
      <c r="A401" s="6"/>
      <c r="G401" s="12"/>
      <c r="I401" s="6"/>
      <c r="U401" s="13"/>
    </row>
    <row r="402" spans="1:21" x14ac:dyDescent="0.25">
      <c r="A402" s="6"/>
      <c r="I402" s="6"/>
    </row>
    <row r="403" spans="1:21" x14ac:dyDescent="0.25">
      <c r="A403" s="6"/>
      <c r="I403" s="6"/>
    </row>
    <row r="404" spans="1:21" x14ac:dyDescent="0.25">
      <c r="A404" s="6"/>
      <c r="I404" s="6"/>
    </row>
    <row r="405" spans="1:21" x14ac:dyDescent="0.25">
      <c r="A405" s="6"/>
      <c r="I405" s="6"/>
    </row>
    <row r="406" spans="1:21" x14ac:dyDescent="0.25">
      <c r="A406" s="6"/>
      <c r="I406" s="6"/>
    </row>
    <row r="407" spans="1:21" x14ac:dyDescent="0.25">
      <c r="A407" s="6"/>
      <c r="I407" s="6"/>
    </row>
    <row r="408" spans="1:21" x14ac:dyDescent="0.25">
      <c r="A408" s="6"/>
      <c r="I408" s="6"/>
    </row>
    <row r="409" spans="1:21" x14ac:dyDescent="0.25">
      <c r="A409" s="6"/>
      <c r="I409" s="6"/>
    </row>
    <row r="410" spans="1:21" x14ac:dyDescent="0.25">
      <c r="A410" s="6"/>
      <c r="G410" s="12"/>
      <c r="I410" s="6"/>
      <c r="U410" s="13"/>
    </row>
    <row r="411" spans="1:21" x14ac:dyDescent="0.25">
      <c r="A411" s="6"/>
      <c r="I411" s="6"/>
    </row>
    <row r="412" spans="1:21" x14ac:dyDescent="0.25">
      <c r="A412" s="6"/>
    </row>
    <row r="413" spans="1:21" x14ac:dyDescent="0.25">
      <c r="A413" s="6"/>
      <c r="I413" s="6"/>
    </row>
    <row r="414" spans="1:21" x14ac:dyDescent="0.25">
      <c r="A414" s="6"/>
    </row>
    <row r="415" spans="1:21" x14ac:dyDescent="0.25">
      <c r="A415" s="6"/>
      <c r="I415" s="6"/>
    </row>
    <row r="416" spans="1:21" x14ac:dyDescent="0.25">
      <c r="A416" s="6"/>
      <c r="G416" s="12"/>
      <c r="I416" s="6"/>
      <c r="U416" s="13"/>
    </row>
    <row r="417" spans="1:21" x14ac:dyDescent="0.25">
      <c r="A417" s="6"/>
      <c r="I417" s="6"/>
    </row>
    <row r="418" spans="1:21" x14ac:dyDescent="0.25">
      <c r="A418" s="6"/>
      <c r="I418" s="6"/>
    </row>
    <row r="419" spans="1:21" x14ac:dyDescent="0.25">
      <c r="A419" s="6"/>
    </row>
    <row r="420" spans="1:21" x14ac:dyDescent="0.25">
      <c r="A420" s="6"/>
      <c r="G420" s="12"/>
      <c r="I420" s="6"/>
      <c r="U420" s="13"/>
    </row>
    <row r="421" spans="1:21" x14ac:dyDescent="0.25">
      <c r="A421" s="6"/>
      <c r="I421" s="6"/>
    </row>
    <row r="422" spans="1:21" x14ac:dyDescent="0.25">
      <c r="A422" s="6"/>
      <c r="I422" s="6"/>
    </row>
    <row r="423" spans="1:21" x14ac:dyDescent="0.25">
      <c r="A423" s="6"/>
      <c r="I423" s="6"/>
    </row>
    <row r="424" spans="1:21" x14ac:dyDescent="0.25">
      <c r="A424" s="6"/>
      <c r="I424" s="6"/>
    </row>
    <row r="425" spans="1:21" x14ac:dyDescent="0.25">
      <c r="A425" s="6"/>
      <c r="I425" s="6"/>
    </row>
    <row r="426" spans="1:21" x14ac:dyDescent="0.25">
      <c r="A426" s="6"/>
      <c r="I426" s="6"/>
    </row>
    <row r="427" spans="1:21" x14ac:dyDescent="0.25">
      <c r="A427" s="6"/>
      <c r="I427" s="6"/>
    </row>
    <row r="428" spans="1:21" x14ac:dyDescent="0.25">
      <c r="A428" s="6"/>
      <c r="I428" s="6"/>
    </row>
    <row r="429" spans="1:21" x14ac:dyDescent="0.25">
      <c r="A429" s="6"/>
    </row>
    <row r="430" spans="1:21" x14ac:dyDescent="0.25">
      <c r="A430" s="6"/>
      <c r="I430" s="6"/>
    </row>
    <row r="431" spans="1:21" x14ac:dyDescent="0.25">
      <c r="A431" s="6"/>
      <c r="I431" s="6"/>
    </row>
    <row r="432" spans="1:21" x14ac:dyDescent="0.25">
      <c r="A432" s="6"/>
      <c r="I432" s="6"/>
    </row>
    <row r="433" spans="1:9" x14ac:dyDescent="0.25">
      <c r="A433" s="6"/>
      <c r="I433" s="6"/>
    </row>
    <row r="434" spans="1:9" x14ac:dyDescent="0.25">
      <c r="A434" s="6"/>
      <c r="I434" s="6"/>
    </row>
    <row r="435" spans="1:9" x14ac:dyDescent="0.25">
      <c r="A435" s="6"/>
      <c r="I435" s="6"/>
    </row>
    <row r="436" spans="1:9" x14ac:dyDescent="0.25">
      <c r="A436" s="6"/>
      <c r="I436" s="6"/>
    </row>
    <row r="437" spans="1:9" x14ac:dyDescent="0.25">
      <c r="A437" s="6"/>
      <c r="I437" s="6"/>
    </row>
    <row r="438" spans="1:9" x14ac:dyDescent="0.25">
      <c r="A438" s="6"/>
      <c r="I438" s="6"/>
    </row>
    <row r="439" spans="1:9" x14ac:dyDescent="0.25">
      <c r="A439" s="6"/>
      <c r="I439" s="6"/>
    </row>
    <row r="440" spans="1:9" x14ac:dyDescent="0.25">
      <c r="A440" s="6"/>
      <c r="I440" s="6"/>
    </row>
    <row r="441" spans="1:9" x14ac:dyDescent="0.25">
      <c r="A441" s="6"/>
      <c r="I441" s="6"/>
    </row>
    <row r="442" spans="1:9" x14ac:dyDescent="0.25">
      <c r="A442" s="6"/>
      <c r="I442" s="6"/>
    </row>
    <row r="443" spans="1:9" x14ac:dyDescent="0.25">
      <c r="A443" s="6"/>
      <c r="I443" s="6"/>
    </row>
    <row r="444" spans="1:9" x14ac:dyDescent="0.25">
      <c r="A444" s="6"/>
      <c r="I444" s="6"/>
    </row>
    <row r="445" spans="1:9" x14ac:dyDescent="0.25">
      <c r="A445" s="6"/>
    </row>
    <row r="446" spans="1:9" x14ac:dyDescent="0.25">
      <c r="A446" s="6"/>
      <c r="I446" s="6"/>
    </row>
    <row r="447" spans="1:9" x14ac:dyDescent="0.25">
      <c r="A447" s="6"/>
      <c r="I447" s="6"/>
    </row>
    <row r="448" spans="1:9" x14ac:dyDescent="0.25">
      <c r="A448" s="6"/>
      <c r="I448" s="6"/>
    </row>
    <row r="449" spans="1:9" x14ac:dyDescent="0.25">
      <c r="A449" s="6"/>
      <c r="I449" s="6"/>
    </row>
    <row r="450" spans="1:9" x14ac:dyDescent="0.25">
      <c r="A450" s="6"/>
      <c r="I450" s="6"/>
    </row>
    <row r="451" spans="1:9" x14ac:dyDescent="0.25">
      <c r="A451" s="6"/>
      <c r="I451" s="6"/>
    </row>
    <row r="452" spans="1:9" x14ac:dyDescent="0.25">
      <c r="A452" s="6"/>
      <c r="I452" s="6"/>
    </row>
    <row r="453" spans="1:9" x14ac:dyDescent="0.25">
      <c r="A453" s="6"/>
      <c r="I453" s="6"/>
    </row>
    <row r="454" spans="1:9" x14ac:dyDescent="0.25">
      <c r="A454" s="6"/>
      <c r="I454" s="6"/>
    </row>
    <row r="455" spans="1:9" x14ac:dyDescent="0.25">
      <c r="A455" s="6"/>
      <c r="I455" s="6"/>
    </row>
    <row r="456" spans="1:9" x14ac:dyDescent="0.25">
      <c r="A456" s="6"/>
      <c r="I456" s="6"/>
    </row>
    <row r="457" spans="1:9" x14ac:dyDescent="0.25">
      <c r="A457" s="6"/>
      <c r="I457" s="6"/>
    </row>
    <row r="458" spans="1:9" x14ac:dyDescent="0.25">
      <c r="A458" s="6"/>
    </row>
    <row r="459" spans="1:9" x14ac:dyDescent="0.25">
      <c r="A459" s="6"/>
      <c r="I459" s="6"/>
    </row>
    <row r="460" spans="1:9" x14ac:dyDescent="0.25">
      <c r="A460" s="6"/>
      <c r="I460" s="6"/>
    </row>
    <row r="461" spans="1:9" x14ac:dyDescent="0.25">
      <c r="A461" s="6"/>
      <c r="I461" s="6"/>
    </row>
    <row r="462" spans="1:9" x14ac:dyDescent="0.25">
      <c r="A462" s="6"/>
      <c r="I462" s="6"/>
    </row>
    <row r="463" spans="1:9" x14ac:dyDescent="0.25">
      <c r="A463" s="6"/>
      <c r="I463" s="6"/>
    </row>
    <row r="464" spans="1:9" x14ac:dyDescent="0.25">
      <c r="A464" s="6"/>
      <c r="I464" s="6"/>
    </row>
    <row r="465" spans="1:21" x14ac:dyDescent="0.25">
      <c r="A465" s="6"/>
      <c r="I465" s="6"/>
    </row>
    <row r="466" spans="1:21" x14ac:dyDescent="0.25">
      <c r="A466" s="6"/>
      <c r="I466" s="6"/>
    </row>
    <row r="467" spans="1:21" x14ac:dyDescent="0.25">
      <c r="A467" s="6"/>
      <c r="I467" s="6"/>
    </row>
    <row r="468" spans="1:21" x14ac:dyDescent="0.25">
      <c r="A468" s="6"/>
      <c r="I468" s="6"/>
    </row>
    <row r="469" spans="1:21" x14ac:dyDescent="0.25">
      <c r="A469" s="6"/>
      <c r="I469" s="6"/>
    </row>
    <row r="470" spans="1:21" x14ac:dyDescent="0.25">
      <c r="A470" s="6"/>
      <c r="G470" s="12"/>
      <c r="I470" s="6"/>
      <c r="U470" s="13"/>
    </row>
    <row r="471" spans="1:21" x14ac:dyDescent="0.25">
      <c r="A471" s="6"/>
      <c r="I471" s="6"/>
    </row>
    <row r="472" spans="1:21" x14ac:dyDescent="0.25">
      <c r="A472" s="6"/>
      <c r="G472" s="12"/>
      <c r="I472" s="6"/>
      <c r="U472" s="13"/>
    </row>
    <row r="473" spans="1:21" x14ac:dyDescent="0.25">
      <c r="A473" s="6"/>
    </row>
    <row r="474" spans="1:21" x14ac:dyDescent="0.25">
      <c r="A474" s="6"/>
      <c r="I474" s="6"/>
    </row>
    <row r="475" spans="1:21" x14ac:dyDescent="0.25">
      <c r="A475" s="6"/>
      <c r="I475" s="6"/>
    </row>
    <row r="476" spans="1:21" x14ac:dyDescent="0.25">
      <c r="A476" s="6"/>
      <c r="I476" s="6"/>
    </row>
    <row r="477" spans="1:21" x14ac:dyDescent="0.25">
      <c r="A477" s="6"/>
      <c r="I477" s="6"/>
    </row>
    <row r="478" spans="1:21" x14ac:dyDescent="0.25">
      <c r="A478" s="6"/>
      <c r="I478" s="6"/>
    </row>
    <row r="479" spans="1:21" x14ac:dyDescent="0.25">
      <c r="A479" s="6"/>
      <c r="I479" s="6"/>
    </row>
    <row r="480" spans="1:21" x14ac:dyDescent="0.25">
      <c r="A480" s="6"/>
      <c r="I480" s="6"/>
    </row>
    <row r="481" spans="1:9" x14ac:dyDescent="0.25">
      <c r="A481" s="6"/>
      <c r="I481" s="6"/>
    </row>
    <row r="482" spans="1:9" x14ac:dyDescent="0.25">
      <c r="A482" s="6"/>
      <c r="I482" s="6"/>
    </row>
    <row r="483" spans="1:9" x14ac:dyDescent="0.25">
      <c r="A483" s="6"/>
      <c r="I483" s="6"/>
    </row>
    <row r="484" spans="1:9" x14ac:dyDescent="0.25">
      <c r="A484" s="6"/>
      <c r="I484" s="6"/>
    </row>
    <row r="485" spans="1:9" x14ac:dyDescent="0.25">
      <c r="A485" s="6"/>
      <c r="I485" s="6"/>
    </row>
    <row r="486" spans="1:9" x14ac:dyDescent="0.25">
      <c r="A486" s="6"/>
      <c r="I486" s="6"/>
    </row>
    <row r="487" spans="1:9" x14ac:dyDescent="0.25">
      <c r="A487" s="6"/>
      <c r="I487" s="6"/>
    </row>
    <row r="488" spans="1:9" x14ac:dyDescent="0.25">
      <c r="A488" s="6"/>
      <c r="I488" s="6"/>
    </row>
    <row r="489" spans="1:9" x14ac:dyDescent="0.25">
      <c r="A489" s="6"/>
      <c r="I489" s="6"/>
    </row>
    <row r="490" spans="1:9" x14ac:dyDescent="0.25">
      <c r="A490" s="6"/>
      <c r="I490" s="6"/>
    </row>
    <row r="491" spans="1:9" x14ac:dyDescent="0.25">
      <c r="A491" s="6"/>
      <c r="I491" s="6"/>
    </row>
    <row r="492" spans="1:9" x14ac:dyDescent="0.25">
      <c r="A492" s="6"/>
      <c r="I492" s="6"/>
    </row>
    <row r="493" spans="1:9" x14ac:dyDescent="0.25">
      <c r="A493" s="6"/>
      <c r="I493" s="6"/>
    </row>
    <row r="494" spans="1:9" x14ac:dyDescent="0.25">
      <c r="A494" s="6"/>
      <c r="I494" s="6"/>
    </row>
    <row r="495" spans="1:9" x14ac:dyDescent="0.25">
      <c r="A495" s="6"/>
      <c r="I495" s="6"/>
    </row>
    <row r="496" spans="1:9" x14ac:dyDescent="0.25">
      <c r="A496" s="6"/>
      <c r="I496" s="6"/>
    </row>
    <row r="497" spans="1:21" x14ac:dyDescent="0.25">
      <c r="A497" s="6"/>
      <c r="I497" s="6"/>
    </row>
    <row r="498" spans="1:21" x14ac:dyDescent="0.25">
      <c r="A498" s="6"/>
      <c r="I498" s="6"/>
    </row>
    <row r="499" spans="1:21" x14ac:dyDescent="0.25">
      <c r="A499" s="6"/>
      <c r="I499" s="6"/>
    </row>
    <row r="500" spans="1:21" x14ac:dyDescent="0.25">
      <c r="A500" s="6"/>
      <c r="I500" s="6"/>
    </row>
    <row r="501" spans="1:21" x14ac:dyDescent="0.25">
      <c r="A501" s="6"/>
      <c r="I501" s="6"/>
    </row>
    <row r="502" spans="1:21" x14ac:dyDescent="0.25">
      <c r="A502" s="6"/>
      <c r="I502" s="6"/>
    </row>
    <row r="503" spans="1:21" x14ac:dyDescent="0.25">
      <c r="A503" s="6"/>
      <c r="I503" s="6"/>
    </row>
    <row r="504" spans="1:21" x14ac:dyDescent="0.25">
      <c r="A504" s="6"/>
      <c r="I504" s="6"/>
    </row>
    <row r="505" spans="1:21" x14ac:dyDescent="0.25">
      <c r="A505" s="6"/>
      <c r="I505" s="6"/>
    </row>
    <row r="506" spans="1:21" x14ac:dyDescent="0.25">
      <c r="A506" s="6"/>
      <c r="I506" s="6"/>
    </row>
    <row r="507" spans="1:21" x14ac:dyDescent="0.25">
      <c r="A507" s="6"/>
      <c r="I507" s="6"/>
    </row>
    <row r="508" spans="1:21" x14ac:dyDescent="0.25">
      <c r="A508" s="6"/>
      <c r="I508" s="6"/>
    </row>
    <row r="509" spans="1:21" x14ac:dyDescent="0.25">
      <c r="A509" s="6"/>
      <c r="G509" s="12"/>
      <c r="I509" s="6"/>
      <c r="U509" s="13"/>
    </row>
    <row r="510" spans="1:21" x14ac:dyDescent="0.25">
      <c r="A510" s="6"/>
      <c r="I510" s="6"/>
    </row>
    <row r="511" spans="1:21" x14ac:dyDescent="0.25">
      <c r="A511" s="6"/>
      <c r="G511" s="12"/>
      <c r="I511" s="6"/>
      <c r="U511" s="13"/>
    </row>
    <row r="512" spans="1:21" x14ac:dyDescent="0.25">
      <c r="A512" s="6"/>
      <c r="I512" s="6"/>
    </row>
    <row r="513" spans="1:21" x14ac:dyDescent="0.25">
      <c r="A513" s="6"/>
      <c r="I513" s="6"/>
    </row>
    <row r="514" spans="1:21" x14ac:dyDescent="0.25">
      <c r="A514" s="6"/>
      <c r="I514" s="6"/>
    </row>
    <row r="515" spans="1:21" x14ac:dyDescent="0.25">
      <c r="A515" s="6"/>
      <c r="I515" s="6"/>
    </row>
    <row r="516" spans="1:21" x14ac:dyDescent="0.25">
      <c r="A516" s="6"/>
      <c r="I516" s="6"/>
    </row>
    <row r="517" spans="1:21" x14ac:dyDescent="0.25">
      <c r="A517" s="6"/>
      <c r="I517" s="6"/>
    </row>
    <row r="518" spans="1:21" x14ac:dyDescent="0.25">
      <c r="A518" s="6"/>
      <c r="I518" s="6"/>
    </row>
    <row r="519" spans="1:21" x14ac:dyDescent="0.25">
      <c r="A519" s="6"/>
      <c r="I519" s="6"/>
    </row>
    <row r="520" spans="1:21" x14ac:dyDescent="0.25">
      <c r="A520" s="6"/>
      <c r="I520" s="6"/>
    </row>
    <row r="521" spans="1:21" x14ac:dyDescent="0.25">
      <c r="A521" s="6"/>
      <c r="I521" s="6"/>
    </row>
    <row r="522" spans="1:21" x14ac:dyDescent="0.25">
      <c r="A522" s="6"/>
      <c r="I522" s="6"/>
    </row>
    <row r="523" spans="1:21" x14ac:dyDescent="0.25">
      <c r="A523" s="6"/>
      <c r="I523" s="6"/>
    </row>
    <row r="524" spans="1:21" x14ac:dyDescent="0.25">
      <c r="A524" s="6"/>
      <c r="I524" s="6"/>
    </row>
    <row r="525" spans="1:21" x14ac:dyDescent="0.25">
      <c r="A525" s="6"/>
      <c r="I525" s="6"/>
    </row>
    <row r="526" spans="1:21" x14ac:dyDescent="0.25">
      <c r="A526" s="6"/>
      <c r="I526" s="6"/>
    </row>
    <row r="527" spans="1:21" x14ac:dyDescent="0.25">
      <c r="A527" s="6"/>
      <c r="I527" s="6"/>
    </row>
    <row r="528" spans="1:21" x14ac:dyDescent="0.25">
      <c r="A528" s="6"/>
      <c r="G528" s="12"/>
      <c r="I528" s="6"/>
      <c r="U528" s="13"/>
    </row>
    <row r="529" spans="1:21" x14ac:dyDescent="0.25">
      <c r="A529" s="6"/>
      <c r="I529" s="6"/>
    </row>
    <row r="530" spans="1:21" x14ac:dyDescent="0.25">
      <c r="A530" s="6"/>
      <c r="I530" s="6"/>
    </row>
    <row r="531" spans="1:21" x14ac:dyDescent="0.25">
      <c r="A531" s="6"/>
      <c r="I531" s="6"/>
    </row>
    <row r="532" spans="1:21" x14ac:dyDescent="0.25">
      <c r="A532" s="6"/>
      <c r="I532" s="6"/>
    </row>
    <row r="533" spans="1:21" x14ac:dyDescent="0.25">
      <c r="A533" s="6"/>
      <c r="I533" s="6"/>
    </row>
    <row r="534" spans="1:21" x14ac:dyDescent="0.25">
      <c r="A534" s="6"/>
      <c r="I534" s="6"/>
    </row>
    <row r="535" spans="1:21" x14ac:dyDescent="0.25">
      <c r="A535" s="6"/>
      <c r="I535" s="6"/>
    </row>
    <row r="536" spans="1:21" x14ac:dyDescent="0.25">
      <c r="A536" s="6"/>
      <c r="I536" s="6"/>
    </row>
    <row r="537" spans="1:21" x14ac:dyDescent="0.25">
      <c r="A537" s="6"/>
      <c r="I537" s="6"/>
    </row>
    <row r="538" spans="1:21" x14ac:dyDescent="0.25">
      <c r="A538" s="6"/>
      <c r="I538" s="6"/>
    </row>
    <row r="539" spans="1:21" x14ac:dyDescent="0.25">
      <c r="A539" s="6"/>
      <c r="I539" s="6"/>
    </row>
    <row r="540" spans="1:21" x14ac:dyDescent="0.25">
      <c r="A540" s="6"/>
      <c r="G540" s="12"/>
      <c r="I540" s="6"/>
      <c r="U540" s="13"/>
    </row>
    <row r="541" spans="1:21" x14ac:dyDescent="0.25">
      <c r="A541" s="6"/>
      <c r="I541" s="6"/>
    </row>
    <row r="542" spans="1:21" x14ac:dyDescent="0.25">
      <c r="A542" s="6"/>
      <c r="I542" s="6"/>
    </row>
    <row r="543" spans="1:21" x14ac:dyDescent="0.25">
      <c r="A543" s="6"/>
      <c r="I543" s="6"/>
    </row>
    <row r="544" spans="1:21" x14ac:dyDescent="0.25">
      <c r="A544" s="6"/>
      <c r="I544" s="6"/>
    </row>
    <row r="545" spans="1:9" x14ac:dyDescent="0.25">
      <c r="A545" s="6"/>
      <c r="I545" s="6"/>
    </row>
    <row r="546" spans="1:9" x14ac:dyDescent="0.25">
      <c r="A546" s="6"/>
      <c r="I546" s="6"/>
    </row>
    <row r="547" spans="1:9" x14ac:dyDescent="0.25">
      <c r="A547" s="6"/>
    </row>
    <row r="548" spans="1:9" x14ac:dyDescent="0.25">
      <c r="A548" s="6"/>
      <c r="I548" s="6"/>
    </row>
    <row r="549" spans="1:9" x14ac:dyDescent="0.25">
      <c r="A549" s="6"/>
      <c r="I549" s="6"/>
    </row>
    <row r="550" spans="1:9" x14ac:dyDescent="0.25">
      <c r="A550" s="6"/>
      <c r="I550" s="6"/>
    </row>
    <row r="551" spans="1:9" x14ac:dyDescent="0.25">
      <c r="A551" s="6"/>
      <c r="I551" s="6"/>
    </row>
    <row r="552" spans="1:9" x14ac:dyDescent="0.25">
      <c r="A552" s="6"/>
      <c r="I552" s="6"/>
    </row>
    <row r="553" spans="1:9" x14ac:dyDescent="0.25">
      <c r="A553" s="6"/>
      <c r="I553" s="6"/>
    </row>
    <row r="554" spans="1:9" x14ac:dyDescent="0.25">
      <c r="A554" s="6"/>
      <c r="I554" s="6"/>
    </row>
    <row r="555" spans="1:9" x14ac:dyDescent="0.25">
      <c r="A555" s="6"/>
      <c r="I555" s="6"/>
    </row>
    <row r="556" spans="1:9" x14ac:dyDescent="0.25">
      <c r="A556" s="6"/>
      <c r="I556" s="6"/>
    </row>
    <row r="557" spans="1:9" x14ac:dyDescent="0.25">
      <c r="A557" s="6"/>
      <c r="I557" s="6"/>
    </row>
    <row r="558" spans="1:9" x14ac:dyDescent="0.25">
      <c r="A558" s="6"/>
      <c r="I558" s="6"/>
    </row>
    <row r="559" spans="1:9" x14ac:dyDescent="0.25">
      <c r="A559" s="6"/>
      <c r="I559" s="6"/>
    </row>
    <row r="560" spans="1:9" x14ac:dyDescent="0.25">
      <c r="A560" s="6"/>
      <c r="I560" s="6"/>
    </row>
    <row r="561" spans="1:21" x14ac:dyDescent="0.25">
      <c r="A561" s="6"/>
      <c r="I561" s="6"/>
    </row>
    <row r="562" spans="1:21" x14ac:dyDescent="0.25">
      <c r="A562" s="6"/>
      <c r="I562" s="6"/>
    </row>
    <row r="563" spans="1:21" x14ac:dyDescent="0.25">
      <c r="A563" s="6"/>
    </row>
    <row r="564" spans="1:21" x14ac:dyDescent="0.25">
      <c r="A564" s="6"/>
    </row>
    <row r="565" spans="1:21" x14ac:dyDescent="0.25">
      <c r="A565" s="6"/>
      <c r="I565" s="6"/>
    </row>
    <row r="566" spans="1:21" x14ac:dyDescent="0.25">
      <c r="A566" s="6"/>
      <c r="I566" s="6"/>
    </row>
    <row r="567" spans="1:21" x14ac:dyDescent="0.25">
      <c r="A567" s="6"/>
      <c r="I567" s="6"/>
    </row>
    <row r="568" spans="1:21" x14ac:dyDescent="0.25">
      <c r="A568" s="6"/>
      <c r="I568" s="6"/>
    </row>
    <row r="569" spans="1:21" x14ac:dyDescent="0.25">
      <c r="A569" s="6"/>
      <c r="I569" s="6"/>
    </row>
    <row r="570" spans="1:21" x14ac:dyDescent="0.25">
      <c r="A570" s="6"/>
      <c r="G570" s="12"/>
      <c r="I570" s="6"/>
      <c r="U570" s="13"/>
    </row>
    <row r="571" spans="1:21" x14ac:dyDescent="0.25">
      <c r="A571" s="6"/>
      <c r="I571" s="6"/>
    </row>
    <row r="572" spans="1:21" x14ac:dyDescent="0.25">
      <c r="A572" s="6"/>
      <c r="I572" s="6"/>
    </row>
    <row r="573" spans="1:21" x14ac:dyDescent="0.25">
      <c r="A573" s="6"/>
      <c r="I573" s="6"/>
    </row>
    <row r="574" spans="1:21" x14ac:dyDescent="0.25">
      <c r="A574" s="6"/>
      <c r="I574" s="6"/>
    </row>
    <row r="575" spans="1:21" x14ac:dyDescent="0.25">
      <c r="A575" s="6"/>
    </row>
    <row r="576" spans="1:21" x14ac:dyDescent="0.25">
      <c r="A576" s="6"/>
      <c r="I576" s="6"/>
    </row>
    <row r="577" spans="1:21" x14ac:dyDescent="0.25">
      <c r="A577" s="6"/>
      <c r="I577" s="6"/>
    </row>
    <row r="578" spans="1:21" x14ac:dyDescent="0.25">
      <c r="A578" s="6"/>
      <c r="I578" s="6"/>
    </row>
    <row r="579" spans="1:21" x14ac:dyDescent="0.25">
      <c r="A579" s="6"/>
    </row>
    <row r="580" spans="1:21" x14ac:dyDescent="0.25">
      <c r="A580" s="6"/>
      <c r="G580" s="12"/>
      <c r="I580" s="6"/>
      <c r="U580" s="13"/>
    </row>
    <row r="581" spans="1:21" x14ac:dyDescent="0.25">
      <c r="A581" s="6"/>
      <c r="I581" s="6"/>
    </row>
    <row r="582" spans="1:21" x14ac:dyDescent="0.25">
      <c r="A582" s="6"/>
      <c r="I582" s="6"/>
    </row>
    <row r="583" spans="1:21" x14ac:dyDescent="0.25">
      <c r="A583" s="6"/>
      <c r="I583" s="6"/>
    </row>
    <row r="584" spans="1:21" x14ac:dyDescent="0.25">
      <c r="A584" s="6"/>
      <c r="I584" s="6"/>
    </row>
    <row r="585" spans="1:21" x14ac:dyDescent="0.25">
      <c r="A585" s="6"/>
      <c r="I585" s="6"/>
    </row>
    <row r="586" spans="1:21" x14ac:dyDescent="0.25">
      <c r="A586" s="6"/>
      <c r="G586" s="12"/>
      <c r="I586" s="6"/>
      <c r="U586" s="13"/>
    </row>
    <row r="587" spans="1:21" x14ac:dyDescent="0.25">
      <c r="A587" s="6"/>
      <c r="I587" s="6"/>
    </row>
    <row r="588" spans="1:21" x14ac:dyDescent="0.25">
      <c r="A588" s="6"/>
      <c r="I588" s="6"/>
    </row>
    <row r="589" spans="1:21" x14ac:dyDescent="0.25">
      <c r="A589" s="6"/>
      <c r="G589" s="12"/>
      <c r="I589" s="6"/>
      <c r="U589" s="13"/>
    </row>
    <row r="590" spans="1:21" x14ac:dyDescent="0.25">
      <c r="A590" s="6"/>
      <c r="I590" s="6"/>
    </row>
    <row r="591" spans="1:21" x14ac:dyDescent="0.25">
      <c r="A591" s="6"/>
      <c r="I591" s="6"/>
    </row>
    <row r="592" spans="1:21" x14ac:dyDescent="0.25">
      <c r="A592" s="6"/>
      <c r="I592" s="6"/>
    </row>
    <row r="593" spans="1:21" x14ac:dyDescent="0.25">
      <c r="A593" s="6"/>
      <c r="I593" s="6"/>
    </row>
    <row r="594" spans="1:21" x14ac:dyDescent="0.25">
      <c r="A594" s="6"/>
      <c r="G594" s="12"/>
      <c r="I594" s="6"/>
      <c r="U594" s="13"/>
    </row>
    <row r="595" spans="1:21" x14ac:dyDescent="0.25">
      <c r="A595" s="6"/>
      <c r="I595" s="6"/>
    </row>
    <row r="596" spans="1:21" x14ac:dyDescent="0.25">
      <c r="A596" s="6"/>
      <c r="I596" s="6"/>
    </row>
    <row r="597" spans="1:21" x14ac:dyDescent="0.25">
      <c r="A597" s="6"/>
      <c r="I597" s="6"/>
    </row>
    <row r="598" spans="1:21" x14ac:dyDescent="0.25">
      <c r="A598" s="6"/>
      <c r="I598" s="6"/>
    </row>
    <row r="599" spans="1:21" x14ac:dyDescent="0.25">
      <c r="A599" s="6"/>
      <c r="I599" s="6"/>
    </row>
    <row r="600" spans="1:21" x14ac:dyDescent="0.25">
      <c r="A600" s="6"/>
      <c r="I600" s="6"/>
    </row>
    <row r="601" spans="1:21" x14ac:dyDescent="0.25">
      <c r="A601" s="6"/>
      <c r="I601" s="6"/>
    </row>
    <row r="602" spans="1:21" x14ac:dyDescent="0.25">
      <c r="A602" s="6"/>
      <c r="I602" s="6"/>
    </row>
    <row r="603" spans="1:21" x14ac:dyDescent="0.25">
      <c r="A603" s="6"/>
      <c r="I603" s="6"/>
    </row>
    <row r="604" spans="1:21" x14ac:dyDescent="0.25">
      <c r="A604" s="6"/>
      <c r="G604" s="12"/>
      <c r="I604" s="6"/>
      <c r="U604" s="13"/>
    </row>
    <row r="605" spans="1:21" x14ac:dyDescent="0.25">
      <c r="A605" s="6"/>
      <c r="I605" s="6"/>
    </row>
    <row r="606" spans="1:21" x14ac:dyDescent="0.25">
      <c r="A606" s="6"/>
      <c r="I606" s="6"/>
    </row>
    <row r="607" spans="1:21" x14ac:dyDescent="0.25">
      <c r="A607" s="6"/>
      <c r="I607" s="6"/>
    </row>
    <row r="608" spans="1:21" x14ac:dyDescent="0.25">
      <c r="A608" s="6"/>
      <c r="I608" s="6"/>
    </row>
    <row r="609" spans="1:21" x14ac:dyDescent="0.25">
      <c r="A609" s="6"/>
      <c r="I609" s="6"/>
    </row>
    <row r="610" spans="1:21" x14ac:dyDescent="0.25">
      <c r="A610" s="6"/>
      <c r="G610" s="12"/>
      <c r="I610" s="6"/>
      <c r="U610" s="13"/>
    </row>
    <row r="611" spans="1:21" x14ac:dyDescent="0.25">
      <c r="A611" s="6"/>
      <c r="I611" s="6"/>
    </row>
    <row r="612" spans="1:21" x14ac:dyDescent="0.25">
      <c r="A612" s="6"/>
      <c r="I612" s="6"/>
    </row>
    <row r="613" spans="1:21" x14ac:dyDescent="0.25">
      <c r="A613" s="6"/>
    </row>
    <row r="614" spans="1:21" x14ac:dyDescent="0.25">
      <c r="A614" s="6"/>
    </row>
    <row r="615" spans="1:21" x14ac:dyDescent="0.25">
      <c r="A615" s="6"/>
      <c r="I615" s="6"/>
    </row>
    <row r="616" spans="1:21" x14ac:dyDescent="0.25">
      <c r="A616" s="6"/>
      <c r="I616" s="6"/>
    </row>
    <row r="617" spans="1:21" x14ac:dyDescent="0.25">
      <c r="A617" s="6"/>
      <c r="I617" s="6"/>
    </row>
    <row r="618" spans="1:21" x14ac:dyDescent="0.25">
      <c r="A618" s="6"/>
      <c r="I6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>
      <selection activeCell="I3" sqref="I3"/>
    </sheetView>
  </sheetViews>
  <sheetFormatPr baseColWidth="10" defaultRowHeight="15" x14ac:dyDescent="0.25"/>
  <cols>
    <col min="1" max="1" width="11.85546875" bestFit="1" customWidth="1"/>
    <col min="2" max="2" width="29" customWidth="1"/>
    <col min="3" max="3" width="24.5703125" bestFit="1" customWidth="1"/>
  </cols>
  <sheetData>
    <row r="1" spans="1:8" x14ac:dyDescent="0.25">
      <c r="A1" t="s">
        <v>1759</v>
      </c>
      <c r="B1" t="s">
        <v>183</v>
      </c>
      <c r="C1" t="s">
        <v>182</v>
      </c>
      <c r="D1" t="s">
        <v>181</v>
      </c>
      <c r="E1" t="s">
        <v>1760</v>
      </c>
      <c r="F1" t="s">
        <v>1761</v>
      </c>
      <c r="G1" t="s">
        <v>1762</v>
      </c>
      <c r="H1" t="s">
        <v>1763</v>
      </c>
    </row>
    <row r="2" spans="1:8" x14ac:dyDescent="0.25">
      <c r="A2">
        <v>0</v>
      </c>
      <c r="B2" t="s">
        <v>1764</v>
      </c>
      <c r="C2" t="s">
        <v>186</v>
      </c>
      <c r="D2">
        <v>0</v>
      </c>
      <c r="E2">
        <v>0</v>
      </c>
      <c r="F2" t="s">
        <v>1765</v>
      </c>
      <c r="G2" t="s">
        <v>1765</v>
      </c>
    </row>
    <row r="3" spans="1:8" x14ac:dyDescent="0.25">
      <c r="A3">
        <v>1</v>
      </c>
      <c r="B3" t="s">
        <v>1766</v>
      </c>
      <c r="C3" t="s">
        <v>188</v>
      </c>
      <c r="D3">
        <v>1</v>
      </c>
      <c r="E3">
        <v>10060</v>
      </c>
      <c r="F3">
        <v>175</v>
      </c>
      <c r="G3" t="s">
        <v>1767</v>
      </c>
    </row>
    <row r="4" spans="1:8" x14ac:dyDescent="0.25">
      <c r="A4">
        <v>1</v>
      </c>
      <c r="B4" t="s">
        <v>1768</v>
      </c>
      <c r="C4" t="s">
        <v>231</v>
      </c>
      <c r="D4">
        <v>2</v>
      </c>
      <c r="E4">
        <v>14265</v>
      </c>
      <c r="F4">
        <v>175</v>
      </c>
      <c r="G4" t="s">
        <v>1769</v>
      </c>
    </row>
    <row r="5" spans="1:8" x14ac:dyDescent="0.25">
      <c r="A5">
        <v>1</v>
      </c>
      <c r="B5" t="s">
        <v>1770</v>
      </c>
      <c r="C5" t="s">
        <v>1771</v>
      </c>
      <c r="D5">
        <v>3</v>
      </c>
      <c r="E5">
        <v>14269</v>
      </c>
      <c r="F5">
        <v>175</v>
      </c>
      <c r="G5" t="s">
        <v>1772</v>
      </c>
    </row>
    <row r="6" spans="1:8" x14ac:dyDescent="0.25">
      <c r="A6">
        <v>1</v>
      </c>
      <c r="B6" t="s">
        <v>1773</v>
      </c>
      <c r="C6" t="s">
        <v>233</v>
      </c>
      <c r="D6">
        <v>4</v>
      </c>
      <c r="E6">
        <v>14276</v>
      </c>
      <c r="F6">
        <v>175</v>
      </c>
      <c r="G6" t="s">
        <v>1774</v>
      </c>
    </row>
    <row r="7" spans="1:8" x14ac:dyDescent="0.25">
      <c r="A7">
        <v>1</v>
      </c>
      <c r="B7" t="s">
        <v>1775</v>
      </c>
      <c r="C7" t="s">
        <v>235</v>
      </c>
      <c r="D7">
        <v>5</v>
      </c>
      <c r="E7">
        <v>14756</v>
      </c>
      <c r="F7">
        <v>175</v>
      </c>
      <c r="G7" t="s">
        <v>1776</v>
      </c>
    </row>
    <row r="8" spans="1:8" x14ac:dyDescent="0.25">
      <c r="A8">
        <v>1</v>
      </c>
      <c r="B8" t="s">
        <v>1777</v>
      </c>
      <c r="C8" t="s">
        <v>237</v>
      </c>
      <c r="D8">
        <v>6</v>
      </c>
      <c r="E8">
        <v>14281</v>
      </c>
      <c r="F8">
        <v>175</v>
      </c>
      <c r="G8" t="s">
        <v>1778</v>
      </c>
    </row>
    <row r="9" spans="1:8" x14ac:dyDescent="0.25">
      <c r="A9">
        <v>2</v>
      </c>
      <c r="B9" t="s">
        <v>1779</v>
      </c>
      <c r="C9" t="s">
        <v>239</v>
      </c>
      <c r="D9">
        <v>7</v>
      </c>
      <c r="E9">
        <v>10062</v>
      </c>
      <c r="F9">
        <v>176</v>
      </c>
      <c r="G9" t="s">
        <v>1780</v>
      </c>
    </row>
    <row r="10" spans="1:8" x14ac:dyDescent="0.25">
      <c r="A10">
        <v>2</v>
      </c>
      <c r="B10" t="s">
        <v>1781</v>
      </c>
      <c r="C10" t="s">
        <v>250</v>
      </c>
      <c r="D10">
        <v>8</v>
      </c>
      <c r="E10">
        <v>14740</v>
      </c>
      <c r="F10">
        <v>176</v>
      </c>
      <c r="G10" t="s">
        <v>1782</v>
      </c>
    </row>
    <row r="11" spans="1:8" x14ac:dyDescent="0.25">
      <c r="A11">
        <v>3</v>
      </c>
      <c r="B11" t="s">
        <v>1783</v>
      </c>
      <c r="C11" t="s">
        <v>252</v>
      </c>
      <c r="D11">
        <v>9</v>
      </c>
      <c r="E11">
        <v>10071</v>
      </c>
      <c r="F11">
        <v>62</v>
      </c>
      <c r="G11" t="s">
        <v>1784</v>
      </c>
    </row>
    <row r="12" spans="1:8" x14ac:dyDescent="0.25">
      <c r="A12">
        <v>3</v>
      </c>
      <c r="B12" t="s">
        <v>1785</v>
      </c>
      <c r="C12" t="s">
        <v>258</v>
      </c>
      <c r="D12">
        <v>10</v>
      </c>
      <c r="E12">
        <v>13918</v>
      </c>
      <c r="F12">
        <v>62</v>
      </c>
      <c r="G12" t="s">
        <v>1786</v>
      </c>
    </row>
    <row r="13" spans="1:8" x14ac:dyDescent="0.25">
      <c r="A13">
        <v>4</v>
      </c>
      <c r="B13" t="s">
        <v>1787</v>
      </c>
      <c r="C13" t="s">
        <v>261</v>
      </c>
      <c r="D13">
        <v>11</v>
      </c>
      <c r="E13">
        <v>10143</v>
      </c>
      <c r="F13">
        <v>132</v>
      </c>
      <c r="G13" t="s">
        <v>1788</v>
      </c>
    </row>
    <row r="14" spans="1:8" x14ac:dyDescent="0.25">
      <c r="A14">
        <v>4</v>
      </c>
      <c r="B14" t="s">
        <v>1789</v>
      </c>
      <c r="C14" t="s">
        <v>1790</v>
      </c>
      <c r="D14">
        <v>12</v>
      </c>
      <c r="E14">
        <v>11088</v>
      </c>
      <c r="F14">
        <v>132</v>
      </c>
      <c r="G14" t="s">
        <v>1791</v>
      </c>
    </row>
    <row r="15" spans="1:8" x14ac:dyDescent="0.25">
      <c r="A15">
        <v>4</v>
      </c>
      <c r="B15" t="s">
        <v>1792</v>
      </c>
      <c r="C15" t="s">
        <v>269</v>
      </c>
      <c r="D15">
        <v>13</v>
      </c>
      <c r="E15">
        <v>11176</v>
      </c>
      <c r="F15">
        <v>132</v>
      </c>
      <c r="G15" t="s">
        <v>1793</v>
      </c>
    </row>
    <row r="16" spans="1:8" x14ac:dyDescent="0.25">
      <c r="A16">
        <v>4</v>
      </c>
      <c r="B16" t="s">
        <v>1794</v>
      </c>
      <c r="C16" t="s">
        <v>271</v>
      </c>
      <c r="D16">
        <v>14</v>
      </c>
      <c r="E16">
        <v>11228</v>
      </c>
      <c r="F16">
        <v>132</v>
      </c>
      <c r="G16" t="s">
        <v>1795</v>
      </c>
    </row>
    <row r="17" spans="1:7" x14ac:dyDescent="0.25">
      <c r="A17">
        <v>4</v>
      </c>
      <c r="B17" t="s">
        <v>1796</v>
      </c>
      <c r="C17" t="s">
        <v>275</v>
      </c>
      <c r="D17">
        <v>15</v>
      </c>
      <c r="E17">
        <v>13063</v>
      </c>
      <c r="F17">
        <v>132</v>
      </c>
      <c r="G17" t="s">
        <v>1797</v>
      </c>
    </row>
    <row r="18" spans="1:7" x14ac:dyDescent="0.25">
      <c r="A18">
        <v>4</v>
      </c>
      <c r="B18" t="s">
        <v>1798</v>
      </c>
      <c r="C18" t="s">
        <v>1799</v>
      </c>
      <c r="D18">
        <v>16</v>
      </c>
      <c r="E18">
        <v>13684</v>
      </c>
      <c r="F18">
        <v>132</v>
      </c>
      <c r="G18" t="s">
        <v>1800</v>
      </c>
    </row>
    <row r="19" spans="1:7" x14ac:dyDescent="0.25">
      <c r="A19">
        <v>4</v>
      </c>
      <c r="B19" t="s">
        <v>1801</v>
      </c>
      <c r="C19" t="s">
        <v>277</v>
      </c>
      <c r="D19">
        <v>17</v>
      </c>
      <c r="E19">
        <v>14012</v>
      </c>
      <c r="F19">
        <v>132</v>
      </c>
      <c r="G19" t="s">
        <v>1802</v>
      </c>
    </row>
    <row r="20" spans="1:7" x14ac:dyDescent="0.25">
      <c r="A20">
        <v>5</v>
      </c>
      <c r="B20" t="s">
        <v>1803</v>
      </c>
      <c r="C20" t="s">
        <v>279</v>
      </c>
      <c r="D20">
        <v>18</v>
      </c>
      <c r="E20">
        <v>10198</v>
      </c>
      <c r="F20">
        <v>64</v>
      </c>
      <c r="G20" t="s">
        <v>1804</v>
      </c>
    </row>
    <row r="21" spans="1:7" x14ac:dyDescent="0.25">
      <c r="A21">
        <v>5</v>
      </c>
      <c r="B21" t="s">
        <v>1805</v>
      </c>
      <c r="C21" t="s">
        <v>299</v>
      </c>
      <c r="D21">
        <v>19</v>
      </c>
      <c r="E21">
        <v>10284</v>
      </c>
      <c r="F21">
        <v>64</v>
      </c>
      <c r="G21" t="s">
        <v>1806</v>
      </c>
    </row>
    <row r="22" spans="1:7" x14ac:dyDescent="0.25">
      <c r="A22">
        <v>6</v>
      </c>
      <c r="B22" t="s">
        <v>1807</v>
      </c>
      <c r="C22" t="s">
        <v>301</v>
      </c>
      <c r="D22">
        <v>20</v>
      </c>
      <c r="E22">
        <v>10087</v>
      </c>
      <c r="F22">
        <v>189</v>
      </c>
      <c r="G22" t="s">
        <v>1808</v>
      </c>
    </row>
    <row r="23" spans="1:7" x14ac:dyDescent="0.25">
      <c r="A23">
        <v>6</v>
      </c>
      <c r="B23" t="s">
        <v>1809</v>
      </c>
      <c r="C23" t="s">
        <v>303</v>
      </c>
      <c r="D23">
        <v>21</v>
      </c>
      <c r="E23">
        <v>10515</v>
      </c>
      <c r="F23">
        <v>189</v>
      </c>
      <c r="G23" t="s">
        <v>1810</v>
      </c>
    </row>
    <row r="24" spans="1:7" x14ac:dyDescent="0.25">
      <c r="A24">
        <v>6</v>
      </c>
      <c r="B24" t="s">
        <v>1811</v>
      </c>
      <c r="C24" t="s">
        <v>316</v>
      </c>
      <c r="D24">
        <v>22</v>
      </c>
      <c r="E24">
        <v>14279</v>
      </c>
      <c r="F24">
        <v>189</v>
      </c>
      <c r="G24" t="s">
        <v>1812</v>
      </c>
    </row>
    <row r="25" spans="1:7" x14ac:dyDescent="0.25">
      <c r="A25">
        <v>7</v>
      </c>
      <c r="B25" t="s">
        <v>1813</v>
      </c>
      <c r="C25" t="s">
        <v>318</v>
      </c>
      <c r="D25">
        <v>23</v>
      </c>
      <c r="E25">
        <v>14726</v>
      </c>
      <c r="F25">
        <v>200</v>
      </c>
      <c r="G25" t="s">
        <v>1814</v>
      </c>
    </row>
    <row r="26" spans="1:7" x14ac:dyDescent="0.25">
      <c r="A26">
        <v>7</v>
      </c>
      <c r="B26" t="s">
        <v>1815</v>
      </c>
      <c r="C26" t="s">
        <v>320</v>
      </c>
      <c r="D26">
        <v>24</v>
      </c>
      <c r="E26">
        <v>10807</v>
      </c>
      <c r="F26">
        <v>200</v>
      </c>
      <c r="G26" t="s">
        <v>1816</v>
      </c>
    </row>
    <row r="27" spans="1:7" x14ac:dyDescent="0.25">
      <c r="A27">
        <v>7</v>
      </c>
      <c r="B27" t="s">
        <v>1817</v>
      </c>
      <c r="C27" t="s">
        <v>364</v>
      </c>
      <c r="D27">
        <v>25</v>
      </c>
      <c r="E27">
        <v>14745</v>
      </c>
      <c r="F27">
        <v>200</v>
      </c>
      <c r="G27" t="s">
        <v>1818</v>
      </c>
    </row>
    <row r="28" spans="1:7" x14ac:dyDescent="0.25">
      <c r="A28">
        <v>7</v>
      </c>
      <c r="B28" t="s">
        <v>1819</v>
      </c>
      <c r="C28" t="s">
        <v>366</v>
      </c>
      <c r="D28">
        <v>26</v>
      </c>
      <c r="E28">
        <v>14271</v>
      </c>
      <c r="F28">
        <v>200</v>
      </c>
      <c r="G28" t="s">
        <v>1820</v>
      </c>
    </row>
    <row r="29" spans="1:7" x14ac:dyDescent="0.25">
      <c r="A29">
        <v>7</v>
      </c>
      <c r="B29" t="s">
        <v>1821</v>
      </c>
      <c r="C29" t="s">
        <v>368</v>
      </c>
      <c r="D29">
        <v>27</v>
      </c>
      <c r="E29">
        <v>14749</v>
      </c>
      <c r="F29">
        <v>200</v>
      </c>
      <c r="G29" t="s">
        <v>1822</v>
      </c>
    </row>
    <row r="30" spans="1:7" x14ac:dyDescent="0.25">
      <c r="A30">
        <v>7</v>
      </c>
      <c r="B30" t="s">
        <v>1823</v>
      </c>
      <c r="C30" t="s">
        <v>1824</v>
      </c>
      <c r="D30">
        <v>28</v>
      </c>
      <c r="E30">
        <v>12771</v>
      </c>
      <c r="F30">
        <v>200</v>
      </c>
      <c r="G30" t="s">
        <v>1825</v>
      </c>
    </row>
    <row r="31" spans="1:7" x14ac:dyDescent="0.25">
      <c r="A31">
        <v>7</v>
      </c>
      <c r="B31" t="s">
        <v>1826</v>
      </c>
      <c r="C31" t="s">
        <v>370</v>
      </c>
      <c r="D31">
        <v>29</v>
      </c>
      <c r="E31">
        <v>20540</v>
      </c>
      <c r="F31">
        <v>200</v>
      </c>
      <c r="G31" t="s">
        <v>1827</v>
      </c>
    </row>
    <row r="32" spans="1:7" x14ac:dyDescent="0.25">
      <c r="A32">
        <v>8</v>
      </c>
      <c r="B32" t="s">
        <v>1828</v>
      </c>
      <c r="C32" t="s">
        <v>372</v>
      </c>
      <c r="D32">
        <v>30</v>
      </c>
      <c r="E32">
        <v>14266</v>
      </c>
      <c r="F32">
        <v>203</v>
      </c>
      <c r="G32" t="s">
        <v>1829</v>
      </c>
    </row>
    <row r="33" spans="1:7" x14ac:dyDescent="0.25">
      <c r="A33">
        <v>8</v>
      </c>
      <c r="B33" t="s">
        <v>1830</v>
      </c>
      <c r="C33" t="s">
        <v>374</v>
      </c>
      <c r="D33">
        <v>31</v>
      </c>
      <c r="E33">
        <v>14267</v>
      </c>
      <c r="F33">
        <v>203</v>
      </c>
      <c r="G33" t="s">
        <v>1831</v>
      </c>
    </row>
    <row r="34" spans="1:7" x14ac:dyDescent="0.25">
      <c r="A34">
        <v>8</v>
      </c>
      <c r="B34" t="s">
        <v>1832</v>
      </c>
      <c r="C34" t="s">
        <v>376</v>
      </c>
      <c r="D34">
        <v>32</v>
      </c>
      <c r="E34">
        <v>10901</v>
      </c>
      <c r="F34">
        <v>203</v>
      </c>
      <c r="G34" t="s">
        <v>1833</v>
      </c>
    </row>
    <row r="35" spans="1:7" x14ac:dyDescent="0.25">
      <c r="A35">
        <v>9</v>
      </c>
      <c r="B35" t="s">
        <v>1834</v>
      </c>
      <c r="C35" t="s">
        <v>406</v>
      </c>
      <c r="D35">
        <v>33</v>
      </c>
      <c r="E35">
        <v>14728</v>
      </c>
      <c r="F35">
        <v>205</v>
      </c>
      <c r="G35" t="s">
        <v>1835</v>
      </c>
    </row>
    <row r="36" spans="1:7" x14ac:dyDescent="0.25">
      <c r="A36">
        <v>9</v>
      </c>
      <c r="B36" t="s">
        <v>1836</v>
      </c>
      <c r="C36" t="s">
        <v>408</v>
      </c>
      <c r="D36">
        <v>34</v>
      </c>
      <c r="E36">
        <v>14742</v>
      </c>
      <c r="F36">
        <v>205</v>
      </c>
      <c r="G36" t="s">
        <v>1837</v>
      </c>
    </row>
    <row r="37" spans="1:7" x14ac:dyDescent="0.25">
      <c r="A37">
        <v>9</v>
      </c>
      <c r="B37" t="s">
        <v>1838</v>
      </c>
      <c r="C37" t="s">
        <v>410</v>
      </c>
      <c r="D37">
        <v>35</v>
      </c>
      <c r="E37">
        <v>10929</v>
      </c>
      <c r="F37">
        <v>205</v>
      </c>
      <c r="G37" t="s">
        <v>1839</v>
      </c>
    </row>
    <row r="38" spans="1:7" x14ac:dyDescent="0.25">
      <c r="A38">
        <v>9</v>
      </c>
      <c r="B38" t="s">
        <v>1840</v>
      </c>
      <c r="C38" t="s">
        <v>1841</v>
      </c>
      <c r="D38">
        <v>36</v>
      </c>
      <c r="E38">
        <v>14752</v>
      </c>
      <c r="F38">
        <v>205</v>
      </c>
      <c r="G38" t="s">
        <v>1842</v>
      </c>
    </row>
    <row r="39" spans="1:7" x14ac:dyDescent="0.25">
      <c r="A39">
        <v>9</v>
      </c>
      <c r="B39" t="s">
        <v>1843</v>
      </c>
      <c r="C39" t="s">
        <v>435</v>
      </c>
      <c r="D39">
        <v>37</v>
      </c>
      <c r="E39">
        <v>14754</v>
      </c>
      <c r="F39">
        <v>205</v>
      </c>
      <c r="G39" t="s">
        <v>1844</v>
      </c>
    </row>
    <row r="40" spans="1:7" x14ac:dyDescent="0.25">
      <c r="A40">
        <v>10</v>
      </c>
      <c r="B40" t="s">
        <v>1845</v>
      </c>
      <c r="C40" t="s">
        <v>1846</v>
      </c>
      <c r="D40">
        <v>38</v>
      </c>
      <c r="E40">
        <v>14741</v>
      </c>
      <c r="F40">
        <v>77</v>
      </c>
      <c r="G40" t="s">
        <v>1847</v>
      </c>
    </row>
    <row r="41" spans="1:7" x14ac:dyDescent="0.25">
      <c r="A41">
        <v>10</v>
      </c>
      <c r="B41" t="s">
        <v>1848</v>
      </c>
      <c r="C41" t="s">
        <v>437</v>
      </c>
      <c r="D41">
        <v>39</v>
      </c>
      <c r="E41">
        <v>10932</v>
      </c>
      <c r="F41">
        <v>77</v>
      </c>
      <c r="G41" t="s">
        <v>1849</v>
      </c>
    </row>
    <row r="42" spans="1:7" x14ac:dyDescent="0.25">
      <c r="A42">
        <v>10</v>
      </c>
      <c r="B42" t="s">
        <v>1850</v>
      </c>
      <c r="C42" t="s">
        <v>1851</v>
      </c>
      <c r="D42">
        <v>40</v>
      </c>
      <c r="E42">
        <v>12867</v>
      </c>
      <c r="F42">
        <v>77</v>
      </c>
      <c r="G42" t="s">
        <v>1852</v>
      </c>
    </row>
    <row r="43" spans="1:7" x14ac:dyDescent="0.25">
      <c r="A43">
        <v>11</v>
      </c>
      <c r="B43" t="s">
        <v>1853</v>
      </c>
      <c r="C43" t="s">
        <v>491</v>
      </c>
      <c r="D43">
        <v>41</v>
      </c>
      <c r="E43">
        <v>10934</v>
      </c>
      <c r="F43">
        <v>206</v>
      </c>
      <c r="G43" t="s">
        <v>1854</v>
      </c>
    </row>
    <row r="44" spans="1:7" x14ac:dyDescent="0.25">
      <c r="A44">
        <v>11</v>
      </c>
      <c r="B44" t="s">
        <v>1855</v>
      </c>
      <c r="C44" t="s">
        <v>511</v>
      </c>
      <c r="D44">
        <v>42</v>
      </c>
      <c r="E44">
        <v>13529</v>
      </c>
      <c r="F44">
        <v>206</v>
      </c>
      <c r="G44" t="s">
        <v>1856</v>
      </c>
    </row>
    <row r="45" spans="1:7" x14ac:dyDescent="0.25">
      <c r="A45">
        <v>11</v>
      </c>
      <c r="B45" t="s">
        <v>1857</v>
      </c>
      <c r="C45" t="s">
        <v>1858</v>
      </c>
      <c r="D45">
        <v>43</v>
      </c>
      <c r="E45">
        <v>13913</v>
      </c>
      <c r="F45">
        <v>206</v>
      </c>
      <c r="G45" t="s">
        <v>1859</v>
      </c>
    </row>
    <row r="46" spans="1:7" x14ac:dyDescent="0.25">
      <c r="A46">
        <v>12</v>
      </c>
      <c r="B46" t="s">
        <v>1860</v>
      </c>
      <c r="C46" t="s">
        <v>513</v>
      </c>
      <c r="D46">
        <v>44</v>
      </c>
      <c r="E46">
        <v>11321</v>
      </c>
      <c r="F46">
        <v>214</v>
      </c>
      <c r="G46" t="s">
        <v>1861</v>
      </c>
    </row>
    <row r="47" spans="1:7" x14ac:dyDescent="0.25">
      <c r="A47">
        <v>12</v>
      </c>
      <c r="B47" t="s">
        <v>1862</v>
      </c>
      <c r="C47" t="s">
        <v>526</v>
      </c>
      <c r="D47">
        <v>45</v>
      </c>
      <c r="E47">
        <v>14272</v>
      </c>
      <c r="F47">
        <v>214</v>
      </c>
      <c r="G47" t="s">
        <v>1863</v>
      </c>
    </row>
    <row r="48" spans="1:7" x14ac:dyDescent="0.25">
      <c r="A48">
        <v>13</v>
      </c>
      <c r="B48" t="s">
        <v>1864</v>
      </c>
      <c r="C48" t="s">
        <v>1865</v>
      </c>
      <c r="D48">
        <v>46</v>
      </c>
      <c r="E48">
        <v>11264</v>
      </c>
      <c r="F48">
        <v>223</v>
      </c>
      <c r="G48" t="s">
        <v>1866</v>
      </c>
    </row>
    <row r="49" spans="1:7" x14ac:dyDescent="0.25">
      <c r="A49">
        <v>13</v>
      </c>
      <c r="B49" t="s">
        <v>1867</v>
      </c>
      <c r="C49" t="s">
        <v>1868</v>
      </c>
      <c r="D49">
        <v>47</v>
      </c>
      <c r="E49">
        <v>14270</v>
      </c>
      <c r="F49">
        <v>223</v>
      </c>
      <c r="G49" t="s">
        <v>1869</v>
      </c>
    </row>
    <row r="50" spans="1:7" x14ac:dyDescent="0.25">
      <c r="A50">
        <v>13</v>
      </c>
      <c r="B50" t="s">
        <v>1870</v>
      </c>
      <c r="C50" t="s">
        <v>528</v>
      </c>
      <c r="D50">
        <v>48</v>
      </c>
      <c r="E50">
        <v>11447</v>
      </c>
      <c r="F50">
        <v>223</v>
      </c>
      <c r="G50" t="s">
        <v>1871</v>
      </c>
    </row>
    <row r="51" spans="1:7" x14ac:dyDescent="0.25">
      <c r="A51">
        <v>13</v>
      </c>
      <c r="B51" t="s">
        <v>1872</v>
      </c>
      <c r="C51" t="s">
        <v>1873</v>
      </c>
      <c r="D51">
        <v>49</v>
      </c>
      <c r="E51">
        <v>14273</v>
      </c>
      <c r="F51">
        <v>223</v>
      </c>
      <c r="G51" t="s">
        <v>1874</v>
      </c>
    </row>
    <row r="52" spans="1:7" x14ac:dyDescent="0.25">
      <c r="A52">
        <v>13</v>
      </c>
      <c r="B52" t="s">
        <v>1875</v>
      </c>
      <c r="C52" t="s">
        <v>1876</v>
      </c>
      <c r="D52">
        <v>50</v>
      </c>
      <c r="E52">
        <v>14415</v>
      </c>
      <c r="F52">
        <v>223</v>
      </c>
      <c r="G52" t="s">
        <v>1877</v>
      </c>
    </row>
    <row r="53" spans="1:7" x14ac:dyDescent="0.25">
      <c r="A53">
        <v>13</v>
      </c>
      <c r="B53" t="s">
        <v>1878</v>
      </c>
      <c r="C53" t="s">
        <v>596</v>
      </c>
      <c r="D53">
        <v>51</v>
      </c>
      <c r="E53">
        <v>14277</v>
      </c>
      <c r="F53">
        <v>223</v>
      </c>
      <c r="G53" t="s">
        <v>1879</v>
      </c>
    </row>
    <row r="54" spans="1:7" x14ac:dyDescent="0.25">
      <c r="A54">
        <v>13</v>
      </c>
      <c r="B54" t="s">
        <v>1880</v>
      </c>
      <c r="C54" t="s">
        <v>1881</v>
      </c>
      <c r="D54">
        <v>52</v>
      </c>
      <c r="E54">
        <v>14280</v>
      </c>
      <c r="F54">
        <v>223</v>
      </c>
      <c r="G54" t="s">
        <v>1882</v>
      </c>
    </row>
    <row r="55" spans="1:7" x14ac:dyDescent="0.25">
      <c r="A55">
        <v>14</v>
      </c>
      <c r="B55" t="s">
        <v>1883</v>
      </c>
      <c r="C55" t="s">
        <v>598</v>
      </c>
      <c r="D55">
        <v>53</v>
      </c>
      <c r="E55">
        <v>11471</v>
      </c>
      <c r="F55">
        <v>83</v>
      </c>
      <c r="G55" t="s">
        <v>1884</v>
      </c>
    </row>
    <row r="56" spans="1:7" x14ac:dyDescent="0.25">
      <c r="A56">
        <v>15</v>
      </c>
      <c r="B56" t="s">
        <v>1885</v>
      </c>
      <c r="C56" t="s">
        <v>1886</v>
      </c>
      <c r="D56">
        <v>54</v>
      </c>
      <c r="E56">
        <v>10517</v>
      </c>
      <c r="F56">
        <v>84</v>
      </c>
      <c r="G56" t="s">
        <v>1887</v>
      </c>
    </row>
    <row r="57" spans="1:7" x14ac:dyDescent="0.25">
      <c r="A57">
        <v>15</v>
      </c>
      <c r="B57" t="s">
        <v>1888</v>
      </c>
      <c r="C57" t="s">
        <v>613</v>
      </c>
      <c r="D57">
        <v>55</v>
      </c>
      <c r="E57">
        <v>11666</v>
      </c>
      <c r="F57">
        <v>84</v>
      </c>
      <c r="G57" t="s">
        <v>1889</v>
      </c>
    </row>
    <row r="58" spans="1:7" x14ac:dyDescent="0.25">
      <c r="A58">
        <v>15</v>
      </c>
      <c r="B58" t="s">
        <v>1890</v>
      </c>
      <c r="C58" t="s">
        <v>1891</v>
      </c>
      <c r="D58">
        <v>56</v>
      </c>
      <c r="E58">
        <v>14760</v>
      </c>
      <c r="F58">
        <v>84</v>
      </c>
      <c r="G58" t="s">
        <v>1892</v>
      </c>
    </row>
    <row r="59" spans="1:7" x14ac:dyDescent="0.25">
      <c r="A59">
        <v>15</v>
      </c>
      <c r="B59" t="s">
        <v>1893</v>
      </c>
      <c r="C59" t="s">
        <v>1894</v>
      </c>
      <c r="D59">
        <v>57</v>
      </c>
      <c r="E59">
        <v>13669</v>
      </c>
      <c r="F59">
        <v>84</v>
      </c>
      <c r="G59" t="s">
        <v>1895</v>
      </c>
    </row>
    <row r="60" spans="1:7" x14ac:dyDescent="0.25">
      <c r="A60">
        <v>16</v>
      </c>
      <c r="B60" t="s">
        <v>1896</v>
      </c>
      <c r="C60" t="s">
        <v>1897</v>
      </c>
      <c r="D60">
        <v>58</v>
      </c>
      <c r="E60">
        <v>14731</v>
      </c>
      <c r="F60">
        <v>231</v>
      </c>
      <c r="G60" t="s">
        <v>1898</v>
      </c>
    </row>
    <row r="61" spans="1:7" x14ac:dyDescent="0.25">
      <c r="A61">
        <v>16</v>
      </c>
      <c r="B61" t="s">
        <v>1899</v>
      </c>
      <c r="C61" t="s">
        <v>646</v>
      </c>
      <c r="D61">
        <v>59</v>
      </c>
      <c r="E61">
        <v>14733</v>
      </c>
      <c r="F61">
        <v>231</v>
      </c>
      <c r="G61" t="s">
        <v>1900</v>
      </c>
    </row>
    <row r="62" spans="1:7" x14ac:dyDescent="0.25">
      <c r="A62">
        <v>16</v>
      </c>
      <c r="B62" t="s">
        <v>1901</v>
      </c>
      <c r="C62" t="s">
        <v>648</v>
      </c>
      <c r="D62">
        <v>60</v>
      </c>
      <c r="E62">
        <v>14739</v>
      </c>
      <c r="F62">
        <v>231</v>
      </c>
      <c r="G62" t="s">
        <v>1902</v>
      </c>
    </row>
    <row r="63" spans="1:7" x14ac:dyDescent="0.25">
      <c r="A63">
        <v>16</v>
      </c>
      <c r="B63" t="s">
        <v>1903</v>
      </c>
      <c r="C63" t="s">
        <v>650</v>
      </c>
      <c r="D63">
        <v>61</v>
      </c>
      <c r="E63">
        <v>11713</v>
      </c>
      <c r="F63">
        <v>231</v>
      </c>
      <c r="G63" t="s">
        <v>1904</v>
      </c>
    </row>
    <row r="64" spans="1:7" x14ac:dyDescent="0.25">
      <c r="A64">
        <v>16</v>
      </c>
      <c r="B64" t="s">
        <v>1905</v>
      </c>
      <c r="C64" t="s">
        <v>693</v>
      </c>
      <c r="D64">
        <v>62</v>
      </c>
      <c r="E64">
        <v>12466</v>
      </c>
      <c r="F64">
        <v>231</v>
      </c>
      <c r="G64" t="s">
        <v>1906</v>
      </c>
    </row>
    <row r="65" spans="1:7" x14ac:dyDescent="0.25">
      <c r="A65">
        <v>16</v>
      </c>
      <c r="B65" t="s">
        <v>1907</v>
      </c>
      <c r="C65" t="s">
        <v>695</v>
      </c>
      <c r="D65">
        <v>63</v>
      </c>
      <c r="E65">
        <v>14757</v>
      </c>
      <c r="F65">
        <v>231</v>
      </c>
      <c r="G65" t="s">
        <v>1908</v>
      </c>
    </row>
    <row r="66" spans="1:7" x14ac:dyDescent="0.25">
      <c r="A66">
        <v>16</v>
      </c>
      <c r="B66" t="s">
        <v>1909</v>
      </c>
      <c r="C66" t="s">
        <v>697</v>
      </c>
      <c r="D66">
        <v>64</v>
      </c>
      <c r="E66">
        <v>14758</v>
      </c>
      <c r="F66">
        <v>231</v>
      </c>
      <c r="G66" t="s">
        <v>1910</v>
      </c>
    </row>
    <row r="67" spans="1:7" x14ac:dyDescent="0.25">
      <c r="A67">
        <v>17</v>
      </c>
      <c r="B67" t="s">
        <v>1911</v>
      </c>
      <c r="C67" t="s">
        <v>1912</v>
      </c>
      <c r="D67">
        <v>65</v>
      </c>
      <c r="E67">
        <v>10382</v>
      </c>
      <c r="F67">
        <v>294</v>
      </c>
      <c r="G67" t="s">
        <v>1913</v>
      </c>
    </row>
    <row r="68" spans="1:7" x14ac:dyDescent="0.25">
      <c r="A68">
        <v>17</v>
      </c>
      <c r="B68" t="s">
        <v>1914</v>
      </c>
      <c r="C68" t="s">
        <v>1915</v>
      </c>
      <c r="D68">
        <v>66</v>
      </c>
      <c r="E68">
        <v>14732</v>
      </c>
      <c r="F68">
        <v>294</v>
      </c>
      <c r="G68" t="s">
        <v>1916</v>
      </c>
    </row>
    <row r="69" spans="1:7" x14ac:dyDescent="0.25">
      <c r="A69">
        <v>17</v>
      </c>
      <c r="B69" t="s">
        <v>1917</v>
      </c>
      <c r="C69" t="s">
        <v>699</v>
      </c>
      <c r="D69">
        <v>67</v>
      </c>
      <c r="E69">
        <v>10750</v>
      </c>
      <c r="F69">
        <v>294</v>
      </c>
      <c r="G69" t="s">
        <v>1918</v>
      </c>
    </row>
    <row r="70" spans="1:7" x14ac:dyDescent="0.25">
      <c r="A70">
        <v>17</v>
      </c>
      <c r="B70" t="s">
        <v>1919</v>
      </c>
      <c r="C70" t="s">
        <v>1920</v>
      </c>
      <c r="D70">
        <v>68</v>
      </c>
      <c r="E70">
        <v>11271</v>
      </c>
      <c r="F70">
        <v>294</v>
      </c>
      <c r="G70" t="s">
        <v>1921</v>
      </c>
    </row>
    <row r="71" spans="1:7" x14ac:dyDescent="0.25">
      <c r="A71">
        <v>17</v>
      </c>
      <c r="B71" t="s">
        <v>1922</v>
      </c>
      <c r="C71" t="s">
        <v>1923</v>
      </c>
      <c r="D71">
        <v>69</v>
      </c>
      <c r="E71">
        <v>11757</v>
      </c>
      <c r="F71">
        <v>294</v>
      </c>
      <c r="G71" t="s">
        <v>1924</v>
      </c>
    </row>
    <row r="72" spans="1:7" x14ac:dyDescent="0.25">
      <c r="A72">
        <v>17</v>
      </c>
      <c r="B72" t="s">
        <v>1925</v>
      </c>
      <c r="C72" t="s">
        <v>1926</v>
      </c>
      <c r="D72">
        <v>70</v>
      </c>
      <c r="E72">
        <v>11781</v>
      </c>
      <c r="F72">
        <v>294</v>
      </c>
      <c r="G72" t="s">
        <v>1927</v>
      </c>
    </row>
    <row r="73" spans="1:7" x14ac:dyDescent="0.25">
      <c r="A73">
        <v>17</v>
      </c>
      <c r="B73" t="s">
        <v>1928</v>
      </c>
      <c r="C73" t="s">
        <v>701</v>
      </c>
      <c r="D73">
        <v>71</v>
      </c>
      <c r="E73">
        <v>12283</v>
      </c>
      <c r="F73">
        <v>294</v>
      </c>
      <c r="G73" t="s">
        <v>1929</v>
      </c>
    </row>
    <row r="74" spans="1:7" x14ac:dyDescent="0.25">
      <c r="A74">
        <v>17</v>
      </c>
      <c r="B74" t="s">
        <v>1930</v>
      </c>
      <c r="C74" t="s">
        <v>703</v>
      </c>
      <c r="D74">
        <v>72</v>
      </c>
      <c r="E74">
        <v>12393</v>
      </c>
      <c r="F74">
        <v>294</v>
      </c>
      <c r="G74" t="s">
        <v>1931</v>
      </c>
    </row>
    <row r="75" spans="1:7" x14ac:dyDescent="0.25">
      <c r="A75">
        <v>17</v>
      </c>
      <c r="B75" t="s">
        <v>1932</v>
      </c>
      <c r="C75" t="s">
        <v>1933</v>
      </c>
      <c r="D75">
        <v>73</v>
      </c>
      <c r="E75">
        <v>12816</v>
      </c>
      <c r="F75">
        <v>294</v>
      </c>
      <c r="G75" t="s">
        <v>1934</v>
      </c>
    </row>
    <row r="76" spans="1:7" x14ac:dyDescent="0.25">
      <c r="A76">
        <v>17</v>
      </c>
      <c r="B76" t="s">
        <v>1935</v>
      </c>
      <c r="C76" t="s">
        <v>1936</v>
      </c>
      <c r="D76">
        <v>74</v>
      </c>
      <c r="E76">
        <v>12970</v>
      </c>
      <c r="F76">
        <v>294</v>
      </c>
      <c r="G76" t="s">
        <v>1937</v>
      </c>
    </row>
    <row r="77" spans="1:7" x14ac:dyDescent="0.25">
      <c r="A77">
        <v>17</v>
      </c>
      <c r="B77" t="s">
        <v>1938</v>
      </c>
      <c r="C77" t="s">
        <v>711</v>
      </c>
      <c r="D77">
        <v>75</v>
      </c>
      <c r="E77">
        <v>13653</v>
      </c>
      <c r="F77">
        <v>294</v>
      </c>
      <c r="G77" t="s">
        <v>1939</v>
      </c>
    </row>
    <row r="78" spans="1:7" x14ac:dyDescent="0.25">
      <c r="A78">
        <v>17</v>
      </c>
      <c r="B78" t="s">
        <v>1940</v>
      </c>
      <c r="C78" t="s">
        <v>726</v>
      </c>
      <c r="D78">
        <v>76</v>
      </c>
      <c r="E78">
        <v>14151</v>
      </c>
      <c r="F78">
        <v>294</v>
      </c>
      <c r="G78" t="s">
        <v>1941</v>
      </c>
    </row>
    <row r="79" spans="1:7" x14ac:dyDescent="0.25">
      <c r="A79">
        <v>18</v>
      </c>
      <c r="B79" t="s">
        <v>1942</v>
      </c>
      <c r="C79" t="s">
        <v>734</v>
      </c>
      <c r="D79">
        <v>77</v>
      </c>
      <c r="E79">
        <v>14727</v>
      </c>
      <c r="F79">
        <v>246</v>
      </c>
      <c r="G79" t="s">
        <v>1943</v>
      </c>
    </row>
    <row r="80" spans="1:7" x14ac:dyDescent="0.25">
      <c r="A80">
        <v>18</v>
      </c>
      <c r="B80" t="s">
        <v>1944</v>
      </c>
      <c r="C80" t="s">
        <v>736</v>
      </c>
      <c r="D80">
        <v>78</v>
      </c>
      <c r="E80">
        <v>14736</v>
      </c>
      <c r="F80">
        <v>246</v>
      </c>
      <c r="G80" t="s">
        <v>1945</v>
      </c>
    </row>
    <row r="81" spans="1:7" x14ac:dyDescent="0.25">
      <c r="A81">
        <v>18</v>
      </c>
      <c r="B81" t="s">
        <v>1946</v>
      </c>
      <c r="C81" t="s">
        <v>738</v>
      </c>
      <c r="D81">
        <v>79</v>
      </c>
      <c r="E81">
        <v>12416</v>
      </c>
      <c r="F81">
        <v>246</v>
      </c>
      <c r="G81" t="s">
        <v>1947</v>
      </c>
    </row>
    <row r="82" spans="1:7" x14ac:dyDescent="0.25">
      <c r="A82">
        <v>19</v>
      </c>
      <c r="B82" t="s">
        <v>1948</v>
      </c>
      <c r="C82" t="s">
        <v>855</v>
      </c>
      <c r="D82">
        <v>80</v>
      </c>
      <c r="E82">
        <v>10578</v>
      </c>
      <c r="F82">
        <v>260</v>
      </c>
      <c r="G82" t="s">
        <v>1949</v>
      </c>
    </row>
    <row r="83" spans="1:7" x14ac:dyDescent="0.25">
      <c r="A83">
        <v>19</v>
      </c>
      <c r="B83" t="s">
        <v>1950</v>
      </c>
      <c r="C83" t="s">
        <v>1951</v>
      </c>
      <c r="D83">
        <v>81</v>
      </c>
      <c r="E83">
        <v>12379</v>
      </c>
      <c r="F83">
        <v>260</v>
      </c>
      <c r="G83" t="s">
        <v>1952</v>
      </c>
    </row>
    <row r="84" spans="1:7" x14ac:dyDescent="0.25">
      <c r="A84">
        <v>19</v>
      </c>
      <c r="B84" t="s">
        <v>1953</v>
      </c>
      <c r="C84" t="s">
        <v>857</v>
      </c>
      <c r="D84">
        <v>82</v>
      </c>
      <c r="E84">
        <v>14753</v>
      </c>
      <c r="F84">
        <v>260</v>
      </c>
      <c r="G84" t="s">
        <v>1954</v>
      </c>
    </row>
    <row r="85" spans="1:7" x14ac:dyDescent="0.25">
      <c r="A85">
        <v>19</v>
      </c>
      <c r="B85" t="s">
        <v>1955</v>
      </c>
      <c r="C85" t="s">
        <v>859</v>
      </c>
      <c r="D85">
        <v>83</v>
      </c>
      <c r="E85">
        <v>12785</v>
      </c>
      <c r="F85">
        <v>260</v>
      </c>
      <c r="G85" t="s">
        <v>1956</v>
      </c>
    </row>
    <row r="86" spans="1:7" x14ac:dyDescent="0.25">
      <c r="A86">
        <v>20</v>
      </c>
      <c r="B86" t="s">
        <v>1957</v>
      </c>
      <c r="C86" t="s">
        <v>1958</v>
      </c>
      <c r="D86">
        <v>84</v>
      </c>
      <c r="E86">
        <v>10564</v>
      </c>
      <c r="F86">
        <v>136</v>
      </c>
      <c r="G86" t="s">
        <v>1959</v>
      </c>
    </row>
    <row r="87" spans="1:7" x14ac:dyDescent="0.25">
      <c r="A87">
        <v>20</v>
      </c>
      <c r="B87" t="s">
        <v>1960</v>
      </c>
      <c r="C87" t="s">
        <v>1961</v>
      </c>
      <c r="D87">
        <v>85</v>
      </c>
      <c r="E87">
        <v>12741</v>
      </c>
      <c r="F87">
        <v>136</v>
      </c>
      <c r="G87" t="s">
        <v>1962</v>
      </c>
    </row>
    <row r="88" spans="1:7" x14ac:dyDescent="0.25">
      <c r="A88">
        <v>20</v>
      </c>
      <c r="B88" t="s">
        <v>1963</v>
      </c>
      <c r="C88" t="s">
        <v>878</v>
      </c>
      <c r="D88">
        <v>86</v>
      </c>
      <c r="E88">
        <v>12849</v>
      </c>
      <c r="F88">
        <v>136</v>
      </c>
      <c r="G88" t="s">
        <v>1964</v>
      </c>
    </row>
    <row r="89" spans="1:7" x14ac:dyDescent="0.25">
      <c r="A89">
        <v>20</v>
      </c>
      <c r="B89" t="s">
        <v>1965</v>
      </c>
      <c r="C89" t="s">
        <v>884</v>
      </c>
      <c r="D89">
        <v>87</v>
      </c>
      <c r="E89">
        <v>12988</v>
      </c>
      <c r="F89">
        <v>136</v>
      </c>
      <c r="G89" t="s">
        <v>1966</v>
      </c>
    </row>
    <row r="90" spans="1:7" x14ac:dyDescent="0.25">
      <c r="A90">
        <v>21</v>
      </c>
      <c r="B90" t="s">
        <v>1967</v>
      </c>
      <c r="C90" t="s">
        <v>1968</v>
      </c>
      <c r="D90">
        <v>88</v>
      </c>
      <c r="E90">
        <v>14735</v>
      </c>
      <c r="F90" t="s">
        <v>1969</v>
      </c>
      <c r="G90" t="s">
        <v>1970</v>
      </c>
    </row>
    <row r="91" spans="1:7" x14ac:dyDescent="0.25">
      <c r="A91">
        <v>21</v>
      </c>
      <c r="B91" t="s">
        <v>1971</v>
      </c>
      <c r="C91" t="s">
        <v>886</v>
      </c>
      <c r="D91">
        <v>89</v>
      </c>
      <c r="E91">
        <v>11161</v>
      </c>
      <c r="F91" t="s">
        <v>1969</v>
      </c>
      <c r="G91" t="s">
        <v>1972</v>
      </c>
    </row>
    <row r="92" spans="1:7" x14ac:dyDescent="0.25">
      <c r="A92">
        <v>21</v>
      </c>
      <c r="B92" t="s">
        <v>1973</v>
      </c>
      <c r="C92" t="s">
        <v>888</v>
      </c>
      <c r="D92">
        <v>90</v>
      </c>
      <c r="E92">
        <v>14268</v>
      </c>
      <c r="F92" t="s">
        <v>1969</v>
      </c>
      <c r="G92" t="s">
        <v>1974</v>
      </c>
    </row>
    <row r="93" spans="1:7" x14ac:dyDescent="0.25">
      <c r="A93">
        <v>21</v>
      </c>
      <c r="B93" t="s">
        <v>1975</v>
      </c>
      <c r="C93" t="s">
        <v>890</v>
      </c>
      <c r="D93">
        <v>91</v>
      </c>
      <c r="E93">
        <v>20545</v>
      </c>
      <c r="F93" t="s">
        <v>1969</v>
      </c>
      <c r="G93" t="s">
        <v>1976</v>
      </c>
    </row>
    <row r="94" spans="1:7" x14ac:dyDescent="0.25">
      <c r="A94">
        <v>21</v>
      </c>
      <c r="B94" t="s">
        <v>1977</v>
      </c>
      <c r="C94" t="s">
        <v>892</v>
      </c>
      <c r="D94">
        <v>92</v>
      </c>
      <c r="E94">
        <v>14746</v>
      </c>
      <c r="F94" t="s">
        <v>1969</v>
      </c>
      <c r="G94" t="s">
        <v>1978</v>
      </c>
    </row>
    <row r="95" spans="1:7" x14ac:dyDescent="0.25">
      <c r="A95">
        <v>21</v>
      </c>
      <c r="B95" t="s">
        <v>1979</v>
      </c>
      <c r="C95" t="s">
        <v>1980</v>
      </c>
      <c r="D95">
        <v>93</v>
      </c>
      <c r="E95">
        <v>11540</v>
      </c>
      <c r="F95" t="s">
        <v>1969</v>
      </c>
      <c r="G95" t="s">
        <v>1981</v>
      </c>
    </row>
    <row r="96" spans="1:7" x14ac:dyDescent="0.25">
      <c r="A96">
        <v>21</v>
      </c>
      <c r="B96" t="s">
        <v>1982</v>
      </c>
      <c r="C96" t="s">
        <v>894</v>
      </c>
      <c r="D96">
        <v>94</v>
      </c>
      <c r="E96">
        <v>14877</v>
      </c>
      <c r="F96" t="s">
        <v>1969</v>
      </c>
      <c r="G96" t="s">
        <v>1983</v>
      </c>
    </row>
    <row r="97" spans="1:7" x14ac:dyDescent="0.25">
      <c r="A97">
        <v>21</v>
      </c>
      <c r="B97" t="s">
        <v>1984</v>
      </c>
      <c r="C97" t="s">
        <v>1028</v>
      </c>
      <c r="D97">
        <v>95</v>
      </c>
      <c r="E97">
        <v>14764</v>
      </c>
      <c r="F97" t="s">
        <v>1969</v>
      </c>
      <c r="G97" t="s">
        <v>1985</v>
      </c>
    </row>
    <row r="98" spans="1:7" x14ac:dyDescent="0.25">
      <c r="A98">
        <v>22</v>
      </c>
      <c r="B98" t="s">
        <v>1986</v>
      </c>
      <c r="C98" t="s">
        <v>1987</v>
      </c>
      <c r="D98">
        <v>96</v>
      </c>
      <c r="E98">
        <v>14201</v>
      </c>
      <c r="F98" t="s">
        <v>1988</v>
      </c>
      <c r="G98" t="s">
        <v>1989</v>
      </c>
    </row>
    <row r="99" spans="1:7" x14ac:dyDescent="0.25">
      <c r="A99">
        <v>22</v>
      </c>
      <c r="B99" s="3" t="s">
        <v>1990</v>
      </c>
      <c r="C99" t="s">
        <v>1991</v>
      </c>
      <c r="D99">
        <v>97</v>
      </c>
      <c r="E99">
        <v>10761</v>
      </c>
      <c r="F99" t="s">
        <v>1988</v>
      </c>
      <c r="G99" t="s">
        <v>1992</v>
      </c>
    </row>
    <row r="100" spans="1:7" x14ac:dyDescent="0.25">
      <c r="A100">
        <v>22</v>
      </c>
      <c r="B100" t="s">
        <v>1993</v>
      </c>
      <c r="C100" t="s">
        <v>1030</v>
      </c>
      <c r="D100">
        <v>98</v>
      </c>
      <c r="E100">
        <v>14879</v>
      </c>
      <c r="F100" t="s">
        <v>1988</v>
      </c>
      <c r="G100" t="s">
        <v>1994</v>
      </c>
    </row>
    <row r="101" spans="1:7" x14ac:dyDescent="0.25">
      <c r="A101">
        <v>22</v>
      </c>
      <c r="B101" t="s">
        <v>1995</v>
      </c>
      <c r="C101" t="s">
        <v>1032</v>
      </c>
      <c r="D101">
        <v>99</v>
      </c>
      <c r="E101">
        <v>14880</v>
      </c>
      <c r="F101" t="s">
        <v>1988</v>
      </c>
      <c r="G101" t="s">
        <v>1996</v>
      </c>
    </row>
    <row r="102" spans="1:7" x14ac:dyDescent="0.25">
      <c r="A102">
        <v>22</v>
      </c>
      <c r="B102" t="s">
        <v>1997</v>
      </c>
      <c r="C102" t="s">
        <v>1998</v>
      </c>
      <c r="D102">
        <v>100</v>
      </c>
      <c r="E102">
        <v>12187</v>
      </c>
      <c r="F102" t="s">
        <v>1988</v>
      </c>
      <c r="G102" t="s">
        <v>1999</v>
      </c>
    </row>
    <row r="103" spans="1:7" x14ac:dyDescent="0.25">
      <c r="A103">
        <v>22</v>
      </c>
      <c r="B103" t="s">
        <v>2000</v>
      </c>
      <c r="C103" t="s">
        <v>2001</v>
      </c>
      <c r="D103">
        <v>101</v>
      </c>
      <c r="E103">
        <v>14720</v>
      </c>
      <c r="F103" t="s">
        <v>1988</v>
      </c>
      <c r="G103" t="s">
        <v>2002</v>
      </c>
    </row>
    <row r="104" spans="1:7" x14ac:dyDescent="0.25">
      <c r="A104">
        <v>22</v>
      </c>
      <c r="B104" t="s">
        <v>2003</v>
      </c>
      <c r="C104" t="s">
        <v>2004</v>
      </c>
      <c r="D104">
        <v>102</v>
      </c>
      <c r="E104">
        <v>13116</v>
      </c>
      <c r="F104" t="s">
        <v>1988</v>
      </c>
      <c r="G104" t="s">
        <v>2005</v>
      </c>
    </row>
    <row r="105" spans="1:7" x14ac:dyDescent="0.25">
      <c r="A105">
        <v>22</v>
      </c>
      <c r="B105" t="s">
        <v>2006</v>
      </c>
      <c r="C105" t="s">
        <v>1034</v>
      </c>
      <c r="D105">
        <v>103</v>
      </c>
      <c r="E105">
        <v>14878</v>
      </c>
      <c r="F105" t="s">
        <v>1988</v>
      </c>
      <c r="G105" t="s">
        <v>2007</v>
      </c>
    </row>
    <row r="106" spans="1:7" x14ac:dyDescent="0.25">
      <c r="A106">
        <v>22</v>
      </c>
      <c r="B106" t="s">
        <v>2008</v>
      </c>
      <c r="C106" t="s">
        <v>1061</v>
      </c>
      <c r="D106">
        <v>104</v>
      </c>
      <c r="E106">
        <v>14881</v>
      </c>
      <c r="F106" t="s">
        <v>1988</v>
      </c>
      <c r="G106" t="s">
        <v>2009</v>
      </c>
    </row>
    <row r="107" spans="1:7" x14ac:dyDescent="0.25">
      <c r="A107">
        <v>22</v>
      </c>
      <c r="B107" t="s">
        <v>2010</v>
      </c>
      <c r="C107" t="s">
        <v>2011</v>
      </c>
      <c r="D107">
        <v>105</v>
      </c>
      <c r="E107">
        <v>13369</v>
      </c>
      <c r="F107" t="s">
        <v>1988</v>
      </c>
      <c r="G107" t="s">
        <v>2012</v>
      </c>
    </row>
    <row r="108" spans="1:7" x14ac:dyDescent="0.25">
      <c r="A108">
        <v>22</v>
      </c>
      <c r="B108" t="s">
        <v>2013</v>
      </c>
      <c r="C108" t="s">
        <v>1069</v>
      </c>
      <c r="D108">
        <v>106</v>
      </c>
      <c r="E108">
        <v>14705</v>
      </c>
      <c r="F108" t="s">
        <v>1988</v>
      </c>
      <c r="G108" t="s">
        <v>2014</v>
      </c>
    </row>
    <row r="109" spans="1:7" x14ac:dyDescent="0.25">
      <c r="A109">
        <v>23</v>
      </c>
      <c r="B109" t="s">
        <v>2015</v>
      </c>
      <c r="C109" t="s">
        <v>2016</v>
      </c>
      <c r="D109">
        <v>107</v>
      </c>
      <c r="E109">
        <v>10611</v>
      </c>
      <c r="F109" t="s">
        <v>1765</v>
      </c>
      <c r="G109" t="s">
        <v>2017</v>
      </c>
    </row>
    <row r="110" spans="1:7" x14ac:dyDescent="0.25">
      <c r="A110">
        <v>23</v>
      </c>
      <c r="B110" t="s">
        <v>2018</v>
      </c>
      <c r="C110" t="s">
        <v>2019</v>
      </c>
      <c r="D110">
        <v>108</v>
      </c>
      <c r="E110">
        <v>12903</v>
      </c>
      <c r="F110" t="s">
        <v>1765</v>
      </c>
      <c r="G110" t="s">
        <v>2020</v>
      </c>
    </row>
    <row r="111" spans="1:7" x14ac:dyDescent="0.25">
      <c r="A111">
        <v>23</v>
      </c>
      <c r="B111" t="s">
        <v>2021</v>
      </c>
      <c r="C111" t="s">
        <v>1071</v>
      </c>
      <c r="D111">
        <v>109</v>
      </c>
      <c r="E111">
        <v>13263</v>
      </c>
      <c r="F111" t="s">
        <v>1765</v>
      </c>
      <c r="G111" t="s">
        <v>2022</v>
      </c>
    </row>
    <row r="112" spans="1:7" x14ac:dyDescent="0.25">
      <c r="A112">
        <v>23</v>
      </c>
      <c r="B112" t="s">
        <v>2023</v>
      </c>
      <c r="C112" t="s">
        <v>1073</v>
      </c>
      <c r="D112">
        <v>110</v>
      </c>
      <c r="E112">
        <v>13358</v>
      </c>
      <c r="F112" t="s">
        <v>1765</v>
      </c>
      <c r="G112" t="s">
        <v>2024</v>
      </c>
    </row>
    <row r="113" spans="1:7" x14ac:dyDescent="0.25">
      <c r="A113">
        <v>24</v>
      </c>
      <c r="B113" t="s">
        <v>2025</v>
      </c>
      <c r="C113" t="s">
        <v>1078</v>
      </c>
      <c r="D113">
        <v>111</v>
      </c>
      <c r="E113">
        <v>13456</v>
      </c>
      <c r="F113">
        <v>138</v>
      </c>
      <c r="G113" t="s">
        <v>2026</v>
      </c>
    </row>
    <row r="114" spans="1:7" x14ac:dyDescent="0.25">
      <c r="A114">
        <v>25</v>
      </c>
      <c r="B114" t="s">
        <v>2027</v>
      </c>
      <c r="C114" t="s">
        <v>1081</v>
      </c>
      <c r="D114">
        <v>112</v>
      </c>
      <c r="E114">
        <v>14748</v>
      </c>
      <c r="F114">
        <v>279</v>
      </c>
      <c r="G114" t="s">
        <v>2028</v>
      </c>
    </row>
    <row r="115" spans="1:7" x14ac:dyDescent="0.25">
      <c r="A115">
        <v>25</v>
      </c>
      <c r="B115" t="s">
        <v>2029</v>
      </c>
      <c r="C115" t="s">
        <v>1083</v>
      </c>
      <c r="D115">
        <v>113</v>
      </c>
      <c r="E115">
        <v>14278</v>
      </c>
      <c r="F115">
        <v>279</v>
      </c>
      <c r="G115" t="s">
        <v>2030</v>
      </c>
    </row>
    <row r="116" spans="1:7" x14ac:dyDescent="0.25">
      <c r="A116">
        <v>25</v>
      </c>
      <c r="B116" t="s">
        <v>2031</v>
      </c>
      <c r="C116" t="s">
        <v>1085</v>
      </c>
      <c r="D116">
        <v>114</v>
      </c>
      <c r="E116">
        <v>13472</v>
      </c>
      <c r="F116">
        <v>279</v>
      </c>
      <c r="G116" t="s">
        <v>2032</v>
      </c>
    </row>
    <row r="117" spans="1:7" x14ac:dyDescent="0.25">
      <c r="A117">
        <v>26</v>
      </c>
      <c r="B117" t="s">
        <v>2033</v>
      </c>
      <c r="C117" t="s">
        <v>2034</v>
      </c>
      <c r="D117">
        <v>115</v>
      </c>
      <c r="E117">
        <v>13015</v>
      </c>
      <c r="F117">
        <v>113</v>
      </c>
      <c r="G117" t="s">
        <v>2035</v>
      </c>
    </row>
    <row r="118" spans="1:7" x14ac:dyDescent="0.25">
      <c r="A118">
        <v>26</v>
      </c>
      <c r="B118" t="s">
        <v>2036</v>
      </c>
      <c r="C118" t="s">
        <v>1182</v>
      </c>
      <c r="D118">
        <v>116</v>
      </c>
      <c r="E118">
        <v>13473</v>
      </c>
      <c r="F118">
        <v>113</v>
      </c>
      <c r="G118" t="s">
        <v>2037</v>
      </c>
    </row>
    <row r="119" spans="1:7" x14ac:dyDescent="0.25">
      <c r="A119">
        <v>27</v>
      </c>
      <c r="B119" t="s">
        <v>2038</v>
      </c>
      <c r="C119" t="s">
        <v>1378</v>
      </c>
      <c r="D119">
        <v>117</v>
      </c>
      <c r="E119">
        <v>14729</v>
      </c>
      <c r="F119">
        <v>282</v>
      </c>
      <c r="G119" t="s">
        <v>2039</v>
      </c>
    </row>
    <row r="120" spans="1:7" x14ac:dyDescent="0.25">
      <c r="A120">
        <v>27</v>
      </c>
      <c r="B120" t="s">
        <v>2040</v>
      </c>
      <c r="C120" t="s">
        <v>1380</v>
      </c>
      <c r="D120">
        <v>118</v>
      </c>
      <c r="E120">
        <v>10809</v>
      </c>
      <c r="F120">
        <v>282</v>
      </c>
      <c r="G120" t="s">
        <v>2041</v>
      </c>
    </row>
    <row r="121" spans="1:7" x14ac:dyDescent="0.25">
      <c r="A121">
        <v>27</v>
      </c>
      <c r="B121" t="s">
        <v>2042</v>
      </c>
      <c r="C121" t="s">
        <v>2043</v>
      </c>
      <c r="D121">
        <v>119</v>
      </c>
      <c r="E121">
        <v>14743</v>
      </c>
      <c r="F121">
        <v>282</v>
      </c>
      <c r="G121" t="s">
        <v>2044</v>
      </c>
    </row>
    <row r="122" spans="1:7" x14ac:dyDescent="0.25">
      <c r="A122">
        <v>27</v>
      </c>
      <c r="B122" t="s">
        <v>2045</v>
      </c>
      <c r="C122" t="s">
        <v>2046</v>
      </c>
      <c r="D122">
        <v>120</v>
      </c>
      <c r="E122">
        <v>14751</v>
      </c>
      <c r="F122">
        <v>282</v>
      </c>
      <c r="G122" t="s">
        <v>2047</v>
      </c>
    </row>
    <row r="123" spans="1:7" x14ac:dyDescent="0.25">
      <c r="A123">
        <v>27</v>
      </c>
      <c r="B123" t="s">
        <v>2048</v>
      </c>
      <c r="C123" t="s">
        <v>1388</v>
      </c>
      <c r="D123">
        <v>121</v>
      </c>
      <c r="E123">
        <v>14275</v>
      </c>
      <c r="F123">
        <v>282</v>
      </c>
      <c r="G123" t="s">
        <v>2049</v>
      </c>
    </row>
    <row r="124" spans="1:7" x14ac:dyDescent="0.25">
      <c r="A124">
        <v>27</v>
      </c>
      <c r="B124" t="s">
        <v>2050</v>
      </c>
      <c r="C124" t="s">
        <v>1390</v>
      </c>
      <c r="D124">
        <v>122</v>
      </c>
      <c r="E124">
        <v>13540</v>
      </c>
      <c r="F124">
        <v>282</v>
      </c>
      <c r="G124" t="s">
        <v>2051</v>
      </c>
    </row>
    <row r="125" spans="1:7" x14ac:dyDescent="0.25">
      <c r="A125">
        <v>27</v>
      </c>
      <c r="B125" t="s">
        <v>2052</v>
      </c>
      <c r="C125" t="s">
        <v>1464</v>
      </c>
      <c r="D125">
        <v>123</v>
      </c>
      <c r="E125">
        <v>14761</v>
      </c>
      <c r="F125">
        <v>282</v>
      </c>
      <c r="G125" t="s">
        <v>2053</v>
      </c>
    </row>
    <row r="126" spans="1:7" x14ac:dyDescent="0.25">
      <c r="A126">
        <v>27</v>
      </c>
      <c r="B126" t="s">
        <v>2054</v>
      </c>
      <c r="C126" t="s">
        <v>1466</v>
      </c>
      <c r="D126">
        <v>124</v>
      </c>
      <c r="E126">
        <v>14763</v>
      </c>
      <c r="F126">
        <v>282</v>
      </c>
      <c r="G126" t="s">
        <v>2055</v>
      </c>
    </row>
    <row r="127" spans="1:7" x14ac:dyDescent="0.25">
      <c r="A127">
        <v>28</v>
      </c>
      <c r="B127" t="s">
        <v>2056</v>
      </c>
      <c r="C127" t="s">
        <v>2057</v>
      </c>
      <c r="D127">
        <v>125</v>
      </c>
      <c r="E127">
        <v>11799</v>
      </c>
      <c r="F127">
        <v>120</v>
      </c>
      <c r="G127" t="s">
        <v>2058</v>
      </c>
    </row>
    <row r="128" spans="1:7" x14ac:dyDescent="0.25">
      <c r="A128">
        <v>28</v>
      </c>
      <c r="B128" t="s">
        <v>2059</v>
      </c>
      <c r="C128" t="s">
        <v>2060</v>
      </c>
      <c r="D128">
        <v>126</v>
      </c>
      <c r="E128">
        <v>13633</v>
      </c>
      <c r="F128">
        <v>120</v>
      </c>
      <c r="G128" t="s">
        <v>2061</v>
      </c>
    </row>
    <row r="129" spans="1:7" x14ac:dyDescent="0.25">
      <c r="A129">
        <v>28</v>
      </c>
      <c r="B129" t="s">
        <v>2062</v>
      </c>
      <c r="C129" t="s">
        <v>1468</v>
      </c>
      <c r="D129">
        <v>127</v>
      </c>
      <c r="E129">
        <v>13670</v>
      </c>
      <c r="F129">
        <v>120</v>
      </c>
      <c r="G129" t="s">
        <v>2063</v>
      </c>
    </row>
    <row r="130" spans="1:7" x14ac:dyDescent="0.25">
      <c r="A130">
        <v>29</v>
      </c>
      <c r="B130" t="s">
        <v>2064</v>
      </c>
      <c r="C130" t="s">
        <v>2065</v>
      </c>
      <c r="D130">
        <v>128</v>
      </c>
      <c r="E130">
        <v>11469</v>
      </c>
      <c r="F130">
        <v>127</v>
      </c>
      <c r="G130" t="s">
        <v>2066</v>
      </c>
    </row>
    <row r="131" spans="1:7" x14ac:dyDescent="0.25">
      <c r="A131">
        <v>29</v>
      </c>
      <c r="B131" t="s">
        <v>2067</v>
      </c>
      <c r="C131" t="s">
        <v>1473</v>
      </c>
      <c r="D131">
        <v>129</v>
      </c>
      <c r="E131">
        <v>13760</v>
      </c>
      <c r="F131">
        <v>127</v>
      </c>
      <c r="G131" t="s">
        <v>2068</v>
      </c>
    </row>
    <row r="132" spans="1:7" x14ac:dyDescent="0.25">
      <c r="A132">
        <v>30</v>
      </c>
      <c r="B132" t="s">
        <v>2069</v>
      </c>
      <c r="C132" t="s">
        <v>1487</v>
      </c>
      <c r="D132">
        <v>130</v>
      </c>
      <c r="E132">
        <v>0</v>
      </c>
      <c r="F132" t="s">
        <v>1765</v>
      </c>
      <c r="G132" t="s">
        <v>2070</v>
      </c>
    </row>
    <row r="133" spans="1:7" x14ac:dyDescent="0.25">
      <c r="A133">
        <v>31</v>
      </c>
      <c r="B133" t="s">
        <v>2071</v>
      </c>
      <c r="C133" t="s">
        <v>1596</v>
      </c>
      <c r="D133">
        <v>131</v>
      </c>
      <c r="E133">
        <v>0</v>
      </c>
      <c r="F133" t="s">
        <v>1765</v>
      </c>
      <c r="G133" t="s">
        <v>2072</v>
      </c>
    </row>
    <row r="134" spans="1:7" x14ac:dyDescent="0.25">
      <c r="A134">
        <v>32</v>
      </c>
      <c r="B134" t="s">
        <v>2073</v>
      </c>
      <c r="C134" t="s">
        <v>1639</v>
      </c>
      <c r="D134">
        <v>132</v>
      </c>
      <c r="E134">
        <v>0</v>
      </c>
      <c r="F134" t="s">
        <v>1765</v>
      </c>
      <c r="G134" t="s">
        <v>2074</v>
      </c>
    </row>
    <row r="135" spans="1:7" x14ac:dyDescent="0.25">
      <c r="A135">
        <v>33</v>
      </c>
      <c r="B135" t="s">
        <v>2075</v>
      </c>
      <c r="C135" t="s">
        <v>1641</v>
      </c>
      <c r="D135">
        <v>133</v>
      </c>
      <c r="E135">
        <v>0</v>
      </c>
      <c r="F135" t="s">
        <v>1765</v>
      </c>
      <c r="G135" t="s">
        <v>2076</v>
      </c>
    </row>
    <row r="136" spans="1:7" x14ac:dyDescent="0.25">
      <c r="A136">
        <v>34</v>
      </c>
      <c r="B136" t="s">
        <v>2077</v>
      </c>
      <c r="C136" t="s">
        <v>1649</v>
      </c>
      <c r="D136">
        <v>134</v>
      </c>
      <c r="E136">
        <v>0</v>
      </c>
      <c r="F136" t="s">
        <v>1765</v>
      </c>
      <c r="G136" t="s">
        <v>2078</v>
      </c>
    </row>
    <row r="137" spans="1:7" x14ac:dyDescent="0.25">
      <c r="A137">
        <v>35</v>
      </c>
      <c r="B137" t="s">
        <v>2079</v>
      </c>
      <c r="C137" t="s">
        <v>1744</v>
      </c>
      <c r="D137">
        <v>135</v>
      </c>
      <c r="E137">
        <v>0</v>
      </c>
      <c r="F137" t="s">
        <v>1765</v>
      </c>
      <c r="G137" t="s">
        <v>2080</v>
      </c>
    </row>
    <row r="138" spans="1:7" x14ac:dyDescent="0.25">
      <c r="A138">
        <v>36</v>
      </c>
      <c r="B138" t="s">
        <v>2081</v>
      </c>
      <c r="C138" t="s">
        <v>1753</v>
      </c>
      <c r="D138">
        <v>136</v>
      </c>
      <c r="E138">
        <v>0</v>
      </c>
      <c r="F138" t="s">
        <v>1765</v>
      </c>
      <c r="G138" t="s">
        <v>2082</v>
      </c>
    </row>
    <row r="139" spans="1:7" x14ac:dyDescent="0.25">
      <c r="A139">
        <v>37</v>
      </c>
      <c r="B139" t="s">
        <v>2083</v>
      </c>
      <c r="C139" t="s">
        <v>2084</v>
      </c>
      <c r="D139">
        <v>137</v>
      </c>
      <c r="E139">
        <v>0</v>
      </c>
      <c r="F139" t="s">
        <v>1765</v>
      </c>
      <c r="G139" t="s">
        <v>2085</v>
      </c>
    </row>
    <row r="140" spans="1:7" x14ac:dyDescent="0.25">
      <c r="A140">
        <v>19</v>
      </c>
      <c r="B140" t="s">
        <v>2086</v>
      </c>
      <c r="C140" t="s">
        <v>2087</v>
      </c>
      <c r="D140">
        <v>141</v>
      </c>
      <c r="E140">
        <v>0</v>
      </c>
      <c r="F140" t="s">
        <v>1765</v>
      </c>
      <c r="G140" t="s">
        <v>2088</v>
      </c>
    </row>
    <row r="141" spans="1:7" x14ac:dyDescent="0.25">
      <c r="A141">
        <v>38</v>
      </c>
      <c r="B141" t="s">
        <v>2089</v>
      </c>
      <c r="C141" t="s">
        <v>2090</v>
      </c>
      <c r="D141">
        <v>142</v>
      </c>
      <c r="E141">
        <v>0</v>
      </c>
      <c r="F141" t="s">
        <v>1765</v>
      </c>
      <c r="G141" t="s">
        <v>2091</v>
      </c>
    </row>
    <row r="142" spans="1:7" x14ac:dyDescent="0.25">
      <c r="A142">
        <v>39</v>
      </c>
      <c r="B142" t="s">
        <v>2092</v>
      </c>
      <c r="C142" t="s">
        <v>2093</v>
      </c>
      <c r="D142">
        <v>143</v>
      </c>
      <c r="E142">
        <v>0</v>
      </c>
      <c r="F142" t="s">
        <v>1765</v>
      </c>
      <c r="G142" t="s">
        <v>2094</v>
      </c>
    </row>
    <row r="143" spans="1:7" x14ac:dyDescent="0.25">
      <c r="A143">
        <v>46</v>
      </c>
      <c r="B143" t="s">
        <v>2095</v>
      </c>
      <c r="C143" t="s">
        <v>2096</v>
      </c>
      <c r="D143">
        <v>144</v>
      </c>
      <c r="E143">
        <v>0</v>
      </c>
      <c r="F143" t="s">
        <v>1765</v>
      </c>
      <c r="G143" t="s">
        <v>2097</v>
      </c>
    </row>
    <row r="144" spans="1:7" x14ac:dyDescent="0.25">
      <c r="A144">
        <v>79</v>
      </c>
      <c r="B144" t="s">
        <v>2098</v>
      </c>
      <c r="C144" t="s">
        <v>2099</v>
      </c>
      <c r="D144">
        <v>145</v>
      </c>
      <c r="E144">
        <v>0</v>
      </c>
      <c r="F144" t="s">
        <v>1765</v>
      </c>
      <c r="G144" t="s">
        <v>2100</v>
      </c>
    </row>
    <row r="145" spans="1:7" x14ac:dyDescent="0.25">
      <c r="A145">
        <v>40</v>
      </c>
      <c r="B145" t="s">
        <v>2101</v>
      </c>
      <c r="C145" t="s">
        <v>2102</v>
      </c>
      <c r="D145">
        <v>146</v>
      </c>
      <c r="E145">
        <v>0</v>
      </c>
      <c r="F145" t="s">
        <v>1765</v>
      </c>
      <c r="G145" t="s">
        <v>2103</v>
      </c>
    </row>
    <row r="146" spans="1:7" x14ac:dyDescent="0.25">
      <c r="A146">
        <v>41</v>
      </c>
      <c r="B146" t="s">
        <v>2104</v>
      </c>
      <c r="C146" t="s">
        <v>2105</v>
      </c>
      <c r="D146">
        <v>147</v>
      </c>
      <c r="E146">
        <v>0</v>
      </c>
      <c r="F146" t="s">
        <v>1765</v>
      </c>
      <c r="G146" t="s">
        <v>2105</v>
      </c>
    </row>
    <row r="147" spans="1:7" x14ac:dyDescent="0.25">
      <c r="A147">
        <v>42</v>
      </c>
      <c r="B147" t="s">
        <v>2106</v>
      </c>
      <c r="C147" t="s">
        <v>2107</v>
      </c>
      <c r="D147">
        <v>148</v>
      </c>
      <c r="E147">
        <v>0</v>
      </c>
      <c r="F147" t="s">
        <v>1765</v>
      </c>
      <c r="G147" t="s">
        <v>2108</v>
      </c>
    </row>
    <row r="148" spans="1:7" x14ac:dyDescent="0.25">
      <c r="A148">
        <v>79</v>
      </c>
      <c r="B148" t="s">
        <v>2109</v>
      </c>
      <c r="C148" t="s">
        <v>2110</v>
      </c>
      <c r="D148">
        <v>149</v>
      </c>
      <c r="E148">
        <v>0</v>
      </c>
      <c r="F148" t="s">
        <v>1765</v>
      </c>
      <c r="G148" t="s">
        <v>2111</v>
      </c>
    </row>
    <row r="149" spans="1:7" x14ac:dyDescent="0.25">
      <c r="A149">
        <v>79</v>
      </c>
      <c r="B149" t="s">
        <v>2112</v>
      </c>
      <c r="C149" t="s">
        <v>2113</v>
      </c>
      <c r="D149">
        <v>150</v>
      </c>
      <c r="E149">
        <v>0</v>
      </c>
      <c r="F149" t="s">
        <v>1765</v>
      </c>
      <c r="G149" t="s">
        <v>2114</v>
      </c>
    </row>
    <row r="150" spans="1:7" x14ac:dyDescent="0.25">
      <c r="A150">
        <v>79</v>
      </c>
      <c r="B150" t="s">
        <v>2115</v>
      </c>
      <c r="C150" t="s">
        <v>2116</v>
      </c>
      <c r="D150">
        <v>151</v>
      </c>
      <c r="E150">
        <v>0</v>
      </c>
      <c r="F150" t="s">
        <v>1765</v>
      </c>
      <c r="G150" t="s">
        <v>2116</v>
      </c>
    </row>
    <row r="151" spans="1:7" x14ac:dyDescent="0.25">
      <c r="A151">
        <v>79</v>
      </c>
      <c r="B151" t="s">
        <v>2117</v>
      </c>
      <c r="C151" t="s">
        <v>2118</v>
      </c>
      <c r="D151">
        <v>152</v>
      </c>
      <c r="E151">
        <v>0</v>
      </c>
      <c r="F151" t="s">
        <v>1765</v>
      </c>
      <c r="G151" t="s">
        <v>2119</v>
      </c>
    </row>
    <row r="152" spans="1:7" x14ac:dyDescent="0.25">
      <c r="A152">
        <v>79</v>
      </c>
      <c r="B152" t="s">
        <v>2120</v>
      </c>
      <c r="C152" t="s">
        <v>2121</v>
      </c>
      <c r="D152">
        <v>153</v>
      </c>
      <c r="E152">
        <v>0</v>
      </c>
      <c r="F152" t="s">
        <v>1765</v>
      </c>
      <c r="G152" t="s">
        <v>2122</v>
      </c>
    </row>
    <row r="153" spans="1:7" x14ac:dyDescent="0.25">
      <c r="A153">
        <v>79</v>
      </c>
      <c r="B153" t="s">
        <v>2123</v>
      </c>
      <c r="C153" t="s">
        <v>2124</v>
      </c>
      <c r="D153">
        <v>154</v>
      </c>
      <c r="E153">
        <v>0</v>
      </c>
      <c r="F153" t="s">
        <v>1765</v>
      </c>
      <c r="G153" t="s">
        <v>2125</v>
      </c>
    </row>
    <row r="154" spans="1:7" x14ac:dyDescent="0.25">
      <c r="A154">
        <v>43</v>
      </c>
      <c r="B154" t="s">
        <v>2126</v>
      </c>
      <c r="C154" t="s">
        <v>2127</v>
      </c>
      <c r="D154">
        <v>155</v>
      </c>
      <c r="E154">
        <v>0</v>
      </c>
      <c r="F154" t="s">
        <v>1765</v>
      </c>
      <c r="G154" t="s">
        <v>2128</v>
      </c>
    </row>
    <row r="155" spans="1:7" x14ac:dyDescent="0.25">
      <c r="A155">
        <v>84</v>
      </c>
      <c r="B155" t="s">
        <v>2129</v>
      </c>
      <c r="C155" t="s">
        <v>2130</v>
      </c>
      <c r="D155">
        <v>156</v>
      </c>
      <c r="E155">
        <v>0</v>
      </c>
      <c r="F155" t="s">
        <v>1765</v>
      </c>
      <c r="G155" t="s">
        <v>2131</v>
      </c>
    </row>
    <row r="156" spans="1:7" x14ac:dyDescent="0.25">
      <c r="A156">
        <v>44</v>
      </c>
      <c r="B156" t="s">
        <v>2132</v>
      </c>
      <c r="C156" t="s">
        <v>2133</v>
      </c>
      <c r="D156">
        <v>157</v>
      </c>
      <c r="E156">
        <v>0</v>
      </c>
      <c r="F156" t="s">
        <v>1765</v>
      </c>
      <c r="G156" t="s">
        <v>2133</v>
      </c>
    </row>
    <row r="157" spans="1:7" x14ac:dyDescent="0.25">
      <c r="A157">
        <v>68</v>
      </c>
      <c r="B157" t="s">
        <v>2134</v>
      </c>
      <c r="C157" t="s">
        <v>2135</v>
      </c>
      <c r="D157">
        <v>158</v>
      </c>
      <c r="E157">
        <v>0</v>
      </c>
      <c r="F157" t="s">
        <v>1765</v>
      </c>
      <c r="G157" t="s">
        <v>2136</v>
      </c>
    </row>
    <row r="158" spans="1:7" x14ac:dyDescent="0.25">
      <c r="A158">
        <v>45</v>
      </c>
      <c r="B158" t="s">
        <v>2137</v>
      </c>
      <c r="C158" t="s">
        <v>2138</v>
      </c>
      <c r="D158">
        <v>159</v>
      </c>
      <c r="E158">
        <v>0</v>
      </c>
      <c r="F158" t="s">
        <v>1765</v>
      </c>
      <c r="G158" t="s">
        <v>2139</v>
      </c>
    </row>
    <row r="159" spans="1:7" x14ac:dyDescent="0.25">
      <c r="A159">
        <v>46</v>
      </c>
      <c r="B159" t="s">
        <v>2140</v>
      </c>
      <c r="C159" t="s">
        <v>2141</v>
      </c>
      <c r="D159">
        <v>160</v>
      </c>
      <c r="E159">
        <v>0</v>
      </c>
      <c r="F159" t="s">
        <v>1765</v>
      </c>
      <c r="G159" t="s">
        <v>2142</v>
      </c>
    </row>
    <row r="160" spans="1:7" x14ac:dyDescent="0.25">
      <c r="A160">
        <v>68</v>
      </c>
      <c r="B160" t="s">
        <v>2143</v>
      </c>
      <c r="C160" t="s">
        <v>2144</v>
      </c>
      <c r="D160">
        <v>161</v>
      </c>
      <c r="E160">
        <v>0</v>
      </c>
      <c r="F160" t="s">
        <v>1765</v>
      </c>
      <c r="G160" t="s">
        <v>2145</v>
      </c>
    </row>
    <row r="161" spans="1:7" x14ac:dyDescent="0.25">
      <c r="A161">
        <v>46</v>
      </c>
      <c r="B161" t="s">
        <v>2146</v>
      </c>
      <c r="C161" t="s">
        <v>2147</v>
      </c>
      <c r="D161">
        <v>162</v>
      </c>
      <c r="E161">
        <v>0</v>
      </c>
      <c r="F161" t="s">
        <v>1765</v>
      </c>
      <c r="G161" t="s">
        <v>2147</v>
      </c>
    </row>
    <row r="162" spans="1:7" x14ac:dyDescent="0.25">
      <c r="A162">
        <v>68</v>
      </c>
      <c r="B162" t="s">
        <v>2148</v>
      </c>
      <c r="C162" t="s">
        <v>2149</v>
      </c>
      <c r="D162">
        <v>163</v>
      </c>
      <c r="E162">
        <v>0</v>
      </c>
      <c r="F162" t="s">
        <v>1765</v>
      </c>
      <c r="G162" t="s">
        <v>2149</v>
      </c>
    </row>
    <row r="163" spans="1:7" x14ac:dyDescent="0.25">
      <c r="A163">
        <v>68</v>
      </c>
      <c r="B163" t="s">
        <v>2150</v>
      </c>
      <c r="C163" t="s">
        <v>2151</v>
      </c>
      <c r="D163">
        <v>164</v>
      </c>
      <c r="E163">
        <v>0</v>
      </c>
      <c r="F163" t="s">
        <v>1765</v>
      </c>
      <c r="G163" t="s">
        <v>2152</v>
      </c>
    </row>
    <row r="164" spans="1:7" x14ac:dyDescent="0.25">
      <c r="A164">
        <v>79</v>
      </c>
      <c r="B164" t="s">
        <v>2153</v>
      </c>
      <c r="C164" t="s">
        <v>2154</v>
      </c>
      <c r="D164">
        <v>165</v>
      </c>
      <c r="E164">
        <v>0</v>
      </c>
      <c r="F164" t="s">
        <v>1765</v>
      </c>
      <c r="G164" t="s">
        <v>2155</v>
      </c>
    </row>
    <row r="165" spans="1:7" x14ac:dyDescent="0.25">
      <c r="A165">
        <v>73</v>
      </c>
      <c r="B165" t="s">
        <v>2156</v>
      </c>
      <c r="C165" t="s">
        <v>2157</v>
      </c>
      <c r="D165">
        <v>166</v>
      </c>
      <c r="E165">
        <v>0</v>
      </c>
      <c r="F165" t="s">
        <v>1765</v>
      </c>
      <c r="G165" t="s">
        <v>2158</v>
      </c>
    </row>
    <row r="166" spans="1:7" x14ac:dyDescent="0.25">
      <c r="A166">
        <v>47</v>
      </c>
      <c r="B166" t="s">
        <v>2159</v>
      </c>
      <c r="C166" t="s">
        <v>2160</v>
      </c>
      <c r="D166">
        <v>167</v>
      </c>
      <c r="E166">
        <v>0</v>
      </c>
      <c r="F166" t="s">
        <v>1765</v>
      </c>
      <c r="G166" t="s">
        <v>2160</v>
      </c>
    </row>
    <row r="167" spans="1:7" x14ac:dyDescent="0.25">
      <c r="A167">
        <v>85</v>
      </c>
      <c r="B167" t="s">
        <v>2161</v>
      </c>
      <c r="C167" t="s">
        <v>2162</v>
      </c>
      <c r="D167">
        <v>168</v>
      </c>
      <c r="E167">
        <v>0</v>
      </c>
      <c r="F167" t="s">
        <v>1765</v>
      </c>
      <c r="G167" t="s">
        <v>2163</v>
      </c>
    </row>
    <row r="168" spans="1:7" x14ac:dyDescent="0.25">
      <c r="A168">
        <v>49</v>
      </c>
      <c r="B168" t="s">
        <v>2164</v>
      </c>
      <c r="C168" t="s">
        <v>2165</v>
      </c>
      <c r="D168">
        <v>169</v>
      </c>
      <c r="E168">
        <v>0</v>
      </c>
      <c r="F168" t="s">
        <v>1765</v>
      </c>
      <c r="G168" t="s">
        <v>2166</v>
      </c>
    </row>
    <row r="169" spans="1:7" x14ac:dyDescent="0.25">
      <c r="A169">
        <v>83</v>
      </c>
      <c r="B169" t="s">
        <v>2167</v>
      </c>
      <c r="C169" t="s">
        <v>2168</v>
      </c>
      <c r="D169">
        <v>170</v>
      </c>
      <c r="E169">
        <v>0</v>
      </c>
      <c r="F169" t="s">
        <v>1765</v>
      </c>
      <c r="G169" t="s">
        <v>2169</v>
      </c>
    </row>
    <row r="170" spans="1:7" x14ac:dyDescent="0.25">
      <c r="A170">
        <v>50</v>
      </c>
      <c r="B170" t="s">
        <v>2170</v>
      </c>
      <c r="C170" t="s">
        <v>2171</v>
      </c>
      <c r="D170">
        <v>171</v>
      </c>
      <c r="E170">
        <v>0</v>
      </c>
      <c r="F170" t="s">
        <v>1765</v>
      </c>
      <c r="G170" t="s">
        <v>2172</v>
      </c>
    </row>
    <row r="171" spans="1:7" x14ac:dyDescent="0.25">
      <c r="A171">
        <v>75</v>
      </c>
      <c r="B171" t="s">
        <v>2173</v>
      </c>
      <c r="C171" t="s">
        <v>2174</v>
      </c>
      <c r="D171">
        <v>172</v>
      </c>
      <c r="E171">
        <v>0</v>
      </c>
      <c r="F171" t="s">
        <v>1765</v>
      </c>
      <c r="G171" t="s">
        <v>2175</v>
      </c>
    </row>
    <row r="172" spans="1:7" x14ac:dyDescent="0.25">
      <c r="A172">
        <v>75</v>
      </c>
      <c r="B172" t="s">
        <v>2176</v>
      </c>
      <c r="C172" t="s">
        <v>2177</v>
      </c>
      <c r="D172">
        <v>173</v>
      </c>
      <c r="E172">
        <v>0</v>
      </c>
      <c r="F172" t="s">
        <v>1765</v>
      </c>
      <c r="G172" t="s">
        <v>2178</v>
      </c>
    </row>
    <row r="173" spans="1:7" x14ac:dyDescent="0.25">
      <c r="A173">
        <v>75</v>
      </c>
      <c r="B173" t="s">
        <v>2179</v>
      </c>
      <c r="C173" t="s">
        <v>2180</v>
      </c>
      <c r="D173">
        <v>174</v>
      </c>
      <c r="E173">
        <v>0</v>
      </c>
      <c r="F173" t="s">
        <v>1765</v>
      </c>
      <c r="G173" t="s">
        <v>2181</v>
      </c>
    </row>
    <row r="174" spans="1:7" x14ac:dyDescent="0.25">
      <c r="A174">
        <v>53</v>
      </c>
      <c r="B174" t="s">
        <v>2182</v>
      </c>
      <c r="C174" t="s">
        <v>2183</v>
      </c>
      <c r="D174">
        <v>175</v>
      </c>
      <c r="E174">
        <v>0</v>
      </c>
      <c r="F174" t="s">
        <v>1765</v>
      </c>
      <c r="G174" t="s">
        <v>2184</v>
      </c>
    </row>
    <row r="175" spans="1:7" x14ac:dyDescent="0.25">
      <c r="A175">
        <v>68</v>
      </c>
      <c r="B175" t="s">
        <v>2185</v>
      </c>
      <c r="C175" t="s">
        <v>2186</v>
      </c>
      <c r="D175">
        <v>176</v>
      </c>
      <c r="E175">
        <v>0</v>
      </c>
      <c r="F175" t="s">
        <v>1765</v>
      </c>
      <c r="G175" t="s">
        <v>2187</v>
      </c>
    </row>
    <row r="176" spans="1:7" x14ac:dyDescent="0.25">
      <c r="A176">
        <v>82</v>
      </c>
      <c r="B176" s="3" t="s">
        <v>2188</v>
      </c>
      <c r="C176" t="s">
        <v>2189</v>
      </c>
      <c r="D176">
        <v>177</v>
      </c>
      <c r="E176">
        <v>0</v>
      </c>
      <c r="F176" t="s">
        <v>1765</v>
      </c>
      <c r="G176" t="s">
        <v>2190</v>
      </c>
    </row>
    <row r="177" spans="1:7" x14ac:dyDescent="0.25">
      <c r="A177">
        <v>80</v>
      </c>
      <c r="B177" t="s">
        <v>2191</v>
      </c>
      <c r="C177" t="s">
        <v>1755</v>
      </c>
      <c r="D177">
        <v>178</v>
      </c>
      <c r="E177">
        <v>0</v>
      </c>
      <c r="F177" t="s">
        <v>1765</v>
      </c>
      <c r="G177" t="s">
        <v>2192</v>
      </c>
    </row>
    <row r="178" spans="1:7" x14ac:dyDescent="0.25">
      <c r="A178">
        <v>51</v>
      </c>
      <c r="B178" t="s">
        <v>2193</v>
      </c>
      <c r="C178" t="s">
        <v>2194</v>
      </c>
      <c r="D178">
        <v>179</v>
      </c>
      <c r="E178">
        <v>0</v>
      </c>
      <c r="F178" t="s">
        <v>1765</v>
      </c>
      <c r="G178" t="s">
        <v>2195</v>
      </c>
    </row>
    <row r="179" spans="1:7" x14ac:dyDescent="0.25">
      <c r="A179">
        <v>52</v>
      </c>
      <c r="B179" t="s">
        <v>2196</v>
      </c>
      <c r="C179" t="s">
        <v>2197</v>
      </c>
      <c r="D179">
        <v>180</v>
      </c>
      <c r="E179">
        <v>0</v>
      </c>
      <c r="F179" t="s">
        <v>1765</v>
      </c>
      <c r="G179" t="s">
        <v>2198</v>
      </c>
    </row>
    <row r="180" spans="1:7" x14ac:dyDescent="0.25">
      <c r="A180">
        <v>46</v>
      </c>
      <c r="B180" t="s">
        <v>2199</v>
      </c>
      <c r="C180" t="s">
        <v>2200</v>
      </c>
      <c r="D180">
        <v>181</v>
      </c>
      <c r="E180">
        <v>0</v>
      </c>
      <c r="F180" t="s">
        <v>1765</v>
      </c>
      <c r="G180" t="s">
        <v>2201</v>
      </c>
    </row>
    <row r="181" spans="1:7" x14ac:dyDescent="0.25">
      <c r="A181">
        <v>84</v>
      </c>
      <c r="B181" t="s">
        <v>2202</v>
      </c>
      <c r="C181" t="s">
        <v>2203</v>
      </c>
      <c r="D181">
        <v>182</v>
      </c>
      <c r="E181">
        <v>0</v>
      </c>
      <c r="F181" t="s">
        <v>1765</v>
      </c>
      <c r="G181" t="s">
        <v>2204</v>
      </c>
    </row>
    <row r="182" spans="1:7" x14ac:dyDescent="0.25">
      <c r="A182">
        <v>68</v>
      </c>
      <c r="B182" t="s">
        <v>2205</v>
      </c>
      <c r="C182" t="s">
        <v>2206</v>
      </c>
      <c r="D182">
        <v>183</v>
      </c>
      <c r="E182">
        <v>0</v>
      </c>
      <c r="F182" t="s">
        <v>1765</v>
      </c>
      <c r="G182" t="s">
        <v>2207</v>
      </c>
    </row>
    <row r="183" spans="1:7" x14ac:dyDescent="0.25">
      <c r="A183">
        <v>68</v>
      </c>
      <c r="B183" t="s">
        <v>2208</v>
      </c>
      <c r="C183" t="s">
        <v>2209</v>
      </c>
      <c r="D183">
        <v>184</v>
      </c>
      <c r="E183">
        <v>0</v>
      </c>
      <c r="F183" t="s">
        <v>1765</v>
      </c>
      <c r="G183" t="s">
        <v>2210</v>
      </c>
    </row>
    <row r="184" spans="1:7" x14ac:dyDescent="0.25">
      <c r="A184">
        <v>53</v>
      </c>
      <c r="B184" t="s">
        <v>2211</v>
      </c>
      <c r="C184" t="s">
        <v>2212</v>
      </c>
      <c r="D184">
        <v>185</v>
      </c>
      <c r="E184">
        <v>0</v>
      </c>
      <c r="F184" t="s">
        <v>1765</v>
      </c>
      <c r="G184" t="s">
        <v>2213</v>
      </c>
    </row>
    <row r="185" spans="1:7" x14ac:dyDescent="0.25">
      <c r="A185">
        <v>53</v>
      </c>
      <c r="B185" t="s">
        <v>2214</v>
      </c>
      <c r="C185" t="s">
        <v>2215</v>
      </c>
      <c r="D185">
        <v>186</v>
      </c>
      <c r="E185">
        <v>0</v>
      </c>
      <c r="F185" t="s">
        <v>1765</v>
      </c>
      <c r="G185" t="s">
        <v>2216</v>
      </c>
    </row>
    <row r="186" spans="1:7" x14ac:dyDescent="0.25">
      <c r="A186">
        <v>84</v>
      </c>
      <c r="B186" t="s">
        <v>2217</v>
      </c>
      <c r="C186" t="s">
        <v>2218</v>
      </c>
      <c r="D186">
        <v>187</v>
      </c>
      <c r="E186">
        <v>0</v>
      </c>
      <c r="F186" t="s">
        <v>1765</v>
      </c>
      <c r="G186" t="s">
        <v>2219</v>
      </c>
    </row>
    <row r="187" spans="1:7" x14ac:dyDescent="0.25">
      <c r="A187">
        <v>53</v>
      </c>
      <c r="B187" t="s">
        <v>2220</v>
      </c>
      <c r="C187" t="s">
        <v>2221</v>
      </c>
      <c r="D187">
        <v>188</v>
      </c>
      <c r="E187">
        <v>0</v>
      </c>
      <c r="F187" t="s">
        <v>1765</v>
      </c>
      <c r="G187" t="s">
        <v>2222</v>
      </c>
    </row>
    <row r="188" spans="1:7" x14ac:dyDescent="0.25">
      <c r="A188">
        <v>74</v>
      </c>
      <c r="B188" t="s">
        <v>2223</v>
      </c>
      <c r="C188" t="s">
        <v>2224</v>
      </c>
      <c r="D188">
        <v>189</v>
      </c>
      <c r="E188">
        <v>0</v>
      </c>
      <c r="F188" t="s">
        <v>1765</v>
      </c>
      <c r="G188" t="s">
        <v>2225</v>
      </c>
    </row>
    <row r="189" spans="1:7" x14ac:dyDescent="0.25">
      <c r="A189">
        <v>46</v>
      </c>
      <c r="B189" t="s">
        <v>2226</v>
      </c>
      <c r="C189" t="s">
        <v>2227</v>
      </c>
      <c r="D189">
        <v>190</v>
      </c>
      <c r="E189">
        <v>0</v>
      </c>
      <c r="F189" t="s">
        <v>1765</v>
      </c>
      <c r="G189" t="s">
        <v>2228</v>
      </c>
    </row>
    <row r="190" spans="1:7" x14ac:dyDescent="0.25">
      <c r="A190">
        <v>34</v>
      </c>
      <c r="B190" t="s">
        <v>2229</v>
      </c>
      <c r="C190" t="s">
        <v>2230</v>
      </c>
      <c r="D190">
        <v>191</v>
      </c>
      <c r="E190">
        <v>0</v>
      </c>
      <c r="F190" t="s">
        <v>1765</v>
      </c>
      <c r="G190" t="s">
        <v>2231</v>
      </c>
    </row>
    <row r="191" spans="1:7" x14ac:dyDescent="0.25">
      <c r="A191">
        <v>53</v>
      </c>
      <c r="B191" t="s">
        <v>2232</v>
      </c>
      <c r="C191" t="s">
        <v>2233</v>
      </c>
      <c r="D191">
        <v>192</v>
      </c>
      <c r="E191">
        <v>0</v>
      </c>
      <c r="F191" t="s">
        <v>1765</v>
      </c>
      <c r="G191" t="s">
        <v>2234</v>
      </c>
    </row>
    <row r="192" spans="1:7" x14ac:dyDescent="0.25">
      <c r="A192">
        <v>84</v>
      </c>
      <c r="B192" t="s">
        <v>2235</v>
      </c>
      <c r="C192" t="s">
        <v>2236</v>
      </c>
      <c r="D192">
        <v>193</v>
      </c>
      <c r="E192">
        <v>0</v>
      </c>
      <c r="F192" t="s">
        <v>1765</v>
      </c>
      <c r="G192" t="s">
        <v>2237</v>
      </c>
    </row>
    <row r="193" spans="1:7" x14ac:dyDescent="0.25">
      <c r="A193">
        <v>60</v>
      </c>
      <c r="B193" t="s">
        <v>2238</v>
      </c>
      <c r="C193" t="s">
        <v>2239</v>
      </c>
      <c r="D193">
        <v>194</v>
      </c>
      <c r="E193">
        <v>0</v>
      </c>
      <c r="F193" t="s">
        <v>1765</v>
      </c>
      <c r="G193" t="s">
        <v>2240</v>
      </c>
    </row>
    <row r="194" spans="1:7" x14ac:dyDescent="0.25">
      <c r="A194">
        <v>68</v>
      </c>
      <c r="B194" t="s">
        <v>2241</v>
      </c>
      <c r="C194" t="s">
        <v>2242</v>
      </c>
      <c r="D194">
        <v>195</v>
      </c>
      <c r="E194">
        <v>0</v>
      </c>
      <c r="F194" t="s">
        <v>1765</v>
      </c>
      <c r="G194" t="s">
        <v>2243</v>
      </c>
    </row>
    <row r="195" spans="1:7" x14ac:dyDescent="0.25">
      <c r="A195">
        <v>68</v>
      </c>
      <c r="B195" t="s">
        <v>2244</v>
      </c>
      <c r="C195" t="s">
        <v>2245</v>
      </c>
      <c r="D195">
        <v>196</v>
      </c>
      <c r="E195">
        <v>0</v>
      </c>
      <c r="F195" t="s">
        <v>1765</v>
      </c>
      <c r="G195" t="s">
        <v>2246</v>
      </c>
    </row>
    <row r="196" spans="1:7" x14ac:dyDescent="0.25">
      <c r="A196">
        <v>79</v>
      </c>
      <c r="B196" t="s">
        <v>2247</v>
      </c>
      <c r="C196" t="s">
        <v>2248</v>
      </c>
      <c r="D196">
        <v>197</v>
      </c>
      <c r="E196">
        <v>0</v>
      </c>
      <c r="F196" t="s">
        <v>1765</v>
      </c>
      <c r="G196" t="s">
        <v>2249</v>
      </c>
    </row>
    <row r="197" spans="1:7" x14ac:dyDescent="0.25">
      <c r="A197">
        <v>68</v>
      </c>
      <c r="B197" s="3" t="s">
        <v>2250</v>
      </c>
      <c r="C197" t="s">
        <v>2251</v>
      </c>
      <c r="D197">
        <v>198</v>
      </c>
      <c r="E197">
        <v>0</v>
      </c>
      <c r="F197" t="s">
        <v>1765</v>
      </c>
      <c r="G197" t="s">
        <v>2252</v>
      </c>
    </row>
    <row r="198" spans="1:7" x14ac:dyDescent="0.25">
      <c r="A198">
        <v>55</v>
      </c>
      <c r="B198" t="s">
        <v>2253</v>
      </c>
      <c r="C198" t="s">
        <v>2254</v>
      </c>
      <c r="D198">
        <v>199</v>
      </c>
      <c r="E198">
        <v>0</v>
      </c>
      <c r="F198" t="s">
        <v>1765</v>
      </c>
      <c r="G198" t="s">
        <v>2255</v>
      </c>
    </row>
    <row r="199" spans="1:7" x14ac:dyDescent="0.25">
      <c r="A199">
        <v>82</v>
      </c>
      <c r="B199" t="s">
        <v>2256</v>
      </c>
      <c r="C199" t="s">
        <v>2257</v>
      </c>
      <c r="D199">
        <v>200</v>
      </c>
      <c r="E199">
        <v>0</v>
      </c>
      <c r="F199" t="s">
        <v>1765</v>
      </c>
      <c r="G199" t="s">
        <v>2258</v>
      </c>
    </row>
    <row r="200" spans="1:7" x14ac:dyDescent="0.25">
      <c r="A200">
        <v>55</v>
      </c>
      <c r="B200" t="s">
        <v>2259</v>
      </c>
      <c r="C200" t="s">
        <v>2260</v>
      </c>
      <c r="D200">
        <v>201</v>
      </c>
      <c r="E200">
        <v>0</v>
      </c>
      <c r="F200" t="s">
        <v>1765</v>
      </c>
      <c r="G200" t="s">
        <v>2261</v>
      </c>
    </row>
    <row r="201" spans="1:7" x14ac:dyDescent="0.25">
      <c r="A201">
        <v>56</v>
      </c>
      <c r="B201" t="s">
        <v>2262</v>
      </c>
      <c r="C201" t="s">
        <v>2263</v>
      </c>
      <c r="D201">
        <v>202</v>
      </c>
      <c r="E201">
        <v>0</v>
      </c>
      <c r="F201" t="s">
        <v>1765</v>
      </c>
      <c r="G201" t="s">
        <v>2085</v>
      </c>
    </row>
    <row r="202" spans="1:7" x14ac:dyDescent="0.25">
      <c r="A202">
        <v>68</v>
      </c>
      <c r="B202" t="s">
        <v>2264</v>
      </c>
      <c r="C202" t="s">
        <v>2265</v>
      </c>
      <c r="D202">
        <v>203</v>
      </c>
      <c r="E202">
        <v>0</v>
      </c>
      <c r="F202" t="s">
        <v>1765</v>
      </c>
      <c r="G202" t="s">
        <v>2266</v>
      </c>
    </row>
    <row r="203" spans="1:7" x14ac:dyDescent="0.25">
      <c r="A203">
        <v>46</v>
      </c>
      <c r="B203" t="s">
        <v>2267</v>
      </c>
      <c r="C203" t="s">
        <v>2268</v>
      </c>
      <c r="D203">
        <v>204</v>
      </c>
      <c r="E203">
        <v>0</v>
      </c>
      <c r="F203" t="s">
        <v>1765</v>
      </c>
      <c r="G203" t="s">
        <v>2269</v>
      </c>
    </row>
    <row r="204" spans="1:7" x14ac:dyDescent="0.25">
      <c r="A204">
        <v>68</v>
      </c>
      <c r="B204" t="s">
        <v>2270</v>
      </c>
      <c r="C204" t="s">
        <v>2271</v>
      </c>
      <c r="D204">
        <v>205</v>
      </c>
      <c r="E204">
        <v>0</v>
      </c>
      <c r="F204" t="s">
        <v>1765</v>
      </c>
      <c r="G204" t="s">
        <v>2272</v>
      </c>
    </row>
    <row r="205" spans="1:7" x14ac:dyDescent="0.25">
      <c r="A205">
        <v>40</v>
      </c>
      <c r="B205" t="s">
        <v>2273</v>
      </c>
      <c r="C205" t="s">
        <v>2274</v>
      </c>
      <c r="D205">
        <v>206</v>
      </c>
      <c r="E205">
        <v>0</v>
      </c>
      <c r="F205" t="s">
        <v>1765</v>
      </c>
      <c r="G205" t="s">
        <v>2275</v>
      </c>
    </row>
    <row r="206" spans="1:7" x14ac:dyDescent="0.25">
      <c r="A206">
        <v>57</v>
      </c>
      <c r="B206" t="s">
        <v>2276</v>
      </c>
      <c r="C206" t="s">
        <v>2277</v>
      </c>
      <c r="D206">
        <v>207</v>
      </c>
      <c r="E206">
        <v>0</v>
      </c>
      <c r="F206" t="s">
        <v>1765</v>
      </c>
      <c r="G206" t="s">
        <v>2278</v>
      </c>
    </row>
    <row r="207" spans="1:7" x14ac:dyDescent="0.25">
      <c r="A207">
        <v>58</v>
      </c>
      <c r="B207" t="s">
        <v>2279</v>
      </c>
      <c r="C207" t="s">
        <v>2280</v>
      </c>
      <c r="D207">
        <v>208</v>
      </c>
      <c r="E207">
        <v>0</v>
      </c>
      <c r="F207" t="s">
        <v>1765</v>
      </c>
      <c r="G207" t="s">
        <v>2281</v>
      </c>
    </row>
    <row r="208" spans="1:7" x14ac:dyDescent="0.25">
      <c r="A208">
        <v>68</v>
      </c>
      <c r="B208" t="s">
        <v>2282</v>
      </c>
      <c r="C208" t="s">
        <v>2283</v>
      </c>
      <c r="D208">
        <v>209</v>
      </c>
      <c r="E208">
        <v>0</v>
      </c>
      <c r="F208" t="s">
        <v>1765</v>
      </c>
      <c r="G208" t="s">
        <v>2284</v>
      </c>
    </row>
    <row r="209" spans="1:7" x14ac:dyDescent="0.25">
      <c r="A209">
        <v>73</v>
      </c>
      <c r="B209" t="s">
        <v>2285</v>
      </c>
      <c r="C209" t="s">
        <v>2286</v>
      </c>
      <c r="D209">
        <v>210</v>
      </c>
      <c r="E209">
        <v>0</v>
      </c>
      <c r="F209" t="s">
        <v>1765</v>
      </c>
      <c r="G209" t="s">
        <v>2286</v>
      </c>
    </row>
    <row r="210" spans="1:7" x14ac:dyDescent="0.25">
      <c r="A210">
        <v>68</v>
      </c>
      <c r="B210" t="s">
        <v>2287</v>
      </c>
      <c r="C210" t="s">
        <v>2288</v>
      </c>
      <c r="D210">
        <v>211</v>
      </c>
      <c r="E210">
        <v>0</v>
      </c>
      <c r="F210" t="s">
        <v>1765</v>
      </c>
      <c r="G210" t="s">
        <v>2289</v>
      </c>
    </row>
    <row r="211" spans="1:7" x14ac:dyDescent="0.25">
      <c r="A211">
        <v>46</v>
      </c>
      <c r="B211" t="s">
        <v>2290</v>
      </c>
      <c r="C211" t="s">
        <v>2291</v>
      </c>
      <c r="D211">
        <v>212</v>
      </c>
      <c r="E211">
        <v>0</v>
      </c>
      <c r="F211" t="s">
        <v>1765</v>
      </c>
      <c r="G211" t="s">
        <v>2292</v>
      </c>
    </row>
    <row r="212" spans="1:7" x14ac:dyDescent="0.25">
      <c r="A212">
        <v>59</v>
      </c>
      <c r="B212" t="s">
        <v>2293</v>
      </c>
      <c r="C212" t="s">
        <v>2294</v>
      </c>
      <c r="D212">
        <v>213</v>
      </c>
      <c r="E212">
        <v>0</v>
      </c>
      <c r="F212" t="s">
        <v>1765</v>
      </c>
      <c r="G212" t="s">
        <v>2294</v>
      </c>
    </row>
    <row r="213" spans="1:7" x14ac:dyDescent="0.25">
      <c r="A213">
        <v>55</v>
      </c>
      <c r="B213" t="s">
        <v>2295</v>
      </c>
      <c r="C213" t="s">
        <v>2296</v>
      </c>
      <c r="D213">
        <v>214</v>
      </c>
      <c r="E213">
        <v>0</v>
      </c>
      <c r="F213" t="s">
        <v>1765</v>
      </c>
      <c r="G213" t="s">
        <v>2297</v>
      </c>
    </row>
    <row r="214" spans="1:7" x14ac:dyDescent="0.25">
      <c r="A214">
        <v>84</v>
      </c>
      <c r="B214" t="s">
        <v>2298</v>
      </c>
      <c r="C214" t="s">
        <v>2299</v>
      </c>
      <c r="D214">
        <v>215</v>
      </c>
      <c r="E214">
        <v>0</v>
      </c>
      <c r="F214" t="s">
        <v>1765</v>
      </c>
      <c r="G214" t="s">
        <v>2300</v>
      </c>
    </row>
    <row r="215" spans="1:7" x14ac:dyDescent="0.25">
      <c r="A215">
        <v>68</v>
      </c>
      <c r="B215" t="s">
        <v>2301</v>
      </c>
      <c r="C215" t="s">
        <v>2302</v>
      </c>
      <c r="D215">
        <v>216</v>
      </c>
      <c r="E215">
        <v>0</v>
      </c>
      <c r="F215" t="s">
        <v>1765</v>
      </c>
      <c r="G215" t="s">
        <v>2303</v>
      </c>
    </row>
    <row r="216" spans="1:7" x14ac:dyDescent="0.25">
      <c r="A216">
        <v>68</v>
      </c>
      <c r="B216" t="s">
        <v>2304</v>
      </c>
      <c r="C216" t="s">
        <v>2305</v>
      </c>
      <c r="D216">
        <v>217</v>
      </c>
      <c r="E216">
        <v>0</v>
      </c>
      <c r="F216" t="s">
        <v>1765</v>
      </c>
      <c r="G216" t="s">
        <v>2306</v>
      </c>
    </row>
    <row r="217" spans="1:7" x14ac:dyDescent="0.25">
      <c r="A217">
        <v>61</v>
      </c>
      <c r="B217" t="s">
        <v>2307</v>
      </c>
      <c r="C217" t="s">
        <v>2308</v>
      </c>
      <c r="D217">
        <v>218</v>
      </c>
      <c r="E217">
        <v>0</v>
      </c>
      <c r="F217" t="s">
        <v>1765</v>
      </c>
      <c r="G217" t="s">
        <v>2308</v>
      </c>
    </row>
    <row r="218" spans="1:7" x14ac:dyDescent="0.25">
      <c r="A218">
        <v>68</v>
      </c>
      <c r="B218" t="s">
        <v>2309</v>
      </c>
      <c r="C218" t="s">
        <v>2310</v>
      </c>
      <c r="D218">
        <v>219</v>
      </c>
      <c r="E218">
        <v>0</v>
      </c>
      <c r="F218" t="s">
        <v>1765</v>
      </c>
      <c r="G218" t="s">
        <v>2311</v>
      </c>
    </row>
    <row r="219" spans="1:7" x14ac:dyDescent="0.25">
      <c r="A219">
        <v>62</v>
      </c>
      <c r="B219" t="s">
        <v>2312</v>
      </c>
      <c r="C219" t="s">
        <v>2313</v>
      </c>
      <c r="D219">
        <v>220</v>
      </c>
      <c r="E219">
        <v>0</v>
      </c>
      <c r="F219" t="s">
        <v>1765</v>
      </c>
      <c r="G219" t="s">
        <v>2314</v>
      </c>
    </row>
    <row r="220" spans="1:7" x14ac:dyDescent="0.25">
      <c r="A220">
        <v>84</v>
      </c>
      <c r="B220" t="s">
        <v>2315</v>
      </c>
      <c r="C220" t="s">
        <v>2316</v>
      </c>
      <c r="D220">
        <v>221</v>
      </c>
      <c r="E220">
        <v>0</v>
      </c>
      <c r="F220" t="s">
        <v>1765</v>
      </c>
      <c r="G220" t="s">
        <v>2316</v>
      </c>
    </row>
    <row r="221" spans="1:7" x14ac:dyDescent="0.25">
      <c r="A221">
        <v>46</v>
      </c>
      <c r="B221" t="s">
        <v>2317</v>
      </c>
      <c r="C221" t="s">
        <v>2318</v>
      </c>
      <c r="D221">
        <v>222</v>
      </c>
      <c r="E221">
        <v>0</v>
      </c>
      <c r="F221" t="s">
        <v>1765</v>
      </c>
      <c r="G221" t="s">
        <v>2319</v>
      </c>
    </row>
    <row r="222" spans="1:7" x14ac:dyDescent="0.25">
      <c r="A222">
        <v>53</v>
      </c>
      <c r="B222" t="s">
        <v>2320</v>
      </c>
      <c r="C222" t="s">
        <v>2321</v>
      </c>
      <c r="D222">
        <v>223</v>
      </c>
      <c r="E222">
        <v>0</v>
      </c>
      <c r="F222" t="s">
        <v>1765</v>
      </c>
      <c r="G222" t="s">
        <v>2321</v>
      </c>
    </row>
    <row r="223" spans="1:7" x14ac:dyDescent="0.25">
      <c r="A223">
        <v>63</v>
      </c>
      <c r="B223" t="s">
        <v>2322</v>
      </c>
      <c r="C223" t="s">
        <v>2323</v>
      </c>
      <c r="D223">
        <v>224</v>
      </c>
      <c r="E223">
        <v>0</v>
      </c>
      <c r="F223" t="s">
        <v>1765</v>
      </c>
      <c r="G223" t="s">
        <v>2324</v>
      </c>
    </row>
    <row r="224" spans="1:7" x14ac:dyDescent="0.25">
      <c r="A224">
        <v>64</v>
      </c>
      <c r="B224" t="s">
        <v>2325</v>
      </c>
      <c r="C224" t="s">
        <v>2326</v>
      </c>
      <c r="D224">
        <v>225</v>
      </c>
      <c r="E224">
        <v>0</v>
      </c>
      <c r="F224" t="s">
        <v>1765</v>
      </c>
      <c r="G224" t="s">
        <v>2327</v>
      </c>
    </row>
    <row r="225" spans="1:7" x14ac:dyDescent="0.25">
      <c r="A225">
        <v>65</v>
      </c>
      <c r="B225" t="s">
        <v>2328</v>
      </c>
      <c r="C225" t="s">
        <v>2329</v>
      </c>
      <c r="D225">
        <v>226</v>
      </c>
      <c r="E225">
        <v>0</v>
      </c>
      <c r="F225" t="s">
        <v>1765</v>
      </c>
      <c r="G225" t="s">
        <v>2330</v>
      </c>
    </row>
    <row r="226" spans="1:7" x14ac:dyDescent="0.25">
      <c r="A226">
        <v>42</v>
      </c>
      <c r="B226" t="s">
        <v>2331</v>
      </c>
      <c r="C226" t="s">
        <v>2332</v>
      </c>
      <c r="D226">
        <v>227</v>
      </c>
      <c r="E226">
        <v>0</v>
      </c>
      <c r="F226" t="s">
        <v>1765</v>
      </c>
      <c r="G226" t="s">
        <v>2333</v>
      </c>
    </row>
    <row r="227" spans="1:7" x14ac:dyDescent="0.25">
      <c r="A227">
        <v>78</v>
      </c>
      <c r="B227" t="s">
        <v>2334</v>
      </c>
      <c r="C227" t="s">
        <v>2335</v>
      </c>
      <c r="D227">
        <v>228</v>
      </c>
      <c r="E227">
        <v>0</v>
      </c>
      <c r="F227" t="s">
        <v>1765</v>
      </c>
      <c r="G227" t="s">
        <v>2336</v>
      </c>
    </row>
    <row r="228" spans="1:7" x14ac:dyDescent="0.25">
      <c r="A228">
        <v>78</v>
      </c>
      <c r="B228" t="s">
        <v>2337</v>
      </c>
      <c r="C228" t="s">
        <v>2338</v>
      </c>
      <c r="D228">
        <v>229</v>
      </c>
      <c r="E228">
        <v>0</v>
      </c>
      <c r="F228" t="s">
        <v>1765</v>
      </c>
      <c r="G228" t="s">
        <v>2338</v>
      </c>
    </row>
    <row r="229" spans="1:7" x14ac:dyDescent="0.25">
      <c r="A229">
        <v>66</v>
      </c>
      <c r="B229" t="s">
        <v>2339</v>
      </c>
      <c r="C229" t="s">
        <v>2340</v>
      </c>
      <c r="D229">
        <v>230</v>
      </c>
      <c r="E229">
        <v>0</v>
      </c>
      <c r="F229" t="s">
        <v>1765</v>
      </c>
      <c r="G229" t="s">
        <v>67</v>
      </c>
    </row>
    <row r="230" spans="1:7" x14ac:dyDescent="0.25">
      <c r="A230">
        <v>67</v>
      </c>
      <c r="B230" t="s">
        <v>2341</v>
      </c>
      <c r="C230" t="s">
        <v>2342</v>
      </c>
      <c r="D230">
        <v>231</v>
      </c>
      <c r="E230">
        <v>0</v>
      </c>
      <c r="F230" t="s">
        <v>1765</v>
      </c>
      <c r="G230" t="s">
        <v>2343</v>
      </c>
    </row>
    <row r="231" spans="1:7" x14ac:dyDescent="0.25">
      <c r="A231">
        <v>53</v>
      </c>
      <c r="B231" t="s">
        <v>2344</v>
      </c>
      <c r="C231" t="s">
        <v>2345</v>
      </c>
      <c r="D231">
        <v>232</v>
      </c>
      <c r="E231">
        <v>0</v>
      </c>
      <c r="F231" t="s">
        <v>1765</v>
      </c>
      <c r="G231" t="s">
        <v>2345</v>
      </c>
    </row>
    <row r="232" spans="1:7" x14ac:dyDescent="0.25">
      <c r="A232">
        <v>73</v>
      </c>
      <c r="B232" t="s">
        <v>2346</v>
      </c>
      <c r="C232" t="s">
        <v>2347</v>
      </c>
      <c r="D232">
        <v>233</v>
      </c>
      <c r="E232">
        <v>0</v>
      </c>
      <c r="F232" t="s">
        <v>1765</v>
      </c>
      <c r="G232" t="s">
        <v>2348</v>
      </c>
    </row>
    <row r="233" spans="1:7" x14ac:dyDescent="0.25">
      <c r="A233">
        <v>68</v>
      </c>
      <c r="B233" t="s">
        <v>2349</v>
      </c>
      <c r="C233" t="s">
        <v>2350</v>
      </c>
      <c r="D233">
        <v>234</v>
      </c>
      <c r="E233">
        <v>0</v>
      </c>
      <c r="F233" t="s">
        <v>1765</v>
      </c>
      <c r="G233" t="s">
        <v>2351</v>
      </c>
    </row>
    <row r="234" spans="1:7" x14ac:dyDescent="0.25">
      <c r="A234">
        <v>69</v>
      </c>
      <c r="B234" t="s">
        <v>2352</v>
      </c>
      <c r="C234" t="s">
        <v>2353</v>
      </c>
      <c r="D234">
        <v>235</v>
      </c>
      <c r="E234">
        <v>0</v>
      </c>
      <c r="F234" t="s">
        <v>1765</v>
      </c>
      <c r="G234" t="s">
        <v>2354</v>
      </c>
    </row>
    <row r="235" spans="1:7" x14ac:dyDescent="0.25">
      <c r="A235">
        <v>40</v>
      </c>
      <c r="B235" t="s">
        <v>2355</v>
      </c>
      <c r="C235" t="s">
        <v>2356</v>
      </c>
      <c r="D235">
        <v>236</v>
      </c>
      <c r="E235">
        <v>0</v>
      </c>
      <c r="F235" t="s">
        <v>1765</v>
      </c>
      <c r="G235" t="s">
        <v>2357</v>
      </c>
    </row>
    <row r="236" spans="1:7" x14ac:dyDescent="0.25">
      <c r="A236">
        <v>84</v>
      </c>
      <c r="B236" t="s">
        <v>2358</v>
      </c>
      <c r="C236" t="s">
        <v>2359</v>
      </c>
      <c r="D236">
        <v>237</v>
      </c>
      <c r="E236">
        <v>0</v>
      </c>
      <c r="F236" t="s">
        <v>1765</v>
      </c>
      <c r="G236" t="s">
        <v>2360</v>
      </c>
    </row>
    <row r="237" spans="1:7" x14ac:dyDescent="0.25">
      <c r="A237">
        <v>68</v>
      </c>
      <c r="B237" t="s">
        <v>2361</v>
      </c>
      <c r="C237" t="s">
        <v>2362</v>
      </c>
      <c r="D237">
        <v>238</v>
      </c>
      <c r="E237">
        <v>0</v>
      </c>
      <c r="F237" t="s">
        <v>1765</v>
      </c>
      <c r="G237" t="s">
        <v>2363</v>
      </c>
    </row>
    <row r="238" spans="1:7" x14ac:dyDescent="0.25">
      <c r="A238">
        <v>53</v>
      </c>
      <c r="B238" t="s">
        <v>2364</v>
      </c>
      <c r="C238" t="s">
        <v>2365</v>
      </c>
      <c r="D238">
        <v>239</v>
      </c>
      <c r="E238">
        <v>0</v>
      </c>
      <c r="F238" t="s">
        <v>1765</v>
      </c>
      <c r="G238" t="s">
        <v>2366</v>
      </c>
    </row>
    <row r="239" spans="1:7" x14ac:dyDescent="0.25">
      <c r="A239">
        <v>46</v>
      </c>
      <c r="B239" t="s">
        <v>2367</v>
      </c>
      <c r="C239" t="s">
        <v>2368</v>
      </c>
      <c r="D239">
        <v>240</v>
      </c>
      <c r="E239">
        <v>0</v>
      </c>
      <c r="F239" t="s">
        <v>1765</v>
      </c>
      <c r="G239" t="s">
        <v>2369</v>
      </c>
    </row>
    <row r="240" spans="1:7" x14ac:dyDescent="0.25">
      <c r="A240">
        <v>68</v>
      </c>
      <c r="B240" t="s">
        <v>2370</v>
      </c>
      <c r="C240" t="s">
        <v>2371</v>
      </c>
      <c r="D240">
        <v>241</v>
      </c>
      <c r="E240">
        <v>0</v>
      </c>
      <c r="F240" t="s">
        <v>1765</v>
      </c>
      <c r="G240" t="s">
        <v>2372</v>
      </c>
    </row>
    <row r="241" spans="1:7" x14ac:dyDescent="0.25">
      <c r="A241">
        <v>53</v>
      </c>
      <c r="B241" t="s">
        <v>2373</v>
      </c>
      <c r="C241" t="s">
        <v>2374</v>
      </c>
      <c r="D241">
        <v>242</v>
      </c>
      <c r="E241">
        <v>0</v>
      </c>
      <c r="F241" t="s">
        <v>1765</v>
      </c>
      <c r="G241" t="s">
        <v>2375</v>
      </c>
    </row>
    <row r="242" spans="1:7" x14ac:dyDescent="0.25">
      <c r="A242">
        <v>68</v>
      </c>
      <c r="B242" t="s">
        <v>2376</v>
      </c>
      <c r="C242" t="s">
        <v>2377</v>
      </c>
      <c r="D242">
        <v>243</v>
      </c>
      <c r="E242">
        <v>0</v>
      </c>
      <c r="F242" t="s">
        <v>1765</v>
      </c>
      <c r="G242" t="s">
        <v>2378</v>
      </c>
    </row>
    <row r="243" spans="1:7" x14ac:dyDescent="0.25">
      <c r="A243">
        <v>64</v>
      </c>
      <c r="B243" t="s">
        <v>2379</v>
      </c>
      <c r="C243" t="s">
        <v>2380</v>
      </c>
      <c r="D243">
        <v>244</v>
      </c>
      <c r="E243">
        <v>0</v>
      </c>
      <c r="F243" t="s">
        <v>1765</v>
      </c>
      <c r="G243" t="s">
        <v>2381</v>
      </c>
    </row>
    <row r="244" spans="1:7" x14ac:dyDescent="0.25">
      <c r="A244">
        <v>70</v>
      </c>
      <c r="B244" t="s">
        <v>2382</v>
      </c>
      <c r="C244" t="s">
        <v>2383</v>
      </c>
      <c r="D244">
        <v>245</v>
      </c>
      <c r="E244">
        <v>0</v>
      </c>
      <c r="F244" t="s">
        <v>1765</v>
      </c>
      <c r="G244" t="s">
        <v>2384</v>
      </c>
    </row>
    <row r="245" spans="1:7" x14ac:dyDescent="0.25">
      <c r="A245">
        <v>70</v>
      </c>
      <c r="B245" t="s">
        <v>2385</v>
      </c>
      <c r="C245" t="s">
        <v>2386</v>
      </c>
      <c r="D245">
        <v>246</v>
      </c>
      <c r="E245">
        <v>0</v>
      </c>
      <c r="F245" t="s">
        <v>1765</v>
      </c>
      <c r="G245" t="s">
        <v>2387</v>
      </c>
    </row>
    <row r="246" spans="1:7" x14ac:dyDescent="0.25">
      <c r="A246">
        <v>75</v>
      </c>
      <c r="B246" t="s">
        <v>2388</v>
      </c>
      <c r="C246" t="s">
        <v>2389</v>
      </c>
      <c r="D246">
        <v>247</v>
      </c>
      <c r="E246">
        <v>0</v>
      </c>
      <c r="F246" t="s">
        <v>1765</v>
      </c>
      <c r="G246" t="s">
        <v>2390</v>
      </c>
    </row>
    <row r="247" spans="1:7" x14ac:dyDescent="0.25">
      <c r="A247">
        <v>71</v>
      </c>
      <c r="B247" t="s">
        <v>2391</v>
      </c>
      <c r="C247" t="s">
        <v>2392</v>
      </c>
      <c r="D247">
        <v>248</v>
      </c>
      <c r="E247">
        <v>0</v>
      </c>
      <c r="F247" t="s">
        <v>1765</v>
      </c>
      <c r="G247" t="s">
        <v>2393</v>
      </c>
    </row>
    <row r="248" spans="1:7" x14ac:dyDescent="0.25">
      <c r="A248">
        <v>53</v>
      </c>
      <c r="B248" t="s">
        <v>2394</v>
      </c>
      <c r="C248" t="s">
        <v>2395</v>
      </c>
      <c r="D248">
        <v>249</v>
      </c>
      <c r="E248">
        <v>0</v>
      </c>
      <c r="F248" t="s">
        <v>1765</v>
      </c>
      <c r="G248" t="s">
        <v>2396</v>
      </c>
    </row>
    <row r="249" spans="1:7" x14ac:dyDescent="0.25">
      <c r="A249">
        <v>68</v>
      </c>
      <c r="B249" t="s">
        <v>2397</v>
      </c>
      <c r="C249" t="s">
        <v>2398</v>
      </c>
      <c r="D249">
        <v>250</v>
      </c>
      <c r="E249">
        <v>0</v>
      </c>
      <c r="F249" t="s">
        <v>1765</v>
      </c>
      <c r="G249" t="s">
        <v>2399</v>
      </c>
    </row>
    <row r="250" spans="1:7" x14ac:dyDescent="0.25">
      <c r="A250">
        <v>72</v>
      </c>
      <c r="B250" t="s">
        <v>2400</v>
      </c>
      <c r="C250" t="s">
        <v>2401</v>
      </c>
      <c r="D250">
        <v>251</v>
      </c>
      <c r="E250">
        <v>0</v>
      </c>
      <c r="F250" t="s">
        <v>1765</v>
      </c>
      <c r="G250" t="s">
        <v>2401</v>
      </c>
    </row>
    <row r="251" spans="1:7" x14ac:dyDescent="0.25">
      <c r="A251">
        <v>53</v>
      </c>
      <c r="B251" t="s">
        <v>2402</v>
      </c>
      <c r="C251" t="s">
        <v>2403</v>
      </c>
      <c r="D251">
        <v>252</v>
      </c>
      <c r="E251">
        <v>0</v>
      </c>
      <c r="F251" t="s">
        <v>1765</v>
      </c>
      <c r="G251" t="s">
        <v>2404</v>
      </c>
    </row>
    <row r="252" spans="1:7" x14ac:dyDescent="0.25">
      <c r="A252">
        <v>79</v>
      </c>
      <c r="B252" t="s">
        <v>2405</v>
      </c>
      <c r="C252" t="s">
        <v>2406</v>
      </c>
      <c r="D252">
        <v>253</v>
      </c>
      <c r="E252">
        <v>0</v>
      </c>
      <c r="F252" t="s">
        <v>1765</v>
      </c>
      <c r="G252" t="s">
        <v>2407</v>
      </c>
    </row>
    <row r="253" spans="1:7" x14ac:dyDescent="0.25">
      <c r="A253">
        <v>68</v>
      </c>
      <c r="B253" t="s">
        <v>2408</v>
      </c>
      <c r="C253" t="s">
        <v>2409</v>
      </c>
      <c r="D253">
        <v>254</v>
      </c>
      <c r="E253">
        <v>0</v>
      </c>
      <c r="F253" t="s">
        <v>1765</v>
      </c>
      <c r="G253" t="s">
        <v>2410</v>
      </c>
    </row>
    <row r="254" spans="1:7" x14ac:dyDescent="0.25">
      <c r="A254">
        <v>82</v>
      </c>
      <c r="B254" t="s">
        <v>2411</v>
      </c>
      <c r="C254" t="s">
        <v>2412</v>
      </c>
      <c r="D254">
        <v>255</v>
      </c>
      <c r="E254">
        <v>0</v>
      </c>
      <c r="F254" t="s">
        <v>1765</v>
      </c>
      <c r="G254" t="s">
        <v>2413</v>
      </c>
    </row>
    <row r="255" spans="1:7" x14ac:dyDescent="0.25">
      <c r="A255">
        <v>46</v>
      </c>
      <c r="B255" t="s">
        <v>2414</v>
      </c>
      <c r="C255" t="s">
        <v>2415</v>
      </c>
      <c r="D255">
        <v>256</v>
      </c>
      <c r="E255">
        <v>0</v>
      </c>
      <c r="F255" t="s">
        <v>1765</v>
      </c>
      <c r="G255" t="s">
        <v>2416</v>
      </c>
    </row>
    <row r="256" spans="1:7" x14ac:dyDescent="0.25">
      <c r="A256">
        <v>75</v>
      </c>
      <c r="B256" t="s">
        <v>2417</v>
      </c>
      <c r="C256" t="s">
        <v>2418</v>
      </c>
      <c r="D256">
        <v>257</v>
      </c>
      <c r="E256">
        <v>0</v>
      </c>
      <c r="F256" t="s">
        <v>1765</v>
      </c>
      <c r="G256" t="s">
        <v>2418</v>
      </c>
    </row>
    <row r="257" spans="1:7" x14ac:dyDescent="0.25">
      <c r="A257">
        <v>75</v>
      </c>
      <c r="B257" t="s">
        <v>2419</v>
      </c>
      <c r="C257" t="s">
        <v>2420</v>
      </c>
      <c r="D257">
        <v>258</v>
      </c>
      <c r="E257">
        <v>0</v>
      </c>
      <c r="F257" t="s">
        <v>1765</v>
      </c>
      <c r="G257" t="s">
        <v>2420</v>
      </c>
    </row>
    <row r="258" spans="1:7" x14ac:dyDescent="0.25">
      <c r="A258">
        <v>76</v>
      </c>
      <c r="B258" t="s">
        <v>2421</v>
      </c>
      <c r="C258" t="s">
        <v>2422</v>
      </c>
      <c r="D258">
        <v>259</v>
      </c>
      <c r="E258">
        <v>0</v>
      </c>
      <c r="F258" t="s">
        <v>1765</v>
      </c>
      <c r="G258" t="s">
        <v>2423</v>
      </c>
    </row>
    <row r="259" spans="1:7" x14ac:dyDescent="0.25">
      <c r="A259">
        <v>52</v>
      </c>
      <c r="B259" t="s">
        <v>2424</v>
      </c>
      <c r="C259" t="s">
        <v>2425</v>
      </c>
      <c r="D259">
        <v>260</v>
      </c>
      <c r="E259">
        <v>0</v>
      </c>
      <c r="F259" t="s">
        <v>1765</v>
      </c>
      <c r="G259" t="s">
        <v>2426</v>
      </c>
    </row>
    <row r="260" spans="1:7" x14ac:dyDescent="0.25">
      <c r="A260">
        <v>46</v>
      </c>
      <c r="B260" t="s">
        <v>2427</v>
      </c>
      <c r="C260" t="s">
        <v>2428</v>
      </c>
      <c r="D260">
        <v>261</v>
      </c>
      <c r="E260">
        <v>0</v>
      </c>
      <c r="F260" t="s">
        <v>1765</v>
      </c>
      <c r="G260" t="s">
        <v>2429</v>
      </c>
    </row>
    <row r="261" spans="1:7" x14ac:dyDescent="0.25">
      <c r="A261">
        <v>46</v>
      </c>
      <c r="B261" t="s">
        <v>2430</v>
      </c>
      <c r="C261" t="s">
        <v>2431</v>
      </c>
      <c r="D261">
        <v>262</v>
      </c>
      <c r="E261">
        <v>0</v>
      </c>
      <c r="F261" t="s">
        <v>1765</v>
      </c>
      <c r="G261" t="s">
        <v>2432</v>
      </c>
    </row>
    <row r="262" spans="1:7" x14ac:dyDescent="0.25">
      <c r="A262">
        <v>77</v>
      </c>
      <c r="B262" t="s">
        <v>2433</v>
      </c>
      <c r="C262" t="s">
        <v>2434</v>
      </c>
      <c r="D262">
        <v>263</v>
      </c>
      <c r="E262">
        <v>0</v>
      </c>
      <c r="F262" t="s">
        <v>1765</v>
      </c>
      <c r="G262" t="s">
        <v>2435</v>
      </c>
    </row>
    <row r="263" spans="1:7" x14ac:dyDescent="0.25">
      <c r="A263">
        <v>79</v>
      </c>
      <c r="B263" t="s">
        <v>2436</v>
      </c>
      <c r="C263" t="s">
        <v>2437</v>
      </c>
      <c r="D263">
        <v>264</v>
      </c>
      <c r="E263">
        <v>0</v>
      </c>
      <c r="F263" t="s">
        <v>1765</v>
      </c>
      <c r="G263" t="s">
        <v>2438</v>
      </c>
    </row>
    <row r="264" spans="1:7" x14ac:dyDescent="0.25">
      <c r="A264">
        <v>34</v>
      </c>
      <c r="B264" t="s">
        <v>2439</v>
      </c>
      <c r="C264" t="s">
        <v>2440</v>
      </c>
      <c r="D264">
        <v>265</v>
      </c>
      <c r="E264">
        <v>0</v>
      </c>
      <c r="F264" t="s">
        <v>1765</v>
      </c>
      <c r="G264" t="s">
        <v>2441</v>
      </c>
    </row>
    <row r="265" spans="1:7" x14ac:dyDescent="0.25">
      <c r="A265">
        <v>80</v>
      </c>
      <c r="B265" t="s">
        <v>2442</v>
      </c>
      <c r="C265" t="s">
        <v>2443</v>
      </c>
      <c r="D265">
        <v>266</v>
      </c>
      <c r="E265">
        <v>0</v>
      </c>
      <c r="F265" t="s">
        <v>1765</v>
      </c>
      <c r="G265" t="s">
        <v>2444</v>
      </c>
    </row>
    <row r="266" spans="1:7" x14ac:dyDescent="0.25">
      <c r="A266">
        <v>78</v>
      </c>
      <c r="B266" t="s">
        <v>2445</v>
      </c>
      <c r="C266" t="s">
        <v>2446</v>
      </c>
      <c r="D266">
        <v>267</v>
      </c>
      <c r="E266">
        <v>0</v>
      </c>
      <c r="F266" t="s">
        <v>1765</v>
      </c>
      <c r="G266" t="s">
        <v>2447</v>
      </c>
    </row>
    <row r="267" spans="1:7" x14ac:dyDescent="0.25">
      <c r="A267">
        <v>68</v>
      </c>
      <c r="B267" t="s">
        <v>2448</v>
      </c>
      <c r="C267" t="s">
        <v>2449</v>
      </c>
      <c r="D267">
        <v>268</v>
      </c>
      <c r="E267">
        <v>0</v>
      </c>
      <c r="F267" t="s">
        <v>1765</v>
      </c>
      <c r="G267" t="s">
        <v>2450</v>
      </c>
    </row>
    <row r="268" spans="1:7" x14ac:dyDescent="0.25">
      <c r="A268">
        <v>68</v>
      </c>
      <c r="B268" t="s">
        <v>2451</v>
      </c>
      <c r="C268" t="s">
        <v>2452</v>
      </c>
      <c r="D268">
        <v>269</v>
      </c>
      <c r="E268">
        <v>0</v>
      </c>
      <c r="F268" t="s">
        <v>1765</v>
      </c>
      <c r="G268" t="s">
        <v>2453</v>
      </c>
    </row>
    <row r="269" spans="1:7" x14ac:dyDescent="0.25">
      <c r="A269">
        <v>81</v>
      </c>
      <c r="B269" t="s">
        <v>2454</v>
      </c>
      <c r="C269" t="s">
        <v>2455</v>
      </c>
      <c r="D269">
        <v>270</v>
      </c>
      <c r="E269">
        <v>0</v>
      </c>
      <c r="F269" t="s">
        <v>1765</v>
      </c>
      <c r="G269" t="s">
        <v>2456</v>
      </c>
    </row>
    <row r="270" spans="1:7" x14ac:dyDescent="0.25">
      <c r="A270">
        <v>77</v>
      </c>
      <c r="B270" t="s">
        <v>2457</v>
      </c>
      <c r="C270" t="s">
        <v>2458</v>
      </c>
      <c r="D270">
        <v>271</v>
      </c>
      <c r="E270">
        <v>0</v>
      </c>
      <c r="F270" t="s">
        <v>1765</v>
      </c>
      <c r="G270" t="s">
        <v>2459</v>
      </c>
    </row>
    <row r="271" spans="1:7" x14ac:dyDescent="0.25">
      <c r="A271">
        <v>83</v>
      </c>
      <c r="B271" t="s">
        <v>2460</v>
      </c>
      <c r="C271" t="s">
        <v>2461</v>
      </c>
      <c r="D271">
        <v>272</v>
      </c>
      <c r="E271">
        <v>0</v>
      </c>
      <c r="F271" t="s">
        <v>1765</v>
      </c>
      <c r="G271" t="s">
        <v>2462</v>
      </c>
    </row>
    <row r="272" spans="1:7" x14ac:dyDescent="0.25">
      <c r="A272">
        <v>83</v>
      </c>
      <c r="B272" t="s">
        <v>2463</v>
      </c>
      <c r="C272" t="s">
        <v>2464</v>
      </c>
      <c r="D272">
        <v>273</v>
      </c>
      <c r="E272">
        <v>0</v>
      </c>
      <c r="F272" t="s">
        <v>1765</v>
      </c>
      <c r="G272" t="s">
        <v>2464</v>
      </c>
    </row>
    <row r="273" spans="1:7" x14ac:dyDescent="0.25">
      <c r="A273">
        <v>79</v>
      </c>
      <c r="B273" t="s">
        <v>2465</v>
      </c>
      <c r="C273" t="s">
        <v>2466</v>
      </c>
      <c r="D273">
        <v>274</v>
      </c>
      <c r="E273">
        <v>0</v>
      </c>
      <c r="F273" t="s">
        <v>1765</v>
      </c>
      <c r="G273" t="s">
        <v>2467</v>
      </c>
    </row>
    <row r="274" spans="1:7" x14ac:dyDescent="0.25">
      <c r="A274">
        <v>79</v>
      </c>
      <c r="B274" t="s">
        <v>2468</v>
      </c>
      <c r="C274" t="s">
        <v>2469</v>
      </c>
      <c r="D274">
        <v>275</v>
      </c>
      <c r="E274">
        <v>0</v>
      </c>
      <c r="F274" t="s">
        <v>1765</v>
      </c>
      <c r="G274" t="s">
        <v>2470</v>
      </c>
    </row>
    <row r="275" spans="1:7" x14ac:dyDescent="0.25">
      <c r="A275">
        <v>85</v>
      </c>
      <c r="B275" t="s">
        <v>2471</v>
      </c>
      <c r="C275" t="s">
        <v>2472</v>
      </c>
      <c r="D275">
        <v>276</v>
      </c>
      <c r="E275">
        <v>0</v>
      </c>
      <c r="F275" t="s">
        <v>1765</v>
      </c>
      <c r="G275" t="s">
        <v>2473</v>
      </c>
    </row>
    <row r="276" spans="1:7" x14ac:dyDescent="0.25">
      <c r="A276">
        <v>85</v>
      </c>
      <c r="B276" t="s">
        <v>2474</v>
      </c>
      <c r="C276" t="s">
        <v>2475</v>
      </c>
      <c r="D276">
        <v>277</v>
      </c>
      <c r="E276">
        <v>0</v>
      </c>
      <c r="F276" t="s">
        <v>1765</v>
      </c>
      <c r="G276" t="s">
        <v>2476</v>
      </c>
    </row>
    <row r="277" spans="1:7" x14ac:dyDescent="0.25">
      <c r="A277">
        <v>88</v>
      </c>
      <c r="B277" t="s">
        <v>2477</v>
      </c>
      <c r="C277" t="s">
        <v>2478</v>
      </c>
      <c r="D277">
        <v>278</v>
      </c>
      <c r="E277">
        <v>0</v>
      </c>
      <c r="F277" t="s">
        <v>1765</v>
      </c>
      <c r="G277" t="s">
        <v>2478</v>
      </c>
    </row>
    <row r="278" spans="1:7" x14ac:dyDescent="0.25">
      <c r="A278">
        <v>46</v>
      </c>
      <c r="B278" t="s">
        <v>2479</v>
      </c>
      <c r="C278" t="s">
        <v>2480</v>
      </c>
      <c r="D278">
        <v>279</v>
      </c>
      <c r="E278">
        <v>0</v>
      </c>
      <c r="F278" t="s">
        <v>1765</v>
      </c>
      <c r="G278" t="s">
        <v>2481</v>
      </c>
    </row>
    <row r="279" spans="1:7" x14ac:dyDescent="0.25">
      <c r="A279">
        <v>86</v>
      </c>
      <c r="B279" t="s">
        <v>2482</v>
      </c>
      <c r="C279" t="s">
        <v>2483</v>
      </c>
      <c r="D279">
        <v>280</v>
      </c>
      <c r="E279">
        <v>0</v>
      </c>
      <c r="F279" t="s">
        <v>1765</v>
      </c>
      <c r="G279" t="s">
        <v>2484</v>
      </c>
    </row>
    <row r="280" spans="1:7" x14ac:dyDescent="0.25">
      <c r="A280">
        <v>53</v>
      </c>
      <c r="B280" t="s">
        <v>2485</v>
      </c>
      <c r="C280" t="s">
        <v>2486</v>
      </c>
      <c r="D280">
        <v>281</v>
      </c>
      <c r="E280">
        <v>0</v>
      </c>
      <c r="F280" t="s">
        <v>1765</v>
      </c>
      <c r="G280" t="s">
        <v>2487</v>
      </c>
    </row>
    <row r="281" spans="1:7" x14ac:dyDescent="0.25">
      <c r="A281">
        <v>68</v>
      </c>
      <c r="B281" t="s">
        <v>2488</v>
      </c>
      <c r="C281" t="s">
        <v>2489</v>
      </c>
      <c r="D281">
        <v>282</v>
      </c>
      <c r="E281">
        <v>0</v>
      </c>
      <c r="F281" t="s">
        <v>1765</v>
      </c>
      <c r="G281" t="s">
        <v>2489</v>
      </c>
    </row>
    <row r="282" spans="1:7" x14ac:dyDescent="0.25">
      <c r="A282">
        <v>68</v>
      </c>
      <c r="B282" t="s">
        <v>2490</v>
      </c>
      <c r="C282" t="s">
        <v>2491</v>
      </c>
      <c r="D282">
        <v>283</v>
      </c>
      <c r="E282">
        <v>0</v>
      </c>
      <c r="F282" t="s">
        <v>1765</v>
      </c>
      <c r="G282" t="s">
        <v>2492</v>
      </c>
    </row>
    <row r="283" spans="1:7" x14ac:dyDescent="0.25">
      <c r="A283">
        <v>68</v>
      </c>
      <c r="B283" t="s">
        <v>2493</v>
      </c>
      <c r="C283" t="s">
        <v>2494</v>
      </c>
      <c r="D283">
        <v>284</v>
      </c>
      <c r="E283">
        <v>0</v>
      </c>
      <c r="F283" t="s">
        <v>1765</v>
      </c>
      <c r="G283" t="s">
        <v>2495</v>
      </c>
    </row>
    <row r="284" spans="1:7" x14ac:dyDescent="0.25">
      <c r="A284">
        <v>87</v>
      </c>
      <c r="B284" t="s">
        <v>2496</v>
      </c>
      <c r="C284" t="s">
        <v>2497</v>
      </c>
      <c r="D284">
        <v>285</v>
      </c>
      <c r="E284">
        <v>0</v>
      </c>
      <c r="F284" t="s">
        <v>1765</v>
      </c>
      <c r="G284" t="s">
        <v>2498</v>
      </c>
    </row>
    <row r="285" spans="1:7" x14ac:dyDescent="0.25">
      <c r="A285">
        <v>79</v>
      </c>
      <c r="B285" t="s">
        <v>2499</v>
      </c>
      <c r="C285" t="s">
        <v>2500</v>
      </c>
      <c r="D285">
        <v>286</v>
      </c>
      <c r="E285">
        <v>0</v>
      </c>
      <c r="F285" t="s">
        <v>1765</v>
      </c>
      <c r="G285" t="s">
        <v>2501</v>
      </c>
    </row>
    <row r="286" spans="1:7" x14ac:dyDescent="0.25">
      <c r="A286">
        <v>79</v>
      </c>
      <c r="B286" t="s">
        <v>2502</v>
      </c>
      <c r="C286" t="s">
        <v>2503</v>
      </c>
      <c r="D286">
        <v>287</v>
      </c>
      <c r="E286">
        <v>0</v>
      </c>
      <c r="F286" t="s">
        <v>1765</v>
      </c>
      <c r="G286" t="s">
        <v>2504</v>
      </c>
    </row>
    <row r="287" spans="1:7" x14ac:dyDescent="0.25">
      <c r="A287">
        <v>88</v>
      </c>
      <c r="B287" t="s">
        <v>2505</v>
      </c>
      <c r="C287" t="s">
        <v>2506</v>
      </c>
      <c r="D287">
        <v>288</v>
      </c>
      <c r="E287">
        <v>0</v>
      </c>
      <c r="F287" t="s">
        <v>1765</v>
      </c>
      <c r="G287" t="s">
        <v>2507</v>
      </c>
    </row>
    <row r="288" spans="1:7" x14ac:dyDescent="0.25">
      <c r="A288">
        <v>88</v>
      </c>
      <c r="B288" t="s">
        <v>2508</v>
      </c>
      <c r="C288" t="s">
        <v>2509</v>
      </c>
      <c r="D288">
        <v>289</v>
      </c>
      <c r="E288">
        <v>0</v>
      </c>
      <c r="F288" t="s">
        <v>1765</v>
      </c>
      <c r="G288" t="s">
        <v>2510</v>
      </c>
    </row>
    <row r="289" spans="1:7" x14ac:dyDescent="0.25">
      <c r="A289">
        <v>79</v>
      </c>
      <c r="B289" t="s">
        <v>2511</v>
      </c>
      <c r="C289" t="s">
        <v>2512</v>
      </c>
      <c r="D289">
        <v>290</v>
      </c>
      <c r="E289">
        <v>0</v>
      </c>
      <c r="F289" t="s">
        <v>1765</v>
      </c>
      <c r="G289" t="s">
        <v>2513</v>
      </c>
    </row>
    <row r="290" spans="1:7" x14ac:dyDescent="0.25">
      <c r="A290">
        <v>53</v>
      </c>
      <c r="B290" t="s">
        <v>2514</v>
      </c>
      <c r="C290" t="s">
        <v>2515</v>
      </c>
      <c r="D290">
        <v>291</v>
      </c>
      <c r="E290">
        <v>0</v>
      </c>
      <c r="F290" t="s">
        <v>1765</v>
      </c>
      <c r="G290" t="s">
        <v>2515</v>
      </c>
    </row>
    <row r="291" spans="1:7" x14ac:dyDescent="0.25">
      <c r="A291">
        <v>68</v>
      </c>
      <c r="B291" t="s">
        <v>2516</v>
      </c>
      <c r="C291" t="s">
        <v>2517</v>
      </c>
      <c r="D291">
        <v>292</v>
      </c>
      <c r="E291">
        <v>0</v>
      </c>
      <c r="F291" t="s">
        <v>1765</v>
      </c>
      <c r="G291" t="s">
        <v>2517</v>
      </c>
    </row>
    <row r="292" spans="1:7" x14ac:dyDescent="0.25">
      <c r="A292">
        <v>68</v>
      </c>
      <c r="B292" t="s">
        <v>2518</v>
      </c>
      <c r="C292" t="s">
        <v>2519</v>
      </c>
      <c r="D292">
        <v>293</v>
      </c>
      <c r="E292">
        <v>0</v>
      </c>
      <c r="F292" t="s">
        <v>1765</v>
      </c>
      <c r="G292" t="s">
        <v>2519</v>
      </c>
    </row>
    <row r="293" spans="1:7" x14ac:dyDescent="0.25">
      <c r="A293">
        <v>68</v>
      </c>
      <c r="B293" t="s">
        <v>2520</v>
      </c>
      <c r="C293" t="s">
        <v>2521</v>
      </c>
      <c r="D293">
        <v>294</v>
      </c>
      <c r="E293">
        <v>0</v>
      </c>
      <c r="F293" t="s">
        <v>1765</v>
      </c>
      <c r="G293" t="s">
        <v>2521</v>
      </c>
    </row>
    <row r="294" spans="1:7" x14ac:dyDescent="0.25">
      <c r="A294">
        <v>3</v>
      </c>
      <c r="B294" t="s">
        <v>2522</v>
      </c>
      <c r="C294" t="s">
        <v>2523</v>
      </c>
      <c r="D294">
        <v>300</v>
      </c>
      <c r="E294">
        <v>321</v>
      </c>
      <c r="F294">
        <v>321</v>
      </c>
      <c r="G294" t="s">
        <v>2122</v>
      </c>
    </row>
    <row r="295" spans="1:7" x14ac:dyDescent="0.25">
      <c r="A295">
        <v>90</v>
      </c>
      <c r="B295" s="3" t="s">
        <v>2524</v>
      </c>
      <c r="C295" t="s">
        <v>2525</v>
      </c>
      <c r="D295">
        <v>301</v>
      </c>
      <c r="G295" t="s">
        <v>2526</v>
      </c>
    </row>
    <row r="296" spans="1:7" x14ac:dyDescent="0.25">
      <c r="A296">
        <v>91</v>
      </c>
      <c r="B296" t="s">
        <v>2527</v>
      </c>
      <c r="C296" t="s">
        <v>2528</v>
      </c>
      <c r="D296">
        <v>302</v>
      </c>
      <c r="G296" t="s">
        <v>2529</v>
      </c>
    </row>
    <row r="297" spans="1:7" x14ac:dyDescent="0.25">
      <c r="A297">
        <v>92</v>
      </c>
      <c r="B297" t="s">
        <v>2530</v>
      </c>
      <c r="C297" t="s">
        <v>2531</v>
      </c>
      <c r="D297">
        <v>303</v>
      </c>
      <c r="G297" t="s">
        <v>2532</v>
      </c>
    </row>
    <row r="298" spans="1:7" x14ac:dyDescent="0.25">
      <c r="A298">
        <v>93</v>
      </c>
      <c r="B298" t="s">
        <v>2533</v>
      </c>
      <c r="C298" t="s">
        <v>2534</v>
      </c>
      <c r="D298">
        <v>304</v>
      </c>
      <c r="G298" t="s">
        <v>2535</v>
      </c>
    </row>
    <row r="299" spans="1:7" x14ac:dyDescent="0.25">
      <c r="A299">
        <v>94</v>
      </c>
      <c r="B299" t="s">
        <v>2536</v>
      </c>
      <c r="C299" t="s">
        <v>1757</v>
      </c>
      <c r="D299">
        <v>305</v>
      </c>
      <c r="G299" t="s">
        <v>2537</v>
      </c>
    </row>
    <row r="300" spans="1:7" x14ac:dyDescent="0.25">
      <c r="A300">
        <v>73</v>
      </c>
      <c r="B300" t="s">
        <v>2538</v>
      </c>
      <c r="C300" t="s">
        <v>2539</v>
      </c>
      <c r="D300">
        <v>306</v>
      </c>
      <c r="G300" t="s">
        <v>2540</v>
      </c>
    </row>
    <row r="301" spans="1:7" x14ac:dyDescent="0.25">
      <c r="A301">
        <v>95</v>
      </c>
      <c r="B301" t="s">
        <v>2541</v>
      </c>
      <c r="C301" t="s">
        <v>2542</v>
      </c>
      <c r="D301">
        <v>307</v>
      </c>
      <c r="G301" t="s">
        <v>2543</v>
      </c>
    </row>
    <row r="302" spans="1:7" x14ac:dyDescent="0.25">
      <c r="A302">
        <v>79</v>
      </c>
      <c r="B302" t="s">
        <v>2544</v>
      </c>
      <c r="C302" t="s">
        <v>2545</v>
      </c>
      <c r="D302">
        <v>308</v>
      </c>
      <c r="G302" t="s">
        <v>2438</v>
      </c>
    </row>
    <row r="303" spans="1:7" x14ac:dyDescent="0.25">
      <c r="A303">
        <v>96</v>
      </c>
      <c r="B303" t="s">
        <v>2546</v>
      </c>
      <c r="C303" t="s">
        <v>2547</v>
      </c>
      <c r="D303">
        <v>309</v>
      </c>
      <c r="G303" t="s">
        <v>1966</v>
      </c>
    </row>
    <row r="304" spans="1:7" x14ac:dyDescent="0.25">
      <c r="A304">
        <v>68</v>
      </c>
      <c r="B304" t="s">
        <v>2548</v>
      </c>
      <c r="C304" t="s">
        <v>2549</v>
      </c>
      <c r="D304">
        <v>310</v>
      </c>
      <c r="G304" t="s">
        <v>1989</v>
      </c>
    </row>
    <row r="305" spans="1:7" x14ac:dyDescent="0.25">
      <c r="A305">
        <v>68</v>
      </c>
      <c r="B305" t="s">
        <v>2550</v>
      </c>
      <c r="C305" t="s">
        <v>2551</v>
      </c>
      <c r="D305">
        <v>311</v>
      </c>
      <c r="G305" t="s">
        <v>2552</v>
      </c>
    </row>
    <row r="306" spans="1:7" x14ac:dyDescent="0.25">
      <c r="A306">
        <v>75</v>
      </c>
      <c r="B306" t="s">
        <v>2553</v>
      </c>
      <c r="C306" t="s">
        <v>2554</v>
      </c>
      <c r="D306">
        <v>312</v>
      </c>
      <c r="E306">
        <v>0</v>
      </c>
      <c r="F306">
        <v>0</v>
      </c>
      <c r="G306" t="s">
        <v>2554</v>
      </c>
    </row>
    <row r="307" spans="1:7" x14ac:dyDescent="0.25">
      <c r="A307">
        <v>79</v>
      </c>
      <c r="B307" t="s">
        <v>2555</v>
      </c>
      <c r="C307" t="s">
        <v>2556</v>
      </c>
      <c r="D307">
        <v>313</v>
      </c>
      <c r="E307">
        <v>0</v>
      </c>
      <c r="F307">
        <v>0</v>
      </c>
      <c r="G307" t="s">
        <v>2557</v>
      </c>
    </row>
    <row r="308" spans="1:7" x14ac:dyDescent="0.25">
      <c r="A308">
        <v>34</v>
      </c>
      <c r="B308" t="s">
        <v>2558</v>
      </c>
      <c r="C308" t="s">
        <v>2559</v>
      </c>
      <c r="D308">
        <v>314</v>
      </c>
      <c r="E308">
        <v>0</v>
      </c>
      <c r="F308">
        <v>0</v>
      </c>
      <c r="G308" t="s">
        <v>2559</v>
      </c>
    </row>
    <row r="309" spans="1:7" x14ac:dyDescent="0.25">
      <c r="A309">
        <v>34</v>
      </c>
      <c r="B309" t="s">
        <v>2560</v>
      </c>
      <c r="C309" t="s">
        <v>2561</v>
      </c>
      <c r="D309">
        <v>315</v>
      </c>
      <c r="E309">
        <v>0</v>
      </c>
      <c r="F309">
        <v>0</v>
      </c>
      <c r="G309" t="s">
        <v>2561</v>
      </c>
    </row>
    <row r="310" spans="1:7" x14ac:dyDescent="0.25">
      <c r="A310">
        <v>1</v>
      </c>
      <c r="B310" t="s">
        <v>2562</v>
      </c>
      <c r="C310" t="s">
        <v>2563</v>
      </c>
      <c r="D310">
        <v>316</v>
      </c>
      <c r="E310">
        <v>0</v>
      </c>
      <c r="F310">
        <v>0</v>
      </c>
      <c r="G310" t="s">
        <v>2563</v>
      </c>
    </row>
    <row r="311" spans="1:7" x14ac:dyDescent="0.25">
      <c r="A311">
        <v>97</v>
      </c>
      <c r="B311" t="s">
        <v>2564</v>
      </c>
      <c r="C311" t="s">
        <v>2565</v>
      </c>
      <c r="D311">
        <v>317</v>
      </c>
      <c r="E311">
        <v>1</v>
      </c>
      <c r="F311">
        <v>1</v>
      </c>
      <c r="G311" t="s">
        <v>2565</v>
      </c>
    </row>
    <row r="312" spans="1:7" x14ac:dyDescent="0.25">
      <c r="A312">
        <v>68</v>
      </c>
      <c r="B312" t="s">
        <v>2566</v>
      </c>
      <c r="C312" t="s">
        <v>2567</v>
      </c>
      <c r="D312">
        <v>318</v>
      </c>
      <c r="E312">
        <v>1</v>
      </c>
      <c r="F312">
        <v>1</v>
      </c>
      <c r="G312" t="s">
        <v>2568</v>
      </c>
    </row>
    <row r="313" spans="1:7" x14ac:dyDescent="0.25">
      <c r="A313">
        <v>68</v>
      </c>
      <c r="B313" t="s">
        <v>2569</v>
      </c>
      <c r="C313" t="s">
        <v>2567</v>
      </c>
      <c r="D313">
        <v>319</v>
      </c>
      <c r="E313">
        <v>1</v>
      </c>
      <c r="F313">
        <v>1</v>
      </c>
      <c r="G313" t="s">
        <v>2568</v>
      </c>
    </row>
    <row r="314" spans="1:7" x14ac:dyDescent="0.25">
      <c r="A314">
        <v>88</v>
      </c>
      <c r="B314" t="s">
        <v>2570</v>
      </c>
      <c r="C314" t="s">
        <v>2571</v>
      </c>
      <c r="D314">
        <v>320</v>
      </c>
      <c r="E314">
        <v>1</v>
      </c>
      <c r="F314">
        <v>1</v>
      </c>
      <c r="G314" t="s">
        <v>2572</v>
      </c>
    </row>
    <row r="315" spans="1:7" x14ac:dyDescent="0.25">
      <c r="A315">
        <v>98</v>
      </c>
      <c r="B315" t="s">
        <v>2573</v>
      </c>
      <c r="C315" t="s">
        <v>2574</v>
      </c>
      <c r="D315">
        <v>321</v>
      </c>
      <c r="E315">
        <v>1</v>
      </c>
      <c r="F315">
        <v>1</v>
      </c>
      <c r="G315" t="s">
        <v>2574</v>
      </c>
    </row>
    <row r="316" spans="1:7" x14ac:dyDescent="0.25">
      <c r="A316">
        <v>99</v>
      </c>
      <c r="B316" t="s">
        <v>2575</v>
      </c>
      <c r="C316" t="s">
        <v>2576</v>
      </c>
      <c r="D316">
        <v>322</v>
      </c>
      <c r="E316">
        <v>1</v>
      </c>
      <c r="F316">
        <v>1</v>
      </c>
      <c r="G316" t="s">
        <v>2576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3"/>
  <sheetViews>
    <sheetView workbookViewId="0">
      <selection activeCell="G2" sqref="G2:I18"/>
    </sheetView>
  </sheetViews>
  <sheetFormatPr baseColWidth="10" defaultRowHeight="15" x14ac:dyDescent="0.25"/>
  <cols>
    <col min="1" max="1" width="14.28515625" bestFit="1" customWidth="1"/>
    <col min="7" max="7" width="16.7109375" style="16" bestFit="1" customWidth="1"/>
    <col min="8" max="8" width="17.85546875" bestFit="1" customWidth="1"/>
  </cols>
  <sheetData>
    <row r="2" spans="1:9" x14ac:dyDescent="0.25">
      <c r="A2" s="6"/>
      <c r="G2" s="16" t="s">
        <v>3615</v>
      </c>
    </row>
    <row r="3" spans="1:9" x14ac:dyDescent="0.25">
      <c r="A3" s="6"/>
      <c r="B3" t="s">
        <v>3612</v>
      </c>
      <c r="C3" t="s">
        <v>179</v>
      </c>
      <c r="D3" t="s">
        <v>3613</v>
      </c>
      <c r="E3" t="s">
        <v>180</v>
      </c>
      <c r="G3" s="16" t="s">
        <v>3614</v>
      </c>
      <c r="H3" t="s">
        <v>3613</v>
      </c>
      <c r="I3" t="s">
        <v>180</v>
      </c>
    </row>
    <row r="4" spans="1:9" x14ac:dyDescent="0.25">
      <c r="A4" s="6"/>
      <c r="B4">
        <v>2488</v>
      </c>
      <c r="C4">
        <v>550</v>
      </c>
      <c r="D4">
        <v>0</v>
      </c>
      <c r="E4">
        <v>0</v>
      </c>
      <c r="G4" s="16">
        <v>9</v>
      </c>
      <c r="H4">
        <v>0</v>
      </c>
      <c r="I4">
        <v>0</v>
      </c>
    </row>
    <row r="5" spans="1:9" x14ac:dyDescent="0.25">
      <c r="A5" s="6"/>
      <c r="B5">
        <v>2489</v>
      </c>
      <c r="C5">
        <v>550</v>
      </c>
      <c r="D5">
        <v>0.67</v>
      </c>
      <c r="E5">
        <v>50</v>
      </c>
      <c r="G5" s="16">
        <v>9</v>
      </c>
      <c r="H5">
        <v>0.67</v>
      </c>
      <c r="I5">
        <v>50</v>
      </c>
    </row>
    <row r="6" spans="1:9" x14ac:dyDescent="0.25">
      <c r="A6" s="6"/>
      <c r="B6">
        <v>2490</v>
      </c>
      <c r="C6">
        <v>550</v>
      </c>
      <c r="D6">
        <v>2.92</v>
      </c>
      <c r="E6">
        <v>50</v>
      </c>
      <c r="G6" s="16">
        <v>9</v>
      </c>
      <c r="H6">
        <v>2.92</v>
      </c>
      <c r="I6">
        <v>50</v>
      </c>
    </row>
    <row r="7" spans="1:9" x14ac:dyDescent="0.25">
      <c r="A7" s="6"/>
      <c r="B7">
        <v>2491</v>
      </c>
      <c r="C7">
        <v>550</v>
      </c>
      <c r="D7">
        <v>4.33</v>
      </c>
      <c r="E7">
        <v>500</v>
      </c>
      <c r="G7" s="16">
        <v>9</v>
      </c>
      <c r="H7">
        <v>4.33</v>
      </c>
      <c r="I7">
        <v>500</v>
      </c>
    </row>
    <row r="8" spans="1:9" x14ac:dyDescent="0.25">
      <c r="A8" s="6"/>
      <c r="B8">
        <v>2492</v>
      </c>
      <c r="C8">
        <v>550</v>
      </c>
      <c r="D8">
        <v>7.77</v>
      </c>
      <c r="E8">
        <v>500</v>
      </c>
      <c r="G8" s="16">
        <v>9</v>
      </c>
      <c r="H8">
        <v>7.77</v>
      </c>
      <c r="I8">
        <v>500</v>
      </c>
    </row>
    <row r="9" spans="1:9" x14ac:dyDescent="0.25">
      <c r="A9" s="6"/>
      <c r="B9">
        <v>2493</v>
      </c>
      <c r="C9">
        <v>550</v>
      </c>
      <c r="D9">
        <v>10.5</v>
      </c>
      <c r="E9">
        <v>1400</v>
      </c>
      <c r="G9" s="16">
        <v>9</v>
      </c>
      <c r="H9">
        <v>10.5</v>
      </c>
      <c r="I9">
        <v>1400</v>
      </c>
    </row>
    <row r="10" spans="1:9" x14ac:dyDescent="0.25">
      <c r="A10" s="6"/>
      <c r="B10">
        <v>2494</v>
      </c>
      <c r="C10">
        <v>550</v>
      </c>
      <c r="D10">
        <v>13.58</v>
      </c>
      <c r="E10">
        <v>1400</v>
      </c>
      <c r="G10" s="16">
        <v>9</v>
      </c>
      <c r="H10">
        <v>13.58</v>
      </c>
      <c r="I10">
        <v>1400</v>
      </c>
    </row>
    <row r="11" spans="1:9" x14ac:dyDescent="0.25">
      <c r="A11" s="6"/>
      <c r="B11">
        <v>2495</v>
      </c>
      <c r="C11">
        <v>550</v>
      </c>
      <c r="D11">
        <v>18.29</v>
      </c>
      <c r="E11">
        <v>1720</v>
      </c>
      <c r="G11" s="16">
        <v>9</v>
      </c>
      <c r="H11">
        <v>18.29</v>
      </c>
      <c r="I11">
        <v>1720</v>
      </c>
    </row>
    <row r="12" spans="1:9" x14ac:dyDescent="0.25">
      <c r="A12" s="6"/>
      <c r="B12">
        <v>2496</v>
      </c>
      <c r="C12">
        <v>550</v>
      </c>
      <c r="D12">
        <v>19.5</v>
      </c>
      <c r="E12">
        <v>1720</v>
      </c>
      <c r="G12" s="16">
        <v>9</v>
      </c>
      <c r="H12">
        <v>19.5</v>
      </c>
      <c r="I12">
        <v>1720</v>
      </c>
    </row>
    <row r="13" spans="1:9" x14ac:dyDescent="0.25">
      <c r="A13" s="6"/>
      <c r="B13">
        <v>2497</v>
      </c>
      <c r="C13">
        <v>550</v>
      </c>
      <c r="D13">
        <v>24.21</v>
      </c>
      <c r="E13">
        <v>2040</v>
      </c>
      <c r="G13" s="16">
        <v>9</v>
      </c>
      <c r="H13">
        <v>24.21</v>
      </c>
      <c r="I13">
        <v>2040</v>
      </c>
    </row>
    <row r="14" spans="1:9" x14ac:dyDescent="0.25">
      <c r="A14" s="6"/>
      <c r="B14">
        <v>2498</v>
      </c>
      <c r="C14">
        <v>550</v>
      </c>
      <c r="D14">
        <v>26.17</v>
      </c>
      <c r="E14">
        <v>2040</v>
      </c>
      <c r="G14" s="16">
        <v>9</v>
      </c>
      <c r="H14">
        <v>26.17</v>
      </c>
      <c r="I14">
        <v>2040</v>
      </c>
    </row>
    <row r="15" spans="1:9" x14ac:dyDescent="0.25">
      <c r="A15" s="6"/>
      <c r="B15">
        <v>2499</v>
      </c>
      <c r="C15">
        <v>550</v>
      </c>
      <c r="D15">
        <v>30.88</v>
      </c>
      <c r="E15">
        <v>2360</v>
      </c>
      <c r="G15" s="16">
        <v>9</v>
      </c>
      <c r="H15">
        <v>30.88</v>
      </c>
      <c r="I15">
        <v>2360</v>
      </c>
    </row>
    <row r="16" spans="1:9" x14ac:dyDescent="0.25">
      <c r="A16" s="6"/>
      <c r="B16">
        <v>2500</v>
      </c>
      <c r="C16">
        <v>550</v>
      </c>
      <c r="D16">
        <v>32.54</v>
      </c>
      <c r="E16">
        <v>2360</v>
      </c>
      <c r="G16" s="16">
        <v>9</v>
      </c>
      <c r="H16">
        <v>32.54</v>
      </c>
      <c r="I16">
        <v>2360</v>
      </c>
    </row>
    <row r="17" spans="1:9" x14ac:dyDescent="0.25">
      <c r="A17" s="6"/>
      <c r="B17">
        <v>2501</v>
      </c>
      <c r="C17">
        <v>550</v>
      </c>
      <c r="D17">
        <v>37.25</v>
      </c>
      <c r="E17">
        <v>2656</v>
      </c>
      <c r="G17" s="16">
        <v>9</v>
      </c>
      <c r="H17">
        <v>37.25</v>
      </c>
      <c r="I17">
        <v>2656</v>
      </c>
    </row>
    <row r="18" spans="1:9" x14ac:dyDescent="0.25">
      <c r="A18" s="6"/>
      <c r="B18">
        <v>2502</v>
      </c>
      <c r="C18">
        <v>550</v>
      </c>
      <c r="D18">
        <v>48.1</v>
      </c>
      <c r="E18">
        <v>2656</v>
      </c>
      <c r="G18" s="16">
        <v>9</v>
      </c>
      <c r="H18">
        <v>48.1</v>
      </c>
      <c r="I18">
        <v>2656</v>
      </c>
    </row>
    <row r="19" spans="1:9" x14ac:dyDescent="0.25">
      <c r="A19" s="6"/>
    </row>
    <row r="20" spans="1:9" x14ac:dyDescent="0.25">
      <c r="A20" s="6"/>
    </row>
    <row r="21" spans="1:9" x14ac:dyDescent="0.25">
      <c r="A21" s="6"/>
    </row>
    <row r="22" spans="1:9" x14ac:dyDescent="0.25">
      <c r="A22" s="6"/>
    </row>
    <row r="23" spans="1:9" x14ac:dyDescent="0.25">
      <c r="A23" s="6"/>
    </row>
    <row r="24" spans="1:9" x14ac:dyDescent="0.25">
      <c r="A24" s="6"/>
    </row>
    <row r="25" spans="1:9" x14ac:dyDescent="0.25">
      <c r="A25" s="6"/>
    </row>
    <row r="26" spans="1:9" x14ac:dyDescent="0.25">
      <c r="A26" s="6"/>
    </row>
    <row r="27" spans="1:9" x14ac:dyDescent="0.25">
      <c r="A27" s="6"/>
    </row>
    <row r="28" spans="1:9" x14ac:dyDescent="0.25">
      <c r="A28" s="6"/>
    </row>
    <row r="29" spans="1:9" x14ac:dyDescent="0.25">
      <c r="A29" s="6"/>
    </row>
    <row r="30" spans="1:9" x14ac:dyDescent="0.25">
      <c r="A30" s="6"/>
    </row>
    <row r="31" spans="1:9" x14ac:dyDescent="0.25">
      <c r="A31" s="6"/>
    </row>
    <row r="32" spans="1:9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9"/>
  <sheetViews>
    <sheetView topLeftCell="A192" workbookViewId="0">
      <selection activeCell="J256" sqref="J256"/>
    </sheetView>
  </sheetViews>
  <sheetFormatPr baseColWidth="10" defaultRowHeight="15" x14ac:dyDescent="0.25"/>
  <cols>
    <col min="7" max="7" width="15.7109375" bestFit="1" customWidth="1"/>
  </cols>
  <sheetData>
    <row r="2" spans="2:19" x14ac:dyDescent="0.25">
      <c r="C2" t="s">
        <v>3617</v>
      </c>
    </row>
    <row r="4" spans="2:19" x14ac:dyDescent="0.25">
      <c r="B4" t="s">
        <v>3433</v>
      </c>
    </row>
    <row r="5" spans="2:19" x14ac:dyDescent="0.25">
      <c r="B5" t="s">
        <v>3427</v>
      </c>
      <c r="C5" t="s">
        <v>3428</v>
      </c>
      <c r="D5" t="s">
        <v>3429</v>
      </c>
      <c r="E5" t="s">
        <v>3430</v>
      </c>
      <c r="F5" t="s">
        <v>3431</v>
      </c>
      <c r="G5" t="s">
        <v>2696</v>
      </c>
      <c r="H5" t="s">
        <v>3432</v>
      </c>
      <c r="L5" t="s">
        <v>3616</v>
      </c>
      <c r="M5" t="s">
        <v>179</v>
      </c>
      <c r="N5" t="s">
        <v>17</v>
      </c>
      <c r="O5" t="s">
        <v>3429</v>
      </c>
      <c r="P5" t="s">
        <v>3430</v>
      </c>
      <c r="Q5" t="s">
        <v>3431</v>
      </c>
      <c r="R5" t="s">
        <v>2696</v>
      </c>
      <c r="S5" t="s">
        <v>3432</v>
      </c>
    </row>
    <row r="6" spans="2:19" x14ac:dyDescent="0.25">
      <c r="B6">
        <v>9</v>
      </c>
      <c r="C6">
        <v>0</v>
      </c>
      <c r="D6">
        <v>30</v>
      </c>
      <c r="E6">
        <v>0</v>
      </c>
      <c r="F6">
        <v>0</v>
      </c>
      <c r="G6" s="17">
        <v>41568</v>
      </c>
      <c r="H6">
        <v>1</v>
      </c>
      <c r="L6">
        <v>86051</v>
      </c>
      <c r="M6">
        <v>550</v>
      </c>
      <c r="N6" t="s">
        <v>23</v>
      </c>
      <c r="O6">
        <v>30</v>
      </c>
      <c r="P6">
        <v>0</v>
      </c>
      <c r="Q6">
        <v>0</v>
      </c>
      <c r="R6" s="6">
        <v>41302.432638888888</v>
      </c>
      <c r="S6">
        <v>1</v>
      </c>
    </row>
    <row r="7" spans="2:19" x14ac:dyDescent="0.25">
      <c r="B7">
        <v>9</v>
      </c>
      <c r="C7">
        <v>0</v>
      </c>
      <c r="D7">
        <v>60</v>
      </c>
      <c r="E7">
        <v>0</v>
      </c>
      <c r="F7">
        <v>0</v>
      </c>
      <c r="G7" s="17">
        <v>41568</v>
      </c>
      <c r="H7">
        <v>1</v>
      </c>
      <c r="L7">
        <v>86052</v>
      </c>
      <c r="M7">
        <v>550</v>
      </c>
      <c r="N7" t="s">
        <v>23</v>
      </c>
      <c r="O7">
        <v>60</v>
      </c>
      <c r="P7">
        <v>0</v>
      </c>
      <c r="Q7">
        <v>0</v>
      </c>
      <c r="R7" s="6">
        <v>41302.432638888888</v>
      </c>
      <c r="S7">
        <v>1</v>
      </c>
    </row>
    <row r="8" spans="2:19" x14ac:dyDescent="0.25">
      <c r="B8">
        <v>9</v>
      </c>
      <c r="C8">
        <v>0</v>
      </c>
      <c r="D8">
        <v>90</v>
      </c>
      <c r="E8">
        <v>0</v>
      </c>
      <c r="F8">
        <v>0</v>
      </c>
      <c r="G8" s="17">
        <v>41568</v>
      </c>
      <c r="H8">
        <v>1</v>
      </c>
      <c r="L8">
        <v>86053</v>
      </c>
      <c r="M8">
        <v>550</v>
      </c>
      <c r="N8" t="s">
        <v>23</v>
      </c>
      <c r="O8">
        <v>90</v>
      </c>
      <c r="P8">
        <v>0</v>
      </c>
      <c r="Q8">
        <v>0</v>
      </c>
      <c r="R8" s="6">
        <v>41302.432638888888</v>
      </c>
      <c r="S8">
        <v>1</v>
      </c>
    </row>
    <row r="9" spans="2:19" x14ac:dyDescent="0.25">
      <c r="B9">
        <v>9</v>
      </c>
      <c r="C9">
        <v>0</v>
      </c>
      <c r="D9">
        <v>120</v>
      </c>
      <c r="E9">
        <v>0</v>
      </c>
      <c r="F9">
        <v>0</v>
      </c>
      <c r="G9" s="17">
        <v>41568</v>
      </c>
      <c r="H9">
        <v>1</v>
      </c>
      <c r="L9">
        <v>86054</v>
      </c>
      <c r="M9">
        <v>550</v>
      </c>
      <c r="N9" t="s">
        <v>23</v>
      </c>
      <c r="O9">
        <v>120</v>
      </c>
      <c r="P9">
        <v>0</v>
      </c>
      <c r="Q9">
        <v>0</v>
      </c>
      <c r="R9" s="6">
        <v>41302.432638888888</v>
      </c>
      <c r="S9">
        <v>1</v>
      </c>
    </row>
    <row r="10" spans="2:19" x14ac:dyDescent="0.25">
      <c r="B10">
        <v>9</v>
      </c>
      <c r="C10">
        <v>0</v>
      </c>
      <c r="D10">
        <v>150</v>
      </c>
      <c r="E10">
        <v>0</v>
      </c>
      <c r="F10">
        <v>0</v>
      </c>
      <c r="G10" s="17">
        <v>41568</v>
      </c>
      <c r="H10">
        <v>1</v>
      </c>
      <c r="L10">
        <v>86055</v>
      </c>
      <c r="M10">
        <v>550</v>
      </c>
      <c r="N10" t="s">
        <v>23</v>
      </c>
      <c r="O10">
        <v>150</v>
      </c>
      <c r="P10">
        <v>0</v>
      </c>
      <c r="Q10">
        <v>0</v>
      </c>
      <c r="R10" s="6">
        <v>41302.432638888888</v>
      </c>
      <c r="S10">
        <v>1</v>
      </c>
    </row>
    <row r="11" spans="2:19" x14ac:dyDescent="0.25">
      <c r="B11">
        <v>9</v>
      </c>
      <c r="C11">
        <v>0</v>
      </c>
      <c r="D11">
        <v>180</v>
      </c>
      <c r="E11">
        <v>0</v>
      </c>
      <c r="F11">
        <v>0</v>
      </c>
      <c r="G11" s="17">
        <v>41568</v>
      </c>
      <c r="H11">
        <v>1</v>
      </c>
      <c r="L11">
        <v>86056</v>
      </c>
      <c r="M11">
        <v>550</v>
      </c>
      <c r="N11" t="s">
        <v>23</v>
      </c>
      <c r="O11">
        <v>180</v>
      </c>
      <c r="P11">
        <v>0</v>
      </c>
      <c r="Q11">
        <v>0</v>
      </c>
      <c r="R11" s="6">
        <v>41302.432638888888</v>
      </c>
      <c r="S11">
        <v>1</v>
      </c>
    </row>
    <row r="12" spans="2:19" x14ac:dyDescent="0.25">
      <c r="B12">
        <v>9</v>
      </c>
      <c r="C12">
        <v>0</v>
      </c>
      <c r="D12">
        <v>200</v>
      </c>
      <c r="E12">
        <v>0</v>
      </c>
      <c r="F12">
        <v>0</v>
      </c>
      <c r="G12" s="17">
        <v>41568</v>
      </c>
      <c r="H12">
        <v>1</v>
      </c>
      <c r="L12">
        <v>86057</v>
      </c>
      <c r="M12">
        <v>550</v>
      </c>
      <c r="N12" t="s">
        <v>23</v>
      </c>
      <c r="O12">
        <v>200</v>
      </c>
      <c r="P12">
        <v>0</v>
      </c>
      <c r="Q12">
        <v>0</v>
      </c>
      <c r="R12" s="6">
        <v>41302.432638888888</v>
      </c>
      <c r="S12">
        <v>1</v>
      </c>
    </row>
    <row r="13" spans="2:19" x14ac:dyDescent="0.25">
      <c r="B13">
        <v>9</v>
      </c>
      <c r="C13">
        <v>0</v>
      </c>
      <c r="D13">
        <v>210</v>
      </c>
      <c r="E13">
        <v>1.27</v>
      </c>
      <c r="F13">
        <v>33.6</v>
      </c>
      <c r="G13" s="17">
        <v>41568</v>
      </c>
      <c r="H13">
        <v>1</v>
      </c>
      <c r="L13">
        <v>86058</v>
      </c>
      <c r="M13">
        <v>550</v>
      </c>
      <c r="N13" t="s">
        <v>23</v>
      </c>
      <c r="O13">
        <v>210</v>
      </c>
      <c r="P13">
        <v>1.27</v>
      </c>
      <c r="Q13">
        <v>33.6</v>
      </c>
      <c r="R13" s="6">
        <v>41302.432638888888</v>
      </c>
      <c r="S13">
        <v>1</v>
      </c>
    </row>
    <row r="14" spans="2:19" x14ac:dyDescent="0.25">
      <c r="B14">
        <v>9</v>
      </c>
      <c r="C14">
        <v>0</v>
      </c>
      <c r="D14">
        <v>220</v>
      </c>
      <c r="E14">
        <v>2.5299999999999998</v>
      </c>
      <c r="F14">
        <v>33.6</v>
      </c>
      <c r="G14" s="17">
        <v>41568</v>
      </c>
      <c r="H14">
        <v>1</v>
      </c>
      <c r="L14">
        <v>86059</v>
      </c>
      <c r="M14">
        <v>550</v>
      </c>
      <c r="N14" t="s">
        <v>23</v>
      </c>
      <c r="O14">
        <v>220</v>
      </c>
      <c r="P14">
        <v>2.5299999999999998</v>
      </c>
      <c r="Q14">
        <v>33.6</v>
      </c>
      <c r="R14" s="6">
        <v>41302.432638888888</v>
      </c>
      <c r="S14">
        <v>1</v>
      </c>
    </row>
    <row r="15" spans="2:19" x14ac:dyDescent="0.25">
      <c r="B15">
        <v>9</v>
      </c>
      <c r="C15">
        <v>0</v>
      </c>
      <c r="D15">
        <v>230</v>
      </c>
      <c r="E15">
        <v>3.8</v>
      </c>
      <c r="F15">
        <v>33.6</v>
      </c>
      <c r="G15" s="17">
        <v>41568</v>
      </c>
      <c r="H15">
        <v>1</v>
      </c>
      <c r="L15">
        <v>86060</v>
      </c>
      <c r="M15">
        <v>550</v>
      </c>
      <c r="N15" t="s">
        <v>23</v>
      </c>
      <c r="O15">
        <v>230</v>
      </c>
      <c r="P15">
        <v>3.8</v>
      </c>
      <c r="Q15">
        <v>33.6</v>
      </c>
      <c r="R15" s="6">
        <v>41302.432638888888</v>
      </c>
      <c r="S15">
        <v>1</v>
      </c>
    </row>
    <row r="16" spans="2:19" x14ac:dyDescent="0.25">
      <c r="B16">
        <v>9</v>
      </c>
      <c r="C16">
        <v>0</v>
      </c>
      <c r="D16">
        <v>240</v>
      </c>
      <c r="E16">
        <v>5.07</v>
      </c>
      <c r="F16">
        <v>33.6</v>
      </c>
      <c r="G16" s="17">
        <v>41568</v>
      </c>
      <c r="H16">
        <v>1</v>
      </c>
      <c r="L16">
        <v>86061</v>
      </c>
      <c r="M16">
        <v>550</v>
      </c>
      <c r="N16" t="s">
        <v>23</v>
      </c>
      <c r="O16">
        <v>240</v>
      </c>
      <c r="P16">
        <v>5.07</v>
      </c>
      <c r="Q16">
        <v>33.6</v>
      </c>
      <c r="R16" s="6">
        <v>41302.432638888888</v>
      </c>
      <c r="S16">
        <v>1</v>
      </c>
    </row>
    <row r="17" spans="2:19" x14ac:dyDescent="0.25">
      <c r="B17">
        <v>9</v>
      </c>
      <c r="C17">
        <v>0</v>
      </c>
      <c r="D17">
        <v>260</v>
      </c>
      <c r="E17">
        <v>7.6</v>
      </c>
      <c r="F17">
        <v>33.6</v>
      </c>
      <c r="G17" s="17">
        <v>41568</v>
      </c>
      <c r="H17">
        <v>1</v>
      </c>
      <c r="L17">
        <v>86063</v>
      </c>
      <c r="M17">
        <v>550</v>
      </c>
      <c r="N17" t="s">
        <v>23</v>
      </c>
      <c r="O17">
        <v>260</v>
      </c>
      <c r="P17">
        <v>7.6</v>
      </c>
      <c r="Q17">
        <v>33.6</v>
      </c>
      <c r="R17" s="6">
        <v>41302.432638888888</v>
      </c>
      <c r="S17">
        <v>1</v>
      </c>
    </row>
    <row r="18" spans="2:19" x14ac:dyDescent="0.25">
      <c r="B18">
        <v>9</v>
      </c>
      <c r="C18">
        <v>0</v>
      </c>
      <c r="D18">
        <v>270</v>
      </c>
      <c r="E18">
        <v>8.8699999999999992</v>
      </c>
      <c r="F18">
        <v>33.6</v>
      </c>
      <c r="G18" s="17">
        <v>41568</v>
      </c>
      <c r="H18">
        <v>1</v>
      </c>
      <c r="L18">
        <v>86064</v>
      </c>
      <c r="M18">
        <v>550</v>
      </c>
      <c r="N18" t="s">
        <v>23</v>
      </c>
      <c r="O18">
        <v>270</v>
      </c>
      <c r="P18">
        <v>8.8699999999999992</v>
      </c>
      <c r="Q18">
        <v>33.6</v>
      </c>
      <c r="R18" s="6">
        <v>41302.432638888888</v>
      </c>
      <c r="S18">
        <v>1</v>
      </c>
    </row>
    <row r="19" spans="2:19" x14ac:dyDescent="0.25">
      <c r="B19">
        <v>9</v>
      </c>
      <c r="C19">
        <v>0</v>
      </c>
      <c r="D19">
        <v>280</v>
      </c>
      <c r="E19">
        <v>10.130000000000001</v>
      </c>
      <c r="F19">
        <v>33.6</v>
      </c>
      <c r="G19" s="17">
        <v>41568</v>
      </c>
      <c r="H19">
        <v>1</v>
      </c>
      <c r="L19">
        <v>86065</v>
      </c>
      <c r="M19">
        <v>550</v>
      </c>
      <c r="N19" t="s">
        <v>23</v>
      </c>
      <c r="O19">
        <v>280</v>
      </c>
      <c r="P19">
        <v>10.130000000000001</v>
      </c>
      <c r="Q19">
        <v>33.6</v>
      </c>
      <c r="R19" s="6">
        <v>41302.432638888888</v>
      </c>
      <c r="S19">
        <v>1</v>
      </c>
    </row>
    <row r="20" spans="2:19" x14ac:dyDescent="0.25">
      <c r="B20">
        <v>9</v>
      </c>
      <c r="C20">
        <v>0</v>
      </c>
      <c r="D20">
        <v>290</v>
      </c>
      <c r="E20">
        <v>11.4</v>
      </c>
      <c r="F20">
        <v>33.6</v>
      </c>
      <c r="G20" s="17">
        <v>41568</v>
      </c>
      <c r="H20">
        <v>1</v>
      </c>
      <c r="L20">
        <v>86066</v>
      </c>
      <c r="M20">
        <v>550</v>
      </c>
      <c r="N20" t="s">
        <v>23</v>
      </c>
      <c r="O20">
        <v>290</v>
      </c>
      <c r="P20">
        <v>11.4</v>
      </c>
      <c r="Q20">
        <v>33.6</v>
      </c>
      <c r="R20" s="6">
        <v>41302.432638888888</v>
      </c>
      <c r="S20">
        <v>1</v>
      </c>
    </row>
    <row r="21" spans="2:19" x14ac:dyDescent="0.25">
      <c r="B21">
        <v>9</v>
      </c>
      <c r="C21">
        <v>0</v>
      </c>
      <c r="D21">
        <v>300</v>
      </c>
      <c r="E21">
        <v>12.67</v>
      </c>
      <c r="F21">
        <v>33.6</v>
      </c>
      <c r="G21" s="17">
        <v>41568</v>
      </c>
      <c r="H21">
        <v>1</v>
      </c>
      <c r="L21">
        <v>86067</v>
      </c>
      <c r="M21">
        <v>550</v>
      </c>
      <c r="N21" t="s">
        <v>23</v>
      </c>
      <c r="O21">
        <v>300</v>
      </c>
      <c r="P21">
        <v>12.67</v>
      </c>
      <c r="Q21">
        <v>33.6</v>
      </c>
      <c r="R21" s="6">
        <v>41302.432638888888</v>
      </c>
      <c r="S21">
        <v>1</v>
      </c>
    </row>
    <row r="22" spans="2:19" x14ac:dyDescent="0.25">
      <c r="B22">
        <v>9</v>
      </c>
      <c r="C22">
        <v>0</v>
      </c>
      <c r="D22">
        <v>310</v>
      </c>
      <c r="E22">
        <v>13.93</v>
      </c>
      <c r="F22">
        <v>33.6</v>
      </c>
      <c r="G22" s="17">
        <v>41568</v>
      </c>
      <c r="H22">
        <v>1</v>
      </c>
      <c r="L22">
        <v>86068</v>
      </c>
      <c r="M22">
        <v>550</v>
      </c>
      <c r="N22" t="s">
        <v>23</v>
      </c>
      <c r="O22">
        <v>310</v>
      </c>
      <c r="P22">
        <v>13.93</v>
      </c>
      <c r="Q22">
        <v>33.6</v>
      </c>
      <c r="R22" s="6">
        <v>41302.432638888888</v>
      </c>
      <c r="S22">
        <v>1</v>
      </c>
    </row>
    <row r="23" spans="2:19" x14ac:dyDescent="0.25">
      <c r="B23">
        <v>9</v>
      </c>
      <c r="C23">
        <v>0</v>
      </c>
      <c r="D23">
        <v>320</v>
      </c>
      <c r="E23">
        <v>15.2</v>
      </c>
      <c r="F23">
        <v>33.6</v>
      </c>
      <c r="G23" s="17">
        <v>41568</v>
      </c>
      <c r="H23">
        <v>1</v>
      </c>
      <c r="L23">
        <v>86069</v>
      </c>
      <c r="M23">
        <v>550</v>
      </c>
      <c r="N23" t="s">
        <v>23</v>
      </c>
      <c r="O23">
        <v>320</v>
      </c>
      <c r="P23">
        <v>15.2</v>
      </c>
      <c r="Q23">
        <v>33.6</v>
      </c>
      <c r="R23" s="6">
        <v>41302.432638888888</v>
      </c>
      <c r="S23">
        <v>1</v>
      </c>
    </row>
    <row r="24" spans="2:19" x14ac:dyDescent="0.25">
      <c r="B24">
        <v>9</v>
      </c>
      <c r="C24">
        <v>0</v>
      </c>
      <c r="D24">
        <v>330</v>
      </c>
      <c r="E24">
        <v>16.47</v>
      </c>
      <c r="F24">
        <v>33.6</v>
      </c>
      <c r="G24" s="17">
        <v>41568</v>
      </c>
      <c r="H24">
        <v>1</v>
      </c>
      <c r="L24">
        <v>86070</v>
      </c>
      <c r="M24">
        <v>550</v>
      </c>
      <c r="N24" t="s">
        <v>23</v>
      </c>
      <c r="O24">
        <v>330</v>
      </c>
      <c r="P24">
        <v>16.47</v>
      </c>
      <c r="Q24">
        <v>33.6</v>
      </c>
      <c r="R24" s="6">
        <v>41302.432638888888</v>
      </c>
      <c r="S24">
        <v>1</v>
      </c>
    </row>
    <row r="25" spans="2:19" x14ac:dyDescent="0.25">
      <c r="B25">
        <v>9</v>
      </c>
      <c r="C25">
        <v>0</v>
      </c>
      <c r="D25">
        <v>340</v>
      </c>
      <c r="E25">
        <v>17.73</v>
      </c>
      <c r="F25">
        <v>33.6</v>
      </c>
      <c r="G25" s="17">
        <v>41568</v>
      </c>
      <c r="H25">
        <v>1</v>
      </c>
      <c r="L25">
        <v>86071</v>
      </c>
      <c r="M25">
        <v>550</v>
      </c>
      <c r="N25" t="s">
        <v>23</v>
      </c>
      <c r="O25">
        <v>340</v>
      </c>
      <c r="P25">
        <v>17.73</v>
      </c>
      <c r="Q25">
        <v>33.6</v>
      </c>
      <c r="R25" s="6">
        <v>41302.432638888888</v>
      </c>
      <c r="S25">
        <v>1</v>
      </c>
    </row>
    <row r="26" spans="2:19" x14ac:dyDescent="0.25">
      <c r="B26">
        <v>9</v>
      </c>
      <c r="C26">
        <v>0</v>
      </c>
      <c r="D26">
        <v>350</v>
      </c>
      <c r="E26">
        <v>19</v>
      </c>
      <c r="F26">
        <v>33.6</v>
      </c>
      <c r="G26" s="17">
        <v>41568</v>
      </c>
      <c r="H26">
        <v>1</v>
      </c>
      <c r="L26">
        <v>86072</v>
      </c>
      <c r="M26">
        <v>550</v>
      </c>
      <c r="N26" t="s">
        <v>23</v>
      </c>
      <c r="O26">
        <v>350</v>
      </c>
      <c r="P26">
        <v>19</v>
      </c>
      <c r="Q26">
        <v>33.6</v>
      </c>
      <c r="R26" s="6">
        <v>41302.432638888888</v>
      </c>
      <c r="S26">
        <v>1</v>
      </c>
    </row>
    <row r="27" spans="2:19" x14ac:dyDescent="0.25">
      <c r="B27">
        <v>9</v>
      </c>
      <c r="C27">
        <v>0</v>
      </c>
      <c r="D27">
        <v>360</v>
      </c>
      <c r="E27">
        <v>20.27</v>
      </c>
      <c r="F27">
        <v>33.6</v>
      </c>
      <c r="G27" s="17">
        <v>41568</v>
      </c>
      <c r="H27">
        <v>1</v>
      </c>
      <c r="L27">
        <v>86073</v>
      </c>
      <c r="M27">
        <v>550</v>
      </c>
      <c r="N27" t="s">
        <v>23</v>
      </c>
      <c r="O27">
        <v>360</v>
      </c>
      <c r="P27">
        <v>20.27</v>
      </c>
      <c r="Q27">
        <v>33.6</v>
      </c>
      <c r="R27" s="6">
        <v>41302.432638888888</v>
      </c>
      <c r="S27">
        <v>1</v>
      </c>
    </row>
    <row r="28" spans="2:19" x14ac:dyDescent="0.25">
      <c r="B28">
        <v>9</v>
      </c>
      <c r="C28">
        <v>0</v>
      </c>
      <c r="D28">
        <v>370</v>
      </c>
      <c r="E28">
        <v>21.53</v>
      </c>
      <c r="F28">
        <v>33.6</v>
      </c>
      <c r="G28" s="17">
        <v>41568</v>
      </c>
      <c r="H28">
        <v>1</v>
      </c>
      <c r="L28">
        <v>86074</v>
      </c>
      <c r="M28">
        <v>550</v>
      </c>
      <c r="N28" t="s">
        <v>23</v>
      </c>
      <c r="O28">
        <v>370</v>
      </c>
      <c r="P28">
        <v>21.53</v>
      </c>
      <c r="Q28">
        <v>33.6</v>
      </c>
      <c r="R28" s="6">
        <v>41302.432638888888</v>
      </c>
      <c r="S28">
        <v>1</v>
      </c>
    </row>
    <row r="29" spans="2:19" x14ac:dyDescent="0.25">
      <c r="B29">
        <v>9</v>
      </c>
      <c r="C29">
        <v>0</v>
      </c>
      <c r="D29">
        <v>380</v>
      </c>
      <c r="E29">
        <v>22.8</v>
      </c>
      <c r="F29">
        <v>33.6</v>
      </c>
      <c r="G29" s="17">
        <v>41568</v>
      </c>
      <c r="H29">
        <v>1</v>
      </c>
      <c r="L29">
        <v>86075</v>
      </c>
      <c r="M29">
        <v>550</v>
      </c>
      <c r="N29" t="s">
        <v>23</v>
      </c>
      <c r="O29">
        <v>380</v>
      </c>
      <c r="P29">
        <v>22.8</v>
      </c>
      <c r="Q29">
        <v>33.6</v>
      </c>
      <c r="R29" s="6">
        <v>41302.432638888888</v>
      </c>
      <c r="S29">
        <v>1</v>
      </c>
    </row>
    <row r="30" spans="2:19" x14ac:dyDescent="0.25">
      <c r="B30">
        <v>9</v>
      </c>
      <c r="C30">
        <v>0</v>
      </c>
      <c r="D30">
        <v>390</v>
      </c>
      <c r="E30">
        <v>24.07</v>
      </c>
      <c r="F30">
        <v>33.6</v>
      </c>
      <c r="G30" s="17">
        <v>41568</v>
      </c>
      <c r="H30">
        <v>1</v>
      </c>
      <c r="L30">
        <v>86076</v>
      </c>
      <c r="M30">
        <v>550</v>
      </c>
      <c r="N30" t="s">
        <v>23</v>
      </c>
      <c r="O30">
        <v>390</v>
      </c>
      <c r="P30">
        <v>24.07</v>
      </c>
      <c r="Q30">
        <v>33.6</v>
      </c>
      <c r="R30" s="6">
        <v>41302.432638888888</v>
      </c>
      <c r="S30">
        <v>1</v>
      </c>
    </row>
    <row r="31" spans="2:19" x14ac:dyDescent="0.25">
      <c r="B31">
        <v>9</v>
      </c>
      <c r="C31">
        <v>0</v>
      </c>
      <c r="D31">
        <v>400</v>
      </c>
      <c r="E31">
        <v>25.33</v>
      </c>
      <c r="F31">
        <v>33.6</v>
      </c>
      <c r="G31" s="17">
        <v>41568</v>
      </c>
      <c r="H31">
        <v>1</v>
      </c>
      <c r="L31">
        <v>86077</v>
      </c>
      <c r="M31">
        <v>550</v>
      </c>
      <c r="N31" t="s">
        <v>23</v>
      </c>
      <c r="O31">
        <v>400</v>
      </c>
      <c r="P31">
        <v>25.33</v>
      </c>
      <c r="Q31">
        <v>33.6</v>
      </c>
      <c r="R31" s="6">
        <v>41302.432638888888</v>
      </c>
      <c r="S31">
        <v>1</v>
      </c>
    </row>
    <row r="32" spans="2:19" x14ac:dyDescent="0.25">
      <c r="B32">
        <v>9</v>
      </c>
      <c r="C32">
        <v>0</v>
      </c>
      <c r="D32">
        <v>410</v>
      </c>
      <c r="E32">
        <v>26.6</v>
      </c>
      <c r="F32">
        <v>33.6</v>
      </c>
      <c r="G32" s="17">
        <v>41568</v>
      </c>
      <c r="H32">
        <v>1</v>
      </c>
      <c r="L32">
        <v>86078</v>
      </c>
      <c r="M32">
        <v>550</v>
      </c>
      <c r="N32" t="s">
        <v>23</v>
      </c>
      <c r="O32">
        <v>410</v>
      </c>
      <c r="P32">
        <v>26.6</v>
      </c>
      <c r="Q32">
        <v>33.6</v>
      </c>
      <c r="R32" s="6">
        <v>41302.432638888888</v>
      </c>
      <c r="S32">
        <v>1</v>
      </c>
    </row>
    <row r="33" spans="2:19" x14ac:dyDescent="0.25">
      <c r="B33">
        <v>9</v>
      </c>
      <c r="C33">
        <v>0</v>
      </c>
      <c r="D33">
        <v>420</v>
      </c>
      <c r="E33">
        <v>27.87</v>
      </c>
      <c r="F33">
        <v>33.6</v>
      </c>
      <c r="G33" s="17">
        <v>41568</v>
      </c>
      <c r="H33">
        <v>1</v>
      </c>
      <c r="L33">
        <v>86079</v>
      </c>
      <c r="M33">
        <v>550</v>
      </c>
      <c r="N33" t="s">
        <v>23</v>
      </c>
      <c r="O33">
        <v>420</v>
      </c>
      <c r="P33">
        <v>27.87</v>
      </c>
      <c r="Q33">
        <v>33.6</v>
      </c>
      <c r="R33" s="6">
        <v>41302.432638888888</v>
      </c>
      <c r="S33">
        <v>1</v>
      </c>
    </row>
    <row r="34" spans="2:19" x14ac:dyDescent="0.25">
      <c r="B34">
        <v>9</v>
      </c>
      <c r="C34">
        <v>0</v>
      </c>
      <c r="D34">
        <v>430</v>
      </c>
      <c r="E34">
        <v>29.13</v>
      </c>
      <c r="F34">
        <v>33.6</v>
      </c>
      <c r="G34" s="17">
        <v>41568</v>
      </c>
      <c r="H34">
        <v>1</v>
      </c>
      <c r="L34">
        <v>86080</v>
      </c>
      <c r="M34">
        <v>550</v>
      </c>
      <c r="N34" t="s">
        <v>23</v>
      </c>
      <c r="O34">
        <v>430</v>
      </c>
      <c r="P34">
        <v>29.13</v>
      </c>
      <c r="Q34">
        <v>33.6</v>
      </c>
      <c r="R34" s="6">
        <v>41302.432638888888</v>
      </c>
      <c r="S34">
        <v>1</v>
      </c>
    </row>
    <row r="35" spans="2:19" x14ac:dyDescent="0.25">
      <c r="B35">
        <v>9</v>
      </c>
      <c r="C35">
        <v>0</v>
      </c>
      <c r="D35">
        <v>440</v>
      </c>
      <c r="E35">
        <v>30.4</v>
      </c>
      <c r="F35">
        <v>33.6</v>
      </c>
      <c r="G35" s="17">
        <v>41568</v>
      </c>
      <c r="H35">
        <v>1</v>
      </c>
      <c r="L35">
        <v>86081</v>
      </c>
      <c r="M35">
        <v>550</v>
      </c>
      <c r="N35" t="s">
        <v>23</v>
      </c>
      <c r="O35">
        <v>440</v>
      </c>
      <c r="P35">
        <v>30.4</v>
      </c>
      <c r="Q35">
        <v>33.6</v>
      </c>
      <c r="R35" s="6">
        <v>41302.432638888888</v>
      </c>
      <c r="S35">
        <v>1</v>
      </c>
    </row>
    <row r="36" spans="2:19" x14ac:dyDescent="0.25">
      <c r="B36">
        <v>9</v>
      </c>
      <c r="C36">
        <v>0</v>
      </c>
      <c r="D36">
        <v>445.16</v>
      </c>
      <c r="E36">
        <v>31.05</v>
      </c>
      <c r="F36">
        <v>33.6</v>
      </c>
      <c r="G36" s="17">
        <v>41568</v>
      </c>
      <c r="H36">
        <v>1</v>
      </c>
      <c r="L36">
        <v>86082</v>
      </c>
      <c r="M36">
        <v>550</v>
      </c>
      <c r="N36" t="s">
        <v>23</v>
      </c>
      <c r="O36">
        <v>445.16</v>
      </c>
      <c r="P36">
        <v>31.05</v>
      </c>
      <c r="Q36">
        <v>33.6</v>
      </c>
      <c r="R36" s="6">
        <v>41302.432638888888</v>
      </c>
      <c r="S36">
        <v>1</v>
      </c>
    </row>
    <row r="37" spans="2:19" x14ac:dyDescent="0.25">
      <c r="B37">
        <v>9</v>
      </c>
      <c r="C37">
        <v>0</v>
      </c>
      <c r="D37">
        <v>450</v>
      </c>
      <c r="E37">
        <v>31.05</v>
      </c>
      <c r="F37">
        <v>33.6</v>
      </c>
      <c r="G37" s="17">
        <v>41568</v>
      </c>
      <c r="H37">
        <v>1</v>
      </c>
      <c r="L37">
        <v>86083</v>
      </c>
      <c r="M37">
        <v>550</v>
      </c>
      <c r="N37" t="s">
        <v>23</v>
      </c>
      <c r="O37">
        <v>450</v>
      </c>
      <c r="P37">
        <v>31.05</v>
      </c>
      <c r="Q37">
        <v>33.6</v>
      </c>
      <c r="R37" s="6">
        <v>41302.432638888888</v>
      </c>
      <c r="S37">
        <v>1</v>
      </c>
    </row>
    <row r="38" spans="2:19" x14ac:dyDescent="0.25">
      <c r="B38">
        <v>9</v>
      </c>
      <c r="C38">
        <v>0</v>
      </c>
      <c r="D38">
        <v>480</v>
      </c>
      <c r="E38">
        <v>31.05</v>
      </c>
      <c r="F38">
        <v>33.6</v>
      </c>
      <c r="G38" s="17">
        <v>41568</v>
      </c>
      <c r="H38">
        <v>1</v>
      </c>
      <c r="L38">
        <v>86084</v>
      </c>
      <c r="M38">
        <v>550</v>
      </c>
      <c r="N38" t="s">
        <v>23</v>
      </c>
      <c r="O38">
        <v>480</v>
      </c>
      <c r="P38">
        <v>31.05</v>
      </c>
      <c r="Q38">
        <v>33.6</v>
      </c>
      <c r="R38" s="6">
        <v>41302.432638888888</v>
      </c>
      <c r="S38">
        <v>1</v>
      </c>
    </row>
    <row r="39" spans="2:19" x14ac:dyDescent="0.25">
      <c r="B39">
        <v>9</v>
      </c>
      <c r="C39">
        <v>0</v>
      </c>
      <c r="D39">
        <v>510</v>
      </c>
      <c r="E39">
        <v>31.05</v>
      </c>
      <c r="F39">
        <v>33.6</v>
      </c>
      <c r="G39" s="17">
        <v>41568</v>
      </c>
      <c r="H39">
        <v>1</v>
      </c>
      <c r="L39">
        <v>86085</v>
      </c>
      <c r="M39">
        <v>550</v>
      </c>
      <c r="N39" t="s">
        <v>23</v>
      </c>
      <c r="O39">
        <v>510</v>
      </c>
      <c r="P39">
        <v>31.05</v>
      </c>
      <c r="Q39">
        <v>33.6</v>
      </c>
      <c r="R39" s="6">
        <v>41302.432638888888</v>
      </c>
      <c r="S39">
        <v>1</v>
      </c>
    </row>
    <row r="40" spans="2:19" x14ac:dyDescent="0.25">
      <c r="B40">
        <v>9</v>
      </c>
      <c r="C40">
        <v>0</v>
      </c>
      <c r="D40">
        <v>540</v>
      </c>
      <c r="E40">
        <v>31.05</v>
      </c>
      <c r="F40">
        <v>33.6</v>
      </c>
      <c r="G40" s="17">
        <v>41568</v>
      </c>
      <c r="H40">
        <v>1</v>
      </c>
      <c r="L40">
        <v>86086</v>
      </c>
      <c r="M40">
        <v>550</v>
      </c>
      <c r="N40" t="s">
        <v>23</v>
      </c>
      <c r="O40">
        <v>540</v>
      </c>
      <c r="P40">
        <v>31.05</v>
      </c>
      <c r="Q40">
        <v>33.6</v>
      </c>
      <c r="R40" s="6">
        <v>41302.432638888888</v>
      </c>
      <c r="S40">
        <v>1</v>
      </c>
    </row>
    <row r="41" spans="2:19" x14ac:dyDescent="0.25">
      <c r="B41">
        <v>9</v>
      </c>
      <c r="C41">
        <v>0</v>
      </c>
      <c r="D41">
        <v>570</v>
      </c>
      <c r="E41">
        <v>31.05</v>
      </c>
      <c r="F41">
        <v>33.6</v>
      </c>
      <c r="G41" s="17">
        <v>41568</v>
      </c>
      <c r="H41">
        <v>1</v>
      </c>
      <c r="L41">
        <v>86087</v>
      </c>
      <c r="M41">
        <v>550</v>
      </c>
      <c r="N41" t="s">
        <v>23</v>
      </c>
      <c r="O41">
        <v>570</v>
      </c>
      <c r="P41">
        <v>31.05</v>
      </c>
      <c r="Q41">
        <v>33.6</v>
      </c>
      <c r="R41" s="6">
        <v>41302.432638888888</v>
      </c>
      <c r="S41">
        <v>1</v>
      </c>
    </row>
    <row r="42" spans="2:19" x14ac:dyDescent="0.25">
      <c r="B42">
        <v>9</v>
      </c>
      <c r="C42">
        <v>0</v>
      </c>
      <c r="D42">
        <v>600</v>
      </c>
      <c r="E42">
        <v>31.05</v>
      </c>
      <c r="F42">
        <v>33.6</v>
      </c>
      <c r="G42" s="17">
        <v>41568</v>
      </c>
      <c r="H42">
        <v>1</v>
      </c>
      <c r="L42">
        <v>86088</v>
      </c>
      <c r="M42">
        <v>550</v>
      </c>
      <c r="N42" t="s">
        <v>23</v>
      </c>
      <c r="O42">
        <v>600</v>
      </c>
      <c r="P42">
        <v>31.05</v>
      </c>
      <c r="Q42">
        <v>33.6</v>
      </c>
      <c r="R42" s="6">
        <v>41302.432638888888</v>
      </c>
      <c r="S42">
        <v>1</v>
      </c>
    </row>
    <row r="43" spans="2:19" x14ac:dyDescent="0.25">
      <c r="B43">
        <v>9</v>
      </c>
      <c r="C43">
        <v>0</v>
      </c>
      <c r="D43">
        <v>630</v>
      </c>
      <c r="E43">
        <v>31.05</v>
      </c>
      <c r="F43">
        <v>33.6</v>
      </c>
      <c r="G43" s="17">
        <v>41568</v>
      </c>
      <c r="H43">
        <v>1</v>
      </c>
      <c r="L43">
        <v>86089</v>
      </c>
      <c r="M43">
        <v>550</v>
      </c>
      <c r="N43" t="s">
        <v>23</v>
      </c>
      <c r="O43">
        <v>630</v>
      </c>
      <c r="P43">
        <v>31.05</v>
      </c>
      <c r="Q43">
        <v>33.6</v>
      </c>
      <c r="R43" s="6">
        <v>41302.432638888888</v>
      </c>
      <c r="S43">
        <v>1</v>
      </c>
    </row>
    <row r="44" spans="2:19" x14ac:dyDescent="0.25">
      <c r="B44">
        <v>9</v>
      </c>
      <c r="C44">
        <v>0</v>
      </c>
      <c r="D44">
        <v>660</v>
      </c>
      <c r="E44">
        <v>31.05</v>
      </c>
      <c r="F44">
        <v>33.6</v>
      </c>
      <c r="G44" s="17">
        <v>41568</v>
      </c>
      <c r="H44">
        <v>1</v>
      </c>
      <c r="L44">
        <v>86090</v>
      </c>
      <c r="M44">
        <v>550</v>
      </c>
      <c r="N44" t="s">
        <v>23</v>
      </c>
      <c r="O44">
        <v>660</v>
      </c>
      <c r="P44">
        <v>31.05</v>
      </c>
      <c r="Q44">
        <v>33.6</v>
      </c>
      <c r="R44" s="6">
        <v>41302.432638888888</v>
      </c>
      <c r="S44">
        <v>1</v>
      </c>
    </row>
    <row r="45" spans="2:19" x14ac:dyDescent="0.25">
      <c r="B45">
        <v>9</v>
      </c>
      <c r="C45">
        <v>0</v>
      </c>
      <c r="D45">
        <v>690</v>
      </c>
      <c r="E45">
        <v>31.05</v>
      </c>
      <c r="F45">
        <v>33.6</v>
      </c>
      <c r="G45" s="17">
        <v>41568</v>
      </c>
      <c r="H45">
        <v>1</v>
      </c>
      <c r="L45">
        <v>86091</v>
      </c>
      <c r="M45">
        <v>550</v>
      </c>
      <c r="N45" t="s">
        <v>23</v>
      </c>
      <c r="O45">
        <v>690</v>
      </c>
      <c r="P45">
        <v>31.05</v>
      </c>
      <c r="Q45">
        <v>33.6</v>
      </c>
      <c r="R45" s="6">
        <v>41302.432638888888</v>
      </c>
      <c r="S45">
        <v>1</v>
      </c>
    </row>
    <row r="46" spans="2:19" x14ac:dyDescent="0.25">
      <c r="B46">
        <v>9</v>
      </c>
      <c r="C46">
        <v>0</v>
      </c>
      <c r="D46">
        <v>720</v>
      </c>
      <c r="E46">
        <v>31.05</v>
      </c>
      <c r="F46">
        <v>33.6</v>
      </c>
      <c r="G46" s="17">
        <v>41568</v>
      </c>
      <c r="H46">
        <v>1</v>
      </c>
      <c r="L46">
        <v>86092</v>
      </c>
      <c r="M46">
        <v>550</v>
      </c>
      <c r="N46" t="s">
        <v>23</v>
      </c>
      <c r="O46">
        <v>720</v>
      </c>
      <c r="P46">
        <v>31.05</v>
      </c>
      <c r="Q46">
        <v>33.6</v>
      </c>
      <c r="R46" s="6">
        <v>41302.432638888888</v>
      </c>
      <c r="S46">
        <v>1</v>
      </c>
    </row>
    <row r="47" spans="2:19" x14ac:dyDescent="0.25">
      <c r="B47">
        <v>9</v>
      </c>
      <c r="C47">
        <v>0</v>
      </c>
      <c r="D47">
        <v>750</v>
      </c>
      <c r="E47">
        <v>31.05</v>
      </c>
      <c r="F47">
        <v>33.6</v>
      </c>
      <c r="G47" s="17">
        <v>41568</v>
      </c>
      <c r="H47">
        <v>1</v>
      </c>
      <c r="L47">
        <v>86093</v>
      </c>
      <c r="M47">
        <v>550</v>
      </c>
      <c r="N47" t="s">
        <v>23</v>
      </c>
      <c r="O47">
        <v>750</v>
      </c>
      <c r="P47">
        <v>31.05</v>
      </c>
      <c r="Q47">
        <v>33.6</v>
      </c>
      <c r="R47" s="6">
        <v>41302.432638888888</v>
      </c>
      <c r="S47">
        <v>1</v>
      </c>
    </row>
    <row r="48" spans="2:19" x14ac:dyDescent="0.25">
      <c r="B48">
        <v>9</v>
      </c>
      <c r="C48">
        <v>0</v>
      </c>
      <c r="D48">
        <v>780</v>
      </c>
      <c r="E48">
        <v>31.05</v>
      </c>
      <c r="F48">
        <v>33.6</v>
      </c>
      <c r="G48" s="17">
        <v>41568</v>
      </c>
      <c r="H48">
        <v>1</v>
      </c>
      <c r="L48">
        <v>86094</v>
      </c>
      <c r="M48">
        <v>550</v>
      </c>
      <c r="N48" t="s">
        <v>23</v>
      </c>
      <c r="O48">
        <v>780</v>
      </c>
      <c r="P48">
        <v>31.05</v>
      </c>
      <c r="Q48">
        <v>33.6</v>
      </c>
      <c r="R48" s="6">
        <v>41302.432638888888</v>
      </c>
      <c r="S48">
        <v>1</v>
      </c>
    </row>
    <row r="49" spans="2:19" x14ac:dyDescent="0.25">
      <c r="B49">
        <v>9</v>
      </c>
      <c r="C49">
        <v>0</v>
      </c>
      <c r="D49">
        <v>810</v>
      </c>
      <c r="E49">
        <v>31.05</v>
      </c>
      <c r="F49">
        <v>33.6</v>
      </c>
      <c r="G49" s="17">
        <v>41568</v>
      </c>
      <c r="H49">
        <v>1</v>
      </c>
      <c r="L49">
        <v>86095</v>
      </c>
      <c r="M49">
        <v>550</v>
      </c>
      <c r="N49" t="s">
        <v>23</v>
      </c>
      <c r="O49">
        <v>810</v>
      </c>
      <c r="P49">
        <v>31.05</v>
      </c>
      <c r="Q49">
        <v>33.6</v>
      </c>
      <c r="R49" s="6">
        <v>41302.432638888888</v>
      </c>
      <c r="S49">
        <v>1</v>
      </c>
    </row>
    <row r="50" spans="2:19" x14ac:dyDescent="0.25">
      <c r="B50">
        <v>9</v>
      </c>
      <c r="C50">
        <v>0</v>
      </c>
      <c r="D50">
        <v>840</v>
      </c>
      <c r="E50">
        <v>31.05</v>
      </c>
      <c r="F50">
        <v>33.6</v>
      </c>
      <c r="G50" s="17">
        <v>41568</v>
      </c>
      <c r="H50">
        <v>1</v>
      </c>
      <c r="L50">
        <v>86096</v>
      </c>
      <c r="M50">
        <v>550</v>
      </c>
      <c r="N50" t="s">
        <v>23</v>
      </c>
      <c r="O50">
        <v>840</v>
      </c>
      <c r="P50">
        <v>31.05</v>
      </c>
      <c r="Q50">
        <v>33.6</v>
      </c>
      <c r="R50" s="6">
        <v>41302.432638888888</v>
      </c>
      <c r="S50">
        <v>1</v>
      </c>
    </row>
    <row r="51" spans="2:19" x14ac:dyDescent="0.25">
      <c r="B51">
        <v>9</v>
      </c>
      <c r="C51">
        <v>0</v>
      </c>
      <c r="D51">
        <v>870</v>
      </c>
      <c r="E51">
        <v>31.05</v>
      </c>
      <c r="F51">
        <v>33.6</v>
      </c>
      <c r="G51" s="17">
        <v>41568</v>
      </c>
      <c r="H51">
        <v>1</v>
      </c>
      <c r="L51">
        <v>86097</v>
      </c>
      <c r="M51">
        <v>550</v>
      </c>
      <c r="N51" t="s">
        <v>23</v>
      </c>
      <c r="O51">
        <v>870</v>
      </c>
      <c r="P51">
        <v>31.05</v>
      </c>
      <c r="Q51">
        <v>33.6</v>
      </c>
      <c r="R51" s="6">
        <v>41302.432638888888</v>
      </c>
      <c r="S51">
        <v>1</v>
      </c>
    </row>
    <row r="52" spans="2:19" x14ac:dyDescent="0.25">
      <c r="B52">
        <v>9</v>
      </c>
      <c r="C52">
        <v>0</v>
      </c>
      <c r="D52">
        <v>900</v>
      </c>
      <c r="E52">
        <v>31.05</v>
      </c>
      <c r="F52">
        <v>33.6</v>
      </c>
      <c r="G52" s="17">
        <v>41568</v>
      </c>
      <c r="H52">
        <v>1</v>
      </c>
      <c r="L52">
        <v>86098</v>
      </c>
      <c r="M52">
        <v>550</v>
      </c>
      <c r="N52" t="s">
        <v>23</v>
      </c>
      <c r="O52">
        <v>900</v>
      </c>
      <c r="P52">
        <v>31.05</v>
      </c>
      <c r="Q52">
        <v>33.6</v>
      </c>
      <c r="R52" s="6">
        <v>41302.432638888888</v>
      </c>
      <c r="S52">
        <v>1</v>
      </c>
    </row>
    <row r="53" spans="2:19" x14ac:dyDescent="0.25">
      <c r="B53">
        <v>9</v>
      </c>
      <c r="C53">
        <v>0</v>
      </c>
      <c r="D53">
        <v>930</v>
      </c>
      <c r="E53">
        <v>31.05</v>
      </c>
      <c r="F53">
        <v>33.6</v>
      </c>
      <c r="G53" s="17">
        <v>41568</v>
      </c>
      <c r="H53">
        <v>1</v>
      </c>
      <c r="L53">
        <v>86099</v>
      </c>
      <c r="M53">
        <v>550</v>
      </c>
      <c r="N53" t="s">
        <v>23</v>
      </c>
      <c r="O53">
        <v>930</v>
      </c>
      <c r="P53">
        <v>31.05</v>
      </c>
      <c r="Q53">
        <v>33.6</v>
      </c>
      <c r="R53" s="6">
        <v>41302.432638888888</v>
      </c>
      <c r="S53">
        <v>1</v>
      </c>
    </row>
    <row r="54" spans="2:19" x14ac:dyDescent="0.25">
      <c r="B54">
        <v>9</v>
      </c>
      <c r="C54">
        <v>0</v>
      </c>
      <c r="D54">
        <v>960</v>
      </c>
      <c r="E54">
        <v>31.05</v>
      </c>
      <c r="F54">
        <v>33.6</v>
      </c>
      <c r="G54" s="17">
        <v>41568</v>
      </c>
      <c r="H54">
        <v>1</v>
      </c>
      <c r="L54">
        <v>86100</v>
      </c>
      <c r="M54">
        <v>550</v>
      </c>
      <c r="N54" t="s">
        <v>23</v>
      </c>
      <c r="O54">
        <v>960</v>
      </c>
      <c r="P54">
        <v>31.05</v>
      </c>
      <c r="Q54">
        <v>33.6</v>
      </c>
      <c r="R54" s="6">
        <v>41302.432638888888</v>
      </c>
      <c r="S54">
        <v>1</v>
      </c>
    </row>
    <row r="55" spans="2:19" x14ac:dyDescent="0.25">
      <c r="B55">
        <v>9</v>
      </c>
      <c r="C55">
        <v>0</v>
      </c>
      <c r="D55">
        <v>990</v>
      </c>
      <c r="E55">
        <v>31.05</v>
      </c>
      <c r="F55">
        <v>33.6</v>
      </c>
      <c r="G55" s="17">
        <v>41568</v>
      </c>
      <c r="H55">
        <v>1</v>
      </c>
      <c r="L55">
        <v>86101</v>
      </c>
      <c r="M55">
        <v>550</v>
      </c>
      <c r="N55" t="s">
        <v>23</v>
      </c>
      <c r="O55">
        <v>990</v>
      </c>
      <c r="P55">
        <v>31.05</v>
      </c>
      <c r="Q55">
        <v>33.6</v>
      </c>
      <c r="R55" s="6">
        <v>41302.432638888888</v>
      </c>
      <c r="S55">
        <v>1</v>
      </c>
    </row>
    <row r="56" spans="2:19" x14ac:dyDescent="0.25">
      <c r="B56">
        <v>9</v>
      </c>
      <c r="C56">
        <v>0</v>
      </c>
      <c r="D56">
        <v>1020</v>
      </c>
      <c r="E56">
        <v>31.05</v>
      </c>
      <c r="F56">
        <v>33.6</v>
      </c>
      <c r="G56" s="17">
        <v>41568</v>
      </c>
      <c r="H56">
        <v>1</v>
      </c>
      <c r="L56">
        <v>86102</v>
      </c>
      <c r="M56">
        <v>550</v>
      </c>
      <c r="N56" t="s">
        <v>23</v>
      </c>
      <c r="O56">
        <v>1020</v>
      </c>
      <c r="P56">
        <v>31.05</v>
      </c>
      <c r="Q56">
        <v>33.6</v>
      </c>
      <c r="R56" s="6">
        <v>41302.432638888888</v>
      </c>
      <c r="S56">
        <v>1</v>
      </c>
    </row>
    <row r="57" spans="2:19" x14ac:dyDescent="0.25">
      <c r="B57">
        <v>9</v>
      </c>
      <c r="C57">
        <v>0</v>
      </c>
      <c r="D57">
        <v>1050</v>
      </c>
      <c r="E57">
        <v>31.05</v>
      </c>
      <c r="F57">
        <v>33.6</v>
      </c>
      <c r="G57" s="17">
        <v>41568</v>
      </c>
      <c r="H57">
        <v>1</v>
      </c>
      <c r="L57">
        <v>86103</v>
      </c>
      <c r="M57">
        <v>550</v>
      </c>
      <c r="N57" t="s">
        <v>23</v>
      </c>
      <c r="O57">
        <v>1050</v>
      </c>
      <c r="P57">
        <v>31.05</v>
      </c>
      <c r="Q57">
        <v>33.6</v>
      </c>
      <c r="R57" s="6">
        <v>41302.432638888888</v>
      </c>
      <c r="S57">
        <v>1</v>
      </c>
    </row>
    <row r="58" spans="2:19" x14ac:dyDescent="0.25">
      <c r="B58">
        <v>9</v>
      </c>
      <c r="C58">
        <v>0</v>
      </c>
      <c r="D58">
        <v>1080</v>
      </c>
      <c r="E58">
        <v>31.05</v>
      </c>
      <c r="F58">
        <v>33.6</v>
      </c>
      <c r="G58" s="17">
        <v>41568</v>
      </c>
      <c r="H58">
        <v>1</v>
      </c>
      <c r="L58">
        <v>86104</v>
      </c>
      <c r="M58">
        <v>550</v>
      </c>
      <c r="N58" t="s">
        <v>23</v>
      </c>
      <c r="O58">
        <v>1080</v>
      </c>
      <c r="P58">
        <v>31.05</v>
      </c>
      <c r="Q58">
        <v>33.6</v>
      </c>
      <c r="R58" s="6">
        <v>41302.432638888888</v>
      </c>
      <c r="S58">
        <v>1</v>
      </c>
    </row>
    <row r="59" spans="2:19" x14ac:dyDescent="0.25">
      <c r="B59">
        <v>9</v>
      </c>
      <c r="C59">
        <v>0</v>
      </c>
      <c r="D59">
        <v>1110</v>
      </c>
      <c r="E59">
        <v>31.05</v>
      </c>
      <c r="F59">
        <v>33.6</v>
      </c>
      <c r="G59" s="17">
        <v>41568</v>
      </c>
      <c r="H59">
        <v>1</v>
      </c>
      <c r="L59">
        <v>86105</v>
      </c>
      <c r="M59">
        <v>550</v>
      </c>
      <c r="N59" t="s">
        <v>23</v>
      </c>
      <c r="O59">
        <v>1110</v>
      </c>
      <c r="P59">
        <v>31.05</v>
      </c>
      <c r="Q59">
        <v>33.6</v>
      </c>
      <c r="R59" s="6">
        <v>41302.432638888888</v>
      </c>
      <c r="S59">
        <v>1</v>
      </c>
    </row>
    <row r="60" spans="2:19" x14ac:dyDescent="0.25">
      <c r="B60">
        <v>9</v>
      </c>
      <c r="C60">
        <v>0</v>
      </c>
      <c r="D60">
        <v>1140</v>
      </c>
      <c r="E60">
        <v>31.05</v>
      </c>
      <c r="F60">
        <v>33.6</v>
      </c>
      <c r="G60" s="17">
        <v>41568</v>
      </c>
      <c r="H60">
        <v>1</v>
      </c>
      <c r="L60">
        <v>86106</v>
      </c>
      <c r="M60">
        <v>550</v>
      </c>
      <c r="N60" t="s">
        <v>23</v>
      </c>
      <c r="O60">
        <v>1140</v>
      </c>
      <c r="P60">
        <v>31.05</v>
      </c>
      <c r="Q60">
        <v>33.6</v>
      </c>
      <c r="R60" s="6">
        <v>41302.432638888888</v>
      </c>
      <c r="S60">
        <v>1</v>
      </c>
    </row>
    <row r="61" spans="2:19" x14ac:dyDescent="0.25">
      <c r="B61">
        <v>9</v>
      </c>
      <c r="C61">
        <v>0</v>
      </c>
      <c r="D61">
        <v>1170</v>
      </c>
      <c r="E61">
        <v>31.05</v>
      </c>
      <c r="F61">
        <v>33.6</v>
      </c>
      <c r="G61" s="17">
        <v>41568</v>
      </c>
      <c r="H61">
        <v>1</v>
      </c>
      <c r="L61">
        <v>86107</v>
      </c>
      <c r="M61">
        <v>550</v>
      </c>
      <c r="N61" t="s">
        <v>23</v>
      </c>
      <c r="O61">
        <v>1170</v>
      </c>
      <c r="P61">
        <v>31.05</v>
      </c>
      <c r="Q61">
        <v>33.6</v>
      </c>
      <c r="R61" s="6">
        <v>41302.432638888888</v>
      </c>
      <c r="S61">
        <v>1</v>
      </c>
    </row>
    <row r="62" spans="2:19" x14ac:dyDescent="0.25">
      <c r="B62">
        <v>9</v>
      </c>
      <c r="C62">
        <v>0</v>
      </c>
      <c r="D62">
        <v>1200</v>
      </c>
      <c r="E62">
        <v>31.05</v>
      </c>
      <c r="F62">
        <v>33.6</v>
      </c>
      <c r="G62" s="17">
        <v>41568</v>
      </c>
      <c r="H62">
        <v>1</v>
      </c>
      <c r="L62">
        <v>86108</v>
      </c>
      <c r="M62">
        <v>550</v>
      </c>
      <c r="N62" t="s">
        <v>23</v>
      </c>
      <c r="O62">
        <v>1200</v>
      </c>
      <c r="P62">
        <v>31.05</v>
      </c>
      <c r="Q62">
        <v>33.6</v>
      </c>
      <c r="R62" s="6">
        <v>41302.432638888888</v>
      </c>
      <c r="S62">
        <v>1</v>
      </c>
    </row>
    <row r="63" spans="2:19" x14ac:dyDescent="0.25">
      <c r="B63">
        <v>9</v>
      </c>
      <c r="C63">
        <v>0</v>
      </c>
      <c r="D63">
        <v>1230</v>
      </c>
      <c r="E63">
        <v>31.05</v>
      </c>
      <c r="F63">
        <v>33.6</v>
      </c>
      <c r="G63" s="17">
        <v>41568</v>
      </c>
      <c r="H63">
        <v>1</v>
      </c>
      <c r="L63">
        <v>86109</v>
      </c>
      <c r="M63">
        <v>550</v>
      </c>
      <c r="N63" t="s">
        <v>23</v>
      </c>
      <c r="O63">
        <v>1230</v>
      </c>
      <c r="P63">
        <v>31.05</v>
      </c>
      <c r="Q63">
        <v>33.6</v>
      </c>
      <c r="R63" s="6">
        <v>41302.432638888888</v>
      </c>
      <c r="S63">
        <v>1</v>
      </c>
    </row>
    <row r="64" spans="2:19" x14ac:dyDescent="0.25">
      <c r="B64">
        <v>9</v>
      </c>
      <c r="C64">
        <v>0</v>
      </c>
      <c r="D64">
        <v>1260</v>
      </c>
      <c r="E64">
        <v>31.05</v>
      </c>
      <c r="F64">
        <v>33.6</v>
      </c>
      <c r="G64" s="17">
        <v>41568</v>
      </c>
      <c r="H64">
        <v>1</v>
      </c>
      <c r="L64">
        <v>86110</v>
      </c>
      <c r="M64">
        <v>550</v>
      </c>
      <c r="N64" t="s">
        <v>23</v>
      </c>
      <c r="O64">
        <v>1260</v>
      </c>
      <c r="P64">
        <v>31.05</v>
      </c>
      <c r="Q64">
        <v>33.6</v>
      </c>
      <c r="R64" s="6">
        <v>41302.432638888888</v>
      </c>
      <c r="S64">
        <v>1</v>
      </c>
    </row>
    <row r="65" spans="2:19" x14ac:dyDescent="0.25">
      <c r="B65">
        <v>9</v>
      </c>
      <c r="C65">
        <v>0</v>
      </c>
      <c r="D65">
        <v>1279.93</v>
      </c>
      <c r="E65">
        <v>31.05</v>
      </c>
      <c r="F65">
        <v>33.6</v>
      </c>
      <c r="G65" s="17">
        <v>41568</v>
      </c>
      <c r="H65">
        <v>1</v>
      </c>
      <c r="L65">
        <v>86111</v>
      </c>
      <c r="M65">
        <v>550</v>
      </c>
      <c r="N65" t="s">
        <v>23</v>
      </c>
      <c r="O65">
        <v>1279.93</v>
      </c>
      <c r="P65">
        <v>31.05</v>
      </c>
      <c r="Q65">
        <v>33.6</v>
      </c>
      <c r="R65" s="6">
        <v>41302.432638888888</v>
      </c>
      <c r="S65">
        <v>1</v>
      </c>
    </row>
    <row r="66" spans="2:19" x14ac:dyDescent="0.25">
      <c r="B66">
        <v>9</v>
      </c>
      <c r="C66">
        <v>0</v>
      </c>
      <c r="D66">
        <v>1289.93</v>
      </c>
      <c r="E66">
        <v>30.95</v>
      </c>
      <c r="F66">
        <v>31.15</v>
      </c>
      <c r="G66" s="17">
        <v>41568</v>
      </c>
      <c r="H66">
        <v>1</v>
      </c>
      <c r="L66">
        <v>86112</v>
      </c>
      <c r="M66">
        <v>550</v>
      </c>
      <c r="N66" t="s">
        <v>23</v>
      </c>
      <c r="O66">
        <v>1289.93</v>
      </c>
      <c r="P66">
        <v>30.95</v>
      </c>
      <c r="Q66">
        <v>31.15</v>
      </c>
      <c r="R66" s="6">
        <v>41302.432638888888</v>
      </c>
      <c r="S66">
        <v>1</v>
      </c>
    </row>
    <row r="67" spans="2:19" x14ac:dyDescent="0.25">
      <c r="B67">
        <v>9</v>
      </c>
      <c r="C67">
        <v>0</v>
      </c>
      <c r="D67">
        <v>1299.93</v>
      </c>
      <c r="E67">
        <v>30.89</v>
      </c>
      <c r="F67">
        <v>28.68</v>
      </c>
      <c r="G67" s="17">
        <v>41568</v>
      </c>
      <c r="H67">
        <v>1</v>
      </c>
      <c r="L67">
        <v>86113</v>
      </c>
      <c r="M67">
        <v>550</v>
      </c>
      <c r="N67" t="s">
        <v>23</v>
      </c>
      <c r="O67">
        <v>1299.93</v>
      </c>
      <c r="P67">
        <v>30.89</v>
      </c>
      <c r="Q67">
        <v>28.68</v>
      </c>
      <c r="R67" s="6">
        <v>41302.432638888888</v>
      </c>
      <c r="S67">
        <v>1</v>
      </c>
    </row>
    <row r="68" spans="2:19" x14ac:dyDescent="0.25">
      <c r="B68">
        <v>9</v>
      </c>
      <c r="C68">
        <v>0</v>
      </c>
      <c r="D68">
        <v>1309.93</v>
      </c>
      <c r="E68">
        <v>30.88</v>
      </c>
      <c r="F68">
        <v>26.22</v>
      </c>
      <c r="G68" s="17">
        <v>41568</v>
      </c>
      <c r="H68">
        <v>1</v>
      </c>
      <c r="L68">
        <v>86114</v>
      </c>
      <c r="M68">
        <v>550</v>
      </c>
      <c r="N68" t="s">
        <v>23</v>
      </c>
      <c r="O68">
        <v>1309.93</v>
      </c>
      <c r="P68">
        <v>30.88</v>
      </c>
      <c r="Q68">
        <v>26.22</v>
      </c>
      <c r="R68" s="6">
        <v>41302.432638888888</v>
      </c>
      <c r="S68">
        <v>1</v>
      </c>
    </row>
    <row r="69" spans="2:19" x14ac:dyDescent="0.25">
      <c r="B69">
        <v>9</v>
      </c>
      <c r="C69">
        <v>0</v>
      </c>
      <c r="D69">
        <v>1319.93</v>
      </c>
      <c r="E69">
        <v>30.92</v>
      </c>
      <c r="F69">
        <v>23.75</v>
      </c>
      <c r="G69" s="17">
        <v>41568</v>
      </c>
      <c r="H69">
        <v>1</v>
      </c>
      <c r="L69">
        <v>86115</v>
      </c>
      <c r="M69">
        <v>550</v>
      </c>
      <c r="N69" t="s">
        <v>23</v>
      </c>
      <c r="O69">
        <v>1319.93</v>
      </c>
      <c r="P69">
        <v>30.92</v>
      </c>
      <c r="Q69">
        <v>23.75</v>
      </c>
      <c r="R69" s="6">
        <v>41302.432638888888</v>
      </c>
      <c r="S69">
        <v>1</v>
      </c>
    </row>
    <row r="70" spans="2:19" x14ac:dyDescent="0.25">
      <c r="B70">
        <v>9</v>
      </c>
      <c r="C70">
        <v>0</v>
      </c>
      <c r="D70">
        <v>1329.93</v>
      </c>
      <c r="E70">
        <v>31</v>
      </c>
      <c r="F70">
        <v>21.29</v>
      </c>
      <c r="G70" s="17">
        <v>41568</v>
      </c>
      <c r="H70">
        <v>1</v>
      </c>
      <c r="L70">
        <v>86116</v>
      </c>
      <c r="M70">
        <v>550</v>
      </c>
      <c r="N70" t="s">
        <v>23</v>
      </c>
      <c r="O70">
        <v>1329.93</v>
      </c>
      <c r="P70">
        <v>31</v>
      </c>
      <c r="Q70">
        <v>21.29</v>
      </c>
      <c r="R70" s="6">
        <v>41302.432638888888</v>
      </c>
      <c r="S70">
        <v>1</v>
      </c>
    </row>
    <row r="71" spans="2:19" x14ac:dyDescent="0.25">
      <c r="B71">
        <v>9</v>
      </c>
      <c r="C71">
        <v>0</v>
      </c>
      <c r="D71">
        <v>1339.93</v>
      </c>
      <c r="E71">
        <v>31.13</v>
      </c>
      <c r="F71">
        <v>18.850000000000001</v>
      </c>
      <c r="G71" s="17">
        <v>41568</v>
      </c>
      <c r="H71">
        <v>1</v>
      </c>
      <c r="L71">
        <v>86117</v>
      </c>
      <c r="M71">
        <v>550</v>
      </c>
      <c r="N71" t="s">
        <v>23</v>
      </c>
      <c r="O71">
        <v>1339.93</v>
      </c>
      <c r="P71">
        <v>31.13</v>
      </c>
      <c r="Q71">
        <v>18.850000000000001</v>
      </c>
      <c r="R71" s="6">
        <v>41302.432638888888</v>
      </c>
      <c r="S71">
        <v>1</v>
      </c>
    </row>
    <row r="72" spans="2:19" x14ac:dyDescent="0.25">
      <c r="B72">
        <v>9</v>
      </c>
      <c r="C72">
        <v>0</v>
      </c>
      <c r="D72">
        <v>1349.93</v>
      </c>
      <c r="E72">
        <v>31.31</v>
      </c>
      <c r="F72">
        <v>16.43</v>
      </c>
      <c r="G72" s="17">
        <v>41568</v>
      </c>
      <c r="H72">
        <v>1</v>
      </c>
      <c r="L72">
        <v>86118</v>
      </c>
      <c r="M72">
        <v>550</v>
      </c>
      <c r="N72" t="s">
        <v>23</v>
      </c>
      <c r="O72">
        <v>1349.93</v>
      </c>
      <c r="P72">
        <v>31.31</v>
      </c>
      <c r="Q72">
        <v>16.43</v>
      </c>
      <c r="R72" s="6">
        <v>41302.432638888888</v>
      </c>
      <c r="S72">
        <v>1</v>
      </c>
    </row>
    <row r="73" spans="2:19" x14ac:dyDescent="0.25">
      <c r="B73">
        <v>9</v>
      </c>
      <c r="C73">
        <v>0</v>
      </c>
      <c r="D73">
        <v>1359.93</v>
      </c>
      <c r="E73">
        <v>31.53</v>
      </c>
      <c r="F73">
        <v>14.04</v>
      </c>
      <c r="G73" s="17">
        <v>41568</v>
      </c>
      <c r="H73">
        <v>1</v>
      </c>
      <c r="L73">
        <v>86119</v>
      </c>
      <c r="M73">
        <v>550</v>
      </c>
      <c r="N73" t="s">
        <v>23</v>
      </c>
      <c r="O73">
        <v>1359.93</v>
      </c>
      <c r="P73">
        <v>31.53</v>
      </c>
      <c r="Q73">
        <v>14.04</v>
      </c>
      <c r="R73" s="6">
        <v>41302.432638888888</v>
      </c>
      <c r="S73">
        <v>1</v>
      </c>
    </row>
    <row r="74" spans="2:19" x14ac:dyDescent="0.25">
      <c r="B74">
        <v>9</v>
      </c>
      <c r="C74">
        <v>0</v>
      </c>
      <c r="D74">
        <v>1369.93</v>
      </c>
      <c r="E74">
        <v>31.79</v>
      </c>
      <c r="F74">
        <v>11.68</v>
      </c>
      <c r="G74" s="17">
        <v>41568</v>
      </c>
      <c r="H74">
        <v>1</v>
      </c>
      <c r="L74">
        <v>86120</v>
      </c>
      <c r="M74">
        <v>550</v>
      </c>
      <c r="N74" t="s">
        <v>23</v>
      </c>
      <c r="O74">
        <v>1369.93</v>
      </c>
      <c r="P74">
        <v>31.79</v>
      </c>
      <c r="Q74">
        <v>11.68</v>
      </c>
      <c r="R74" s="6">
        <v>41302.432638888888</v>
      </c>
      <c r="S74">
        <v>1</v>
      </c>
    </row>
    <row r="75" spans="2:19" x14ac:dyDescent="0.25">
      <c r="B75">
        <v>9</v>
      </c>
      <c r="C75">
        <v>0</v>
      </c>
      <c r="D75">
        <v>1379.93</v>
      </c>
      <c r="E75">
        <v>32.1</v>
      </c>
      <c r="F75">
        <v>9.35</v>
      </c>
      <c r="G75" s="17">
        <v>41568</v>
      </c>
      <c r="H75">
        <v>1</v>
      </c>
      <c r="L75">
        <v>86121</v>
      </c>
      <c r="M75">
        <v>550</v>
      </c>
      <c r="N75" t="s">
        <v>23</v>
      </c>
      <c r="O75">
        <v>1379.93</v>
      </c>
      <c r="P75">
        <v>32.1</v>
      </c>
      <c r="Q75">
        <v>9.35</v>
      </c>
      <c r="R75" s="6">
        <v>41302.432638888888</v>
      </c>
      <c r="S75">
        <v>1</v>
      </c>
    </row>
    <row r="76" spans="2:19" x14ac:dyDescent="0.25">
      <c r="B76">
        <v>9</v>
      </c>
      <c r="C76">
        <v>0</v>
      </c>
      <c r="D76">
        <v>1389.93</v>
      </c>
      <c r="E76">
        <v>32.44</v>
      </c>
      <c r="F76">
        <v>7.07</v>
      </c>
      <c r="G76" s="17">
        <v>41568</v>
      </c>
      <c r="H76">
        <v>1</v>
      </c>
      <c r="L76">
        <v>86122</v>
      </c>
      <c r="M76">
        <v>550</v>
      </c>
      <c r="N76" t="s">
        <v>23</v>
      </c>
      <c r="O76">
        <v>1389.93</v>
      </c>
      <c r="P76">
        <v>32.44</v>
      </c>
      <c r="Q76">
        <v>7.07</v>
      </c>
      <c r="R76" s="6">
        <v>41302.432638888888</v>
      </c>
      <c r="S76">
        <v>1</v>
      </c>
    </row>
    <row r="77" spans="2:19" x14ac:dyDescent="0.25">
      <c r="B77">
        <v>9</v>
      </c>
      <c r="C77">
        <v>0</v>
      </c>
      <c r="D77">
        <v>1399.93</v>
      </c>
      <c r="E77">
        <v>32.83</v>
      </c>
      <c r="F77">
        <v>4.84</v>
      </c>
      <c r="G77" s="17">
        <v>41568</v>
      </c>
      <c r="H77">
        <v>1</v>
      </c>
      <c r="L77">
        <v>86123</v>
      </c>
      <c r="M77">
        <v>550</v>
      </c>
      <c r="N77" t="s">
        <v>23</v>
      </c>
      <c r="O77">
        <v>1399.93</v>
      </c>
      <c r="P77">
        <v>32.83</v>
      </c>
      <c r="Q77">
        <v>4.84</v>
      </c>
      <c r="R77" s="6">
        <v>41302.432638888888</v>
      </c>
      <c r="S77">
        <v>1</v>
      </c>
    </row>
    <row r="78" spans="2:19" x14ac:dyDescent="0.25">
      <c r="B78">
        <v>9</v>
      </c>
      <c r="C78">
        <v>0</v>
      </c>
      <c r="D78">
        <v>1409.93</v>
      </c>
      <c r="E78">
        <v>33.26</v>
      </c>
      <c r="F78">
        <v>2.65</v>
      </c>
      <c r="G78" s="17">
        <v>41568</v>
      </c>
      <c r="H78">
        <v>1</v>
      </c>
      <c r="L78">
        <v>86124</v>
      </c>
      <c r="M78">
        <v>550</v>
      </c>
      <c r="N78" t="s">
        <v>23</v>
      </c>
      <c r="O78">
        <v>1409.93</v>
      </c>
      <c r="P78">
        <v>33.26</v>
      </c>
      <c r="Q78">
        <v>2.65</v>
      </c>
      <c r="R78" s="6">
        <v>41302.432638888888</v>
      </c>
      <c r="S78">
        <v>1</v>
      </c>
    </row>
    <row r="79" spans="2:19" x14ac:dyDescent="0.25">
      <c r="B79">
        <v>9</v>
      </c>
      <c r="C79">
        <v>0</v>
      </c>
      <c r="D79">
        <v>1419.93</v>
      </c>
      <c r="E79">
        <v>33.72</v>
      </c>
      <c r="F79">
        <v>0.51</v>
      </c>
      <c r="G79" s="17">
        <v>41568</v>
      </c>
      <c r="H79">
        <v>1</v>
      </c>
      <c r="L79">
        <v>86125</v>
      </c>
      <c r="M79">
        <v>550</v>
      </c>
      <c r="N79" t="s">
        <v>23</v>
      </c>
      <c r="O79">
        <v>1419.93</v>
      </c>
      <c r="P79">
        <v>33.72</v>
      </c>
      <c r="Q79">
        <v>0.51</v>
      </c>
      <c r="R79" s="6">
        <v>41302.432638888888</v>
      </c>
      <c r="S79">
        <v>1</v>
      </c>
    </row>
    <row r="80" spans="2:19" x14ac:dyDescent="0.25">
      <c r="B80">
        <v>9</v>
      </c>
      <c r="C80">
        <v>0</v>
      </c>
      <c r="D80">
        <v>1429.93</v>
      </c>
      <c r="E80">
        <v>34.229999999999997</v>
      </c>
      <c r="F80">
        <v>358.43</v>
      </c>
      <c r="G80" s="17">
        <v>41568</v>
      </c>
      <c r="H80">
        <v>1</v>
      </c>
      <c r="L80">
        <v>86126</v>
      </c>
      <c r="M80">
        <v>550</v>
      </c>
      <c r="N80" t="s">
        <v>23</v>
      </c>
      <c r="O80">
        <v>1429.93</v>
      </c>
      <c r="P80">
        <v>34.229999999999997</v>
      </c>
      <c r="Q80">
        <v>358.43</v>
      </c>
      <c r="R80" s="6">
        <v>41302.432638888888</v>
      </c>
      <c r="S80">
        <v>1</v>
      </c>
    </row>
    <row r="81" spans="2:19" x14ac:dyDescent="0.25">
      <c r="B81">
        <v>9</v>
      </c>
      <c r="C81">
        <v>0</v>
      </c>
      <c r="D81">
        <v>1439.93</v>
      </c>
      <c r="E81">
        <v>34.76</v>
      </c>
      <c r="F81">
        <v>356.4</v>
      </c>
      <c r="G81" s="17">
        <v>41568</v>
      </c>
      <c r="H81">
        <v>1</v>
      </c>
      <c r="L81">
        <v>86127</v>
      </c>
      <c r="M81">
        <v>550</v>
      </c>
      <c r="N81" t="s">
        <v>23</v>
      </c>
      <c r="O81">
        <v>1439.93</v>
      </c>
      <c r="P81">
        <v>34.76</v>
      </c>
      <c r="Q81">
        <v>356.4</v>
      </c>
      <c r="R81" s="6">
        <v>41302.432638888888</v>
      </c>
      <c r="S81">
        <v>1</v>
      </c>
    </row>
    <row r="82" spans="2:19" x14ac:dyDescent="0.25">
      <c r="B82">
        <v>9</v>
      </c>
      <c r="C82">
        <v>0</v>
      </c>
      <c r="D82">
        <v>1449.93</v>
      </c>
      <c r="E82">
        <v>35.33</v>
      </c>
      <c r="F82">
        <v>354.43</v>
      </c>
      <c r="G82" s="17">
        <v>41568</v>
      </c>
      <c r="H82">
        <v>1</v>
      </c>
      <c r="L82">
        <v>86128</v>
      </c>
      <c r="M82">
        <v>550</v>
      </c>
      <c r="N82" t="s">
        <v>23</v>
      </c>
      <c r="O82">
        <v>1449.93</v>
      </c>
      <c r="P82">
        <v>35.33</v>
      </c>
      <c r="Q82">
        <v>354.43</v>
      </c>
      <c r="R82" s="6">
        <v>41302.432638888888</v>
      </c>
      <c r="S82">
        <v>1</v>
      </c>
    </row>
    <row r="83" spans="2:19" x14ac:dyDescent="0.25">
      <c r="B83">
        <v>9</v>
      </c>
      <c r="C83">
        <v>0</v>
      </c>
      <c r="D83">
        <v>1459.93</v>
      </c>
      <c r="E83">
        <v>35.93</v>
      </c>
      <c r="F83">
        <v>352.52</v>
      </c>
      <c r="G83" s="17">
        <v>41568</v>
      </c>
      <c r="H83">
        <v>1</v>
      </c>
      <c r="L83">
        <v>86129</v>
      </c>
      <c r="M83">
        <v>550</v>
      </c>
      <c r="N83" t="s">
        <v>23</v>
      </c>
      <c r="O83">
        <v>1459.93</v>
      </c>
      <c r="P83">
        <v>35.93</v>
      </c>
      <c r="Q83">
        <v>352.52</v>
      </c>
      <c r="R83" s="6">
        <v>41302.432638888888</v>
      </c>
      <c r="S83">
        <v>1</v>
      </c>
    </row>
    <row r="84" spans="2:19" x14ac:dyDescent="0.25">
      <c r="B84">
        <v>9</v>
      </c>
      <c r="C84">
        <v>0</v>
      </c>
      <c r="D84">
        <v>1469.93</v>
      </c>
      <c r="E84">
        <v>36.56</v>
      </c>
      <c r="F84">
        <v>350.66</v>
      </c>
      <c r="G84" s="17">
        <v>41568</v>
      </c>
      <c r="H84">
        <v>1</v>
      </c>
      <c r="L84">
        <v>86130</v>
      </c>
      <c r="M84">
        <v>550</v>
      </c>
      <c r="N84" t="s">
        <v>23</v>
      </c>
      <c r="O84">
        <v>1469.93</v>
      </c>
      <c r="P84">
        <v>36.56</v>
      </c>
      <c r="Q84">
        <v>350.66</v>
      </c>
      <c r="R84" s="6">
        <v>41302.432638888888</v>
      </c>
      <c r="S84">
        <v>1</v>
      </c>
    </row>
    <row r="85" spans="2:19" x14ac:dyDescent="0.25">
      <c r="B85">
        <v>9</v>
      </c>
      <c r="C85">
        <v>0</v>
      </c>
      <c r="D85">
        <v>1479.93</v>
      </c>
      <c r="E85">
        <v>37.21</v>
      </c>
      <c r="F85">
        <v>348.85</v>
      </c>
      <c r="G85" s="17">
        <v>41568</v>
      </c>
      <c r="H85">
        <v>1</v>
      </c>
      <c r="L85">
        <v>86131</v>
      </c>
      <c r="M85">
        <v>550</v>
      </c>
      <c r="N85" t="s">
        <v>23</v>
      </c>
      <c r="O85">
        <v>1479.93</v>
      </c>
      <c r="P85">
        <v>37.21</v>
      </c>
      <c r="Q85">
        <v>348.85</v>
      </c>
      <c r="R85" s="6">
        <v>41302.432638888888</v>
      </c>
      <c r="S85">
        <v>1</v>
      </c>
    </row>
    <row r="86" spans="2:19" x14ac:dyDescent="0.25">
      <c r="B86">
        <v>9</v>
      </c>
      <c r="C86">
        <v>0</v>
      </c>
      <c r="D86">
        <v>1489.93</v>
      </c>
      <c r="E86">
        <v>37.89</v>
      </c>
      <c r="F86">
        <v>347.1</v>
      </c>
      <c r="G86" s="17">
        <v>41568</v>
      </c>
      <c r="H86">
        <v>1</v>
      </c>
      <c r="L86">
        <v>86132</v>
      </c>
      <c r="M86">
        <v>550</v>
      </c>
      <c r="N86" t="s">
        <v>23</v>
      </c>
      <c r="O86">
        <v>1489.93</v>
      </c>
      <c r="P86">
        <v>37.89</v>
      </c>
      <c r="Q86">
        <v>347.1</v>
      </c>
      <c r="R86" s="6">
        <v>41302.432638888888</v>
      </c>
      <c r="S86">
        <v>1</v>
      </c>
    </row>
    <row r="87" spans="2:19" x14ac:dyDescent="0.25">
      <c r="B87">
        <v>9</v>
      </c>
      <c r="C87">
        <v>0</v>
      </c>
      <c r="D87">
        <v>1499.93</v>
      </c>
      <c r="E87">
        <v>38.6</v>
      </c>
      <c r="F87">
        <v>345.4</v>
      </c>
      <c r="G87" s="17">
        <v>41568</v>
      </c>
      <c r="H87">
        <v>1</v>
      </c>
      <c r="L87">
        <v>86133</v>
      </c>
      <c r="M87">
        <v>550</v>
      </c>
      <c r="N87" t="s">
        <v>23</v>
      </c>
      <c r="O87">
        <v>1499.93</v>
      </c>
      <c r="P87">
        <v>38.6</v>
      </c>
      <c r="Q87">
        <v>345.4</v>
      </c>
      <c r="R87" s="6">
        <v>41302.432638888888</v>
      </c>
      <c r="S87">
        <v>1</v>
      </c>
    </row>
    <row r="88" spans="2:19" x14ac:dyDescent="0.25">
      <c r="B88">
        <v>9</v>
      </c>
      <c r="C88">
        <v>0</v>
      </c>
      <c r="D88">
        <v>1509.93</v>
      </c>
      <c r="E88">
        <v>39.33</v>
      </c>
      <c r="F88">
        <v>343.76</v>
      </c>
      <c r="G88" s="17">
        <v>41568</v>
      </c>
      <c r="H88">
        <v>1</v>
      </c>
      <c r="L88">
        <v>86134</v>
      </c>
      <c r="M88">
        <v>550</v>
      </c>
      <c r="N88" t="s">
        <v>23</v>
      </c>
      <c r="O88">
        <v>1509.93</v>
      </c>
      <c r="P88">
        <v>39.33</v>
      </c>
      <c r="Q88">
        <v>343.76</v>
      </c>
      <c r="R88" s="6">
        <v>41302.432638888888</v>
      </c>
      <c r="S88">
        <v>1</v>
      </c>
    </row>
    <row r="89" spans="2:19" x14ac:dyDescent="0.25">
      <c r="B89">
        <v>9</v>
      </c>
      <c r="C89">
        <v>0</v>
      </c>
      <c r="D89">
        <v>1519.93</v>
      </c>
      <c r="E89">
        <v>40.090000000000003</v>
      </c>
      <c r="F89">
        <v>342.17</v>
      </c>
      <c r="G89" s="17">
        <v>41568</v>
      </c>
      <c r="H89">
        <v>1</v>
      </c>
      <c r="L89">
        <v>86135</v>
      </c>
      <c r="M89">
        <v>550</v>
      </c>
      <c r="N89" t="s">
        <v>23</v>
      </c>
      <c r="O89">
        <v>1519.93</v>
      </c>
      <c r="P89">
        <v>40.090000000000003</v>
      </c>
      <c r="Q89">
        <v>342.17</v>
      </c>
      <c r="R89" s="6">
        <v>41302.432638888888</v>
      </c>
      <c r="S89">
        <v>1</v>
      </c>
    </row>
    <row r="90" spans="2:19" x14ac:dyDescent="0.25">
      <c r="B90">
        <v>9</v>
      </c>
      <c r="C90">
        <v>0</v>
      </c>
      <c r="D90">
        <v>1529.93</v>
      </c>
      <c r="E90">
        <v>40.86</v>
      </c>
      <c r="F90">
        <v>340.62</v>
      </c>
      <c r="G90" s="17">
        <v>41568</v>
      </c>
      <c r="H90">
        <v>1</v>
      </c>
      <c r="L90">
        <v>86136</v>
      </c>
      <c r="M90">
        <v>550</v>
      </c>
      <c r="N90" t="s">
        <v>23</v>
      </c>
      <c r="O90">
        <v>1529.93</v>
      </c>
      <c r="P90">
        <v>40.86</v>
      </c>
      <c r="Q90">
        <v>340.62</v>
      </c>
      <c r="R90" s="6">
        <v>41302.432638888888</v>
      </c>
      <c r="S90">
        <v>1</v>
      </c>
    </row>
    <row r="91" spans="2:19" x14ac:dyDescent="0.25">
      <c r="B91">
        <v>9</v>
      </c>
      <c r="C91">
        <v>0</v>
      </c>
      <c r="D91">
        <v>1539.93</v>
      </c>
      <c r="E91">
        <v>41.66</v>
      </c>
      <c r="F91">
        <v>339.13</v>
      </c>
      <c r="G91" s="17">
        <v>41568</v>
      </c>
      <c r="H91">
        <v>1</v>
      </c>
      <c r="L91">
        <v>86137</v>
      </c>
      <c r="M91">
        <v>550</v>
      </c>
      <c r="N91" t="s">
        <v>23</v>
      </c>
      <c r="O91">
        <v>1539.93</v>
      </c>
      <c r="P91">
        <v>41.66</v>
      </c>
      <c r="Q91">
        <v>339.13</v>
      </c>
      <c r="R91" s="6">
        <v>41302.432638888888</v>
      </c>
      <c r="S91">
        <v>1</v>
      </c>
    </row>
    <row r="92" spans="2:19" x14ac:dyDescent="0.25">
      <c r="B92">
        <v>9</v>
      </c>
      <c r="C92">
        <v>0</v>
      </c>
      <c r="D92">
        <v>1549.93</v>
      </c>
      <c r="E92">
        <v>42.47</v>
      </c>
      <c r="F92">
        <v>337.68</v>
      </c>
      <c r="G92" s="17">
        <v>41568</v>
      </c>
      <c r="H92">
        <v>1</v>
      </c>
      <c r="L92">
        <v>86138</v>
      </c>
      <c r="M92">
        <v>550</v>
      </c>
      <c r="N92" t="s">
        <v>23</v>
      </c>
      <c r="O92">
        <v>1549.93</v>
      </c>
      <c r="P92">
        <v>42.47</v>
      </c>
      <c r="Q92">
        <v>337.68</v>
      </c>
      <c r="R92" s="6">
        <v>41302.432638888888</v>
      </c>
      <c r="S92">
        <v>1</v>
      </c>
    </row>
    <row r="93" spans="2:19" x14ac:dyDescent="0.25">
      <c r="B93">
        <v>9</v>
      </c>
      <c r="C93">
        <v>0</v>
      </c>
      <c r="D93">
        <v>1559.93</v>
      </c>
      <c r="E93">
        <v>43.31</v>
      </c>
      <c r="F93">
        <v>336.28</v>
      </c>
      <c r="G93" s="17">
        <v>41568</v>
      </c>
      <c r="H93">
        <v>1</v>
      </c>
      <c r="L93">
        <v>86139</v>
      </c>
      <c r="M93">
        <v>550</v>
      </c>
      <c r="N93" t="s">
        <v>23</v>
      </c>
      <c r="O93">
        <v>1559.93</v>
      </c>
      <c r="P93">
        <v>43.31</v>
      </c>
      <c r="Q93">
        <v>336.28</v>
      </c>
      <c r="R93" s="6">
        <v>41302.432638888888</v>
      </c>
      <c r="S93">
        <v>1</v>
      </c>
    </row>
    <row r="94" spans="2:19" x14ac:dyDescent="0.25">
      <c r="B94">
        <v>9</v>
      </c>
      <c r="C94">
        <v>0</v>
      </c>
      <c r="D94">
        <v>1569.93</v>
      </c>
      <c r="E94">
        <v>44.15</v>
      </c>
      <c r="F94">
        <v>334.92</v>
      </c>
      <c r="G94" s="17">
        <v>41568</v>
      </c>
      <c r="H94">
        <v>1</v>
      </c>
      <c r="L94">
        <v>86140</v>
      </c>
      <c r="M94">
        <v>550</v>
      </c>
      <c r="N94" t="s">
        <v>23</v>
      </c>
      <c r="O94">
        <v>1569.93</v>
      </c>
      <c r="P94">
        <v>44.15</v>
      </c>
      <c r="Q94">
        <v>334.92</v>
      </c>
      <c r="R94" s="6">
        <v>41302.432638888888</v>
      </c>
      <c r="S94">
        <v>1</v>
      </c>
    </row>
    <row r="95" spans="2:19" x14ac:dyDescent="0.25">
      <c r="B95">
        <v>9</v>
      </c>
      <c r="C95">
        <v>0</v>
      </c>
      <c r="D95">
        <v>1579.93</v>
      </c>
      <c r="E95">
        <v>45.02</v>
      </c>
      <c r="F95">
        <v>333.6</v>
      </c>
      <c r="G95" s="17">
        <v>41568</v>
      </c>
      <c r="H95">
        <v>1</v>
      </c>
      <c r="L95">
        <v>86141</v>
      </c>
      <c r="M95">
        <v>550</v>
      </c>
      <c r="N95" t="s">
        <v>23</v>
      </c>
      <c r="O95">
        <v>1579.93</v>
      </c>
      <c r="P95">
        <v>45.02</v>
      </c>
      <c r="Q95">
        <v>333.6</v>
      </c>
      <c r="R95" s="6">
        <v>41302.432638888888</v>
      </c>
      <c r="S95">
        <v>1</v>
      </c>
    </row>
    <row r="96" spans="2:19" x14ac:dyDescent="0.25">
      <c r="B96">
        <v>9</v>
      </c>
      <c r="C96">
        <v>0</v>
      </c>
      <c r="D96">
        <v>1589.93</v>
      </c>
      <c r="E96">
        <v>45.9</v>
      </c>
      <c r="F96">
        <v>332.32</v>
      </c>
      <c r="G96" s="17">
        <v>41568</v>
      </c>
      <c r="H96">
        <v>1</v>
      </c>
      <c r="L96">
        <v>86142</v>
      </c>
      <c r="M96">
        <v>550</v>
      </c>
      <c r="N96" t="s">
        <v>23</v>
      </c>
      <c r="O96">
        <v>1589.93</v>
      </c>
      <c r="P96">
        <v>45.9</v>
      </c>
      <c r="Q96">
        <v>332.32</v>
      </c>
      <c r="R96" s="6">
        <v>41302.432638888888</v>
      </c>
      <c r="S96">
        <v>1</v>
      </c>
    </row>
    <row r="97" spans="2:19" x14ac:dyDescent="0.25">
      <c r="B97">
        <v>9</v>
      </c>
      <c r="C97">
        <v>0</v>
      </c>
      <c r="D97">
        <v>1599.93</v>
      </c>
      <c r="E97">
        <v>46.79</v>
      </c>
      <c r="F97">
        <v>331.08</v>
      </c>
      <c r="G97" s="17">
        <v>41568</v>
      </c>
      <c r="H97">
        <v>1</v>
      </c>
      <c r="L97">
        <v>86143</v>
      </c>
      <c r="M97">
        <v>550</v>
      </c>
      <c r="N97" t="s">
        <v>23</v>
      </c>
      <c r="O97">
        <v>1599.93</v>
      </c>
      <c r="P97">
        <v>46.79</v>
      </c>
      <c r="Q97">
        <v>331.08</v>
      </c>
      <c r="R97" s="6">
        <v>41302.432638888888</v>
      </c>
      <c r="S97">
        <v>1</v>
      </c>
    </row>
    <row r="98" spans="2:19" x14ac:dyDescent="0.25">
      <c r="B98">
        <v>9</v>
      </c>
      <c r="C98">
        <v>0</v>
      </c>
      <c r="D98">
        <v>1609.93</v>
      </c>
      <c r="E98">
        <v>47.7</v>
      </c>
      <c r="F98">
        <v>329.87</v>
      </c>
      <c r="G98" s="17">
        <v>41568</v>
      </c>
      <c r="H98">
        <v>1</v>
      </c>
      <c r="L98">
        <v>86144</v>
      </c>
      <c r="M98">
        <v>550</v>
      </c>
      <c r="N98" t="s">
        <v>23</v>
      </c>
      <c r="O98">
        <v>1609.93</v>
      </c>
      <c r="P98">
        <v>47.7</v>
      </c>
      <c r="Q98">
        <v>329.87</v>
      </c>
      <c r="R98" s="6">
        <v>41302.432638888888</v>
      </c>
      <c r="S98">
        <v>1</v>
      </c>
    </row>
    <row r="99" spans="2:19" x14ac:dyDescent="0.25">
      <c r="B99">
        <v>9</v>
      </c>
      <c r="C99">
        <v>0</v>
      </c>
      <c r="D99">
        <v>1619.93</v>
      </c>
      <c r="E99">
        <v>48.61</v>
      </c>
      <c r="F99">
        <v>328.7</v>
      </c>
      <c r="G99" s="17">
        <v>41568</v>
      </c>
      <c r="H99">
        <v>1</v>
      </c>
      <c r="L99">
        <v>86145</v>
      </c>
      <c r="M99">
        <v>550</v>
      </c>
      <c r="N99" t="s">
        <v>23</v>
      </c>
      <c r="O99">
        <v>1619.93</v>
      </c>
      <c r="P99">
        <v>48.61</v>
      </c>
      <c r="Q99">
        <v>328.7</v>
      </c>
      <c r="R99" s="6">
        <v>41302.432638888888</v>
      </c>
      <c r="S99">
        <v>1</v>
      </c>
    </row>
    <row r="100" spans="2:19" x14ac:dyDescent="0.25">
      <c r="B100">
        <v>9</v>
      </c>
      <c r="C100">
        <v>0</v>
      </c>
      <c r="D100">
        <v>1629.93</v>
      </c>
      <c r="E100">
        <v>49.54</v>
      </c>
      <c r="F100">
        <v>327.56</v>
      </c>
      <c r="G100" s="17">
        <v>41568</v>
      </c>
      <c r="H100">
        <v>1</v>
      </c>
      <c r="L100">
        <v>86146</v>
      </c>
      <c r="M100">
        <v>550</v>
      </c>
      <c r="N100" t="s">
        <v>23</v>
      </c>
      <c r="O100">
        <v>1629.93</v>
      </c>
      <c r="P100">
        <v>49.54</v>
      </c>
      <c r="Q100">
        <v>327.56</v>
      </c>
      <c r="R100" s="6">
        <v>41302.432638888888</v>
      </c>
      <c r="S100">
        <v>1</v>
      </c>
    </row>
    <row r="101" spans="2:19" x14ac:dyDescent="0.25">
      <c r="B101">
        <v>9</v>
      </c>
      <c r="C101">
        <v>0</v>
      </c>
      <c r="D101">
        <v>1639.93</v>
      </c>
      <c r="E101">
        <v>50.48</v>
      </c>
      <c r="F101">
        <v>326.45</v>
      </c>
      <c r="G101" s="17">
        <v>41568</v>
      </c>
      <c r="H101">
        <v>1</v>
      </c>
      <c r="L101">
        <v>86147</v>
      </c>
      <c r="M101">
        <v>550</v>
      </c>
      <c r="N101" t="s">
        <v>23</v>
      </c>
      <c r="O101">
        <v>1639.93</v>
      </c>
      <c r="P101">
        <v>50.48</v>
      </c>
      <c r="Q101">
        <v>326.45</v>
      </c>
      <c r="R101" s="6">
        <v>41302.432638888888</v>
      </c>
      <c r="S101">
        <v>1</v>
      </c>
    </row>
    <row r="102" spans="2:19" x14ac:dyDescent="0.25">
      <c r="B102">
        <v>9</v>
      </c>
      <c r="C102">
        <v>0</v>
      </c>
      <c r="D102">
        <v>1649.93</v>
      </c>
      <c r="E102">
        <v>51.43</v>
      </c>
      <c r="F102">
        <v>325.37</v>
      </c>
      <c r="G102" s="17">
        <v>41568</v>
      </c>
      <c r="H102">
        <v>1</v>
      </c>
      <c r="L102">
        <v>86148</v>
      </c>
      <c r="M102">
        <v>550</v>
      </c>
      <c r="N102" t="s">
        <v>23</v>
      </c>
      <c r="O102">
        <v>1649.93</v>
      </c>
      <c r="P102">
        <v>51.43</v>
      </c>
      <c r="Q102">
        <v>325.37</v>
      </c>
      <c r="R102" s="6">
        <v>41302.432638888888</v>
      </c>
      <c r="S102">
        <v>1</v>
      </c>
    </row>
    <row r="103" spans="2:19" x14ac:dyDescent="0.25">
      <c r="B103">
        <v>9</v>
      </c>
      <c r="C103">
        <v>0</v>
      </c>
      <c r="D103">
        <v>1659.93</v>
      </c>
      <c r="E103">
        <v>52.39</v>
      </c>
      <c r="F103">
        <v>324.32</v>
      </c>
      <c r="G103" s="17">
        <v>41568</v>
      </c>
      <c r="H103">
        <v>1</v>
      </c>
      <c r="L103">
        <v>86149</v>
      </c>
      <c r="M103">
        <v>550</v>
      </c>
      <c r="N103" t="s">
        <v>23</v>
      </c>
      <c r="O103">
        <v>1659.93</v>
      </c>
      <c r="P103">
        <v>52.39</v>
      </c>
      <c r="Q103">
        <v>324.32</v>
      </c>
      <c r="R103" s="6">
        <v>41302.432638888888</v>
      </c>
      <c r="S103">
        <v>1</v>
      </c>
    </row>
    <row r="104" spans="2:19" x14ac:dyDescent="0.25">
      <c r="B104">
        <v>9</v>
      </c>
      <c r="C104">
        <v>0</v>
      </c>
      <c r="D104">
        <v>1669.93</v>
      </c>
      <c r="E104">
        <v>53.36</v>
      </c>
      <c r="F104">
        <v>323.3</v>
      </c>
      <c r="G104" s="17">
        <v>41568</v>
      </c>
      <c r="H104">
        <v>1</v>
      </c>
      <c r="L104">
        <v>86150</v>
      </c>
      <c r="M104">
        <v>550</v>
      </c>
      <c r="N104" t="s">
        <v>23</v>
      </c>
      <c r="O104">
        <v>1669.93</v>
      </c>
      <c r="P104">
        <v>53.36</v>
      </c>
      <c r="Q104">
        <v>323.3</v>
      </c>
      <c r="R104" s="6">
        <v>41302.432638888888</v>
      </c>
      <c r="S104">
        <v>1</v>
      </c>
    </row>
    <row r="105" spans="2:19" x14ac:dyDescent="0.25">
      <c r="B105">
        <v>9</v>
      </c>
      <c r="C105">
        <v>0</v>
      </c>
      <c r="D105">
        <v>1679.93</v>
      </c>
      <c r="E105">
        <v>54.34</v>
      </c>
      <c r="F105">
        <v>322.3</v>
      </c>
      <c r="G105" s="17">
        <v>41568</v>
      </c>
      <c r="H105">
        <v>1</v>
      </c>
      <c r="L105">
        <v>86151</v>
      </c>
      <c r="M105">
        <v>550</v>
      </c>
      <c r="N105" t="s">
        <v>23</v>
      </c>
      <c r="O105">
        <v>1679.93</v>
      </c>
      <c r="P105">
        <v>54.34</v>
      </c>
      <c r="Q105">
        <v>322.3</v>
      </c>
      <c r="R105" s="6">
        <v>41302.432638888888</v>
      </c>
      <c r="S105">
        <v>1</v>
      </c>
    </row>
    <row r="106" spans="2:19" x14ac:dyDescent="0.25">
      <c r="B106">
        <v>9</v>
      </c>
      <c r="C106">
        <v>0</v>
      </c>
      <c r="D106">
        <v>1689.93</v>
      </c>
      <c r="E106">
        <v>55.33</v>
      </c>
      <c r="F106">
        <v>321.33</v>
      </c>
      <c r="G106" s="17">
        <v>41568</v>
      </c>
      <c r="H106">
        <v>1</v>
      </c>
      <c r="L106">
        <v>86152</v>
      </c>
      <c r="M106">
        <v>550</v>
      </c>
      <c r="N106" t="s">
        <v>23</v>
      </c>
      <c r="O106">
        <v>1689.93</v>
      </c>
      <c r="P106">
        <v>55.33</v>
      </c>
      <c r="Q106">
        <v>321.33</v>
      </c>
      <c r="R106" s="6">
        <v>41302.432638888888</v>
      </c>
      <c r="S106">
        <v>1</v>
      </c>
    </row>
    <row r="107" spans="2:19" x14ac:dyDescent="0.25">
      <c r="B107">
        <v>9</v>
      </c>
      <c r="C107">
        <v>0</v>
      </c>
      <c r="D107">
        <v>1699.93</v>
      </c>
      <c r="E107">
        <v>56.32</v>
      </c>
      <c r="F107">
        <v>320.38</v>
      </c>
      <c r="G107" s="17">
        <v>41568</v>
      </c>
      <c r="H107">
        <v>1</v>
      </c>
      <c r="L107">
        <v>86153</v>
      </c>
      <c r="M107">
        <v>550</v>
      </c>
      <c r="N107" t="s">
        <v>23</v>
      </c>
      <c r="O107">
        <v>1699.93</v>
      </c>
      <c r="P107">
        <v>56.32</v>
      </c>
      <c r="Q107">
        <v>320.38</v>
      </c>
      <c r="R107" s="6">
        <v>41302.432638888888</v>
      </c>
      <c r="S107">
        <v>1</v>
      </c>
    </row>
    <row r="108" spans="2:19" x14ac:dyDescent="0.25">
      <c r="B108">
        <v>9</v>
      </c>
      <c r="C108">
        <v>0</v>
      </c>
      <c r="D108">
        <v>1709.93</v>
      </c>
      <c r="E108">
        <v>57.32</v>
      </c>
      <c r="F108">
        <v>319.45</v>
      </c>
      <c r="G108" s="17">
        <v>41568</v>
      </c>
      <c r="H108">
        <v>1</v>
      </c>
      <c r="L108">
        <v>86154</v>
      </c>
      <c r="M108">
        <v>550</v>
      </c>
      <c r="N108" t="s">
        <v>23</v>
      </c>
      <c r="O108">
        <v>1709.93</v>
      </c>
      <c r="P108">
        <v>57.32</v>
      </c>
      <c r="Q108">
        <v>319.45</v>
      </c>
      <c r="R108" s="6">
        <v>41302.432638888888</v>
      </c>
      <c r="S108">
        <v>1</v>
      </c>
    </row>
    <row r="109" spans="2:19" x14ac:dyDescent="0.25">
      <c r="B109">
        <v>9</v>
      </c>
      <c r="C109">
        <v>0</v>
      </c>
      <c r="D109">
        <v>1719.93</v>
      </c>
      <c r="E109">
        <v>58.33</v>
      </c>
      <c r="F109">
        <v>318.55</v>
      </c>
      <c r="G109" s="17">
        <v>41568</v>
      </c>
      <c r="H109">
        <v>1</v>
      </c>
      <c r="L109">
        <v>86155</v>
      </c>
      <c r="M109">
        <v>550</v>
      </c>
      <c r="N109" t="s">
        <v>23</v>
      </c>
      <c r="O109">
        <v>1719.93</v>
      </c>
      <c r="P109">
        <v>58.33</v>
      </c>
      <c r="Q109">
        <v>318.55</v>
      </c>
      <c r="R109" s="6">
        <v>41302.432638888888</v>
      </c>
      <c r="S109">
        <v>1</v>
      </c>
    </row>
    <row r="110" spans="2:19" x14ac:dyDescent="0.25">
      <c r="B110">
        <v>9</v>
      </c>
      <c r="C110">
        <v>0</v>
      </c>
      <c r="D110">
        <v>1729.93</v>
      </c>
      <c r="E110">
        <v>59.34</v>
      </c>
      <c r="F110">
        <v>317.66000000000003</v>
      </c>
      <c r="G110" s="17">
        <v>41568</v>
      </c>
      <c r="H110">
        <v>1</v>
      </c>
      <c r="L110">
        <v>86156</v>
      </c>
      <c r="M110">
        <v>550</v>
      </c>
      <c r="N110" t="s">
        <v>23</v>
      </c>
      <c r="O110">
        <v>1729.93</v>
      </c>
      <c r="P110">
        <v>59.34</v>
      </c>
      <c r="Q110">
        <v>317.66000000000003</v>
      </c>
      <c r="R110" s="6">
        <v>41302.432638888888</v>
      </c>
      <c r="S110">
        <v>1</v>
      </c>
    </row>
    <row r="111" spans="2:19" x14ac:dyDescent="0.25">
      <c r="B111">
        <v>9</v>
      </c>
      <c r="C111">
        <v>0</v>
      </c>
      <c r="D111">
        <v>1739.93</v>
      </c>
      <c r="E111">
        <v>60.36</v>
      </c>
      <c r="F111">
        <v>316.79000000000002</v>
      </c>
      <c r="G111" s="17">
        <v>41568</v>
      </c>
      <c r="H111">
        <v>1</v>
      </c>
      <c r="L111">
        <v>86157</v>
      </c>
      <c r="M111">
        <v>550</v>
      </c>
      <c r="N111" t="s">
        <v>23</v>
      </c>
      <c r="O111">
        <v>1739.93</v>
      </c>
      <c r="P111">
        <v>60.36</v>
      </c>
      <c r="Q111">
        <v>316.79000000000002</v>
      </c>
      <c r="R111" s="6">
        <v>41302.432638888888</v>
      </c>
      <c r="S111">
        <v>1</v>
      </c>
    </row>
    <row r="112" spans="2:19" x14ac:dyDescent="0.25">
      <c r="B112">
        <v>9</v>
      </c>
      <c r="C112">
        <v>0</v>
      </c>
      <c r="D112">
        <v>1749.93</v>
      </c>
      <c r="E112">
        <v>61.39</v>
      </c>
      <c r="F112">
        <v>315.94</v>
      </c>
      <c r="G112" s="17">
        <v>41568</v>
      </c>
      <c r="H112">
        <v>1</v>
      </c>
      <c r="L112">
        <v>86158</v>
      </c>
      <c r="M112">
        <v>550</v>
      </c>
      <c r="N112" t="s">
        <v>23</v>
      </c>
      <c r="O112">
        <v>1749.93</v>
      </c>
      <c r="P112">
        <v>61.39</v>
      </c>
      <c r="Q112">
        <v>315.94</v>
      </c>
      <c r="R112" s="6">
        <v>41302.432638888888</v>
      </c>
      <c r="S112">
        <v>1</v>
      </c>
    </row>
    <row r="113" spans="2:19" x14ac:dyDescent="0.25">
      <c r="B113">
        <v>9</v>
      </c>
      <c r="C113">
        <v>0</v>
      </c>
      <c r="D113">
        <v>1759.93</v>
      </c>
      <c r="E113">
        <v>62.42</v>
      </c>
      <c r="F113">
        <v>315.10000000000002</v>
      </c>
      <c r="G113" s="17">
        <v>41568</v>
      </c>
      <c r="H113">
        <v>1</v>
      </c>
      <c r="L113">
        <v>86159</v>
      </c>
      <c r="M113">
        <v>550</v>
      </c>
      <c r="N113" t="s">
        <v>23</v>
      </c>
      <c r="O113">
        <v>1759.93</v>
      </c>
      <c r="P113">
        <v>62.42</v>
      </c>
      <c r="Q113">
        <v>315.10000000000002</v>
      </c>
      <c r="R113" s="6">
        <v>41302.432638888888</v>
      </c>
      <c r="S113">
        <v>1</v>
      </c>
    </row>
    <row r="114" spans="2:19" x14ac:dyDescent="0.25">
      <c r="B114">
        <v>9</v>
      </c>
      <c r="C114">
        <v>0</v>
      </c>
      <c r="D114">
        <v>1769.93</v>
      </c>
      <c r="E114">
        <v>63.45</v>
      </c>
      <c r="F114">
        <v>314.27999999999997</v>
      </c>
      <c r="G114" s="17">
        <v>41568</v>
      </c>
      <c r="H114">
        <v>1</v>
      </c>
      <c r="L114">
        <v>86160</v>
      </c>
      <c r="M114">
        <v>550</v>
      </c>
      <c r="N114" t="s">
        <v>23</v>
      </c>
      <c r="O114">
        <v>1769.93</v>
      </c>
      <c r="P114">
        <v>63.45</v>
      </c>
      <c r="Q114">
        <v>314.27999999999997</v>
      </c>
      <c r="R114" s="6">
        <v>41302.432638888888</v>
      </c>
      <c r="S114">
        <v>1</v>
      </c>
    </row>
    <row r="115" spans="2:19" x14ac:dyDescent="0.25">
      <c r="B115">
        <v>9</v>
      </c>
      <c r="C115">
        <v>0</v>
      </c>
      <c r="D115">
        <v>1779.93</v>
      </c>
      <c r="E115">
        <v>64.489999999999995</v>
      </c>
      <c r="F115">
        <v>313.48</v>
      </c>
      <c r="G115" s="17">
        <v>41568</v>
      </c>
      <c r="H115">
        <v>1</v>
      </c>
      <c r="L115">
        <v>86161</v>
      </c>
      <c r="M115">
        <v>550</v>
      </c>
      <c r="N115" t="s">
        <v>23</v>
      </c>
      <c r="O115">
        <v>1779.93</v>
      </c>
      <c r="P115">
        <v>64.489999999999995</v>
      </c>
      <c r="Q115">
        <v>313.48</v>
      </c>
      <c r="R115" s="6">
        <v>41302.432638888888</v>
      </c>
      <c r="S115">
        <v>1</v>
      </c>
    </row>
    <row r="116" spans="2:19" x14ac:dyDescent="0.25">
      <c r="B116">
        <v>9</v>
      </c>
      <c r="C116">
        <v>0</v>
      </c>
      <c r="D116">
        <v>1789.93</v>
      </c>
      <c r="E116">
        <v>65.540000000000006</v>
      </c>
      <c r="F116">
        <v>312.68</v>
      </c>
      <c r="G116" s="17">
        <v>41568</v>
      </c>
      <c r="H116">
        <v>1</v>
      </c>
      <c r="L116">
        <v>86162</v>
      </c>
      <c r="M116">
        <v>550</v>
      </c>
      <c r="N116" t="s">
        <v>23</v>
      </c>
      <c r="O116">
        <v>1789.93</v>
      </c>
      <c r="P116">
        <v>65.540000000000006</v>
      </c>
      <c r="Q116">
        <v>312.68</v>
      </c>
      <c r="R116" s="6">
        <v>41302.432638888888</v>
      </c>
      <c r="S116">
        <v>1</v>
      </c>
    </row>
    <row r="117" spans="2:19" x14ac:dyDescent="0.25">
      <c r="B117">
        <v>9</v>
      </c>
      <c r="C117">
        <v>0</v>
      </c>
      <c r="D117">
        <v>1799.93</v>
      </c>
      <c r="E117">
        <v>66.58</v>
      </c>
      <c r="F117">
        <v>311.91000000000003</v>
      </c>
      <c r="G117" s="17">
        <v>41568</v>
      </c>
      <c r="H117">
        <v>1</v>
      </c>
      <c r="L117">
        <v>86163</v>
      </c>
      <c r="M117">
        <v>550</v>
      </c>
      <c r="N117" t="s">
        <v>23</v>
      </c>
      <c r="O117">
        <v>1799.93</v>
      </c>
      <c r="P117">
        <v>66.58</v>
      </c>
      <c r="Q117">
        <v>311.91000000000003</v>
      </c>
      <c r="R117" s="6">
        <v>41302.432638888888</v>
      </c>
      <c r="S117">
        <v>1</v>
      </c>
    </row>
    <row r="118" spans="2:19" x14ac:dyDescent="0.25">
      <c r="B118">
        <v>9</v>
      </c>
      <c r="C118">
        <v>0</v>
      </c>
      <c r="D118">
        <v>1809.93</v>
      </c>
      <c r="E118">
        <v>67.64</v>
      </c>
      <c r="F118">
        <v>311.14</v>
      </c>
      <c r="G118" s="17">
        <v>41568</v>
      </c>
      <c r="H118">
        <v>1</v>
      </c>
      <c r="L118">
        <v>86164</v>
      </c>
      <c r="M118">
        <v>550</v>
      </c>
      <c r="N118" t="s">
        <v>23</v>
      </c>
      <c r="O118">
        <v>1809.93</v>
      </c>
      <c r="P118">
        <v>67.64</v>
      </c>
      <c r="Q118">
        <v>311.14</v>
      </c>
      <c r="R118" s="6">
        <v>41302.432638888888</v>
      </c>
      <c r="S118">
        <v>1</v>
      </c>
    </row>
    <row r="119" spans="2:19" x14ac:dyDescent="0.25">
      <c r="B119">
        <v>9</v>
      </c>
      <c r="C119">
        <v>0</v>
      </c>
      <c r="D119">
        <v>1819.93</v>
      </c>
      <c r="E119">
        <v>68.69</v>
      </c>
      <c r="F119">
        <v>310.39</v>
      </c>
      <c r="G119" s="17">
        <v>41568</v>
      </c>
      <c r="H119">
        <v>1</v>
      </c>
      <c r="L119">
        <v>86165</v>
      </c>
      <c r="M119">
        <v>550</v>
      </c>
      <c r="N119" t="s">
        <v>23</v>
      </c>
      <c r="O119">
        <v>1819.93</v>
      </c>
      <c r="P119">
        <v>68.69</v>
      </c>
      <c r="Q119">
        <v>310.39</v>
      </c>
      <c r="R119" s="6">
        <v>41302.432638888888</v>
      </c>
      <c r="S119">
        <v>1</v>
      </c>
    </row>
    <row r="120" spans="2:19" x14ac:dyDescent="0.25">
      <c r="B120">
        <v>9</v>
      </c>
      <c r="C120">
        <v>0</v>
      </c>
      <c r="D120">
        <v>1829.93</v>
      </c>
      <c r="E120">
        <v>69.75</v>
      </c>
      <c r="F120">
        <v>309.64</v>
      </c>
      <c r="G120" s="17">
        <v>41568</v>
      </c>
      <c r="H120">
        <v>1</v>
      </c>
      <c r="L120">
        <v>86166</v>
      </c>
      <c r="M120">
        <v>550</v>
      </c>
      <c r="N120" t="s">
        <v>23</v>
      </c>
      <c r="O120">
        <v>1829.93</v>
      </c>
      <c r="P120">
        <v>69.75</v>
      </c>
      <c r="Q120">
        <v>309.64</v>
      </c>
      <c r="R120" s="6">
        <v>41302.432638888888</v>
      </c>
      <c r="S120">
        <v>1</v>
      </c>
    </row>
    <row r="121" spans="2:19" x14ac:dyDescent="0.25">
      <c r="B121">
        <v>9</v>
      </c>
      <c r="C121">
        <v>0</v>
      </c>
      <c r="D121">
        <v>1839.93</v>
      </c>
      <c r="E121">
        <v>70.81</v>
      </c>
      <c r="F121">
        <v>308.91000000000003</v>
      </c>
      <c r="G121" s="17">
        <v>41568</v>
      </c>
      <c r="H121">
        <v>1</v>
      </c>
      <c r="L121">
        <v>86167</v>
      </c>
      <c r="M121">
        <v>550</v>
      </c>
      <c r="N121" t="s">
        <v>23</v>
      </c>
      <c r="O121">
        <v>1839.93</v>
      </c>
      <c r="P121">
        <v>70.81</v>
      </c>
      <c r="Q121">
        <v>308.91000000000003</v>
      </c>
      <c r="R121" s="6">
        <v>41302.432638888888</v>
      </c>
      <c r="S121">
        <v>1</v>
      </c>
    </row>
    <row r="122" spans="2:19" x14ac:dyDescent="0.25">
      <c r="B122">
        <v>9</v>
      </c>
      <c r="C122">
        <v>0</v>
      </c>
      <c r="D122">
        <v>1849.93</v>
      </c>
      <c r="E122">
        <v>71.88</v>
      </c>
      <c r="F122">
        <v>308.18</v>
      </c>
      <c r="G122" s="17">
        <v>41568</v>
      </c>
      <c r="H122">
        <v>1</v>
      </c>
      <c r="L122">
        <v>86168</v>
      </c>
      <c r="M122">
        <v>550</v>
      </c>
      <c r="N122" t="s">
        <v>23</v>
      </c>
      <c r="O122">
        <v>1849.93</v>
      </c>
      <c r="P122">
        <v>71.88</v>
      </c>
      <c r="Q122">
        <v>308.18</v>
      </c>
      <c r="R122" s="6">
        <v>41302.432638888888</v>
      </c>
      <c r="S122">
        <v>1</v>
      </c>
    </row>
    <row r="123" spans="2:19" x14ac:dyDescent="0.25">
      <c r="B123">
        <v>9</v>
      </c>
      <c r="C123">
        <v>0</v>
      </c>
      <c r="D123">
        <v>1859.93</v>
      </c>
      <c r="E123">
        <v>72.94</v>
      </c>
      <c r="F123">
        <v>307.47000000000003</v>
      </c>
      <c r="G123" s="17">
        <v>41568</v>
      </c>
      <c r="H123">
        <v>1</v>
      </c>
      <c r="L123">
        <v>86169</v>
      </c>
      <c r="M123">
        <v>550</v>
      </c>
      <c r="N123" t="s">
        <v>23</v>
      </c>
      <c r="O123">
        <v>1859.93</v>
      </c>
      <c r="P123">
        <v>72.94</v>
      </c>
      <c r="Q123">
        <v>307.47000000000003</v>
      </c>
      <c r="R123" s="6">
        <v>41302.432638888888</v>
      </c>
      <c r="S123">
        <v>1</v>
      </c>
    </row>
    <row r="124" spans="2:19" x14ac:dyDescent="0.25">
      <c r="B124">
        <v>9</v>
      </c>
      <c r="C124">
        <v>0</v>
      </c>
      <c r="D124">
        <v>1869.93</v>
      </c>
      <c r="E124">
        <v>74.010000000000005</v>
      </c>
      <c r="F124">
        <v>306.76</v>
      </c>
      <c r="G124" s="17">
        <v>41568</v>
      </c>
      <c r="H124">
        <v>1</v>
      </c>
      <c r="L124">
        <v>86170</v>
      </c>
      <c r="M124">
        <v>550</v>
      </c>
      <c r="N124" t="s">
        <v>23</v>
      </c>
      <c r="O124">
        <v>1869.93</v>
      </c>
      <c r="P124">
        <v>74.010000000000005</v>
      </c>
      <c r="Q124">
        <v>306.76</v>
      </c>
      <c r="R124" s="6">
        <v>41302.432638888888</v>
      </c>
      <c r="S124">
        <v>1</v>
      </c>
    </row>
    <row r="125" spans="2:19" x14ac:dyDescent="0.25">
      <c r="B125">
        <v>9</v>
      </c>
      <c r="C125">
        <v>0</v>
      </c>
      <c r="D125">
        <v>1879.93</v>
      </c>
      <c r="E125">
        <v>75.09</v>
      </c>
      <c r="F125">
        <v>306.06</v>
      </c>
      <c r="G125" s="17">
        <v>41568</v>
      </c>
      <c r="H125">
        <v>1</v>
      </c>
      <c r="L125">
        <v>86171</v>
      </c>
      <c r="M125">
        <v>550</v>
      </c>
      <c r="N125" t="s">
        <v>23</v>
      </c>
      <c r="O125">
        <v>1879.93</v>
      </c>
      <c r="P125">
        <v>75.09</v>
      </c>
      <c r="Q125">
        <v>306.06</v>
      </c>
      <c r="R125" s="6">
        <v>41302.432638888888</v>
      </c>
      <c r="S125">
        <v>1</v>
      </c>
    </row>
    <row r="126" spans="2:19" x14ac:dyDescent="0.25">
      <c r="B126">
        <v>9</v>
      </c>
      <c r="C126">
        <v>0</v>
      </c>
      <c r="D126">
        <v>1889.93</v>
      </c>
      <c r="E126">
        <v>76.16</v>
      </c>
      <c r="F126">
        <v>305.37</v>
      </c>
      <c r="G126" s="17">
        <v>41568</v>
      </c>
      <c r="H126">
        <v>1</v>
      </c>
      <c r="L126">
        <v>86172</v>
      </c>
      <c r="M126">
        <v>550</v>
      </c>
      <c r="N126" t="s">
        <v>23</v>
      </c>
      <c r="O126">
        <v>1889.93</v>
      </c>
      <c r="P126">
        <v>76.16</v>
      </c>
      <c r="Q126">
        <v>305.37</v>
      </c>
      <c r="R126" s="6">
        <v>41302.432638888888</v>
      </c>
      <c r="S126">
        <v>1</v>
      </c>
    </row>
    <row r="127" spans="2:19" x14ac:dyDescent="0.25">
      <c r="B127">
        <v>9</v>
      </c>
      <c r="C127">
        <v>0</v>
      </c>
      <c r="D127">
        <v>1899.93</v>
      </c>
      <c r="E127">
        <v>77.239999999999995</v>
      </c>
      <c r="F127">
        <v>304.68</v>
      </c>
      <c r="G127" s="17">
        <v>41568</v>
      </c>
      <c r="H127">
        <v>1</v>
      </c>
      <c r="L127">
        <v>86173</v>
      </c>
      <c r="M127">
        <v>550</v>
      </c>
      <c r="N127" t="s">
        <v>23</v>
      </c>
      <c r="O127">
        <v>1899.93</v>
      </c>
      <c r="P127">
        <v>77.239999999999995</v>
      </c>
      <c r="Q127">
        <v>304.68</v>
      </c>
      <c r="R127" s="6">
        <v>41302.432638888888</v>
      </c>
      <c r="S127">
        <v>1</v>
      </c>
    </row>
    <row r="128" spans="2:19" x14ac:dyDescent="0.25">
      <c r="B128">
        <v>9</v>
      </c>
      <c r="C128">
        <v>0</v>
      </c>
      <c r="D128">
        <v>1909.93</v>
      </c>
      <c r="E128">
        <v>78.31</v>
      </c>
      <c r="F128">
        <v>304</v>
      </c>
      <c r="G128" s="17">
        <v>41568</v>
      </c>
      <c r="H128">
        <v>1</v>
      </c>
      <c r="L128">
        <v>86174</v>
      </c>
      <c r="M128">
        <v>550</v>
      </c>
      <c r="N128" t="s">
        <v>23</v>
      </c>
      <c r="O128">
        <v>1909.93</v>
      </c>
      <c r="P128">
        <v>78.31</v>
      </c>
      <c r="Q128">
        <v>304</v>
      </c>
      <c r="R128" s="6">
        <v>41302.432638888888</v>
      </c>
      <c r="S128">
        <v>1</v>
      </c>
    </row>
    <row r="129" spans="2:19" x14ac:dyDescent="0.25">
      <c r="B129">
        <v>9</v>
      </c>
      <c r="C129">
        <v>0</v>
      </c>
      <c r="D129">
        <v>1919.93</v>
      </c>
      <c r="E129">
        <v>79.39</v>
      </c>
      <c r="F129">
        <v>303.33</v>
      </c>
      <c r="G129" s="17">
        <v>41568</v>
      </c>
      <c r="H129">
        <v>1</v>
      </c>
      <c r="L129">
        <v>86175</v>
      </c>
      <c r="M129">
        <v>550</v>
      </c>
      <c r="N129" t="s">
        <v>23</v>
      </c>
      <c r="O129">
        <v>1919.93</v>
      </c>
      <c r="P129">
        <v>79.39</v>
      </c>
      <c r="Q129">
        <v>303.33</v>
      </c>
      <c r="R129" s="6">
        <v>41302.432638888888</v>
      </c>
      <c r="S129">
        <v>1</v>
      </c>
    </row>
    <row r="130" spans="2:19" x14ac:dyDescent="0.25">
      <c r="B130">
        <v>9</v>
      </c>
      <c r="C130">
        <v>0</v>
      </c>
      <c r="D130">
        <v>1929.93</v>
      </c>
      <c r="E130">
        <v>80.47</v>
      </c>
      <c r="F130">
        <v>302.66000000000003</v>
      </c>
      <c r="G130" s="17">
        <v>41568</v>
      </c>
      <c r="H130">
        <v>1</v>
      </c>
      <c r="L130">
        <v>86176</v>
      </c>
      <c r="M130">
        <v>550</v>
      </c>
      <c r="N130" t="s">
        <v>23</v>
      </c>
      <c r="O130">
        <v>1929.93</v>
      </c>
      <c r="P130">
        <v>80.47</v>
      </c>
      <c r="Q130">
        <v>302.66000000000003</v>
      </c>
      <c r="R130" s="6">
        <v>41302.432638888888</v>
      </c>
      <c r="S130">
        <v>1</v>
      </c>
    </row>
    <row r="131" spans="2:19" x14ac:dyDescent="0.25">
      <c r="B131">
        <v>9</v>
      </c>
      <c r="C131">
        <v>0</v>
      </c>
      <c r="D131">
        <v>1939.93</v>
      </c>
      <c r="E131">
        <v>81.56</v>
      </c>
      <c r="F131">
        <v>301.99</v>
      </c>
      <c r="G131" s="17">
        <v>41568</v>
      </c>
      <c r="H131">
        <v>1</v>
      </c>
      <c r="L131">
        <v>86177</v>
      </c>
      <c r="M131">
        <v>550</v>
      </c>
      <c r="N131" t="s">
        <v>23</v>
      </c>
      <c r="O131">
        <v>1939.93</v>
      </c>
      <c r="P131">
        <v>81.56</v>
      </c>
      <c r="Q131">
        <v>301.99</v>
      </c>
      <c r="R131" s="6">
        <v>41302.432638888888</v>
      </c>
      <c r="S131">
        <v>1</v>
      </c>
    </row>
    <row r="132" spans="2:19" x14ac:dyDescent="0.25">
      <c r="B132">
        <v>9</v>
      </c>
      <c r="C132">
        <v>0</v>
      </c>
      <c r="D132">
        <v>1949.93</v>
      </c>
      <c r="E132">
        <v>82.64</v>
      </c>
      <c r="F132">
        <v>301.33</v>
      </c>
      <c r="G132" s="17">
        <v>41568</v>
      </c>
      <c r="H132">
        <v>1</v>
      </c>
      <c r="L132">
        <v>86178</v>
      </c>
      <c r="M132">
        <v>550</v>
      </c>
      <c r="N132" t="s">
        <v>23</v>
      </c>
      <c r="O132">
        <v>1949.93</v>
      </c>
      <c r="P132">
        <v>82.64</v>
      </c>
      <c r="Q132">
        <v>301.33</v>
      </c>
      <c r="R132" s="6">
        <v>41302.432638888888</v>
      </c>
      <c r="S132">
        <v>1</v>
      </c>
    </row>
    <row r="133" spans="2:19" x14ac:dyDescent="0.25">
      <c r="B133">
        <v>9</v>
      </c>
      <c r="C133">
        <v>0</v>
      </c>
      <c r="D133">
        <v>1959.93</v>
      </c>
      <c r="E133">
        <v>83.72</v>
      </c>
      <c r="F133">
        <v>300.67</v>
      </c>
      <c r="G133" s="17">
        <v>41568</v>
      </c>
      <c r="H133">
        <v>1</v>
      </c>
      <c r="L133">
        <v>86179</v>
      </c>
      <c r="M133">
        <v>550</v>
      </c>
      <c r="N133" t="s">
        <v>23</v>
      </c>
      <c r="O133">
        <v>1959.93</v>
      </c>
      <c r="P133">
        <v>83.72</v>
      </c>
      <c r="Q133">
        <v>300.67</v>
      </c>
      <c r="R133" s="6">
        <v>41302.432638888888</v>
      </c>
      <c r="S133">
        <v>1</v>
      </c>
    </row>
    <row r="134" spans="2:19" x14ac:dyDescent="0.25">
      <c r="B134">
        <v>9</v>
      </c>
      <c r="C134">
        <v>0</v>
      </c>
      <c r="D134">
        <v>1969.93</v>
      </c>
      <c r="E134">
        <v>84.81</v>
      </c>
      <c r="F134">
        <v>300.01</v>
      </c>
      <c r="G134" s="17">
        <v>41568</v>
      </c>
      <c r="H134">
        <v>1</v>
      </c>
      <c r="L134">
        <v>86180</v>
      </c>
      <c r="M134">
        <v>550</v>
      </c>
      <c r="N134" t="s">
        <v>23</v>
      </c>
      <c r="O134">
        <v>1969.93</v>
      </c>
      <c r="P134">
        <v>84.81</v>
      </c>
      <c r="Q134">
        <v>300.01</v>
      </c>
      <c r="R134" s="6">
        <v>41302.432638888888</v>
      </c>
      <c r="S134">
        <v>1</v>
      </c>
    </row>
    <row r="135" spans="2:19" x14ac:dyDescent="0.25">
      <c r="B135">
        <v>9</v>
      </c>
      <c r="C135">
        <v>0</v>
      </c>
      <c r="D135">
        <v>1979.93</v>
      </c>
      <c r="E135">
        <v>85.9</v>
      </c>
      <c r="F135">
        <v>299.36</v>
      </c>
      <c r="G135" s="17">
        <v>41568</v>
      </c>
      <c r="H135">
        <v>1</v>
      </c>
      <c r="L135">
        <v>86181</v>
      </c>
      <c r="M135">
        <v>550</v>
      </c>
      <c r="N135" t="s">
        <v>23</v>
      </c>
      <c r="O135">
        <v>1979.93</v>
      </c>
      <c r="P135">
        <v>85.9</v>
      </c>
      <c r="Q135">
        <v>299.36</v>
      </c>
      <c r="R135" s="6">
        <v>41302.432638888888</v>
      </c>
      <c r="S135">
        <v>1</v>
      </c>
    </row>
    <row r="136" spans="2:19" x14ac:dyDescent="0.25">
      <c r="B136">
        <v>9</v>
      </c>
      <c r="C136">
        <v>0</v>
      </c>
      <c r="D136">
        <v>1989.93</v>
      </c>
      <c r="E136">
        <v>86.98</v>
      </c>
      <c r="F136">
        <v>298.7</v>
      </c>
      <c r="G136" s="17">
        <v>41568</v>
      </c>
      <c r="H136">
        <v>1</v>
      </c>
      <c r="L136">
        <v>86182</v>
      </c>
      <c r="M136">
        <v>550</v>
      </c>
      <c r="N136" t="s">
        <v>23</v>
      </c>
      <c r="O136">
        <v>1989.93</v>
      </c>
      <c r="P136">
        <v>86.98</v>
      </c>
      <c r="Q136">
        <v>298.7</v>
      </c>
      <c r="R136" s="6">
        <v>41302.432638888888</v>
      </c>
      <c r="S136">
        <v>1</v>
      </c>
    </row>
    <row r="137" spans="2:19" x14ac:dyDescent="0.25">
      <c r="B137">
        <v>9</v>
      </c>
      <c r="C137">
        <v>0</v>
      </c>
      <c r="D137">
        <v>1999.93</v>
      </c>
      <c r="E137">
        <v>88.07</v>
      </c>
      <c r="F137">
        <v>298.05</v>
      </c>
      <c r="G137" s="17">
        <v>41568</v>
      </c>
      <c r="H137">
        <v>1</v>
      </c>
      <c r="L137">
        <v>86183</v>
      </c>
      <c r="M137">
        <v>550</v>
      </c>
      <c r="N137" t="s">
        <v>23</v>
      </c>
      <c r="O137">
        <v>1999.93</v>
      </c>
      <c r="P137">
        <v>88.07</v>
      </c>
      <c r="Q137">
        <v>298.05</v>
      </c>
      <c r="R137" s="6">
        <v>41302.432638888888</v>
      </c>
      <c r="S137">
        <v>1</v>
      </c>
    </row>
    <row r="138" spans="2:19" x14ac:dyDescent="0.25">
      <c r="B138">
        <v>9</v>
      </c>
      <c r="C138">
        <v>0</v>
      </c>
      <c r="D138">
        <v>2009.93</v>
      </c>
      <c r="E138">
        <v>89.16</v>
      </c>
      <c r="F138">
        <v>297.39999999999998</v>
      </c>
      <c r="G138" s="17">
        <v>41568</v>
      </c>
      <c r="H138">
        <v>1</v>
      </c>
      <c r="L138">
        <v>86184</v>
      </c>
      <c r="M138">
        <v>550</v>
      </c>
      <c r="N138" t="s">
        <v>23</v>
      </c>
      <c r="O138">
        <v>2009.93</v>
      </c>
      <c r="P138">
        <v>89.16</v>
      </c>
      <c r="Q138">
        <v>297.39999999999998</v>
      </c>
      <c r="R138" s="6">
        <v>41302.432638888888</v>
      </c>
      <c r="S138">
        <v>1</v>
      </c>
    </row>
    <row r="139" spans="2:19" x14ac:dyDescent="0.25">
      <c r="B139">
        <v>9</v>
      </c>
      <c r="C139">
        <v>0</v>
      </c>
      <c r="D139">
        <v>2019.93</v>
      </c>
      <c r="E139">
        <v>90.24</v>
      </c>
      <c r="F139">
        <v>296.75</v>
      </c>
      <c r="G139" s="17">
        <v>41568</v>
      </c>
      <c r="H139">
        <v>1</v>
      </c>
      <c r="L139">
        <v>86185</v>
      </c>
      <c r="M139">
        <v>550</v>
      </c>
      <c r="N139" t="s">
        <v>23</v>
      </c>
      <c r="O139">
        <v>2019.93</v>
      </c>
      <c r="P139">
        <v>90.24</v>
      </c>
      <c r="Q139">
        <v>296.75</v>
      </c>
      <c r="R139" s="6">
        <v>41302.432638888888</v>
      </c>
      <c r="S139">
        <v>1</v>
      </c>
    </row>
    <row r="140" spans="2:19" x14ac:dyDescent="0.25">
      <c r="B140">
        <v>9</v>
      </c>
      <c r="C140">
        <v>0</v>
      </c>
      <c r="D140">
        <v>2026.15</v>
      </c>
      <c r="E140">
        <v>90.92</v>
      </c>
      <c r="F140">
        <v>296.35000000000002</v>
      </c>
      <c r="G140" s="17">
        <v>41568</v>
      </c>
      <c r="H140">
        <v>1</v>
      </c>
      <c r="L140">
        <v>86186</v>
      </c>
      <c r="M140">
        <v>550</v>
      </c>
      <c r="N140" t="s">
        <v>23</v>
      </c>
      <c r="O140">
        <v>2026.15</v>
      </c>
      <c r="P140">
        <v>90.92</v>
      </c>
      <c r="Q140">
        <v>296.35000000000002</v>
      </c>
      <c r="R140" s="6">
        <v>41302.432638888888</v>
      </c>
      <c r="S140">
        <v>1</v>
      </c>
    </row>
    <row r="141" spans="2:19" x14ac:dyDescent="0.25">
      <c r="B141">
        <v>9</v>
      </c>
      <c r="C141">
        <v>0</v>
      </c>
      <c r="D141">
        <v>2040</v>
      </c>
      <c r="E141">
        <v>90.92</v>
      </c>
      <c r="F141">
        <v>296.35000000000002</v>
      </c>
      <c r="G141" s="17">
        <v>41568</v>
      </c>
      <c r="H141">
        <v>1</v>
      </c>
      <c r="L141">
        <v>86187</v>
      </c>
      <c r="M141">
        <v>550</v>
      </c>
      <c r="N141" t="s">
        <v>23</v>
      </c>
      <c r="O141">
        <v>2040</v>
      </c>
      <c r="P141">
        <v>90.92</v>
      </c>
      <c r="Q141">
        <v>296.35000000000002</v>
      </c>
      <c r="R141" s="6">
        <v>41302.432638888888</v>
      </c>
      <c r="S141">
        <v>1</v>
      </c>
    </row>
    <row r="142" spans="2:19" x14ac:dyDescent="0.25">
      <c r="B142">
        <v>9</v>
      </c>
      <c r="C142">
        <v>0</v>
      </c>
      <c r="D142">
        <v>2070</v>
      </c>
      <c r="E142">
        <v>90.92</v>
      </c>
      <c r="F142">
        <v>296.35000000000002</v>
      </c>
      <c r="G142" s="17">
        <v>41568</v>
      </c>
      <c r="H142">
        <v>1</v>
      </c>
      <c r="L142">
        <v>86188</v>
      </c>
      <c r="M142">
        <v>550</v>
      </c>
      <c r="N142" t="s">
        <v>23</v>
      </c>
      <c r="O142">
        <v>2070</v>
      </c>
      <c r="P142">
        <v>90.92</v>
      </c>
      <c r="Q142">
        <v>296.35000000000002</v>
      </c>
      <c r="R142" s="6">
        <v>41302.432638888888</v>
      </c>
      <c r="S142">
        <v>1</v>
      </c>
    </row>
    <row r="143" spans="2:19" x14ac:dyDescent="0.25">
      <c r="B143">
        <v>9</v>
      </c>
      <c r="C143">
        <v>0</v>
      </c>
      <c r="D143">
        <v>2100</v>
      </c>
      <c r="E143">
        <v>90.92</v>
      </c>
      <c r="F143">
        <v>296.35000000000002</v>
      </c>
      <c r="G143" s="17">
        <v>41568</v>
      </c>
      <c r="H143">
        <v>1</v>
      </c>
      <c r="L143">
        <v>86189</v>
      </c>
      <c r="M143">
        <v>550</v>
      </c>
      <c r="N143" t="s">
        <v>23</v>
      </c>
      <c r="O143">
        <v>2100</v>
      </c>
      <c r="P143">
        <v>90.92</v>
      </c>
      <c r="Q143">
        <v>296.35000000000002</v>
      </c>
      <c r="R143" s="6">
        <v>41302.432638888888</v>
      </c>
      <c r="S143">
        <v>1</v>
      </c>
    </row>
    <row r="144" spans="2:19" x14ac:dyDescent="0.25">
      <c r="B144">
        <v>9</v>
      </c>
      <c r="C144">
        <v>0</v>
      </c>
      <c r="D144">
        <v>2130</v>
      </c>
      <c r="E144">
        <v>90.92</v>
      </c>
      <c r="F144">
        <v>296.35000000000002</v>
      </c>
      <c r="G144" s="17">
        <v>41568</v>
      </c>
      <c r="H144">
        <v>1</v>
      </c>
      <c r="L144">
        <v>86190</v>
      </c>
      <c r="M144">
        <v>550</v>
      </c>
      <c r="N144" t="s">
        <v>23</v>
      </c>
      <c r="O144">
        <v>2130</v>
      </c>
      <c r="P144">
        <v>90.92</v>
      </c>
      <c r="Q144">
        <v>296.35000000000002</v>
      </c>
      <c r="R144" s="6">
        <v>41302.432638888888</v>
      </c>
      <c r="S144">
        <v>1</v>
      </c>
    </row>
    <row r="145" spans="2:19" x14ac:dyDescent="0.25">
      <c r="B145">
        <v>9</v>
      </c>
      <c r="C145">
        <v>0</v>
      </c>
      <c r="D145">
        <v>2160</v>
      </c>
      <c r="E145">
        <v>90.92</v>
      </c>
      <c r="F145">
        <v>296.35000000000002</v>
      </c>
      <c r="G145" s="17">
        <v>41568</v>
      </c>
      <c r="H145">
        <v>1</v>
      </c>
      <c r="L145">
        <v>86191</v>
      </c>
      <c r="M145">
        <v>550</v>
      </c>
      <c r="N145" t="s">
        <v>23</v>
      </c>
      <c r="O145">
        <v>2160</v>
      </c>
      <c r="P145">
        <v>90.92</v>
      </c>
      <c r="Q145">
        <v>296.35000000000002</v>
      </c>
      <c r="R145" s="6">
        <v>41302.432638888888</v>
      </c>
      <c r="S145">
        <v>1</v>
      </c>
    </row>
    <row r="146" spans="2:19" x14ac:dyDescent="0.25">
      <c r="B146">
        <v>9</v>
      </c>
      <c r="C146">
        <v>0</v>
      </c>
      <c r="D146">
        <v>2190</v>
      </c>
      <c r="E146">
        <v>90.92</v>
      </c>
      <c r="F146">
        <v>296.35000000000002</v>
      </c>
      <c r="G146" s="17">
        <v>41568</v>
      </c>
      <c r="H146">
        <v>1</v>
      </c>
      <c r="L146">
        <v>86192</v>
      </c>
      <c r="M146">
        <v>550</v>
      </c>
      <c r="N146" t="s">
        <v>23</v>
      </c>
      <c r="O146">
        <v>2190</v>
      </c>
      <c r="P146">
        <v>90.92</v>
      </c>
      <c r="Q146">
        <v>296.35000000000002</v>
      </c>
      <c r="R146" s="6">
        <v>41302.432638888888</v>
      </c>
      <c r="S146">
        <v>1</v>
      </c>
    </row>
    <row r="147" spans="2:19" x14ac:dyDescent="0.25">
      <c r="B147">
        <v>9</v>
      </c>
      <c r="C147">
        <v>0</v>
      </c>
      <c r="D147">
        <v>2220</v>
      </c>
      <c r="E147">
        <v>90.92</v>
      </c>
      <c r="F147">
        <v>296.35000000000002</v>
      </c>
      <c r="G147" s="17">
        <v>41568</v>
      </c>
      <c r="H147">
        <v>1</v>
      </c>
      <c r="L147">
        <v>86193</v>
      </c>
      <c r="M147">
        <v>550</v>
      </c>
      <c r="N147" t="s">
        <v>23</v>
      </c>
      <c r="O147">
        <v>2220</v>
      </c>
      <c r="P147">
        <v>90.92</v>
      </c>
      <c r="Q147">
        <v>296.35000000000002</v>
      </c>
      <c r="R147" s="6">
        <v>41302.432638888888</v>
      </c>
      <c r="S147">
        <v>1</v>
      </c>
    </row>
    <row r="148" spans="2:19" x14ac:dyDescent="0.25">
      <c r="B148">
        <v>9</v>
      </c>
      <c r="C148">
        <v>0</v>
      </c>
      <c r="D148">
        <v>2250</v>
      </c>
      <c r="E148">
        <v>90.92</v>
      </c>
      <c r="F148">
        <v>296.35000000000002</v>
      </c>
      <c r="G148" s="17">
        <v>41568</v>
      </c>
      <c r="H148">
        <v>1</v>
      </c>
      <c r="L148">
        <v>86194</v>
      </c>
      <c r="M148">
        <v>550</v>
      </c>
      <c r="N148" t="s">
        <v>23</v>
      </c>
      <c r="O148">
        <v>2250</v>
      </c>
      <c r="P148">
        <v>90.92</v>
      </c>
      <c r="Q148">
        <v>296.35000000000002</v>
      </c>
      <c r="R148" s="6">
        <v>41302.432638888888</v>
      </c>
      <c r="S148">
        <v>1</v>
      </c>
    </row>
    <row r="149" spans="2:19" x14ac:dyDescent="0.25">
      <c r="B149">
        <v>9</v>
      </c>
      <c r="C149">
        <v>0</v>
      </c>
      <c r="D149">
        <v>2280</v>
      </c>
      <c r="E149">
        <v>90.92</v>
      </c>
      <c r="F149">
        <v>296.35000000000002</v>
      </c>
      <c r="G149" s="17">
        <v>41568</v>
      </c>
      <c r="H149">
        <v>1</v>
      </c>
      <c r="L149">
        <v>86195</v>
      </c>
      <c r="M149">
        <v>550</v>
      </c>
      <c r="N149" t="s">
        <v>23</v>
      </c>
      <c r="O149">
        <v>2280</v>
      </c>
      <c r="P149">
        <v>90.92</v>
      </c>
      <c r="Q149">
        <v>296.35000000000002</v>
      </c>
      <c r="R149" s="6">
        <v>41302.432638888888</v>
      </c>
      <c r="S149">
        <v>1</v>
      </c>
    </row>
    <row r="150" spans="2:19" x14ac:dyDescent="0.25">
      <c r="B150">
        <v>9</v>
      </c>
      <c r="C150">
        <v>0</v>
      </c>
      <c r="D150">
        <v>2310</v>
      </c>
      <c r="E150">
        <v>90.92</v>
      </c>
      <c r="F150">
        <v>296.35000000000002</v>
      </c>
      <c r="G150" s="17">
        <v>41568</v>
      </c>
      <c r="H150">
        <v>1</v>
      </c>
      <c r="L150">
        <v>86196</v>
      </c>
      <c r="M150">
        <v>550</v>
      </c>
      <c r="N150" t="s">
        <v>23</v>
      </c>
      <c r="O150">
        <v>2310</v>
      </c>
      <c r="P150">
        <v>90.92</v>
      </c>
      <c r="Q150">
        <v>296.35000000000002</v>
      </c>
      <c r="R150" s="6">
        <v>41302.432638888888</v>
      </c>
      <c r="S150">
        <v>1</v>
      </c>
    </row>
    <row r="151" spans="2:19" x14ac:dyDescent="0.25">
      <c r="B151">
        <v>9</v>
      </c>
      <c r="C151">
        <v>0</v>
      </c>
      <c r="D151">
        <v>2340</v>
      </c>
      <c r="E151">
        <v>90.92</v>
      </c>
      <c r="F151">
        <v>296.35000000000002</v>
      </c>
      <c r="G151" s="17">
        <v>41568</v>
      </c>
      <c r="H151">
        <v>1</v>
      </c>
      <c r="L151">
        <v>86197</v>
      </c>
      <c r="M151">
        <v>550</v>
      </c>
      <c r="N151" t="s">
        <v>23</v>
      </c>
      <c r="O151">
        <v>2340</v>
      </c>
      <c r="P151">
        <v>90.92</v>
      </c>
      <c r="Q151">
        <v>296.35000000000002</v>
      </c>
      <c r="R151" s="6">
        <v>41302.432638888888</v>
      </c>
      <c r="S151">
        <v>1</v>
      </c>
    </row>
    <row r="152" spans="2:19" x14ac:dyDescent="0.25">
      <c r="B152">
        <v>9</v>
      </c>
      <c r="C152">
        <v>0</v>
      </c>
      <c r="D152">
        <v>2370</v>
      </c>
      <c r="E152">
        <v>90.92</v>
      </c>
      <c r="F152">
        <v>296.35000000000002</v>
      </c>
      <c r="G152" s="17">
        <v>41568</v>
      </c>
      <c r="H152">
        <v>1</v>
      </c>
      <c r="L152">
        <v>86198</v>
      </c>
      <c r="M152">
        <v>550</v>
      </c>
      <c r="N152" t="s">
        <v>23</v>
      </c>
      <c r="O152">
        <v>2370</v>
      </c>
      <c r="P152">
        <v>90.92</v>
      </c>
      <c r="Q152">
        <v>296.35000000000002</v>
      </c>
      <c r="R152" s="6">
        <v>41302.432638888888</v>
      </c>
      <c r="S152">
        <v>1</v>
      </c>
    </row>
    <row r="153" spans="2:19" x14ac:dyDescent="0.25">
      <c r="B153">
        <v>9</v>
      </c>
      <c r="C153">
        <v>0</v>
      </c>
      <c r="D153">
        <v>2400</v>
      </c>
      <c r="E153">
        <v>90.92</v>
      </c>
      <c r="F153">
        <v>296.35000000000002</v>
      </c>
      <c r="G153" s="17">
        <v>41568</v>
      </c>
      <c r="H153">
        <v>1</v>
      </c>
      <c r="L153">
        <v>86199</v>
      </c>
      <c r="M153">
        <v>550</v>
      </c>
      <c r="N153" t="s">
        <v>23</v>
      </c>
      <c r="O153">
        <v>2400</v>
      </c>
      <c r="P153">
        <v>90.92</v>
      </c>
      <c r="Q153">
        <v>296.35000000000002</v>
      </c>
      <c r="R153" s="6">
        <v>41302.432638888888</v>
      </c>
      <c r="S153">
        <v>1</v>
      </c>
    </row>
    <row r="154" spans="2:19" x14ac:dyDescent="0.25">
      <c r="B154">
        <v>9</v>
      </c>
      <c r="C154">
        <v>0</v>
      </c>
      <c r="D154">
        <v>2430</v>
      </c>
      <c r="E154">
        <v>90.92</v>
      </c>
      <c r="F154">
        <v>296.35000000000002</v>
      </c>
      <c r="G154" s="17">
        <v>41568</v>
      </c>
      <c r="H154">
        <v>1</v>
      </c>
      <c r="L154">
        <v>86200</v>
      </c>
      <c r="M154">
        <v>550</v>
      </c>
      <c r="N154" t="s">
        <v>23</v>
      </c>
      <c r="O154">
        <v>2430</v>
      </c>
      <c r="P154">
        <v>90.92</v>
      </c>
      <c r="Q154">
        <v>296.35000000000002</v>
      </c>
      <c r="R154" s="6">
        <v>41302.432638888888</v>
      </c>
      <c r="S154">
        <v>1</v>
      </c>
    </row>
    <row r="155" spans="2:19" x14ac:dyDescent="0.25">
      <c r="B155">
        <v>9</v>
      </c>
      <c r="C155">
        <v>0</v>
      </c>
      <c r="D155">
        <v>2460</v>
      </c>
      <c r="E155">
        <v>90.92</v>
      </c>
      <c r="F155">
        <v>296.35000000000002</v>
      </c>
      <c r="G155" s="17">
        <v>41568</v>
      </c>
      <c r="H155">
        <v>1</v>
      </c>
      <c r="L155">
        <v>86201</v>
      </c>
      <c r="M155">
        <v>550</v>
      </c>
      <c r="N155" t="s">
        <v>23</v>
      </c>
      <c r="O155">
        <v>2460</v>
      </c>
      <c r="P155">
        <v>90.92</v>
      </c>
      <c r="Q155">
        <v>296.35000000000002</v>
      </c>
      <c r="R155" s="6">
        <v>41302.432638888888</v>
      </c>
      <c r="S155">
        <v>1</v>
      </c>
    </row>
    <row r="156" spans="2:19" x14ac:dyDescent="0.25">
      <c r="B156">
        <v>9</v>
      </c>
      <c r="C156">
        <v>0</v>
      </c>
      <c r="D156">
        <v>2490</v>
      </c>
      <c r="E156">
        <v>90.92</v>
      </c>
      <c r="F156">
        <v>296.35000000000002</v>
      </c>
      <c r="G156" s="17">
        <v>41568</v>
      </c>
      <c r="H156">
        <v>1</v>
      </c>
      <c r="L156">
        <v>86202</v>
      </c>
      <c r="M156">
        <v>550</v>
      </c>
      <c r="N156" t="s">
        <v>23</v>
      </c>
      <c r="O156">
        <v>2490</v>
      </c>
      <c r="P156">
        <v>90.92</v>
      </c>
      <c r="Q156">
        <v>296.35000000000002</v>
      </c>
      <c r="R156" s="6">
        <v>41302.432638888888</v>
      </c>
      <c r="S156">
        <v>1</v>
      </c>
    </row>
    <row r="157" spans="2:19" x14ac:dyDescent="0.25">
      <c r="B157">
        <v>9</v>
      </c>
      <c r="C157">
        <v>0</v>
      </c>
      <c r="D157">
        <v>2520</v>
      </c>
      <c r="E157">
        <v>90.92</v>
      </c>
      <c r="F157">
        <v>296.35000000000002</v>
      </c>
      <c r="G157" s="17">
        <v>41568</v>
      </c>
      <c r="H157">
        <v>1</v>
      </c>
      <c r="L157">
        <v>86203</v>
      </c>
      <c r="M157">
        <v>550</v>
      </c>
      <c r="N157" t="s">
        <v>23</v>
      </c>
      <c r="O157">
        <v>2520</v>
      </c>
      <c r="P157">
        <v>90.92</v>
      </c>
      <c r="Q157">
        <v>296.35000000000002</v>
      </c>
      <c r="R157" s="6">
        <v>41302.432638888888</v>
      </c>
      <c r="S157">
        <v>1</v>
      </c>
    </row>
    <row r="158" spans="2:19" x14ac:dyDescent="0.25">
      <c r="B158">
        <v>9</v>
      </c>
      <c r="C158">
        <v>0</v>
      </c>
      <c r="D158">
        <v>2550</v>
      </c>
      <c r="E158">
        <v>90.92</v>
      </c>
      <c r="F158">
        <v>296.35000000000002</v>
      </c>
      <c r="G158" s="17">
        <v>41568</v>
      </c>
      <c r="H158">
        <v>1</v>
      </c>
      <c r="L158">
        <v>86204</v>
      </c>
      <c r="M158">
        <v>550</v>
      </c>
      <c r="N158" t="s">
        <v>23</v>
      </c>
      <c r="O158">
        <v>2550</v>
      </c>
      <c r="P158">
        <v>90.92</v>
      </c>
      <c r="Q158">
        <v>296.35000000000002</v>
      </c>
      <c r="R158" s="6">
        <v>41302.432638888888</v>
      </c>
      <c r="S158">
        <v>1</v>
      </c>
    </row>
    <row r="159" spans="2:19" x14ac:dyDescent="0.25">
      <c r="B159">
        <v>9</v>
      </c>
      <c r="C159">
        <v>0</v>
      </c>
      <c r="D159">
        <v>2580</v>
      </c>
      <c r="E159">
        <v>90.92</v>
      </c>
      <c r="F159">
        <v>296.35000000000002</v>
      </c>
      <c r="G159" s="17">
        <v>41568</v>
      </c>
      <c r="H159">
        <v>1</v>
      </c>
      <c r="L159">
        <v>86205</v>
      </c>
      <c r="M159">
        <v>550</v>
      </c>
      <c r="N159" t="s">
        <v>23</v>
      </c>
      <c r="O159">
        <v>2580</v>
      </c>
      <c r="P159">
        <v>90.92</v>
      </c>
      <c r="Q159">
        <v>296.35000000000002</v>
      </c>
      <c r="R159" s="6">
        <v>41302.432638888888</v>
      </c>
      <c r="S159">
        <v>1</v>
      </c>
    </row>
    <row r="160" spans="2:19" x14ac:dyDescent="0.25">
      <c r="B160">
        <v>9</v>
      </c>
      <c r="C160">
        <v>0</v>
      </c>
      <c r="D160">
        <v>2610</v>
      </c>
      <c r="E160">
        <v>90.92</v>
      </c>
      <c r="F160">
        <v>296.35000000000002</v>
      </c>
      <c r="G160" s="17">
        <v>41568</v>
      </c>
      <c r="H160">
        <v>1</v>
      </c>
      <c r="L160">
        <v>86206</v>
      </c>
      <c r="M160">
        <v>550</v>
      </c>
      <c r="N160" t="s">
        <v>23</v>
      </c>
      <c r="O160">
        <v>2610</v>
      </c>
      <c r="P160">
        <v>90.92</v>
      </c>
      <c r="Q160">
        <v>296.35000000000002</v>
      </c>
      <c r="R160" s="6">
        <v>41302.432638888888</v>
      </c>
      <c r="S160">
        <v>1</v>
      </c>
    </row>
    <row r="161" spans="2:19" x14ac:dyDescent="0.25">
      <c r="B161">
        <v>9</v>
      </c>
      <c r="C161">
        <v>0</v>
      </c>
      <c r="D161">
        <v>2640</v>
      </c>
      <c r="E161">
        <v>90.92</v>
      </c>
      <c r="F161">
        <v>296.35000000000002</v>
      </c>
      <c r="G161" s="17">
        <v>41568</v>
      </c>
      <c r="H161">
        <v>1</v>
      </c>
      <c r="L161">
        <v>86207</v>
      </c>
      <c r="M161">
        <v>550</v>
      </c>
      <c r="N161" t="s">
        <v>23</v>
      </c>
      <c r="O161">
        <v>2640</v>
      </c>
      <c r="P161">
        <v>90.92</v>
      </c>
      <c r="Q161">
        <v>296.35000000000002</v>
      </c>
      <c r="R161" s="6">
        <v>41302.432638888888</v>
      </c>
      <c r="S161">
        <v>1</v>
      </c>
    </row>
    <row r="162" spans="2:19" x14ac:dyDescent="0.25">
      <c r="B162">
        <v>9</v>
      </c>
      <c r="C162">
        <v>0</v>
      </c>
      <c r="D162">
        <v>2655.57</v>
      </c>
      <c r="E162">
        <v>90.92</v>
      </c>
      <c r="F162">
        <v>296.35000000000002</v>
      </c>
      <c r="G162" s="17">
        <v>41568</v>
      </c>
      <c r="H162">
        <v>1</v>
      </c>
      <c r="L162">
        <v>86208</v>
      </c>
      <c r="M162">
        <v>550</v>
      </c>
      <c r="N162" t="s">
        <v>23</v>
      </c>
      <c r="O162">
        <v>2655.57</v>
      </c>
      <c r="P162">
        <v>90.92</v>
      </c>
      <c r="Q162">
        <v>296.35000000000002</v>
      </c>
      <c r="R162" s="6">
        <v>41302.432638888888</v>
      </c>
      <c r="S162">
        <v>1</v>
      </c>
    </row>
    <row r="163" spans="2:19" x14ac:dyDescent="0.25">
      <c r="B163">
        <v>9</v>
      </c>
      <c r="C163">
        <v>1</v>
      </c>
      <c r="D163">
        <v>0</v>
      </c>
      <c r="E163">
        <v>0</v>
      </c>
      <c r="F163">
        <v>0</v>
      </c>
      <c r="G163" s="17">
        <v>41568</v>
      </c>
      <c r="H163">
        <v>1</v>
      </c>
      <c r="L163">
        <v>91194</v>
      </c>
      <c r="M163">
        <v>550</v>
      </c>
      <c r="N163" t="s">
        <v>3618</v>
      </c>
      <c r="O163">
        <v>0</v>
      </c>
      <c r="P163">
        <v>0</v>
      </c>
      <c r="Q163">
        <v>0</v>
      </c>
      <c r="R163" s="6">
        <v>41319.90625</v>
      </c>
      <c r="S163">
        <v>1</v>
      </c>
    </row>
    <row r="164" spans="2:19" x14ac:dyDescent="0.25">
      <c r="B164">
        <v>9</v>
      </c>
      <c r="C164">
        <v>1</v>
      </c>
      <c r="D164">
        <v>30</v>
      </c>
      <c r="E164">
        <v>0</v>
      </c>
      <c r="F164">
        <v>0</v>
      </c>
      <c r="G164" s="17">
        <v>41568</v>
      </c>
      <c r="H164">
        <v>1</v>
      </c>
      <c r="L164">
        <v>91195</v>
      </c>
      <c r="M164">
        <v>550</v>
      </c>
      <c r="N164" t="s">
        <v>3618</v>
      </c>
      <c r="O164">
        <v>30</v>
      </c>
      <c r="P164">
        <v>0</v>
      </c>
      <c r="Q164">
        <v>0</v>
      </c>
      <c r="R164" s="6">
        <v>41319.90625</v>
      </c>
      <c r="S164">
        <v>1</v>
      </c>
    </row>
    <row r="165" spans="2:19" x14ac:dyDescent="0.25">
      <c r="B165">
        <v>9</v>
      </c>
      <c r="C165">
        <v>1</v>
      </c>
      <c r="D165">
        <v>46</v>
      </c>
      <c r="E165">
        <v>0.2</v>
      </c>
      <c r="F165">
        <v>2</v>
      </c>
      <c r="G165" s="17">
        <v>41568</v>
      </c>
      <c r="H165">
        <v>1</v>
      </c>
      <c r="L165">
        <v>91196</v>
      </c>
      <c r="M165">
        <v>550</v>
      </c>
      <c r="N165" t="s">
        <v>3618</v>
      </c>
      <c r="O165">
        <v>46</v>
      </c>
      <c r="P165">
        <v>0.2</v>
      </c>
      <c r="Q165">
        <v>2</v>
      </c>
      <c r="R165" s="6">
        <v>41319.90625</v>
      </c>
      <c r="S165">
        <v>1</v>
      </c>
    </row>
    <row r="166" spans="2:19" x14ac:dyDescent="0.25">
      <c r="B166">
        <v>9</v>
      </c>
      <c r="C166">
        <v>1</v>
      </c>
      <c r="D166">
        <v>74</v>
      </c>
      <c r="E166">
        <v>0</v>
      </c>
      <c r="F166">
        <v>28.5</v>
      </c>
      <c r="G166" s="17">
        <v>41568</v>
      </c>
      <c r="H166">
        <v>1</v>
      </c>
      <c r="L166">
        <v>91197</v>
      </c>
      <c r="M166">
        <v>550</v>
      </c>
      <c r="N166" t="s">
        <v>3618</v>
      </c>
      <c r="O166">
        <v>74</v>
      </c>
      <c r="P166">
        <v>0</v>
      </c>
      <c r="Q166">
        <v>28.5</v>
      </c>
      <c r="R166" s="6">
        <v>41319.90625</v>
      </c>
      <c r="S166">
        <v>1</v>
      </c>
    </row>
    <row r="167" spans="2:19" x14ac:dyDescent="0.25">
      <c r="B167">
        <v>9</v>
      </c>
      <c r="C167">
        <v>1</v>
      </c>
      <c r="D167">
        <v>103</v>
      </c>
      <c r="E167">
        <v>0.3</v>
      </c>
      <c r="F167">
        <v>85.3</v>
      </c>
      <c r="G167" s="17">
        <v>41568</v>
      </c>
      <c r="H167">
        <v>1</v>
      </c>
      <c r="L167">
        <v>91198</v>
      </c>
      <c r="M167">
        <v>550</v>
      </c>
      <c r="N167" t="s">
        <v>3618</v>
      </c>
      <c r="O167">
        <v>103</v>
      </c>
      <c r="P167">
        <v>0.3</v>
      </c>
      <c r="Q167">
        <v>85.3</v>
      </c>
      <c r="R167" s="6">
        <v>41319.90625</v>
      </c>
      <c r="S167">
        <v>1</v>
      </c>
    </row>
    <row r="168" spans="2:19" x14ac:dyDescent="0.25">
      <c r="B168">
        <v>9</v>
      </c>
      <c r="C168">
        <v>1</v>
      </c>
      <c r="D168">
        <v>132</v>
      </c>
      <c r="E168">
        <v>0.5</v>
      </c>
      <c r="F168">
        <v>112.9</v>
      </c>
      <c r="G168" s="17">
        <v>41568</v>
      </c>
      <c r="H168">
        <v>1</v>
      </c>
      <c r="L168">
        <v>91199</v>
      </c>
      <c r="M168">
        <v>550</v>
      </c>
      <c r="N168" t="s">
        <v>3618</v>
      </c>
      <c r="O168">
        <v>132</v>
      </c>
      <c r="P168">
        <v>0.5</v>
      </c>
      <c r="Q168">
        <v>112.9</v>
      </c>
      <c r="R168" s="6">
        <v>41319.90625</v>
      </c>
      <c r="S168">
        <v>1</v>
      </c>
    </row>
    <row r="169" spans="2:19" x14ac:dyDescent="0.25">
      <c r="B169">
        <v>9</v>
      </c>
      <c r="C169">
        <v>1</v>
      </c>
      <c r="D169">
        <v>160</v>
      </c>
      <c r="E169">
        <v>0.7</v>
      </c>
      <c r="F169">
        <v>135.4</v>
      </c>
      <c r="G169" s="17">
        <v>41568</v>
      </c>
      <c r="H169">
        <v>1</v>
      </c>
      <c r="L169">
        <v>91200</v>
      </c>
      <c r="M169">
        <v>550</v>
      </c>
      <c r="N169" t="s">
        <v>3618</v>
      </c>
      <c r="O169">
        <v>160</v>
      </c>
      <c r="P169">
        <v>0.7</v>
      </c>
      <c r="Q169">
        <v>135.4</v>
      </c>
      <c r="R169" s="6">
        <v>41319.90625</v>
      </c>
      <c r="S169">
        <v>1</v>
      </c>
    </row>
    <row r="170" spans="2:19" x14ac:dyDescent="0.25">
      <c r="B170">
        <v>9</v>
      </c>
      <c r="C170">
        <v>1</v>
      </c>
      <c r="D170">
        <v>189</v>
      </c>
      <c r="E170">
        <v>0.9</v>
      </c>
      <c r="F170">
        <v>144.4</v>
      </c>
      <c r="G170" s="17">
        <v>41568</v>
      </c>
      <c r="H170">
        <v>1</v>
      </c>
      <c r="L170">
        <v>91201</v>
      </c>
      <c r="M170">
        <v>550</v>
      </c>
      <c r="N170" t="s">
        <v>3618</v>
      </c>
      <c r="O170">
        <v>189</v>
      </c>
      <c r="P170">
        <v>0.9</v>
      </c>
      <c r="Q170">
        <v>144.4</v>
      </c>
      <c r="R170" s="6">
        <v>41319.90625</v>
      </c>
      <c r="S170">
        <v>1</v>
      </c>
    </row>
    <row r="171" spans="2:19" x14ac:dyDescent="0.25">
      <c r="B171">
        <v>9</v>
      </c>
      <c r="C171">
        <v>1</v>
      </c>
      <c r="D171">
        <v>217</v>
      </c>
      <c r="E171">
        <v>3.3</v>
      </c>
      <c r="F171">
        <v>67</v>
      </c>
      <c r="G171" s="17">
        <v>41568</v>
      </c>
      <c r="H171">
        <v>1</v>
      </c>
      <c r="L171">
        <v>91202</v>
      </c>
      <c r="M171">
        <v>550</v>
      </c>
      <c r="N171" t="s">
        <v>3618</v>
      </c>
      <c r="O171">
        <v>217</v>
      </c>
      <c r="P171">
        <v>3.3</v>
      </c>
      <c r="Q171">
        <v>67</v>
      </c>
      <c r="R171" s="6">
        <v>41319.90625</v>
      </c>
      <c r="S171">
        <v>1</v>
      </c>
    </row>
    <row r="172" spans="2:19" x14ac:dyDescent="0.25">
      <c r="B172">
        <v>9</v>
      </c>
      <c r="C172">
        <v>1</v>
      </c>
      <c r="D172">
        <v>246</v>
      </c>
      <c r="E172">
        <v>7.2</v>
      </c>
      <c r="F172">
        <v>50.7</v>
      </c>
      <c r="G172" s="17">
        <v>41568</v>
      </c>
      <c r="H172">
        <v>1</v>
      </c>
      <c r="L172">
        <v>91203</v>
      </c>
      <c r="M172">
        <v>550</v>
      </c>
      <c r="N172" t="s">
        <v>3618</v>
      </c>
      <c r="O172">
        <v>246</v>
      </c>
      <c r="P172">
        <v>7.2</v>
      </c>
      <c r="Q172">
        <v>50.7</v>
      </c>
      <c r="R172" s="6">
        <v>41319.90625</v>
      </c>
      <c r="S172">
        <v>1</v>
      </c>
    </row>
    <row r="173" spans="2:19" x14ac:dyDescent="0.25">
      <c r="B173">
        <v>9</v>
      </c>
      <c r="C173">
        <v>1</v>
      </c>
      <c r="D173">
        <v>276</v>
      </c>
      <c r="E173">
        <v>11.1</v>
      </c>
      <c r="F173">
        <v>45.5</v>
      </c>
      <c r="G173" s="17">
        <v>41568</v>
      </c>
      <c r="H173">
        <v>1</v>
      </c>
      <c r="L173">
        <v>91204</v>
      </c>
      <c r="M173">
        <v>550</v>
      </c>
      <c r="N173" t="s">
        <v>3618</v>
      </c>
      <c r="O173">
        <v>276</v>
      </c>
      <c r="P173">
        <v>11.1</v>
      </c>
      <c r="Q173">
        <v>45.5</v>
      </c>
      <c r="R173" s="6">
        <v>41319.90625</v>
      </c>
      <c r="S173">
        <v>1</v>
      </c>
    </row>
    <row r="174" spans="2:19" x14ac:dyDescent="0.25">
      <c r="B174">
        <v>9</v>
      </c>
      <c r="C174">
        <v>1</v>
      </c>
      <c r="D174">
        <v>306</v>
      </c>
      <c r="E174">
        <v>14.8</v>
      </c>
      <c r="F174">
        <v>39.200000000000003</v>
      </c>
      <c r="G174" s="17">
        <v>41568</v>
      </c>
      <c r="H174">
        <v>1</v>
      </c>
      <c r="L174">
        <v>91205</v>
      </c>
      <c r="M174">
        <v>550</v>
      </c>
      <c r="N174" t="s">
        <v>3618</v>
      </c>
      <c r="O174">
        <v>306</v>
      </c>
      <c r="P174">
        <v>14.8</v>
      </c>
      <c r="Q174">
        <v>39.200000000000003</v>
      </c>
      <c r="R174" s="6">
        <v>41319.90625</v>
      </c>
      <c r="S174">
        <v>1</v>
      </c>
    </row>
    <row r="175" spans="2:19" x14ac:dyDescent="0.25">
      <c r="B175">
        <v>9</v>
      </c>
      <c r="C175">
        <v>1</v>
      </c>
      <c r="D175">
        <v>334</v>
      </c>
      <c r="E175">
        <v>18.5</v>
      </c>
      <c r="F175">
        <v>36.200000000000003</v>
      </c>
      <c r="G175" s="17">
        <v>41568</v>
      </c>
      <c r="H175">
        <v>1</v>
      </c>
      <c r="L175">
        <v>91206</v>
      </c>
      <c r="M175">
        <v>550</v>
      </c>
      <c r="N175" t="s">
        <v>3618</v>
      </c>
      <c r="O175">
        <v>334</v>
      </c>
      <c r="P175">
        <v>18.5</v>
      </c>
      <c r="Q175">
        <v>36.200000000000003</v>
      </c>
      <c r="R175" s="6">
        <v>41319.90625</v>
      </c>
      <c r="S175">
        <v>1</v>
      </c>
    </row>
    <row r="176" spans="2:19" x14ac:dyDescent="0.25">
      <c r="B176">
        <v>9</v>
      </c>
      <c r="C176">
        <v>1</v>
      </c>
      <c r="D176">
        <v>363</v>
      </c>
      <c r="E176">
        <v>22</v>
      </c>
      <c r="F176">
        <v>31.7</v>
      </c>
      <c r="G176" s="17">
        <v>41568</v>
      </c>
      <c r="H176">
        <v>1</v>
      </c>
      <c r="L176">
        <v>91207</v>
      </c>
      <c r="M176">
        <v>550</v>
      </c>
      <c r="N176" t="s">
        <v>3618</v>
      </c>
      <c r="O176">
        <v>363</v>
      </c>
      <c r="P176">
        <v>22</v>
      </c>
      <c r="Q176">
        <v>31.7</v>
      </c>
      <c r="R176" s="6">
        <v>41319.90625</v>
      </c>
      <c r="S176">
        <v>1</v>
      </c>
    </row>
    <row r="177" spans="2:19" x14ac:dyDescent="0.25">
      <c r="B177">
        <v>9</v>
      </c>
      <c r="C177">
        <v>1</v>
      </c>
      <c r="D177">
        <v>391</v>
      </c>
      <c r="E177">
        <v>25.7</v>
      </c>
      <c r="F177">
        <v>30.8</v>
      </c>
      <c r="G177" s="17">
        <v>41568</v>
      </c>
      <c r="H177">
        <v>1</v>
      </c>
      <c r="L177">
        <v>91208</v>
      </c>
      <c r="M177">
        <v>550</v>
      </c>
      <c r="N177" t="s">
        <v>3618</v>
      </c>
      <c r="O177">
        <v>391</v>
      </c>
      <c r="P177">
        <v>25.7</v>
      </c>
      <c r="Q177">
        <v>30.8</v>
      </c>
      <c r="R177" s="6">
        <v>41319.90625</v>
      </c>
      <c r="S177">
        <v>1</v>
      </c>
    </row>
    <row r="178" spans="2:19" x14ac:dyDescent="0.25">
      <c r="B178">
        <v>9</v>
      </c>
      <c r="C178">
        <v>1</v>
      </c>
      <c r="D178">
        <v>415</v>
      </c>
      <c r="E178">
        <v>28.6</v>
      </c>
      <c r="F178">
        <v>31.7</v>
      </c>
      <c r="G178" s="17">
        <v>41568</v>
      </c>
      <c r="H178">
        <v>1</v>
      </c>
      <c r="L178">
        <v>91209</v>
      </c>
      <c r="M178">
        <v>550</v>
      </c>
      <c r="N178" t="s">
        <v>3618</v>
      </c>
      <c r="O178">
        <v>415</v>
      </c>
      <c r="P178">
        <v>28.6</v>
      </c>
      <c r="Q178">
        <v>31.7</v>
      </c>
      <c r="R178" s="6">
        <v>41319.90625</v>
      </c>
      <c r="S178">
        <v>1</v>
      </c>
    </row>
    <row r="179" spans="2:19" x14ac:dyDescent="0.25">
      <c r="B179">
        <v>9</v>
      </c>
      <c r="C179">
        <v>1</v>
      </c>
      <c r="D179">
        <v>444</v>
      </c>
      <c r="E179">
        <v>30.6</v>
      </c>
      <c r="F179">
        <v>32.700000000000003</v>
      </c>
      <c r="G179" s="17">
        <v>41568</v>
      </c>
      <c r="H179">
        <v>1</v>
      </c>
      <c r="L179">
        <v>91210</v>
      </c>
      <c r="M179">
        <v>550</v>
      </c>
      <c r="N179" t="s">
        <v>3618</v>
      </c>
      <c r="O179">
        <v>444</v>
      </c>
      <c r="P179">
        <v>30.6</v>
      </c>
      <c r="Q179">
        <v>32.700000000000003</v>
      </c>
      <c r="R179" s="6">
        <v>41319.90625</v>
      </c>
      <c r="S179">
        <v>1</v>
      </c>
    </row>
    <row r="180" spans="2:19" x14ac:dyDescent="0.25">
      <c r="B180">
        <v>9</v>
      </c>
      <c r="C180">
        <v>1</v>
      </c>
      <c r="D180">
        <v>497</v>
      </c>
      <c r="E180">
        <v>34.4</v>
      </c>
      <c r="F180">
        <v>32</v>
      </c>
      <c r="G180" s="17">
        <v>41568</v>
      </c>
      <c r="H180">
        <v>1</v>
      </c>
      <c r="L180">
        <v>91211</v>
      </c>
      <c r="M180">
        <v>550</v>
      </c>
      <c r="N180" t="s">
        <v>3618</v>
      </c>
      <c r="O180">
        <v>497</v>
      </c>
      <c r="P180">
        <v>34.4</v>
      </c>
      <c r="Q180">
        <v>32</v>
      </c>
      <c r="R180" s="6">
        <v>41319.90625</v>
      </c>
      <c r="S180">
        <v>1</v>
      </c>
    </row>
    <row r="181" spans="2:19" x14ac:dyDescent="0.25">
      <c r="B181">
        <v>9</v>
      </c>
      <c r="C181">
        <v>1</v>
      </c>
      <c r="D181">
        <v>526</v>
      </c>
      <c r="E181">
        <v>33.9</v>
      </c>
      <c r="F181">
        <v>32</v>
      </c>
      <c r="G181" s="17">
        <v>41568</v>
      </c>
      <c r="H181">
        <v>1</v>
      </c>
      <c r="L181">
        <v>91212</v>
      </c>
      <c r="M181">
        <v>550</v>
      </c>
      <c r="N181" t="s">
        <v>3618</v>
      </c>
      <c r="O181">
        <v>526</v>
      </c>
      <c r="P181">
        <v>33.9</v>
      </c>
      <c r="Q181">
        <v>32</v>
      </c>
      <c r="R181" s="6">
        <v>41319.90625</v>
      </c>
      <c r="S181">
        <v>1</v>
      </c>
    </row>
    <row r="182" spans="2:19" x14ac:dyDescent="0.25">
      <c r="B182">
        <v>9</v>
      </c>
      <c r="C182">
        <v>1</v>
      </c>
      <c r="D182">
        <v>555</v>
      </c>
      <c r="E182">
        <v>33.9</v>
      </c>
      <c r="F182">
        <v>32.4</v>
      </c>
      <c r="G182" s="17">
        <v>41568</v>
      </c>
      <c r="H182">
        <v>1</v>
      </c>
      <c r="L182">
        <v>91213</v>
      </c>
      <c r="M182">
        <v>550</v>
      </c>
      <c r="N182" t="s">
        <v>3618</v>
      </c>
      <c r="O182">
        <v>555</v>
      </c>
      <c r="P182">
        <v>33.9</v>
      </c>
      <c r="Q182">
        <v>32.4</v>
      </c>
      <c r="R182" s="6">
        <v>41319.90625</v>
      </c>
      <c r="S182">
        <v>1</v>
      </c>
    </row>
    <row r="183" spans="2:19" x14ac:dyDescent="0.25">
      <c r="B183">
        <v>9</v>
      </c>
      <c r="C183">
        <v>1</v>
      </c>
      <c r="D183">
        <v>583</v>
      </c>
      <c r="E183">
        <v>33.6</v>
      </c>
      <c r="F183">
        <v>32.700000000000003</v>
      </c>
      <c r="G183" s="17">
        <v>41568</v>
      </c>
      <c r="H183">
        <v>1</v>
      </c>
      <c r="L183">
        <v>91214</v>
      </c>
      <c r="M183">
        <v>550</v>
      </c>
      <c r="N183" t="s">
        <v>3618</v>
      </c>
      <c r="O183">
        <v>583</v>
      </c>
      <c r="P183">
        <v>33.6</v>
      </c>
      <c r="Q183">
        <v>32.700000000000003</v>
      </c>
      <c r="R183" s="6">
        <v>41319.90625</v>
      </c>
      <c r="S183">
        <v>1</v>
      </c>
    </row>
    <row r="184" spans="2:19" x14ac:dyDescent="0.25">
      <c r="B184">
        <v>9</v>
      </c>
      <c r="C184">
        <v>1</v>
      </c>
      <c r="D184">
        <v>612</v>
      </c>
      <c r="E184">
        <v>33.5</v>
      </c>
      <c r="F184">
        <v>33.299999999999997</v>
      </c>
      <c r="G184" s="17">
        <v>41568</v>
      </c>
      <c r="H184">
        <v>1</v>
      </c>
      <c r="L184">
        <v>91215</v>
      </c>
      <c r="M184">
        <v>550</v>
      </c>
      <c r="N184" t="s">
        <v>3618</v>
      </c>
      <c r="O184">
        <v>612</v>
      </c>
      <c r="P184">
        <v>33.5</v>
      </c>
      <c r="Q184">
        <v>33.299999999999997</v>
      </c>
      <c r="R184" s="6">
        <v>41319.90625</v>
      </c>
      <c r="S184">
        <v>1</v>
      </c>
    </row>
    <row r="185" spans="2:19" x14ac:dyDescent="0.25">
      <c r="B185">
        <v>9</v>
      </c>
      <c r="C185">
        <v>1</v>
      </c>
      <c r="D185">
        <v>641</v>
      </c>
      <c r="E185">
        <v>33.6</v>
      </c>
      <c r="F185">
        <v>33.299999999999997</v>
      </c>
      <c r="G185" s="17">
        <v>41568</v>
      </c>
      <c r="H185">
        <v>1</v>
      </c>
      <c r="L185">
        <v>91216</v>
      </c>
      <c r="M185">
        <v>550</v>
      </c>
      <c r="N185" t="s">
        <v>3618</v>
      </c>
      <c r="O185">
        <v>641</v>
      </c>
      <c r="P185">
        <v>33.6</v>
      </c>
      <c r="Q185">
        <v>33.299999999999997</v>
      </c>
      <c r="R185" s="6">
        <v>41319.90625</v>
      </c>
      <c r="S185">
        <v>1</v>
      </c>
    </row>
    <row r="186" spans="2:19" x14ac:dyDescent="0.25">
      <c r="B186">
        <v>9</v>
      </c>
      <c r="C186">
        <v>1</v>
      </c>
      <c r="D186">
        <v>669</v>
      </c>
      <c r="E186">
        <v>30.1</v>
      </c>
      <c r="F186">
        <v>33.700000000000003</v>
      </c>
      <c r="G186" s="17">
        <v>41568</v>
      </c>
      <c r="H186">
        <v>1</v>
      </c>
      <c r="L186">
        <v>91217</v>
      </c>
      <c r="M186">
        <v>550</v>
      </c>
      <c r="N186" t="s">
        <v>3618</v>
      </c>
      <c r="O186">
        <v>669</v>
      </c>
      <c r="P186">
        <v>30.1</v>
      </c>
      <c r="Q186">
        <v>33.700000000000003</v>
      </c>
      <c r="R186" s="6">
        <v>41319.90625</v>
      </c>
      <c r="S186">
        <v>1</v>
      </c>
    </row>
    <row r="187" spans="2:19" x14ac:dyDescent="0.25">
      <c r="B187">
        <v>9</v>
      </c>
      <c r="C187">
        <v>1</v>
      </c>
      <c r="D187">
        <v>698</v>
      </c>
      <c r="E187">
        <v>29.7</v>
      </c>
      <c r="F187">
        <v>32.299999999999997</v>
      </c>
      <c r="G187" s="17">
        <v>41568</v>
      </c>
      <c r="H187">
        <v>1</v>
      </c>
      <c r="L187">
        <v>91218</v>
      </c>
      <c r="M187">
        <v>550</v>
      </c>
      <c r="N187" t="s">
        <v>3618</v>
      </c>
      <c r="O187">
        <v>698</v>
      </c>
      <c r="P187">
        <v>29.7</v>
      </c>
      <c r="Q187">
        <v>32.299999999999997</v>
      </c>
      <c r="R187" s="6">
        <v>41319.90625</v>
      </c>
      <c r="S187">
        <v>1</v>
      </c>
    </row>
    <row r="188" spans="2:19" x14ac:dyDescent="0.25">
      <c r="B188">
        <v>9</v>
      </c>
      <c r="C188">
        <v>1</v>
      </c>
      <c r="D188">
        <v>727</v>
      </c>
      <c r="E188">
        <v>30.1</v>
      </c>
      <c r="F188">
        <v>31.2</v>
      </c>
      <c r="G188" s="17">
        <v>41568</v>
      </c>
      <c r="H188">
        <v>1</v>
      </c>
      <c r="L188">
        <v>91219</v>
      </c>
      <c r="M188">
        <v>550</v>
      </c>
      <c r="N188" t="s">
        <v>3618</v>
      </c>
      <c r="O188">
        <v>727</v>
      </c>
      <c r="P188">
        <v>30.1</v>
      </c>
      <c r="Q188">
        <v>31.2</v>
      </c>
      <c r="R188" s="6">
        <v>41319.90625</v>
      </c>
      <c r="S188">
        <v>1</v>
      </c>
    </row>
    <row r="189" spans="2:19" x14ac:dyDescent="0.25">
      <c r="B189">
        <v>9</v>
      </c>
      <c r="C189">
        <v>1</v>
      </c>
      <c r="D189">
        <v>755</v>
      </c>
      <c r="E189">
        <v>30.5</v>
      </c>
      <c r="F189">
        <v>31.3</v>
      </c>
      <c r="G189" s="17">
        <v>41568</v>
      </c>
      <c r="H189">
        <v>1</v>
      </c>
      <c r="L189">
        <v>91220</v>
      </c>
      <c r="M189">
        <v>550</v>
      </c>
      <c r="N189" t="s">
        <v>3618</v>
      </c>
      <c r="O189">
        <v>755</v>
      </c>
      <c r="P189">
        <v>30.5</v>
      </c>
      <c r="Q189">
        <v>31.3</v>
      </c>
      <c r="R189" s="6">
        <v>41319.90625</v>
      </c>
      <c r="S189">
        <v>1</v>
      </c>
    </row>
    <row r="190" spans="2:19" x14ac:dyDescent="0.25">
      <c r="B190">
        <v>9</v>
      </c>
      <c r="C190">
        <v>1</v>
      </c>
      <c r="D190">
        <v>783</v>
      </c>
      <c r="E190">
        <v>30.4</v>
      </c>
      <c r="F190">
        <v>32.9</v>
      </c>
      <c r="G190" s="17">
        <v>41568</v>
      </c>
      <c r="H190">
        <v>1</v>
      </c>
      <c r="L190">
        <v>91221</v>
      </c>
      <c r="M190">
        <v>550</v>
      </c>
      <c r="N190" t="s">
        <v>3618</v>
      </c>
      <c r="O190">
        <v>783</v>
      </c>
      <c r="P190">
        <v>30.4</v>
      </c>
      <c r="Q190">
        <v>32.9</v>
      </c>
      <c r="R190" s="6">
        <v>41319.90625</v>
      </c>
      <c r="S190">
        <v>1</v>
      </c>
    </row>
    <row r="191" spans="2:19" x14ac:dyDescent="0.25">
      <c r="B191">
        <v>9</v>
      </c>
      <c r="C191">
        <v>1</v>
      </c>
      <c r="D191">
        <v>812</v>
      </c>
      <c r="E191">
        <v>30.4</v>
      </c>
      <c r="F191">
        <v>32.200000000000003</v>
      </c>
      <c r="G191" s="17">
        <v>41568</v>
      </c>
      <c r="H191">
        <v>1</v>
      </c>
      <c r="L191">
        <v>91222</v>
      </c>
      <c r="M191">
        <v>550</v>
      </c>
      <c r="N191" t="s">
        <v>3618</v>
      </c>
      <c r="O191">
        <v>812</v>
      </c>
      <c r="P191">
        <v>30.4</v>
      </c>
      <c r="Q191">
        <v>32.200000000000003</v>
      </c>
      <c r="R191" s="6">
        <v>41319.90625</v>
      </c>
      <c r="S191">
        <v>1</v>
      </c>
    </row>
    <row r="192" spans="2:19" x14ac:dyDescent="0.25">
      <c r="B192">
        <v>9</v>
      </c>
      <c r="C192">
        <v>1</v>
      </c>
      <c r="D192">
        <v>840</v>
      </c>
      <c r="E192">
        <v>29.8</v>
      </c>
      <c r="F192">
        <v>34</v>
      </c>
      <c r="G192" s="17">
        <v>41568</v>
      </c>
      <c r="H192">
        <v>1</v>
      </c>
      <c r="L192">
        <v>91223</v>
      </c>
      <c r="M192">
        <v>550</v>
      </c>
      <c r="N192" t="s">
        <v>3618</v>
      </c>
      <c r="O192">
        <v>840</v>
      </c>
      <c r="P192">
        <v>29.8</v>
      </c>
      <c r="Q192">
        <v>34</v>
      </c>
      <c r="R192" s="6">
        <v>41319.90625</v>
      </c>
      <c r="S192">
        <v>1</v>
      </c>
    </row>
    <row r="193" spans="2:19" x14ac:dyDescent="0.25">
      <c r="B193">
        <v>9</v>
      </c>
      <c r="C193">
        <v>1</v>
      </c>
      <c r="D193">
        <v>869</v>
      </c>
      <c r="E193">
        <v>29.6</v>
      </c>
      <c r="F193">
        <v>33.9</v>
      </c>
      <c r="G193" s="17">
        <v>41568</v>
      </c>
      <c r="H193">
        <v>1</v>
      </c>
      <c r="L193">
        <v>91224</v>
      </c>
      <c r="M193">
        <v>550</v>
      </c>
      <c r="N193" t="s">
        <v>3618</v>
      </c>
      <c r="O193">
        <v>869</v>
      </c>
      <c r="P193">
        <v>29.6</v>
      </c>
      <c r="Q193">
        <v>33.9</v>
      </c>
      <c r="R193" s="6">
        <v>41319.90625</v>
      </c>
      <c r="S193">
        <v>1</v>
      </c>
    </row>
    <row r="194" spans="2:19" x14ac:dyDescent="0.25">
      <c r="B194">
        <v>9</v>
      </c>
      <c r="C194">
        <v>1</v>
      </c>
      <c r="D194">
        <v>897</v>
      </c>
      <c r="E194">
        <v>29.1</v>
      </c>
      <c r="F194">
        <v>33.5</v>
      </c>
      <c r="G194" s="17">
        <v>41568</v>
      </c>
      <c r="H194">
        <v>1</v>
      </c>
      <c r="L194">
        <v>91225</v>
      </c>
      <c r="M194">
        <v>550</v>
      </c>
      <c r="N194" t="s">
        <v>3618</v>
      </c>
      <c r="O194">
        <v>897</v>
      </c>
      <c r="P194">
        <v>29.1</v>
      </c>
      <c r="Q194">
        <v>33.5</v>
      </c>
      <c r="R194" s="6">
        <v>41319.90625</v>
      </c>
      <c r="S194">
        <v>1</v>
      </c>
    </row>
    <row r="195" spans="2:19" x14ac:dyDescent="0.25">
      <c r="B195">
        <v>9</v>
      </c>
      <c r="C195">
        <v>1</v>
      </c>
      <c r="D195">
        <v>926</v>
      </c>
      <c r="E195">
        <v>28.8</v>
      </c>
      <c r="F195">
        <v>33.200000000000003</v>
      </c>
      <c r="G195" s="17">
        <v>41568</v>
      </c>
      <c r="H195">
        <v>1</v>
      </c>
      <c r="L195">
        <v>91226</v>
      </c>
      <c r="M195">
        <v>550</v>
      </c>
      <c r="N195" t="s">
        <v>3618</v>
      </c>
      <c r="O195">
        <v>926</v>
      </c>
      <c r="P195">
        <v>28.8</v>
      </c>
      <c r="Q195">
        <v>33.200000000000003</v>
      </c>
      <c r="R195" s="6">
        <v>41319.90625</v>
      </c>
      <c r="S195">
        <v>1</v>
      </c>
    </row>
    <row r="196" spans="2:19" x14ac:dyDescent="0.25">
      <c r="B196">
        <v>9</v>
      </c>
      <c r="C196">
        <v>1</v>
      </c>
      <c r="D196">
        <v>954</v>
      </c>
      <c r="E196">
        <v>28.9</v>
      </c>
      <c r="F196">
        <v>33.4</v>
      </c>
      <c r="G196" s="17">
        <v>41568</v>
      </c>
      <c r="H196">
        <v>1</v>
      </c>
      <c r="L196">
        <v>91227</v>
      </c>
      <c r="M196">
        <v>550</v>
      </c>
      <c r="N196" t="s">
        <v>3618</v>
      </c>
      <c r="O196">
        <v>954</v>
      </c>
      <c r="P196">
        <v>28.9</v>
      </c>
      <c r="Q196">
        <v>33.4</v>
      </c>
      <c r="R196" s="6">
        <v>41319.90625</v>
      </c>
      <c r="S196">
        <v>1</v>
      </c>
    </row>
    <row r="197" spans="2:19" x14ac:dyDescent="0.25">
      <c r="B197">
        <v>9</v>
      </c>
      <c r="C197">
        <v>1</v>
      </c>
      <c r="D197">
        <v>983</v>
      </c>
      <c r="E197">
        <v>28.9</v>
      </c>
      <c r="F197">
        <v>33.299999999999997</v>
      </c>
      <c r="G197" s="17">
        <v>41568</v>
      </c>
      <c r="H197">
        <v>1</v>
      </c>
      <c r="L197">
        <v>91228</v>
      </c>
      <c r="M197">
        <v>550</v>
      </c>
      <c r="N197" t="s">
        <v>3618</v>
      </c>
      <c r="O197">
        <v>983</v>
      </c>
      <c r="P197">
        <v>28.9</v>
      </c>
      <c r="Q197">
        <v>33.299999999999997</v>
      </c>
      <c r="R197" s="6">
        <v>41319.90625</v>
      </c>
      <c r="S197">
        <v>1</v>
      </c>
    </row>
    <row r="198" spans="2:19" x14ac:dyDescent="0.25">
      <c r="B198">
        <v>9</v>
      </c>
      <c r="C198">
        <v>1</v>
      </c>
      <c r="D198">
        <v>1011</v>
      </c>
      <c r="E198">
        <v>29.1</v>
      </c>
      <c r="F198">
        <v>34.6</v>
      </c>
      <c r="G198" s="17">
        <v>41568</v>
      </c>
      <c r="H198">
        <v>1</v>
      </c>
      <c r="L198">
        <v>91229</v>
      </c>
      <c r="M198">
        <v>550</v>
      </c>
      <c r="N198" t="s">
        <v>3618</v>
      </c>
      <c r="O198">
        <v>1011</v>
      </c>
      <c r="P198">
        <v>29.1</v>
      </c>
      <c r="Q198">
        <v>34.6</v>
      </c>
      <c r="R198" s="6">
        <v>41319.90625</v>
      </c>
      <c r="S198">
        <v>1</v>
      </c>
    </row>
    <row r="199" spans="2:19" x14ac:dyDescent="0.25">
      <c r="B199">
        <v>9</v>
      </c>
      <c r="C199">
        <v>1</v>
      </c>
      <c r="D199">
        <v>1040</v>
      </c>
      <c r="E199">
        <v>29.3</v>
      </c>
      <c r="F199">
        <v>34.200000000000003</v>
      </c>
      <c r="G199" s="17">
        <v>41568</v>
      </c>
      <c r="H199">
        <v>1</v>
      </c>
      <c r="L199">
        <v>91230</v>
      </c>
      <c r="M199">
        <v>550</v>
      </c>
      <c r="N199" t="s">
        <v>3618</v>
      </c>
      <c r="O199">
        <v>1040</v>
      </c>
      <c r="P199">
        <v>29.3</v>
      </c>
      <c r="Q199">
        <v>34.200000000000003</v>
      </c>
      <c r="R199" s="6">
        <v>41319.90625</v>
      </c>
      <c r="S199">
        <v>1</v>
      </c>
    </row>
    <row r="200" spans="2:19" x14ac:dyDescent="0.25">
      <c r="B200">
        <v>9</v>
      </c>
      <c r="C200">
        <v>1</v>
      </c>
      <c r="D200">
        <v>1068</v>
      </c>
      <c r="E200">
        <v>30.1</v>
      </c>
      <c r="F200">
        <v>33.1</v>
      </c>
      <c r="G200" s="17">
        <v>41568</v>
      </c>
      <c r="H200">
        <v>1</v>
      </c>
      <c r="L200">
        <v>91231</v>
      </c>
      <c r="M200">
        <v>550</v>
      </c>
      <c r="N200" t="s">
        <v>3618</v>
      </c>
      <c r="O200">
        <v>1068</v>
      </c>
      <c r="P200">
        <v>30.1</v>
      </c>
      <c r="Q200">
        <v>33.1</v>
      </c>
      <c r="R200" s="6">
        <v>41319.90625</v>
      </c>
      <c r="S200">
        <v>1</v>
      </c>
    </row>
    <row r="201" spans="2:19" x14ac:dyDescent="0.25">
      <c r="B201">
        <v>9</v>
      </c>
      <c r="C201">
        <v>1</v>
      </c>
      <c r="D201">
        <v>1097</v>
      </c>
      <c r="E201">
        <v>31</v>
      </c>
      <c r="F201">
        <v>32.299999999999997</v>
      </c>
      <c r="G201" s="17">
        <v>41568</v>
      </c>
      <c r="H201">
        <v>1</v>
      </c>
      <c r="L201">
        <v>91232</v>
      </c>
      <c r="M201">
        <v>550</v>
      </c>
      <c r="N201" t="s">
        <v>3618</v>
      </c>
      <c r="O201">
        <v>1097</v>
      </c>
      <c r="P201">
        <v>31</v>
      </c>
      <c r="Q201">
        <v>32.299999999999997</v>
      </c>
      <c r="R201" s="6">
        <v>41319.90625</v>
      </c>
      <c r="S201">
        <v>1</v>
      </c>
    </row>
    <row r="202" spans="2:19" x14ac:dyDescent="0.25">
      <c r="B202">
        <v>9</v>
      </c>
      <c r="C202">
        <v>1</v>
      </c>
      <c r="D202">
        <v>1125</v>
      </c>
      <c r="E202">
        <v>31.3</v>
      </c>
      <c r="F202">
        <v>32.6</v>
      </c>
      <c r="G202" s="17">
        <v>41568</v>
      </c>
      <c r="H202">
        <v>1</v>
      </c>
      <c r="L202">
        <v>91233</v>
      </c>
      <c r="M202">
        <v>550</v>
      </c>
      <c r="N202" t="s">
        <v>3618</v>
      </c>
      <c r="O202">
        <v>1125</v>
      </c>
      <c r="P202">
        <v>31.3</v>
      </c>
      <c r="Q202">
        <v>32.6</v>
      </c>
      <c r="R202" s="6">
        <v>41319.90625</v>
      </c>
      <c r="S202">
        <v>1</v>
      </c>
    </row>
    <row r="203" spans="2:19" x14ac:dyDescent="0.25">
      <c r="B203">
        <v>9</v>
      </c>
      <c r="C203">
        <v>1</v>
      </c>
      <c r="D203">
        <v>1154</v>
      </c>
      <c r="E203">
        <v>31.7</v>
      </c>
      <c r="F203">
        <v>32.9</v>
      </c>
      <c r="G203" s="17">
        <v>41568</v>
      </c>
      <c r="H203">
        <v>1</v>
      </c>
      <c r="L203">
        <v>91234</v>
      </c>
      <c r="M203">
        <v>550</v>
      </c>
      <c r="N203" t="s">
        <v>3618</v>
      </c>
      <c r="O203">
        <v>1154</v>
      </c>
      <c r="P203">
        <v>31.7</v>
      </c>
      <c r="Q203">
        <v>32.9</v>
      </c>
      <c r="R203" s="6">
        <v>41319.90625</v>
      </c>
      <c r="S203">
        <v>1</v>
      </c>
    </row>
    <row r="204" spans="2:19" x14ac:dyDescent="0.25">
      <c r="B204">
        <v>9</v>
      </c>
      <c r="C204">
        <v>1</v>
      </c>
      <c r="D204">
        <v>1182</v>
      </c>
      <c r="E204">
        <v>32</v>
      </c>
      <c r="F204">
        <v>32.9</v>
      </c>
      <c r="G204" s="17">
        <v>41568</v>
      </c>
      <c r="H204">
        <v>1</v>
      </c>
      <c r="L204">
        <v>91235</v>
      </c>
      <c r="M204">
        <v>550</v>
      </c>
      <c r="N204" t="s">
        <v>3618</v>
      </c>
      <c r="O204">
        <v>1182</v>
      </c>
      <c r="P204">
        <v>32</v>
      </c>
      <c r="Q204">
        <v>32.9</v>
      </c>
      <c r="R204" s="6">
        <v>41319.90625</v>
      </c>
      <c r="S204">
        <v>1</v>
      </c>
    </row>
    <row r="205" spans="2:19" x14ac:dyDescent="0.25">
      <c r="B205">
        <v>9</v>
      </c>
      <c r="C205">
        <v>1</v>
      </c>
      <c r="D205">
        <v>1211</v>
      </c>
      <c r="E205">
        <v>32</v>
      </c>
      <c r="F205">
        <v>33.1</v>
      </c>
      <c r="G205" s="17">
        <v>41568</v>
      </c>
      <c r="H205">
        <v>1</v>
      </c>
      <c r="L205">
        <v>91236</v>
      </c>
      <c r="M205">
        <v>550</v>
      </c>
      <c r="N205" t="s">
        <v>3618</v>
      </c>
      <c r="O205">
        <v>1211</v>
      </c>
      <c r="P205">
        <v>32</v>
      </c>
      <c r="Q205">
        <v>33.1</v>
      </c>
      <c r="R205" s="6">
        <v>41319.90625</v>
      </c>
      <c r="S205">
        <v>1</v>
      </c>
    </row>
    <row r="206" spans="2:19" x14ac:dyDescent="0.25">
      <c r="B206">
        <v>9</v>
      </c>
      <c r="C206">
        <v>1</v>
      </c>
      <c r="D206">
        <v>1240</v>
      </c>
      <c r="E206">
        <v>32.4</v>
      </c>
      <c r="F206">
        <v>33</v>
      </c>
      <c r="G206" s="17">
        <v>41568</v>
      </c>
      <c r="H206">
        <v>1</v>
      </c>
      <c r="L206">
        <v>91237</v>
      </c>
      <c r="M206">
        <v>550</v>
      </c>
      <c r="N206" t="s">
        <v>3618</v>
      </c>
      <c r="O206">
        <v>1240</v>
      </c>
      <c r="P206">
        <v>32.4</v>
      </c>
      <c r="Q206">
        <v>33</v>
      </c>
      <c r="R206" s="6">
        <v>41319.90625</v>
      </c>
      <c r="S206">
        <v>1</v>
      </c>
    </row>
    <row r="207" spans="2:19" x14ac:dyDescent="0.25">
      <c r="B207">
        <v>9</v>
      </c>
      <c r="C207">
        <v>1</v>
      </c>
      <c r="D207">
        <v>1268</v>
      </c>
      <c r="E207">
        <v>32.1</v>
      </c>
      <c r="F207">
        <v>34</v>
      </c>
      <c r="G207" s="17">
        <v>41568</v>
      </c>
      <c r="H207">
        <v>1</v>
      </c>
      <c r="L207">
        <v>91238</v>
      </c>
      <c r="M207">
        <v>550</v>
      </c>
      <c r="N207" t="s">
        <v>3618</v>
      </c>
      <c r="O207">
        <v>1268</v>
      </c>
      <c r="P207">
        <v>32.1</v>
      </c>
      <c r="Q207">
        <v>34</v>
      </c>
      <c r="R207" s="6">
        <v>41319.90625</v>
      </c>
      <c r="S207">
        <v>1</v>
      </c>
    </row>
    <row r="208" spans="2:19" x14ac:dyDescent="0.25">
      <c r="B208">
        <v>9</v>
      </c>
      <c r="C208">
        <v>1</v>
      </c>
      <c r="D208">
        <v>1297</v>
      </c>
      <c r="E208">
        <v>31.6</v>
      </c>
      <c r="F208">
        <v>28</v>
      </c>
      <c r="G208" s="17">
        <v>41568</v>
      </c>
      <c r="H208">
        <v>1</v>
      </c>
      <c r="L208">
        <v>91239</v>
      </c>
      <c r="M208">
        <v>550</v>
      </c>
      <c r="N208" t="s">
        <v>3618</v>
      </c>
      <c r="O208">
        <v>1297</v>
      </c>
      <c r="P208">
        <v>31.6</v>
      </c>
      <c r="Q208">
        <v>28</v>
      </c>
      <c r="R208" s="6">
        <v>41319.90625</v>
      </c>
      <c r="S208">
        <v>1</v>
      </c>
    </row>
    <row r="209" spans="2:19" x14ac:dyDescent="0.25">
      <c r="B209">
        <v>9</v>
      </c>
      <c r="C209">
        <v>1</v>
      </c>
      <c r="D209">
        <v>1326</v>
      </c>
      <c r="E209">
        <v>32.4</v>
      </c>
      <c r="F209">
        <v>21.2</v>
      </c>
      <c r="G209" s="17">
        <v>41568</v>
      </c>
      <c r="H209">
        <v>1</v>
      </c>
      <c r="L209">
        <v>91240</v>
      </c>
      <c r="M209">
        <v>550</v>
      </c>
      <c r="N209" t="s">
        <v>3618</v>
      </c>
      <c r="O209">
        <v>1326</v>
      </c>
      <c r="P209">
        <v>32.4</v>
      </c>
      <c r="Q209">
        <v>21.2</v>
      </c>
      <c r="R209" s="6">
        <v>41319.90625</v>
      </c>
      <c r="S209">
        <v>1</v>
      </c>
    </row>
    <row r="210" spans="2:19" x14ac:dyDescent="0.25">
      <c r="B210">
        <v>9</v>
      </c>
      <c r="C210">
        <v>1</v>
      </c>
      <c r="D210">
        <v>1356</v>
      </c>
      <c r="E210">
        <v>32.5</v>
      </c>
      <c r="F210">
        <v>13.7</v>
      </c>
      <c r="G210" s="17">
        <v>41568</v>
      </c>
      <c r="H210">
        <v>1</v>
      </c>
      <c r="L210">
        <v>91241</v>
      </c>
      <c r="M210">
        <v>550</v>
      </c>
      <c r="N210" t="s">
        <v>3618</v>
      </c>
      <c r="O210">
        <v>1356</v>
      </c>
      <c r="P210">
        <v>32.5</v>
      </c>
      <c r="Q210">
        <v>13.7</v>
      </c>
      <c r="R210" s="6">
        <v>41319.90625</v>
      </c>
      <c r="S210">
        <v>1</v>
      </c>
    </row>
    <row r="211" spans="2:19" x14ac:dyDescent="0.25">
      <c r="B211">
        <v>9</v>
      </c>
      <c r="C211">
        <v>1</v>
      </c>
      <c r="D211">
        <v>1386</v>
      </c>
      <c r="E211">
        <v>33.200000000000003</v>
      </c>
      <c r="F211">
        <v>6.2</v>
      </c>
      <c r="G211" s="17">
        <v>41568</v>
      </c>
      <c r="H211">
        <v>1</v>
      </c>
      <c r="L211">
        <v>91242</v>
      </c>
      <c r="M211">
        <v>550</v>
      </c>
      <c r="N211" t="s">
        <v>3618</v>
      </c>
      <c r="O211">
        <v>1386</v>
      </c>
      <c r="P211">
        <v>33.200000000000003</v>
      </c>
      <c r="Q211">
        <v>6.2</v>
      </c>
      <c r="R211" s="6">
        <v>41319.90625</v>
      </c>
      <c r="S211">
        <v>1</v>
      </c>
    </row>
    <row r="212" spans="2:19" x14ac:dyDescent="0.25">
      <c r="B212">
        <v>9</v>
      </c>
      <c r="C212">
        <v>1</v>
      </c>
      <c r="D212">
        <v>1417</v>
      </c>
      <c r="E212">
        <v>33.5</v>
      </c>
      <c r="F212">
        <v>358.3</v>
      </c>
      <c r="G212" s="17">
        <v>41568</v>
      </c>
      <c r="H212">
        <v>1</v>
      </c>
      <c r="L212">
        <v>91243</v>
      </c>
      <c r="M212">
        <v>550</v>
      </c>
      <c r="N212" t="s">
        <v>3618</v>
      </c>
      <c r="O212">
        <v>1417</v>
      </c>
      <c r="P212">
        <v>33.5</v>
      </c>
      <c r="Q212">
        <v>358.3</v>
      </c>
      <c r="R212" s="6">
        <v>41319.90625</v>
      </c>
      <c r="S212">
        <v>1</v>
      </c>
    </row>
    <row r="213" spans="2:19" x14ac:dyDescent="0.25">
      <c r="B213">
        <v>9</v>
      </c>
      <c r="C213">
        <v>1</v>
      </c>
      <c r="D213">
        <v>1444</v>
      </c>
      <c r="E213">
        <v>36</v>
      </c>
      <c r="F213">
        <v>354.8</v>
      </c>
      <c r="G213" s="17">
        <v>41568</v>
      </c>
      <c r="H213">
        <v>1</v>
      </c>
      <c r="L213">
        <v>91244</v>
      </c>
      <c r="M213">
        <v>550</v>
      </c>
      <c r="N213" t="s">
        <v>3618</v>
      </c>
      <c r="O213">
        <v>1444</v>
      </c>
      <c r="P213">
        <v>36</v>
      </c>
      <c r="Q213">
        <v>354.8</v>
      </c>
      <c r="R213" s="6">
        <v>41319.90625</v>
      </c>
      <c r="S213">
        <v>1</v>
      </c>
    </row>
    <row r="214" spans="2:19" x14ac:dyDescent="0.25">
      <c r="B214">
        <v>9</v>
      </c>
      <c r="C214">
        <v>1</v>
      </c>
      <c r="D214">
        <v>1474</v>
      </c>
      <c r="E214">
        <v>37</v>
      </c>
      <c r="F214">
        <v>348.4</v>
      </c>
      <c r="G214" s="17">
        <v>41568</v>
      </c>
      <c r="H214">
        <v>1</v>
      </c>
      <c r="L214">
        <v>91245</v>
      </c>
      <c r="M214">
        <v>550</v>
      </c>
      <c r="N214" t="s">
        <v>3618</v>
      </c>
      <c r="O214">
        <v>1474</v>
      </c>
      <c r="P214">
        <v>37</v>
      </c>
      <c r="Q214">
        <v>348.4</v>
      </c>
      <c r="R214" s="6">
        <v>41319.90625</v>
      </c>
      <c r="S214">
        <v>1</v>
      </c>
    </row>
    <row r="215" spans="2:19" x14ac:dyDescent="0.25">
      <c r="B215">
        <v>9</v>
      </c>
      <c r="C215">
        <v>1</v>
      </c>
      <c r="D215">
        <v>1502</v>
      </c>
      <c r="E215">
        <v>38.799999999999997</v>
      </c>
      <c r="F215">
        <v>343</v>
      </c>
      <c r="G215" s="17">
        <v>41568</v>
      </c>
      <c r="H215">
        <v>1</v>
      </c>
      <c r="L215">
        <v>91246</v>
      </c>
      <c r="M215">
        <v>550</v>
      </c>
      <c r="N215" t="s">
        <v>3618</v>
      </c>
      <c r="O215">
        <v>1502</v>
      </c>
      <c r="P215">
        <v>38.799999999999997</v>
      </c>
      <c r="Q215">
        <v>343</v>
      </c>
      <c r="R215" s="6">
        <v>41319.90625</v>
      </c>
      <c r="S215">
        <v>1</v>
      </c>
    </row>
    <row r="216" spans="2:19" x14ac:dyDescent="0.25">
      <c r="B216">
        <v>9</v>
      </c>
      <c r="C216">
        <v>1</v>
      </c>
      <c r="D216">
        <v>1531</v>
      </c>
      <c r="E216">
        <v>40.299999999999997</v>
      </c>
      <c r="F216">
        <v>337.5</v>
      </c>
      <c r="G216" s="17">
        <v>41568</v>
      </c>
      <c r="H216">
        <v>1</v>
      </c>
      <c r="L216">
        <v>91247</v>
      </c>
      <c r="M216">
        <v>550</v>
      </c>
      <c r="N216" t="s">
        <v>3618</v>
      </c>
      <c r="O216">
        <v>1531</v>
      </c>
      <c r="P216">
        <v>40.299999999999997</v>
      </c>
      <c r="Q216">
        <v>337.5</v>
      </c>
      <c r="R216" s="6">
        <v>41319.90625</v>
      </c>
      <c r="S216">
        <v>1</v>
      </c>
    </row>
    <row r="217" spans="2:19" x14ac:dyDescent="0.25">
      <c r="B217">
        <v>9</v>
      </c>
      <c r="C217">
        <v>1</v>
      </c>
      <c r="D217">
        <v>1558</v>
      </c>
      <c r="E217">
        <v>42.1</v>
      </c>
      <c r="F217">
        <v>333</v>
      </c>
      <c r="G217" s="17">
        <v>41568</v>
      </c>
      <c r="H217">
        <v>1</v>
      </c>
      <c r="L217">
        <v>91248</v>
      </c>
      <c r="M217">
        <v>550</v>
      </c>
      <c r="N217" t="s">
        <v>3618</v>
      </c>
      <c r="O217">
        <v>1558</v>
      </c>
      <c r="P217">
        <v>42.1</v>
      </c>
      <c r="Q217">
        <v>333</v>
      </c>
      <c r="R217" s="6">
        <v>41319.90625</v>
      </c>
      <c r="S217">
        <v>1</v>
      </c>
    </row>
    <row r="218" spans="2:19" x14ac:dyDescent="0.25">
      <c r="B218">
        <v>9</v>
      </c>
      <c r="C218">
        <v>1</v>
      </c>
      <c r="D218">
        <v>1585</v>
      </c>
      <c r="E218">
        <v>44.4</v>
      </c>
      <c r="F218">
        <v>330.4</v>
      </c>
      <c r="G218" s="17">
        <v>41568</v>
      </c>
      <c r="H218">
        <v>1</v>
      </c>
      <c r="L218">
        <v>91249</v>
      </c>
      <c r="M218">
        <v>550</v>
      </c>
      <c r="N218" t="s">
        <v>3618</v>
      </c>
      <c r="O218">
        <v>1585</v>
      </c>
      <c r="P218">
        <v>44.4</v>
      </c>
      <c r="Q218">
        <v>330.4</v>
      </c>
      <c r="R218" s="6">
        <v>41319.90625</v>
      </c>
      <c r="S218">
        <v>1</v>
      </c>
    </row>
    <row r="219" spans="2:19" x14ac:dyDescent="0.25">
      <c r="B219">
        <v>9</v>
      </c>
      <c r="C219">
        <v>1</v>
      </c>
      <c r="D219">
        <v>1614</v>
      </c>
      <c r="E219">
        <v>47.3</v>
      </c>
      <c r="F219">
        <v>327.3</v>
      </c>
      <c r="G219" s="17">
        <v>41568</v>
      </c>
      <c r="H219">
        <v>1</v>
      </c>
      <c r="L219">
        <v>91250</v>
      </c>
      <c r="M219">
        <v>550</v>
      </c>
      <c r="N219" t="s">
        <v>3618</v>
      </c>
      <c r="O219">
        <v>1614</v>
      </c>
      <c r="P219">
        <v>47.3</v>
      </c>
      <c r="Q219">
        <v>327.3</v>
      </c>
      <c r="R219" s="6">
        <v>41319.90625</v>
      </c>
      <c r="S219">
        <v>1</v>
      </c>
    </row>
    <row r="220" spans="2:19" x14ac:dyDescent="0.25">
      <c r="B220">
        <v>9</v>
      </c>
      <c r="C220">
        <v>1</v>
      </c>
      <c r="D220">
        <v>1644</v>
      </c>
      <c r="E220">
        <v>50.8</v>
      </c>
      <c r="F220">
        <v>324.89999999999998</v>
      </c>
      <c r="G220" s="17">
        <v>41568</v>
      </c>
      <c r="H220">
        <v>1</v>
      </c>
      <c r="L220">
        <v>91251</v>
      </c>
      <c r="M220">
        <v>550</v>
      </c>
      <c r="N220" t="s">
        <v>3618</v>
      </c>
      <c r="O220">
        <v>1644</v>
      </c>
      <c r="P220">
        <v>50.8</v>
      </c>
      <c r="Q220">
        <v>324.89999999999998</v>
      </c>
      <c r="R220" s="6">
        <v>41319.90625</v>
      </c>
      <c r="S220">
        <v>1</v>
      </c>
    </row>
    <row r="221" spans="2:19" x14ac:dyDescent="0.25">
      <c r="B221">
        <v>9</v>
      </c>
      <c r="C221">
        <v>1</v>
      </c>
      <c r="D221">
        <v>1672</v>
      </c>
      <c r="E221">
        <v>53.8</v>
      </c>
      <c r="F221">
        <v>322.2</v>
      </c>
      <c r="G221" s="17">
        <v>41568</v>
      </c>
      <c r="H221">
        <v>1</v>
      </c>
      <c r="L221">
        <v>91252</v>
      </c>
      <c r="M221">
        <v>550</v>
      </c>
      <c r="N221" t="s">
        <v>3618</v>
      </c>
      <c r="O221">
        <v>1672</v>
      </c>
      <c r="P221">
        <v>53.8</v>
      </c>
      <c r="Q221">
        <v>322.2</v>
      </c>
      <c r="R221" s="6">
        <v>41319.90625</v>
      </c>
      <c r="S221">
        <v>1</v>
      </c>
    </row>
    <row r="222" spans="2:19" x14ac:dyDescent="0.25">
      <c r="B222">
        <v>9</v>
      </c>
      <c r="C222">
        <v>1</v>
      </c>
      <c r="D222">
        <v>1702</v>
      </c>
      <c r="E222">
        <v>57.3</v>
      </c>
      <c r="F222">
        <v>319.89999999999998</v>
      </c>
      <c r="G222" s="17">
        <v>41568</v>
      </c>
      <c r="H222">
        <v>1</v>
      </c>
      <c r="L222">
        <v>91253</v>
      </c>
      <c r="M222">
        <v>550</v>
      </c>
      <c r="N222" t="s">
        <v>3618</v>
      </c>
      <c r="O222">
        <v>1702</v>
      </c>
      <c r="P222">
        <v>57.3</v>
      </c>
      <c r="Q222">
        <v>319.89999999999998</v>
      </c>
      <c r="R222" s="6">
        <v>41319.90625</v>
      </c>
      <c r="S222">
        <v>1</v>
      </c>
    </row>
    <row r="223" spans="2:19" x14ac:dyDescent="0.25">
      <c r="B223">
        <v>9</v>
      </c>
      <c r="C223">
        <v>1</v>
      </c>
      <c r="D223">
        <v>1729</v>
      </c>
      <c r="E223">
        <v>59.7</v>
      </c>
      <c r="F223">
        <v>316.8</v>
      </c>
      <c r="G223" s="17">
        <v>41568</v>
      </c>
      <c r="H223">
        <v>1</v>
      </c>
      <c r="L223">
        <v>91254</v>
      </c>
      <c r="M223">
        <v>550</v>
      </c>
      <c r="N223" t="s">
        <v>3618</v>
      </c>
      <c r="O223">
        <v>1729</v>
      </c>
      <c r="P223">
        <v>59.7</v>
      </c>
      <c r="Q223">
        <v>316.8</v>
      </c>
      <c r="R223" s="6">
        <v>41319.90625</v>
      </c>
      <c r="S223">
        <v>1</v>
      </c>
    </row>
    <row r="224" spans="2:19" x14ac:dyDescent="0.25">
      <c r="B224">
        <v>9</v>
      </c>
      <c r="C224">
        <v>1</v>
      </c>
      <c r="D224">
        <v>1756</v>
      </c>
      <c r="E224">
        <v>61.9</v>
      </c>
      <c r="F224">
        <v>313.8</v>
      </c>
      <c r="G224" s="17">
        <v>41568</v>
      </c>
      <c r="H224">
        <v>1</v>
      </c>
      <c r="L224">
        <v>91255</v>
      </c>
      <c r="M224">
        <v>550</v>
      </c>
      <c r="N224" t="s">
        <v>3618</v>
      </c>
      <c r="O224">
        <v>1756</v>
      </c>
      <c r="P224">
        <v>61.9</v>
      </c>
      <c r="Q224">
        <v>313.8</v>
      </c>
      <c r="R224" s="6">
        <v>41319.90625</v>
      </c>
      <c r="S224">
        <v>1</v>
      </c>
    </row>
    <row r="225" spans="2:19" x14ac:dyDescent="0.25">
      <c r="B225">
        <v>9</v>
      </c>
      <c r="C225">
        <v>1</v>
      </c>
      <c r="D225">
        <v>1785</v>
      </c>
      <c r="E225">
        <v>65</v>
      </c>
      <c r="F225">
        <v>312.39999999999998</v>
      </c>
      <c r="G225" s="17">
        <v>41568</v>
      </c>
      <c r="H225">
        <v>1</v>
      </c>
      <c r="L225">
        <v>91256</v>
      </c>
      <c r="M225">
        <v>550</v>
      </c>
      <c r="N225" t="s">
        <v>3618</v>
      </c>
      <c r="O225">
        <v>1785</v>
      </c>
      <c r="P225">
        <v>65</v>
      </c>
      <c r="Q225">
        <v>312.39999999999998</v>
      </c>
      <c r="R225" s="6">
        <v>41319.90625</v>
      </c>
      <c r="S225">
        <v>1</v>
      </c>
    </row>
    <row r="226" spans="2:19" x14ac:dyDescent="0.25">
      <c r="B226">
        <v>9</v>
      </c>
      <c r="C226">
        <v>1</v>
      </c>
      <c r="D226">
        <v>1813</v>
      </c>
      <c r="E226">
        <v>68.2</v>
      </c>
      <c r="F226">
        <v>310.39999999999998</v>
      </c>
      <c r="G226" s="17">
        <v>41568</v>
      </c>
      <c r="H226">
        <v>1</v>
      </c>
      <c r="L226">
        <v>91622</v>
      </c>
      <c r="M226">
        <v>550</v>
      </c>
      <c r="N226" t="s">
        <v>3618</v>
      </c>
      <c r="O226">
        <v>1813</v>
      </c>
      <c r="P226">
        <v>68.2</v>
      </c>
      <c r="Q226">
        <v>310.39999999999998</v>
      </c>
      <c r="R226" s="6">
        <v>41323.820833333331</v>
      </c>
      <c r="S226">
        <v>1</v>
      </c>
    </row>
    <row r="227" spans="2:19" x14ac:dyDescent="0.25">
      <c r="B227">
        <v>9</v>
      </c>
      <c r="C227">
        <v>1</v>
      </c>
      <c r="D227">
        <v>1842</v>
      </c>
      <c r="E227">
        <v>71.2</v>
      </c>
      <c r="F227">
        <v>307.8</v>
      </c>
      <c r="G227" s="17">
        <v>41568</v>
      </c>
      <c r="H227">
        <v>1</v>
      </c>
      <c r="L227">
        <v>91623</v>
      </c>
      <c r="M227">
        <v>550</v>
      </c>
      <c r="N227" t="s">
        <v>3618</v>
      </c>
      <c r="O227">
        <v>1842</v>
      </c>
      <c r="P227">
        <v>71.2</v>
      </c>
      <c r="Q227">
        <v>307.8</v>
      </c>
      <c r="R227" s="6">
        <v>41323.820833333331</v>
      </c>
      <c r="S227">
        <v>1</v>
      </c>
    </row>
    <row r="228" spans="2:19" x14ac:dyDescent="0.25">
      <c r="B228">
        <v>9</v>
      </c>
      <c r="C228">
        <v>1</v>
      </c>
      <c r="D228">
        <v>1872</v>
      </c>
      <c r="E228">
        <v>74.599999999999994</v>
      </c>
      <c r="F228">
        <v>305.5</v>
      </c>
      <c r="G228" s="17">
        <v>41568</v>
      </c>
      <c r="H228">
        <v>1</v>
      </c>
      <c r="L228">
        <v>91624</v>
      </c>
      <c r="M228">
        <v>550</v>
      </c>
      <c r="N228" t="s">
        <v>3618</v>
      </c>
      <c r="O228">
        <v>1872</v>
      </c>
      <c r="P228">
        <v>74.599999999999994</v>
      </c>
      <c r="Q228">
        <v>305.5</v>
      </c>
      <c r="R228" s="6">
        <v>41323.820833333331</v>
      </c>
      <c r="S228">
        <v>1</v>
      </c>
    </row>
    <row r="229" spans="2:19" x14ac:dyDescent="0.25">
      <c r="B229">
        <v>9</v>
      </c>
      <c r="C229">
        <v>1</v>
      </c>
      <c r="D229">
        <v>1901</v>
      </c>
      <c r="E229">
        <v>78</v>
      </c>
      <c r="F229">
        <v>303.7</v>
      </c>
      <c r="G229" s="17">
        <v>41568</v>
      </c>
      <c r="H229">
        <v>1</v>
      </c>
      <c r="L229">
        <v>91625</v>
      </c>
      <c r="M229">
        <v>550</v>
      </c>
      <c r="N229" t="s">
        <v>3618</v>
      </c>
      <c r="O229">
        <v>1901</v>
      </c>
      <c r="P229">
        <v>78</v>
      </c>
      <c r="Q229">
        <v>303.7</v>
      </c>
      <c r="R229" s="6">
        <v>41323.820833333331</v>
      </c>
      <c r="S229">
        <v>1</v>
      </c>
    </row>
    <row r="230" spans="2:19" x14ac:dyDescent="0.25">
      <c r="B230">
        <v>9</v>
      </c>
      <c r="C230">
        <v>1</v>
      </c>
      <c r="D230">
        <v>1928</v>
      </c>
      <c r="E230">
        <v>80.8</v>
      </c>
      <c r="F230">
        <v>301.5</v>
      </c>
      <c r="G230" s="17">
        <v>41568</v>
      </c>
      <c r="H230">
        <v>1</v>
      </c>
      <c r="L230">
        <v>91626</v>
      </c>
      <c r="M230">
        <v>550</v>
      </c>
      <c r="N230" t="s">
        <v>3618</v>
      </c>
      <c r="O230">
        <v>1928</v>
      </c>
      <c r="P230">
        <v>80.8</v>
      </c>
      <c r="Q230">
        <v>301.5</v>
      </c>
      <c r="R230" s="6">
        <v>41323.820833333331</v>
      </c>
      <c r="S230">
        <v>1</v>
      </c>
    </row>
    <row r="231" spans="2:19" x14ac:dyDescent="0.25">
      <c r="B231">
        <v>9</v>
      </c>
      <c r="C231">
        <v>1</v>
      </c>
      <c r="D231">
        <v>1955</v>
      </c>
      <c r="E231">
        <v>82.8</v>
      </c>
      <c r="F231">
        <v>300.5</v>
      </c>
      <c r="G231" s="17">
        <v>41568</v>
      </c>
      <c r="H231">
        <v>1</v>
      </c>
      <c r="L231">
        <v>91627</v>
      </c>
      <c r="M231">
        <v>550</v>
      </c>
      <c r="N231" t="s">
        <v>3618</v>
      </c>
      <c r="O231">
        <v>1955</v>
      </c>
      <c r="P231">
        <v>82.8</v>
      </c>
      <c r="Q231">
        <v>300.5</v>
      </c>
      <c r="R231" s="6">
        <v>41323.820833333331</v>
      </c>
      <c r="S231">
        <v>1</v>
      </c>
    </row>
    <row r="232" spans="2:19" x14ac:dyDescent="0.25">
      <c r="B232">
        <v>9</v>
      </c>
      <c r="C232">
        <v>1</v>
      </c>
      <c r="D232">
        <v>1983</v>
      </c>
      <c r="E232">
        <v>84.8</v>
      </c>
      <c r="F232">
        <v>299.10000000000002</v>
      </c>
      <c r="G232" s="17">
        <v>41568</v>
      </c>
      <c r="H232">
        <v>1</v>
      </c>
      <c r="L232">
        <v>91628</v>
      </c>
      <c r="M232">
        <v>550</v>
      </c>
      <c r="N232" t="s">
        <v>3618</v>
      </c>
      <c r="O232">
        <v>1983</v>
      </c>
      <c r="P232">
        <v>84.8</v>
      </c>
      <c r="Q232">
        <v>299.10000000000002</v>
      </c>
      <c r="R232" s="6">
        <v>41323.820833333331</v>
      </c>
      <c r="S232">
        <v>1</v>
      </c>
    </row>
    <row r="233" spans="2:19" x14ac:dyDescent="0.25">
      <c r="B233">
        <v>9</v>
      </c>
      <c r="C233">
        <v>1</v>
      </c>
      <c r="D233">
        <v>2012</v>
      </c>
      <c r="E233">
        <v>86.5</v>
      </c>
      <c r="F233">
        <v>298.2</v>
      </c>
      <c r="G233" s="17">
        <v>41568</v>
      </c>
      <c r="H233">
        <v>1</v>
      </c>
      <c r="L233">
        <v>91629</v>
      </c>
      <c r="M233">
        <v>550</v>
      </c>
      <c r="N233" t="s">
        <v>3618</v>
      </c>
      <c r="O233">
        <v>2012</v>
      </c>
      <c r="P233">
        <v>86.5</v>
      </c>
      <c r="Q233">
        <v>298.2</v>
      </c>
      <c r="R233" s="6">
        <v>41323.820833333331</v>
      </c>
      <c r="S233">
        <v>1</v>
      </c>
    </row>
    <row r="234" spans="2:19" x14ac:dyDescent="0.25">
      <c r="B234">
        <v>9</v>
      </c>
      <c r="C234">
        <v>1</v>
      </c>
      <c r="D234">
        <v>2041</v>
      </c>
      <c r="E234">
        <v>88.3</v>
      </c>
      <c r="F234">
        <v>297.2</v>
      </c>
      <c r="G234" s="17">
        <v>41568</v>
      </c>
      <c r="H234">
        <v>1</v>
      </c>
      <c r="L234">
        <v>91630</v>
      </c>
      <c r="M234">
        <v>550</v>
      </c>
      <c r="N234" t="s">
        <v>3618</v>
      </c>
      <c r="O234">
        <v>2041</v>
      </c>
      <c r="P234">
        <v>88.3</v>
      </c>
      <c r="Q234">
        <v>297.2</v>
      </c>
      <c r="R234" s="6">
        <v>41323.820833333331</v>
      </c>
      <c r="S234">
        <v>1</v>
      </c>
    </row>
    <row r="235" spans="2:19" x14ac:dyDescent="0.25">
      <c r="B235">
        <v>9</v>
      </c>
      <c r="C235">
        <v>1</v>
      </c>
      <c r="D235">
        <v>2070</v>
      </c>
      <c r="E235">
        <v>91.3</v>
      </c>
      <c r="F235">
        <v>297.2</v>
      </c>
      <c r="G235" s="17">
        <v>41568</v>
      </c>
      <c r="H235">
        <v>1</v>
      </c>
      <c r="L235">
        <v>92076</v>
      </c>
      <c r="M235">
        <v>550</v>
      </c>
      <c r="N235" t="s">
        <v>3618</v>
      </c>
      <c r="O235">
        <v>2070</v>
      </c>
      <c r="P235">
        <v>91.3</v>
      </c>
      <c r="Q235">
        <v>297.2</v>
      </c>
      <c r="R235" s="6">
        <v>41324.852083333331</v>
      </c>
      <c r="S235">
        <v>1</v>
      </c>
    </row>
    <row r="236" spans="2:19" x14ac:dyDescent="0.25">
      <c r="B236">
        <v>9</v>
      </c>
      <c r="C236">
        <v>1</v>
      </c>
      <c r="D236">
        <v>2103</v>
      </c>
      <c r="E236">
        <v>89.32</v>
      </c>
      <c r="F236">
        <v>296.05</v>
      </c>
      <c r="G236" s="17">
        <v>41568</v>
      </c>
      <c r="H236">
        <v>1</v>
      </c>
      <c r="L236">
        <v>92618</v>
      </c>
      <c r="M236">
        <v>550</v>
      </c>
      <c r="N236" t="s">
        <v>3618</v>
      </c>
      <c r="O236">
        <v>2103</v>
      </c>
      <c r="P236">
        <v>89.32</v>
      </c>
      <c r="Q236">
        <v>296.05</v>
      </c>
      <c r="R236" s="6">
        <v>41326.79791666667</v>
      </c>
      <c r="S236">
        <v>1</v>
      </c>
    </row>
    <row r="237" spans="2:19" x14ac:dyDescent="0.25">
      <c r="B237">
        <v>9</v>
      </c>
      <c r="C237">
        <v>1</v>
      </c>
      <c r="D237">
        <v>2132</v>
      </c>
      <c r="E237">
        <v>91.17</v>
      </c>
      <c r="F237">
        <v>298.87</v>
      </c>
      <c r="G237" s="17">
        <v>41568</v>
      </c>
      <c r="H237">
        <v>1</v>
      </c>
      <c r="L237">
        <v>92619</v>
      </c>
      <c r="M237">
        <v>550</v>
      </c>
      <c r="N237" t="s">
        <v>3618</v>
      </c>
      <c r="O237">
        <v>2132</v>
      </c>
      <c r="P237">
        <v>91.17</v>
      </c>
      <c r="Q237">
        <v>298.87</v>
      </c>
      <c r="R237" s="6">
        <v>41326.798611111109</v>
      </c>
      <c r="S237">
        <v>1</v>
      </c>
    </row>
    <row r="238" spans="2:19" x14ac:dyDescent="0.25">
      <c r="B238">
        <v>9</v>
      </c>
      <c r="C238">
        <v>1</v>
      </c>
      <c r="D238">
        <v>2160</v>
      </c>
      <c r="E238">
        <v>89.88</v>
      </c>
      <c r="F238">
        <v>296.39</v>
      </c>
      <c r="G238" s="17">
        <v>41568</v>
      </c>
      <c r="H238">
        <v>1</v>
      </c>
      <c r="L238">
        <v>92620</v>
      </c>
      <c r="M238">
        <v>550</v>
      </c>
      <c r="N238" t="s">
        <v>3618</v>
      </c>
      <c r="O238">
        <v>2160</v>
      </c>
      <c r="P238">
        <v>89.88</v>
      </c>
      <c r="Q238">
        <v>296.39</v>
      </c>
      <c r="R238" s="6">
        <v>41326.799305555556</v>
      </c>
      <c r="S238">
        <v>1</v>
      </c>
    </row>
    <row r="239" spans="2:19" x14ac:dyDescent="0.25">
      <c r="B239">
        <v>9</v>
      </c>
      <c r="C239">
        <v>1</v>
      </c>
      <c r="D239">
        <v>2188</v>
      </c>
      <c r="E239">
        <v>90.31</v>
      </c>
      <c r="F239">
        <v>297.39999999999998</v>
      </c>
      <c r="G239" s="17">
        <v>41568</v>
      </c>
      <c r="H239">
        <v>1</v>
      </c>
      <c r="L239">
        <v>92983</v>
      </c>
      <c r="M239">
        <v>550</v>
      </c>
      <c r="N239" t="s">
        <v>3618</v>
      </c>
      <c r="O239">
        <v>2188</v>
      </c>
      <c r="P239">
        <v>90.31</v>
      </c>
      <c r="Q239">
        <v>297.39999999999998</v>
      </c>
      <c r="R239" s="6">
        <v>41330.813194444447</v>
      </c>
      <c r="S239">
        <v>1</v>
      </c>
    </row>
    <row r="240" spans="2:19" x14ac:dyDescent="0.25">
      <c r="B240">
        <v>9</v>
      </c>
      <c r="C240">
        <v>1</v>
      </c>
      <c r="D240">
        <v>2217</v>
      </c>
      <c r="E240">
        <v>90.12</v>
      </c>
      <c r="F240">
        <v>296.41000000000003</v>
      </c>
      <c r="G240" s="17">
        <v>41568</v>
      </c>
      <c r="H240">
        <v>1</v>
      </c>
      <c r="L240">
        <v>92985</v>
      </c>
      <c r="M240">
        <v>550</v>
      </c>
      <c r="N240" t="s">
        <v>3618</v>
      </c>
      <c r="O240">
        <v>2217</v>
      </c>
      <c r="P240">
        <v>90.12</v>
      </c>
      <c r="Q240">
        <v>296.41000000000003</v>
      </c>
      <c r="R240" s="6">
        <v>41330.813888888886</v>
      </c>
      <c r="S240">
        <v>1</v>
      </c>
    </row>
    <row r="241" spans="2:19" x14ac:dyDescent="0.25">
      <c r="B241">
        <v>9</v>
      </c>
      <c r="C241">
        <v>1</v>
      </c>
      <c r="D241">
        <v>2245</v>
      </c>
      <c r="E241">
        <v>90.25</v>
      </c>
      <c r="F241">
        <v>296.20999999999998</v>
      </c>
      <c r="G241" s="17">
        <v>41568</v>
      </c>
      <c r="H241">
        <v>1</v>
      </c>
      <c r="L241">
        <v>92988</v>
      </c>
      <c r="M241">
        <v>550</v>
      </c>
      <c r="N241" t="s">
        <v>3618</v>
      </c>
      <c r="O241">
        <v>2245</v>
      </c>
      <c r="P241">
        <v>90.25</v>
      </c>
      <c r="Q241">
        <v>296.20999999999998</v>
      </c>
      <c r="R241" s="6">
        <v>41330.814583333333</v>
      </c>
      <c r="S241">
        <v>1</v>
      </c>
    </row>
    <row r="242" spans="2:19" x14ac:dyDescent="0.25">
      <c r="B242">
        <v>9</v>
      </c>
      <c r="C242">
        <v>1</v>
      </c>
      <c r="D242">
        <v>2273</v>
      </c>
      <c r="E242">
        <v>92.41</v>
      </c>
      <c r="F242">
        <v>296.17</v>
      </c>
      <c r="G242" s="17">
        <v>41568</v>
      </c>
      <c r="H242">
        <v>1</v>
      </c>
      <c r="L242">
        <v>93302</v>
      </c>
      <c r="M242">
        <v>550</v>
      </c>
      <c r="N242" t="s">
        <v>3618</v>
      </c>
      <c r="O242">
        <v>2273</v>
      </c>
      <c r="P242">
        <v>92.41</v>
      </c>
      <c r="Q242">
        <v>296.17</v>
      </c>
      <c r="R242" s="6">
        <v>41331.904166666667</v>
      </c>
      <c r="S242">
        <v>1</v>
      </c>
    </row>
    <row r="243" spans="2:19" x14ac:dyDescent="0.25">
      <c r="B243">
        <v>9</v>
      </c>
      <c r="C243">
        <v>1</v>
      </c>
      <c r="D243">
        <v>2302</v>
      </c>
      <c r="E243">
        <v>93.22</v>
      </c>
      <c r="F243">
        <v>296.62</v>
      </c>
      <c r="G243" s="17">
        <v>41568</v>
      </c>
      <c r="H243">
        <v>1</v>
      </c>
      <c r="L243">
        <v>93303</v>
      </c>
      <c r="M243">
        <v>550</v>
      </c>
      <c r="N243" t="s">
        <v>3618</v>
      </c>
      <c r="O243">
        <v>2302</v>
      </c>
      <c r="P243">
        <v>93.22</v>
      </c>
      <c r="Q243">
        <v>296.62</v>
      </c>
      <c r="R243" s="6">
        <v>41331.904861111114</v>
      </c>
      <c r="S243">
        <v>1</v>
      </c>
    </row>
    <row r="244" spans="2:19" x14ac:dyDescent="0.25">
      <c r="B244">
        <v>9</v>
      </c>
      <c r="C244">
        <v>1</v>
      </c>
      <c r="D244">
        <v>2330</v>
      </c>
      <c r="E244">
        <v>92.35</v>
      </c>
      <c r="F244">
        <v>296.98</v>
      </c>
      <c r="G244" s="17">
        <v>41568</v>
      </c>
      <c r="H244">
        <v>1</v>
      </c>
      <c r="L244">
        <v>93396</v>
      </c>
      <c r="M244">
        <v>550</v>
      </c>
      <c r="N244" t="s">
        <v>3618</v>
      </c>
      <c r="O244">
        <v>2330</v>
      </c>
      <c r="P244">
        <v>92.35</v>
      </c>
      <c r="Q244">
        <v>296.98</v>
      </c>
      <c r="R244" s="6">
        <v>41333.781944444447</v>
      </c>
      <c r="S244">
        <v>1</v>
      </c>
    </row>
    <row r="245" spans="2:19" x14ac:dyDescent="0.25">
      <c r="B245">
        <v>9</v>
      </c>
      <c r="C245">
        <v>1</v>
      </c>
      <c r="D245">
        <v>2359</v>
      </c>
      <c r="E245">
        <v>92.66</v>
      </c>
      <c r="F245">
        <v>295.85000000000002</v>
      </c>
      <c r="G245" s="17">
        <v>41568</v>
      </c>
      <c r="H245">
        <v>1</v>
      </c>
      <c r="L245">
        <v>93467</v>
      </c>
      <c r="M245">
        <v>550</v>
      </c>
      <c r="N245" t="s">
        <v>3618</v>
      </c>
      <c r="O245">
        <v>2359</v>
      </c>
      <c r="P245">
        <v>92.66</v>
      </c>
      <c r="Q245">
        <v>295.85000000000002</v>
      </c>
      <c r="R245" s="6">
        <v>41333.801388888889</v>
      </c>
      <c r="S245">
        <v>1</v>
      </c>
    </row>
    <row r="246" spans="2:19" x14ac:dyDescent="0.25">
      <c r="B246">
        <v>9</v>
      </c>
      <c r="C246">
        <v>1</v>
      </c>
      <c r="D246">
        <v>2387</v>
      </c>
      <c r="E246">
        <v>91.85</v>
      </c>
      <c r="F246">
        <v>296.81</v>
      </c>
      <c r="G246" s="17">
        <v>41568</v>
      </c>
      <c r="H246">
        <v>1</v>
      </c>
      <c r="L246">
        <v>93468</v>
      </c>
      <c r="M246">
        <v>550</v>
      </c>
      <c r="N246" t="s">
        <v>3618</v>
      </c>
      <c r="O246">
        <v>2387</v>
      </c>
      <c r="P246">
        <v>91.85</v>
      </c>
      <c r="Q246">
        <v>296.81</v>
      </c>
      <c r="R246" s="6">
        <v>41333.802083333336</v>
      </c>
      <c r="S246">
        <v>1</v>
      </c>
    </row>
    <row r="247" spans="2:19" x14ac:dyDescent="0.25">
      <c r="B247">
        <v>9</v>
      </c>
      <c r="C247">
        <v>1</v>
      </c>
      <c r="D247">
        <v>2416</v>
      </c>
      <c r="E247">
        <v>90.62</v>
      </c>
      <c r="F247">
        <v>296.37</v>
      </c>
      <c r="G247" s="17">
        <v>41568</v>
      </c>
      <c r="H247">
        <v>1</v>
      </c>
      <c r="L247">
        <v>93469</v>
      </c>
      <c r="M247">
        <v>550</v>
      </c>
      <c r="N247" t="s">
        <v>3618</v>
      </c>
      <c r="O247">
        <v>2416</v>
      </c>
      <c r="P247">
        <v>90.62</v>
      </c>
      <c r="Q247">
        <v>296.37</v>
      </c>
      <c r="R247" s="6">
        <v>41333.802777777775</v>
      </c>
      <c r="S247">
        <v>1</v>
      </c>
    </row>
    <row r="248" spans="2:19" x14ac:dyDescent="0.25">
      <c r="B248">
        <v>9</v>
      </c>
      <c r="C248">
        <v>1</v>
      </c>
      <c r="D248">
        <v>2444</v>
      </c>
      <c r="E248">
        <v>88.89</v>
      </c>
      <c r="F248">
        <v>295.48</v>
      </c>
      <c r="G248" s="17">
        <v>41568</v>
      </c>
      <c r="H248">
        <v>1</v>
      </c>
      <c r="L248">
        <v>93776</v>
      </c>
      <c r="M248">
        <v>550</v>
      </c>
      <c r="N248" t="s">
        <v>3618</v>
      </c>
      <c r="O248">
        <v>2444</v>
      </c>
      <c r="P248">
        <v>88.89</v>
      </c>
      <c r="Q248">
        <v>295.48</v>
      </c>
      <c r="R248" s="6">
        <v>41338.323611111111</v>
      </c>
      <c r="S248">
        <v>1</v>
      </c>
    </row>
    <row r="249" spans="2:19" x14ac:dyDescent="0.25">
      <c r="B249">
        <v>9</v>
      </c>
      <c r="C249">
        <v>1</v>
      </c>
      <c r="D249">
        <v>2472</v>
      </c>
      <c r="E249">
        <v>89.38</v>
      </c>
      <c r="F249">
        <v>296.99</v>
      </c>
      <c r="G249" s="17">
        <v>41568</v>
      </c>
      <c r="H249">
        <v>1</v>
      </c>
      <c r="L249">
        <v>93777</v>
      </c>
      <c r="M249">
        <v>550</v>
      </c>
      <c r="N249" t="s">
        <v>3618</v>
      </c>
      <c r="O249">
        <v>2472</v>
      </c>
      <c r="P249">
        <v>89.38</v>
      </c>
      <c r="Q249">
        <v>296.99</v>
      </c>
      <c r="R249" s="6">
        <v>41338.323611111111</v>
      </c>
      <c r="S249">
        <v>1</v>
      </c>
    </row>
    <row r="250" spans="2:19" x14ac:dyDescent="0.25">
      <c r="B250">
        <v>9</v>
      </c>
      <c r="C250">
        <v>1</v>
      </c>
      <c r="D250">
        <v>2501</v>
      </c>
      <c r="E250">
        <v>90.74</v>
      </c>
      <c r="F250">
        <v>296.32</v>
      </c>
      <c r="G250" s="17">
        <v>41568</v>
      </c>
      <c r="H250">
        <v>1</v>
      </c>
      <c r="L250">
        <v>93778</v>
      </c>
      <c r="M250">
        <v>550</v>
      </c>
      <c r="N250" t="s">
        <v>3618</v>
      </c>
      <c r="O250">
        <v>2501</v>
      </c>
      <c r="P250">
        <v>90.74</v>
      </c>
      <c r="Q250">
        <v>296.32</v>
      </c>
      <c r="R250" s="6">
        <v>41338.323611111111</v>
      </c>
      <c r="S250">
        <v>1</v>
      </c>
    </row>
    <row r="251" spans="2:19" x14ac:dyDescent="0.25">
      <c r="B251">
        <v>9</v>
      </c>
      <c r="C251">
        <v>1</v>
      </c>
      <c r="D251">
        <v>2530</v>
      </c>
      <c r="E251">
        <v>90.06</v>
      </c>
      <c r="F251">
        <v>295.57</v>
      </c>
      <c r="G251" s="17">
        <v>41568</v>
      </c>
      <c r="H251">
        <v>1</v>
      </c>
      <c r="L251">
        <v>93779</v>
      </c>
      <c r="M251">
        <v>550</v>
      </c>
      <c r="N251" t="s">
        <v>3618</v>
      </c>
      <c r="O251">
        <v>2530</v>
      </c>
      <c r="P251">
        <v>90.06</v>
      </c>
      <c r="Q251">
        <v>295.57</v>
      </c>
      <c r="R251" s="6">
        <v>41338.323611111111</v>
      </c>
      <c r="S251">
        <v>1</v>
      </c>
    </row>
    <row r="252" spans="2:19" x14ac:dyDescent="0.25">
      <c r="B252">
        <v>9</v>
      </c>
      <c r="C252">
        <v>1</v>
      </c>
      <c r="D252">
        <v>2558</v>
      </c>
      <c r="E252">
        <v>91.36</v>
      </c>
      <c r="F252">
        <v>296.29000000000002</v>
      </c>
      <c r="G252" s="17">
        <v>41568</v>
      </c>
      <c r="H252">
        <v>1</v>
      </c>
      <c r="L252">
        <v>93780</v>
      </c>
      <c r="M252">
        <v>550</v>
      </c>
      <c r="N252" t="s">
        <v>3618</v>
      </c>
      <c r="O252">
        <v>2558</v>
      </c>
      <c r="P252">
        <v>91.36</v>
      </c>
      <c r="Q252">
        <v>296.29000000000002</v>
      </c>
      <c r="R252" s="6">
        <v>41338.323611111111</v>
      </c>
      <c r="S252">
        <v>1</v>
      </c>
    </row>
    <row r="253" spans="2:19" x14ac:dyDescent="0.25">
      <c r="B253">
        <v>9</v>
      </c>
      <c r="C253">
        <v>1</v>
      </c>
      <c r="D253">
        <v>2588</v>
      </c>
      <c r="E253">
        <v>92.34</v>
      </c>
      <c r="F253">
        <v>297.75</v>
      </c>
      <c r="G253" s="17">
        <v>41568</v>
      </c>
      <c r="H253">
        <v>1</v>
      </c>
      <c r="L253">
        <v>93781</v>
      </c>
      <c r="M253">
        <v>550</v>
      </c>
      <c r="N253" t="s">
        <v>3618</v>
      </c>
      <c r="O253">
        <v>2588</v>
      </c>
      <c r="P253">
        <v>92.34</v>
      </c>
      <c r="Q253">
        <v>297.75</v>
      </c>
      <c r="R253" s="6">
        <v>41338.323611111111</v>
      </c>
      <c r="S253">
        <v>1</v>
      </c>
    </row>
    <row r="254" spans="2:19" x14ac:dyDescent="0.25">
      <c r="B254">
        <v>9</v>
      </c>
      <c r="C254">
        <v>1</v>
      </c>
      <c r="D254">
        <v>2616</v>
      </c>
      <c r="E254">
        <v>91.97</v>
      </c>
      <c r="F254">
        <v>296.33</v>
      </c>
      <c r="G254" s="17">
        <v>41568</v>
      </c>
      <c r="H254">
        <v>1</v>
      </c>
      <c r="L254">
        <v>93782</v>
      </c>
      <c r="M254">
        <v>550</v>
      </c>
      <c r="N254" t="s">
        <v>3618</v>
      </c>
      <c r="O254">
        <v>2616</v>
      </c>
      <c r="P254">
        <v>91.97</v>
      </c>
      <c r="Q254">
        <v>296.33</v>
      </c>
      <c r="R254" s="6">
        <v>41338.323611111111</v>
      </c>
      <c r="S254">
        <v>1</v>
      </c>
    </row>
    <row r="255" spans="2:19" x14ac:dyDescent="0.25">
      <c r="B255">
        <v>9</v>
      </c>
      <c r="C255">
        <v>1</v>
      </c>
      <c r="D255">
        <v>2632</v>
      </c>
      <c r="E255">
        <v>90.93</v>
      </c>
      <c r="F255">
        <v>296.14999999999998</v>
      </c>
      <c r="G255" s="17">
        <v>41568</v>
      </c>
      <c r="H255">
        <v>1</v>
      </c>
      <c r="L255">
        <v>93783</v>
      </c>
      <c r="M255">
        <v>550</v>
      </c>
      <c r="N255" t="s">
        <v>3618</v>
      </c>
      <c r="O255">
        <v>2632</v>
      </c>
      <c r="P255">
        <v>90.93</v>
      </c>
      <c r="Q255">
        <v>296.14999999999998</v>
      </c>
      <c r="R255" s="6">
        <v>41338.323611111111</v>
      </c>
      <c r="S255">
        <v>1</v>
      </c>
    </row>
    <row r="256" spans="2:19" x14ac:dyDescent="0.25">
      <c r="B256">
        <v>9</v>
      </c>
      <c r="C256">
        <v>1</v>
      </c>
      <c r="D256">
        <v>2650</v>
      </c>
      <c r="E256">
        <v>89.76</v>
      </c>
      <c r="F256">
        <v>295.95</v>
      </c>
      <c r="G256" s="17">
        <v>41568</v>
      </c>
      <c r="H256">
        <v>1</v>
      </c>
      <c r="L256">
        <v>93784</v>
      </c>
      <c r="M256">
        <v>550</v>
      </c>
      <c r="N256" t="s">
        <v>3618</v>
      </c>
      <c r="O256">
        <v>2650</v>
      </c>
      <c r="P256">
        <v>89.76</v>
      </c>
      <c r="Q256">
        <v>295.95</v>
      </c>
      <c r="R256" s="6">
        <v>41338.323611111111</v>
      </c>
      <c r="S256">
        <v>1</v>
      </c>
    </row>
    <row r="257" spans="7:7" x14ac:dyDescent="0.25">
      <c r="G257" s="6"/>
    </row>
    <row r="258" spans="7:7" x14ac:dyDescent="0.25">
      <c r="G258" s="6"/>
    </row>
    <row r="259" spans="7:7" x14ac:dyDescent="0.25">
      <c r="G259" s="6"/>
    </row>
    <row r="260" spans="7:7" x14ac:dyDescent="0.25">
      <c r="G260" s="6"/>
    </row>
    <row r="261" spans="7:7" x14ac:dyDescent="0.25">
      <c r="G261" s="6"/>
    </row>
    <row r="262" spans="7:7" x14ac:dyDescent="0.25">
      <c r="G262" s="6"/>
    </row>
    <row r="263" spans="7:7" x14ac:dyDescent="0.25">
      <c r="G263" s="6"/>
    </row>
    <row r="264" spans="7:7" x14ac:dyDescent="0.25">
      <c r="G264" s="6"/>
    </row>
    <row r="265" spans="7:7" x14ac:dyDescent="0.25">
      <c r="G265" s="6"/>
    </row>
    <row r="266" spans="7:7" x14ac:dyDescent="0.25">
      <c r="G266" s="6"/>
    </row>
    <row r="267" spans="7:7" x14ac:dyDescent="0.25">
      <c r="G267" s="6"/>
    </row>
    <row r="268" spans="7:7" x14ac:dyDescent="0.25">
      <c r="G268" s="6"/>
    </row>
    <row r="269" spans="7:7" x14ac:dyDescent="0.25">
      <c r="G269" s="6"/>
    </row>
    <row r="270" spans="7:7" x14ac:dyDescent="0.25">
      <c r="G270" s="6"/>
    </row>
    <row r="271" spans="7:7" x14ac:dyDescent="0.25">
      <c r="G271" s="6"/>
    </row>
    <row r="272" spans="7:7" x14ac:dyDescent="0.25">
      <c r="G272" s="6"/>
    </row>
    <row r="273" spans="7:7" x14ac:dyDescent="0.25">
      <c r="G273" s="6"/>
    </row>
    <row r="274" spans="7:7" x14ac:dyDescent="0.25">
      <c r="G274" s="6"/>
    </row>
    <row r="275" spans="7:7" x14ac:dyDescent="0.25">
      <c r="G275" s="6"/>
    </row>
    <row r="276" spans="7:7" x14ac:dyDescent="0.25">
      <c r="G276" s="6"/>
    </row>
    <row r="277" spans="7:7" x14ac:dyDescent="0.25">
      <c r="G277" s="6"/>
    </row>
    <row r="278" spans="7:7" x14ac:dyDescent="0.25">
      <c r="G278" s="6"/>
    </row>
    <row r="279" spans="7:7" x14ac:dyDescent="0.25">
      <c r="G279" s="6"/>
    </row>
    <row r="280" spans="7:7" x14ac:dyDescent="0.25">
      <c r="G280" s="6"/>
    </row>
    <row r="281" spans="7:7" x14ac:dyDescent="0.25">
      <c r="G281" s="6"/>
    </row>
    <row r="282" spans="7:7" x14ac:dyDescent="0.25">
      <c r="G282" s="6"/>
    </row>
    <row r="283" spans="7:7" x14ac:dyDescent="0.25">
      <c r="G283" s="6"/>
    </row>
    <row r="284" spans="7:7" x14ac:dyDescent="0.25">
      <c r="G284" s="6"/>
    </row>
    <row r="285" spans="7:7" x14ac:dyDescent="0.25">
      <c r="G285" s="6"/>
    </row>
    <row r="286" spans="7:7" x14ac:dyDescent="0.25">
      <c r="G286" s="6"/>
    </row>
    <row r="287" spans="7:7" x14ac:dyDescent="0.25">
      <c r="G287" s="6"/>
    </row>
    <row r="288" spans="7:7" x14ac:dyDescent="0.25">
      <c r="G288" s="6"/>
    </row>
    <row r="289" spans="7:7" x14ac:dyDescent="0.25">
      <c r="G289" s="6"/>
    </row>
    <row r="290" spans="7:7" x14ac:dyDescent="0.25">
      <c r="G290" s="6"/>
    </row>
    <row r="291" spans="7:7" x14ac:dyDescent="0.25">
      <c r="G291" s="6"/>
    </row>
    <row r="292" spans="7:7" x14ac:dyDescent="0.25">
      <c r="G292" s="6"/>
    </row>
    <row r="293" spans="7:7" x14ac:dyDescent="0.25">
      <c r="G293" s="6"/>
    </row>
    <row r="294" spans="7:7" x14ac:dyDescent="0.25">
      <c r="G294" s="6"/>
    </row>
    <row r="295" spans="7:7" x14ac:dyDescent="0.25">
      <c r="G295" s="6"/>
    </row>
    <row r="296" spans="7:7" x14ac:dyDescent="0.25">
      <c r="G296" s="6"/>
    </row>
    <row r="297" spans="7:7" x14ac:dyDescent="0.25">
      <c r="G297" s="6"/>
    </row>
    <row r="298" spans="7:7" x14ac:dyDescent="0.25">
      <c r="G298" s="6"/>
    </row>
    <row r="299" spans="7:7" x14ac:dyDescent="0.25">
      <c r="G299" s="6"/>
    </row>
    <row r="300" spans="7:7" x14ac:dyDescent="0.25">
      <c r="G300" s="6"/>
    </row>
    <row r="301" spans="7:7" x14ac:dyDescent="0.25">
      <c r="G301" s="6"/>
    </row>
    <row r="302" spans="7:7" x14ac:dyDescent="0.25">
      <c r="G302" s="6"/>
    </row>
    <row r="303" spans="7:7" x14ac:dyDescent="0.25">
      <c r="G303" s="6"/>
    </row>
    <row r="304" spans="7:7" x14ac:dyDescent="0.25">
      <c r="G304" s="6"/>
    </row>
    <row r="305" spans="7:7" x14ac:dyDescent="0.25">
      <c r="G305" s="6"/>
    </row>
    <row r="306" spans="7:7" x14ac:dyDescent="0.25">
      <c r="G306" s="6"/>
    </row>
    <row r="307" spans="7:7" x14ac:dyDescent="0.25">
      <c r="G307" s="6"/>
    </row>
    <row r="308" spans="7:7" x14ac:dyDescent="0.25">
      <c r="G308" s="6"/>
    </row>
    <row r="309" spans="7:7" x14ac:dyDescent="0.25">
      <c r="G309" s="6"/>
    </row>
    <row r="310" spans="7:7" x14ac:dyDescent="0.25">
      <c r="G310" s="6"/>
    </row>
    <row r="311" spans="7:7" x14ac:dyDescent="0.25">
      <c r="G311" s="6"/>
    </row>
    <row r="312" spans="7:7" x14ac:dyDescent="0.25">
      <c r="G312" s="6"/>
    </row>
    <row r="313" spans="7:7" x14ac:dyDescent="0.25">
      <c r="G313" s="6"/>
    </row>
    <row r="314" spans="7:7" x14ac:dyDescent="0.25">
      <c r="G314" s="6"/>
    </row>
    <row r="315" spans="7:7" x14ac:dyDescent="0.25">
      <c r="G315" s="6"/>
    </row>
    <row r="316" spans="7:7" x14ac:dyDescent="0.25">
      <c r="G316" s="6"/>
    </row>
    <row r="317" spans="7:7" x14ac:dyDescent="0.25">
      <c r="G317" s="6"/>
    </row>
    <row r="318" spans="7:7" x14ac:dyDescent="0.25">
      <c r="G318" s="6"/>
    </row>
    <row r="319" spans="7:7" x14ac:dyDescent="0.25">
      <c r="G319" s="6"/>
    </row>
    <row r="320" spans="7:7" x14ac:dyDescent="0.25">
      <c r="G320" s="6"/>
    </row>
    <row r="321" spans="7:7" x14ac:dyDescent="0.25">
      <c r="G321" s="6"/>
    </row>
    <row r="322" spans="7:7" x14ac:dyDescent="0.25">
      <c r="G322" s="6"/>
    </row>
    <row r="323" spans="7:7" x14ac:dyDescent="0.25">
      <c r="G323" s="6"/>
    </row>
    <row r="324" spans="7:7" x14ac:dyDescent="0.25">
      <c r="G324" s="6"/>
    </row>
    <row r="325" spans="7:7" x14ac:dyDescent="0.25">
      <c r="G325" s="6"/>
    </row>
    <row r="326" spans="7:7" x14ac:dyDescent="0.25">
      <c r="G326" s="6"/>
    </row>
    <row r="327" spans="7:7" x14ac:dyDescent="0.25">
      <c r="G327" s="6"/>
    </row>
    <row r="328" spans="7:7" x14ac:dyDescent="0.25">
      <c r="G328" s="6"/>
    </row>
    <row r="329" spans="7:7" x14ac:dyDescent="0.25">
      <c r="G329" s="6"/>
    </row>
    <row r="330" spans="7:7" x14ac:dyDescent="0.25">
      <c r="G330" s="6"/>
    </row>
    <row r="331" spans="7:7" x14ac:dyDescent="0.25">
      <c r="G331" s="6"/>
    </row>
    <row r="332" spans="7:7" x14ac:dyDescent="0.25">
      <c r="G332" s="6"/>
    </row>
    <row r="333" spans="7:7" x14ac:dyDescent="0.25">
      <c r="G333" s="6"/>
    </row>
    <row r="334" spans="7:7" x14ac:dyDescent="0.25">
      <c r="G334" s="6"/>
    </row>
    <row r="335" spans="7:7" x14ac:dyDescent="0.25">
      <c r="G335" s="6"/>
    </row>
    <row r="336" spans="7:7" x14ac:dyDescent="0.25">
      <c r="G336" s="6"/>
    </row>
    <row r="337" spans="7:7" x14ac:dyDescent="0.25">
      <c r="G337" s="6"/>
    </row>
    <row r="338" spans="7:7" x14ac:dyDescent="0.25">
      <c r="G338" s="6"/>
    </row>
    <row r="339" spans="7:7" x14ac:dyDescent="0.25">
      <c r="G339" s="6"/>
    </row>
    <row r="340" spans="7:7" x14ac:dyDescent="0.25">
      <c r="G340" s="6"/>
    </row>
    <row r="341" spans="7:7" x14ac:dyDescent="0.25">
      <c r="G341" s="6"/>
    </row>
    <row r="342" spans="7:7" x14ac:dyDescent="0.25">
      <c r="G342" s="6"/>
    </row>
    <row r="343" spans="7:7" x14ac:dyDescent="0.25">
      <c r="G343" s="6"/>
    </row>
    <row r="344" spans="7:7" x14ac:dyDescent="0.25">
      <c r="G344" s="6"/>
    </row>
    <row r="345" spans="7:7" x14ac:dyDescent="0.25">
      <c r="G345" s="6"/>
    </row>
    <row r="346" spans="7:7" x14ac:dyDescent="0.25">
      <c r="G346" s="6"/>
    </row>
    <row r="347" spans="7:7" x14ac:dyDescent="0.25">
      <c r="G347" s="6"/>
    </row>
    <row r="348" spans="7:7" x14ac:dyDescent="0.25">
      <c r="G348" s="6"/>
    </row>
    <row r="349" spans="7:7" x14ac:dyDescent="0.25">
      <c r="G349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7" sqref="H17"/>
    </sheetView>
  </sheetViews>
  <sheetFormatPr baseColWidth="10" defaultRowHeight="15" x14ac:dyDescent="0.25"/>
  <cols>
    <col min="1" max="1" width="54.140625" customWidth="1"/>
    <col min="2" max="2" width="32" bestFit="1" customWidth="1"/>
  </cols>
  <sheetData>
    <row r="1" spans="1:3" x14ac:dyDescent="0.25">
      <c r="A1" s="18" t="s">
        <v>3632</v>
      </c>
      <c r="B1" t="s">
        <v>3619</v>
      </c>
      <c r="C1" t="s">
        <v>3620</v>
      </c>
    </row>
    <row r="2" spans="1:3" x14ac:dyDescent="0.25">
      <c r="A2" s="18">
        <v>6</v>
      </c>
      <c r="B2" t="s">
        <v>3627</v>
      </c>
      <c r="C2" t="s">
        <v>2585</v>
      </c>
    </row>
    <row r="3" spans="1:3" x14ac:dyDescent="0.25">
      <c r="A3" s="18">
        <v>8</v>
      </c>
      <c r="B3" t="s">
        <v>3622</v>
      </c>
      <c r="C3" t="s">
        <v>2585</v>
      </c>
    </row>
    <row r="4" spans="1:3" x14ac:dyDescent="0.25">
      <c r="A4" s="18">
        <v>5</v>
      </c>
      <c r="B4" t="s">
        <v>3626</v>
      </c>
      <c r="C4" t="s">
        <v>2585</v>
      </c>
    </row>
    <row r="5" spans="1:3" x14ac:dyDescent="0.25">
      <c r="A5" s="18">
        <v>4</v>
      </c>
      <c r="B5" t="s">
        <v>3625</v>
      </c>
      <c r="C5" t="s">
        <v>2585</v>
      </c>
    </row>
    <row r="6" spans="1:3" x14ac:dyDescent="0.25">
      <c r="A6" s="18">
        <v>9</v>
      </c>
      <c r="B6" t="s">
        <v>3621</v>
      </c>
      <c r="C6" t="s">
        <v>2585</v>
      </c>
    </row>
    <row r="7" spans="1:3" x14ac:dyDescent="0.25">
      <c r="A7" s="18">
        <v>10</v>
      </c>
      <c r="B7" t="s">
        <v>3629</v>
      </c>
      <c r="C7" t="s">
        <v>2585</v>
      </c>
    </row>
    <row r="8" spans="1:3" x14ac:dyDescent="0.25">
      <c r="A8" s="18">
        <v>7</v>
      </c>
      <c r="B8" t="s">
        <v>3630</v>
      </c>
      <c r="C8" t="s">
        <v>2585</v>
      </c>
    </row>
    <row r="9" spans="1:3" x14ac:dyDescent="0.25">
      <c r="A9" s="18">
        <v>11</v>
      </c>
      <c r="B9" t="s">
        <v>3628</v>
      </c>
      <c r="C9" t="s">
        <v>2585</v>
      </c>
    </row>
    <row r="10" spans="1:3" x14ac:dyDescent="0.25">
      <c r="A10" s="18">
        <v>3</v>
      </c>
      <c r="B10" t="s">
        <v>3631</v>
      </c>
      <c r="C10" t="s">
        <v>2585</v>
      </c>
    </row>
    <row r="11" spans="1:3" x14ac:dyDescent="0.25">
      <c r="A11" s="18">
        <v>12</v>
      </c>
      <c r="B11" t="s">
        <v>3624</v>
      </c>
      <c r="C11" t="s">
        <v>2585</v>
      </c>
    </row>
    <row r="12" spans="1:3" x14ac:dyDescent="0.25">
      <c r="A12" s="18">
        <v>2</v>
      </c>
      <c r="B12" t="s">
        <v>3623</v>
      </c>
      <c r="C12" t="s">
        <v>2585</v>
      </c>
    </row>
  </sheetData>
  <sortState ref="B2:C41">
    <sortCondition ref="B2:B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workbookViewId="0">
      <selection activeCell="I3" sqref="I3"/>
    </sheetView>
  </sheetViews>
  <sheetFormatPr baseColWidth="10" defaultRowHeight="15" x14ac:dyDescent="0.25"/>
  <cols>
    <col min="2" max="2" width="17.42578125" bestFit="1" customWidth="1"/>
    <col min="10" max="10" width="19.42578125" customWidth="1"/>
  </cols>
  <sheetData>
    <row r="1" spans="1:11" x14ac:dyDescent="0.25">
      <c r="A1" t="s">
        <v>2577</v>
      </c>
      <c r="B1" t="s">
        <v>2578</v>
      </c>
      <c r="C1" t="s">
        <v>2579</v>
      </c>
      <c r="D1" t="s">
        <v>2580</v>
      </c>
      <c r="E1" t="s">
        <v>2577</v>
      </c>
      <c r="F1" t="s">
        <v>2581</v>
      </c>
      <c r="G1" t="s">
        <v>2579</v>
      </c>
      <c r="I1" t="s">
        <v>2582</v>
      </c>
      <c r="K1" t="s">
        <v>2583</v>
      </c>
    </row>
    <row r="2" spans="1:11" x14ac:dyDescent="0.25">
      <c r="A2">
        <v>1</v>
      </c>
      <c r="B2" t="s">
        <v>2584</v>
      </c>
      <c r="C2" t="s">
        <v>2585</v>
      </c>
      <c r="D2">
        <v>2</v>
      </c>
      <c r="E2">
        <v>1</v>
      </c>
      <c r="F2">
        <v>851</v>
      </c>
      <c r="G2" t="s">
        <v>2585</v>
      </c>
      <c r="I2">
        <v>2</v>
      </c>
      <c r="J2" t="str">
        <f>B2&amp;" "&amp;F2</f>
        <v>COAPECHACA 851</v>
      </c>
      <c r="K2">
        <f>VLOOKUP(J2,'cat_macropera-pos'!$H$2:$I$1468,2,0)</f>
        <v>202</v>
      </c>
    </row>
    <row r="3" spans="1:11" x14ac:dyDescent="0.25">
      <c r="A3">
        <v>2</v>
      </c>
      <c r="B3" t="s">
        <v>2586</v>
      </c>
      <c r="C3" t="s">
        <v>2585</v>
      </c>
      <c r="D3">
        <v>5</v>
      </c>
      <c r="E3">
        <v>2</v>
      </c>
      <c r="F3">
        <v>1377</v>
      </c>
      <c r="G3" t="s">
        <v>2585</v>
      </c>
      <c r="I3">
        <v>5</v>
      </c>
      <c r="J3" t="str">
        <f t="shared" ref="J3:J66" si="0">B3&amp;" "&amp;F3</f>
        <v>AGUA FRIA 1377</v>
      </c>
      <c r="K3">
        <f>VLOOKUP(J3,'cat_macropera-pos'!$H$2:$I$1468,2,0)</f>
        <v>1428</v>
      </c>
    </row>
    <row r="4" spans="1:11" x14ac:dyDescent="0.25">
      <c r="A4">
        <v>2</v>
      </c>
      <c r="B4" t="s">
        <v>2586</v>
      </c>
      <c r="C4" t="s">
        <v>2585</v>
      </c>
      <c r="D4">
        <v>6</v>
      </c>
      <c r="E4">
        <v>2</v>
      </c>
      <c r="F4">
        <v>138</v>
      </c>
      <c r="G4" t="s">
        <v>2585</v>
      </c>
      <c r="I4">
        <v>6</v>
      </c>
      <c r="J4" t="str">
        <f t="shared" si="0"/>
        <v>AGUA FRIA 138</v>
      </c>
      <c r="K4">
        <f>VLOOKUP(J4,'cat_macropera-pos'!$H$2:$I$1468,2,0)</f>
        <v>51</v>
      </c>
    </row>
    <row r="5" spans="1:11" x14ac:dyDescent="0.25">
      <c r="A5">
        <v>2</v>
      </c>
      <c r="B5" t="s">
        <v>2586</v>
      </c>
      <c r="C5" t="s">
        <v>2585</v>
      </c>
      <c r="D5">
        <v>7</v>
      </c>
      <c r="E5">
        <v>2</v>
      </c>
      <c r="F5">
        <v>24</v>
      </c>
      <c r="G5" t="s">
        <v>2585</v>
      </c>
      <c r="I5">
        <v>7</v>
      </c>
      <c r="J5" t="str">
        <f t="shared" si="0"/>
        <v>AGUA FRIA 24</v>
      </c>
      <c r="K5">
        <f>VLOOKUP(J5,'cat_macropera-pos'!$H$2:$I$1468,2,0)</f>
        <v>115</v>
      </c>
    </row>
    <row r="6" spans="1:11" x14ac:dyDescent="0.25">
      <c r="A6">
        <v>2</v>
      </c>
      <c r="B6" t="s">
        <v>2586</v>
      </c>
      <c r="C6" t="s">
        <v>2585</v>
      </c>
      <c r="D6">
        <v>8</v>
      </c>
      <c r="E6">
        <v>2</v>
      </c>
      <c r="F6">
        <v>283</v>
      </c>
      <c r="G6" t="s">
        <v>2585</v>
      </c>
      <c r="I6">
        <v>8</v>
      </c>
      <c r="J6" t="str">
        <f t="shared" si="0"/>
        <v>AGUA FRIA 283</v>
      </c>
      <c r="K6">
        <f>VLOOKUP(J6,'cat_macropera-pos'!$H$2:$I$1468,2,0)</f>
        <v>260</v>
      </c>
    </row>
    <row r="7" spans="1:11" x14ac:dyDescent="0.25">
      <c r="A7">
        <v>2</v>
      </c>
      <c r="B7" t="s">
        <v>2586</v>
      </c>
      <c r="C7" t="s">
        <v>2585</v>
      </c>
      <c r="D7">
        <v>9</v>
      </c>
      <c r="E7">
        <v>2</v>
      </c>
      <c r="F7">
        <v>301</v>
      </c>
      <c r="G7" t="s">
        <v>2585</v>
      </c>
      <c r="I7">
        <v>9</v>
      </c>
      <c r="J7" t="str">
        <f t="shared" si="0"/>
        <v>AGUA FRIA 301</v>
      </c>
      <c r="K7">
        <f>VLOOKUP(J7,'cat_macropera-pos'!$H$2:$I$1468,2,0)</f>
        <v>4</v>
      </c>
    </row>
    <row r="8" spans="1:11" x14ac:dyDescent="0.25">
      <c r="A8">
        <v>2</v>
      </c>
      <c r="B8" t="s">
        <v>2586</v>
      </c>
      <c r="C8" t="s">
        <v>2585</v>
      </c>
      <c r="D8">
        <v>10</v>
      </c>
      <c r="E8">
        <v>2</v>
      </c>
      <c r="F8">
        <v>333</v>
      </c>
      <c r="G8" t="s">
        <v>2585</v>
      </c>
      <c r="I8">
        <v>10</v>
      </c>
      <c r="J8" t="str">
        <f t="shared" si="0"/>
        <v>AGUA FRIA 333</v>
      </c>
      <c r="K8">
        <f>VLOOKUP(J8,'cat_macropera-pos'!$H$2:$I$1468,2,0)</f>
        <v>6</v>
      </c>
    </row>
    <row r="9" spans="1:11" x14ac:dyDescent="0.25">
      <c r="A9">
        <v>2</v>
      </c>
      <c r="B9" t="s">
        <v>2586</v>
      </c>
      <c r="C9" t="s">
        <v>2585</v>
      </c>
      <c r="D9">
        <v>11</v>
      </c>
      <c r="E9">
        <v>2</v>
      </c>
      <c r="F9">
        <v>4131</v>
      </c>
      <c r="G9" t="s">
        <v>2585</v>
      </c>
      <c r="I9">
        <v>11</v>
      </c>
      <c r="J9" t="str">
        <f t="shared" si="0"/>
        <v>AGUA FRIA 4131</v>
      </c>
      <c r="K9" t="e">
        <f>VLOOKUP(J9,'cat_macropera-pos'!$H$2:$I$1468,2,0)</f>
        <v>#N/A</v>
      </c>
    </row>
    <row r="10" spans="1:11" x14ac:dyDescent="0.25">
      <c r="A10">
        <v>2</v>
      </c>
      <c r="B10" t="s">
        <v>2586</v>
      </c>
      <c r="C10" t="s">
        <v>2585</v>
      </c>
      <c r="D10">
        <v>12</v>
      </c>
      <c r="E10">
        <v>2</v>
      </c>
      <c r="F10">
        <v>509</v>
      </c>
      <c r="G10" t="s">
        <v>2585</v>
      </c>
      <c r="I10">
        <v>12</v>
      </c>
      <c r="J10" t="str">
        <f t="shared" si="0"/>
        <v>AGUA FRIA 509</v>
      </c>
      <c r="K10">
        <f>VLOOKUP(J10,'cat_macropera-pos'!$H$2:$I$1468,2,0)</f>
        <v>176</v>
      </c>
    </row>
    <row r="11" spans="1:11" x14ac:dyDescent="0.25">
      <c r="A11">
        <v>2</v>
      </c>
      <c r="B11" t="s">
        <v>2586</v>
      </c>
      <c r="C11" t="s">
        <v>2585</v>
      </c>
      <c r="D11">
        <v>13</v>
      </c>
      <c r="E11">
        <v>2</v>
      </c>
      <c r="F11">
        <v>523</v>
      </c>
      <c r="G11" t="s">
        <v>2585</v>
      </c>
      <c r="I11">
        <v>13</v>
      </c>
      <c r="J11" t="str">
        <f t="shared" si="0"/>
        <v>AGUA FRIA 523</v>
      </c>
      <c r="K11">
        <f>VLOOKUP(J11,'cat_macropera-pos'!$H$2:$I$1468,2,0)</f>
        <v>165</v>
      </c>
    </row>
    <row r="12" spans="1:11" x14ac:dyDescent="0.25">
      <c r="A12">
        <v>2</v>
      </c>
      <c r="B12" t="s">
        <v>2586</v>
      </c>
      <c r="C12" t="s">
        <v>2585</v>
      </c>
      <c r="D12">
        <v>14</v>
      </c>
      <c r="E12">
        <v>2</v>
      </c>
      <c r="F12">
        <v>551</v>
      </c>
      <c r="G12" t="s">
        <v>2585</v>
      </c>
      <c r="I12">
        <v>14</v>
      </c>
      <c r="J12" t="str">
        <f t="shared" si="0"/>
        <v>AGUA FRIA 551</v>
      </c>
      <c r="K12" t="e">
        <f>VLOOKUP(J12,'cat_macropera-pos'!$H$2:$I$1468,2,0)</f>
        <v>#N/A</v>
      </c>
    </row>
    <row r="13" spans="1:11" x14ac:dyDescent="0.25">
      <c r="A13">
        <v>2</v>
      </c>
      <c r="B13" t="s">
        <v>2586</v>
      </c>
      <c r="C13" t="s">
        <v>2585</v>
      </c>
      <c r="D13">
        <v>15</v>
      </c>
      <c r="E13">
        <v>2</v>
      </c>
      <c r="F13">
        <v>569</v>
      </c>
      <c r="G13" t="s">
        <v>2585</v>
      </c>
      <c r="I13">
        <v>15</v>
      </c>
      <c r="J13" t="str">
        <f t="shared" si="0"/>
        <v>AGUA FRIA 569</v>
      </c>
      <c r="K13">
        <f>VLOOKUP(J13,'cat_macropera-pos'!$H$2:$I$1468,2,0)</f>
        <v>204</v>
      </c>
    </row>
    <row r="14" spans="1:11" x14ac:dyDescent="0.25">
      <c r="A14">
        <v>2</v>
      </c>
      <c r="B14" t="s">
        <v>2586</v>
      </c>
      <c r="C14" t="s">
        <v>2585</v>
      </c>
      <c r="D14">
        <v>16</v>
      </c>
      <c r="E14">
        <v>2</v>
      </c>
      <c r="F14">
        <v>608</v>
      </c>
      <c r="G14" t="s">
        <v>2585</v>
      </c>
      <c r="I14">
        <v>16</v>
      </c>
      <c r="J14" t="str">
        <f t="shared" si="0"/>
        <v>AGUA FRIA 608</v>
      </c>
      <c r="K14">
        <f>VLOOKUP(J14,'cat_macropera-pos'!$H$2:$I$1468,2,0)</f>
        <v>1286</v>
      </c>
    </row>
    <row r="15" spans="1:11" x14ac:dyDescent="0.25">
      <c r="A15">
        <v>2</v>
      </c>
      <c r="B15" t="s">
        <v>2586</v>
      </c>
      <c r="C15" t="s">
        <v>2585</v>
      </c>
      <c r="D15">
        <v>17</v>
      </c>
      <c r="E15">
        <v>2</v>
      </c>
      <c r="F15">
        <v>634</v>
      </c>
      <c r="G15" t="s">
        <v>2585</v>
      </c>
      <c r="I15">
        <v>17</v>
      </c>
      <c r="J15" t="str">
        <f t="shared" si="0"/>
        <v>AGUA FRIA 634</v>
      </c>
      <c r="K15">
        <f>VLOOKUP(J15,'cat_macropera-pos'!$H$2:$I$1468,2,0)</f>
        <v>5</v>
      </c>
    </row>
    <row r="16" spans="1:11" x14ac:dyDescent="0.25">
      <c r="A16">
        <v>2</v>
      </c>
      <c r="B16" t="s">
        <v>2586</v>
      </c>
      <c r="C16" t="s">
        <v>2585</v>
      </c>
      <c r="D16">
        <v>18</v>
      </c>
      <c r="E16">
        <v>2</v>
      </c>
      <c r="F16">
        <v>647</v>
      </c>
      <c r="G16" t="s">
        <v>2585</v>
      </c>
      <c r="I16">
        <v>18</v>
      </c>
      <c r="J16" t="str">
        <f t="shared" si="0"/>
        <v>AGUA FRIA 647</v>
      </c>
      <c r="K16">
        <f>VLOOKUP(J16,'cat_macropera-pos'!$H$2:$I$1468,2,0)</f>
        <v>167</v>
      </c>
    </row>
    <row r="17" spans="1:11" x14ac:dyDescent="0.25">
      <c r="A17">
        <v>2</v>
      </c>
      <c r="B17" t="s">
        <v>2586</v>
      </c>
      <c r="C17" t="s">
        <v>2585</v>
      </c>
      <c r="D17">
        <v>19</v>
      </c>
      <c r="E17">
        <v>2</v>
      </c>
      <c r="F17">
        <v>659</v>
      </c>
      <c r="G17" t="s">
        <v>2585</v>
      </c>
      <c r="I17">
        <v>19</v>
      </c>
      <c r="J17" t="str">
        <f t="shared" si="0"/>
        <v>AGUA FRIA 659</v>
      </c>
      <c r="K17">
        <f>VLOOKUP(J17,'cat_macropera-pos'!$H$2:$I$1468,2,0)</f>
        <v>184</v>
      </c>
    </row>
    <row r="18" spans="1:11" x14ac:dyDescent="0.25">
      <c r="A18">
        <v>2</v>
      </c>
      <c r="B18" t="s">
        <v>2586</v>
      </c>
      <c r="C18" t="s">
        <v>2585</v>
      </c>
      <c r="D18">
        <v>20</v>
      </c>
      <c r="E18">
        <v>2</v>
      </c>
      <c r="F18">
        <v>676</v>
      </c>
      <c r="G18" t="s">
        <v>2585</v>
      </c>
      <c r="I18">
        <v>20</v>
      </c>
      <c r="J18" t="str">
        <f t="shared" si="0"/>
        <v>AGUA FRIA 676</v>
      </c>
      <c r="K18">
        <f>VLOOKUP(J18,'cat_macropera-pos'!$H$2:$I$1468,2,0)</f>
        <v>7</v>
      </c>
    </row>
    <row r="19" spans="1:11" x14ac:dyDescent="0.25">
      <c r="A19">
        <v>2</v>
      </c>
      <c r="B19" t="s">
        <v>2586</v>
      </c>
      <c r="C19" t="s">
        <v>2585</v>
      </c>
      <c r="D19">
        <v>21</v>
      </c>
      <c r="E19">
        <v>2</v>
      </c>
      <c r="F19">
        <v>688</v>
      </c>
      <c r="G19" t="s">
        <v>2585</v>
      </c>
      <c r="I19">
        <v>21</v>
      </c>
      <c r="J19" t="str">
        <f t="shared" si="0"/>
        <v>AGUA FRIA 688</v>
      </c>
      <c r="K19">
        <f>VLOOKUP(J19,'cat_macropera-pos'!$H$2:$I$1468,2,0)</f>
        <v>10</v>
      </c>
    </row>
    <row r="20" spans="1:11" x14ac:dyDescent="0.25">
      <c r="A20">
        <v>2</v>
      </c>
      <c r="B20" t="s">
        <v>2586</v>
      </c>
      <c r="C20" t="s">
        <v>2585</v>
      </c>
      <c r="D20">
        <v>22</v>
      </c>
      <c r="E20">
        <v>2</v>
      </c>
      <c r="F20">
        <v>705</v>
      </c>
      <c r="G20" t="s">
        <v>2585</v>
      </c>
      <c r="I20">
        <v>22</v>
      </c>
      <c r="J20" t="str">
        <f t="shared" si="0"/>
        <v>AGUA FRIA 705</v>
      </c>
      <c r="K20">
        <f>VLOOKUP(J20,'cat_macropera-pos'!$H$2:$I$1468,2,0)</f>
        <v>9</v>
      </c>
    </row>
    <row r="21" spans="1:11" x14ac:dyDescent="0.25">
      <c r="A21">
        <v>2</v>
      </c>
      <c r="B21" t="s">
        <v>2586</v>
      </c>
      <c r="C21" t="s">
        <v>2585</v>
      </c>
      <c r="D21">
        <v>23</v>
      </c>
      <c r="E21">
        <v>2</v>
      </c>
      <c r="F21">
        <v>706</v>
      </c>
      <c r="G21" t="s">
        <v>2585</v>
      </c>
      <c r="I21">
        <v>23</v>
      </c>
      <c r="J21" t="str">
        <f t="shared" si="0"/>
        <v>AGUA FRIA 706</v>
      </c>
      <c r="K21">
        <f>VLOOKUP(J21,'cat_macropera-pos'!$H$2:$I$1468,2,0)</f>
        <v>8</v>
      </c>
    </row>
    <row r="22" spans="1:11" x14ac:dyDescent="0.25">
      <c r="A22">
        <v>2</v>
      </c>
      <c r="B22" t="s">
        <v>2586</v>
      </c>
      <c r="C22" t="s">
        <v>2585</v>
      </c>
      <c r="D22">
        <v>24</v>
      </c>
      <c r="E22">
        <v>2</v>
      </c>
      <c r="F22">
        <v>736</v>
      </c>
      <c r="G22" t="s">
        <v>2585</v>
      </c>
      <c r="I22">
        <v>24</v>
      </c>
      <c r="J22" t="str">
        <f t="shared" si="0"/>
        <v>AGUA FRIA 736</v>
      </c>
      <c r="K22">
        <f>VLOOKUP(J22,'cat_macropera-pos'!$H$2:$I$1468,2,0)</f>
        <v>217</v>
      </c>
    </row>
    <row r="23" spans="1:11" x14ac:dyDescent="0.25">
      <c r="A23">
        <v>2</v>
      </c>
      <c r="B23" t="s">
        <v>2586</v>
      </c>
      <c r="C23" t="s">
        <v>2585</v>
      </c>
      <c r="D23">
        <v>25</v>
      </c>
      <c r="E23">
        <v>2</v>
      </c>
      <c r="F23">
        <v>757</v>
      </c>
      <c r="G23" t="s">
        <v>2585</v>
      </c>
      <c r="I23">
        <v>25</v>
      </c>
      <c r="J23" t="str">
        <f t="shared" si="0"/>
        <v>AGUA FRIA 757</v>
      </c>
      <c r="K23">
        <f>VLOOKUP(J23,'cat_macropera-pos'!$H$2:$I$1468,2,0)</f>
        <v>183</v>
      </c>
    </row>
    <row r="24" spans="1:11" x14ac:dyDescent="0.25">
      <c r="A24">
        <v>2</v>
      </c>
      <c r="B24" t="s">
        <v>2586</v>
      </c>
      <c r="C24" t="s">
        <v>2585</v>
      </c>
      <c r="D24">
        <v>26</v>
      </c>
      <c r="E24">
        <v>2</v>
      </c>
      <c r="F24">
        <v>76</v>
      </c>
      <c r="G24" t="s">
        <v>2585</v>
      </c>
      <c r="I24">
        <v>26</v>
      </c>
      <c r="J24" t="str">
        <f t="shared" si="0"/>
        <v>AGUA FRIA 76</v>
      </c>
      <c r="K24">
        <f>VLOOKUP(J24,'cat_macropera-pos'!$H$2:$I$1468,2,0)</f>
        <v>105</v>
      </c>
    </row>
    <row r="25" spans="1:11" x14ac:dyDescent="0.25">
      <c r="A25">
        <v>2</v>
      </c>
      <c r="B25" t="s">
        <v>2586</v>
      </c>
      <c r="C25" t="s">
        <v>2585</v>
      </c>
      <c r="D25">
        <v>27</v>
      </c>
      <c r="E25">
        <v>2</v>
      </c>
      <c r="F25">
        <v>767</v>
      </c>
      <c r="G25" t="s">
        <v>2585</v>
      </c>
      <c r="I25">
        <v>27</v>
      </c>
      <c r="J25" t="str">
        <f t="shared" si="0"/>
        <v>AGUA FRIA 767</v>
      </c>
      <c r="K25">
        <f>VLOOKUP(J25,'cat_macropera-pos'!$H$2:$I$1468,2,0)</f>
        <v>182</v>
      </c>
    </row>
    <row r="26" spans="1:11" x14ac:dyDescent="0.25">
      <c r="A26">
        <v>2</v>
      </c>
      <c r="B26" t="s">
        <v>2586</v>
      </c>
      <c r="C26" t="s">
        <v>2585</v>
      </c>
      <c r="D26">
        <v>28</v>
      </c>
      <c r="E26">
        <v>2</v>
      </c>
      <c r="F26">
        <v>808</v>
      </c>
      <c r="G26" t="s">
        <v>2585</v>
      </c>
      <c r="I26">
        <v>28</v>
      </c>
      <c r="J26" t="str">
        <f t="shared" si="0"/>
        <v>AGUA FRIA 808</v>
      </c>
      <c r="K26" t="e">
        <f>VLOOKUP(J26,'cat_macropera-pos'!$H$2:$I$1468,2,0)</f>
        <v>#N/A</v>
      </c>
    </row>
    <row r="27" spans="1:11" x14ac:dyDescent="0.25">
      <c r="A27">
        <v>2</v>
      </c>
      <c r="B27" t="s">
        <v>2586</v>
      </c>
      <c r="C27" t="s">
        <v>2585</v>
      </c>
      <c r="D27">
        <v>29</v>
      </c>
      <c r="E27">
        <v>2</v>
      </c>
      <c r="F27">
        <v>84</v>
      </c>
      <c r="G27" t="s">
        <v>2585</v>
      </c>
      <c r="I27">
        <v>29</v>
      </c>
      <c r="J27" t="str">
        <f t="shared" si="0"/>
        <v>AGUA FRIA 84</v>
      </c>
      <c r="K27">
        <f>VLOOKUP(J27,'cat_macropera-pos'!$H$2:$I$1468,2,0)</f>
        <v>177</v>
      </c>
    </row>
    <row r="28" spans="1:11" x14ac:dyDescent="0.25">
      <c r="A28">
        <v>2</v>
      </c>
      <c r="B28" t="s">
        <v>2586</v>
      </c>
      <c r="C28" t="s">
        <v>2585</v>
      </c>
      <c r="D28">
        <v>30</v>
      </c>
      <c r="E28">
        <v>2</v>
      </c>
      <c r="F28">
        <v>847</v>
      </c>
      <c r="G28" t="s">
        <v>2585</v>
      </c>
      <c r="I28">
        <v>30</v>
      </c>
      <c r="J28" t="str">
        <f t="shared" si="0"/>
        <v>AGUA FRIA 847</v>
      </c>
      <c r="K28">
        <f>VLOOKUP(J28,'cat_macropera-pos'!$H$2:$I$1468,2,0)</f>
        <v>436</v>
      </c>
    </row>
    <row r="29" spans="1:11" x14ac:dyDescent="0.25">
      <c r="A29">
        <v>2</v>
      </c>
      <c r="B29" t="s">
        <v>2586</v>
      </c>
      <c r="C29" t="s">
        <v>2585</v>
      </c>
      <c r="D29">
        <v>31</v>
      </c>
      <c r="E29">
        <v>2</v>
      </c>
      <c r="F29">
        <v>898</v>
      </c>
      <c r="G29" t="s">
        <v>2585</v>
      </c>
      <c r="I29">
        <v>31</v>
      </c>
      <c r="J29" t="str">
        <f t="shared" si="0"/>
        <v>AGUA FRIA 898</v>
      </c>
      <c r="K29">
        <f>VLOOKUP(J29,'cat_macropera-pos'!$H$2:$I$1468,2,0)</f>
        <v>78</v>
      </c>
    </row>
    <row r="30" spans="1:11" x14ac:dyDescent="0.25">
      <c r="A30">
        <v>5</v>
      </c>
      <c r="B30" t="s">
        <v>2587</v>
      </c>
      <c r="C30" t="s">
        <v>2585</v>
      </c>
      <c r="D30">
        <v>32</v>
      </c>
      <c r="E30">
        <v>5</v>
      </c>
      <c r="F30">
        <v>101</v>
      </c>
      <c r="G30" t="s">
        <v>2585</v>
      </c>
      <c r="I30">
        <v>32</v>
      </c>
      <c r="J30" t="str">
        <f t="shared" si="0"/>
        <v>AGUA NACIDA 101</v>
      </c>
      <c r="K30">
        <f>VLOOKUP(J30,'cat_macropera-pos'!$H$2:$I$1468,2,0)</f>
        <v>582</v>
      </c>
    </row>
    <row r="31" spans="1:11" x14ac:dyDescent="0.25">
      <c r="A31">
        <v>5</v>
      </c>
      <c r="B31" t="s">
        <v>2587</v>
      </c>
      <c r="C31" t="s">
        <v>2585</v>
      </c>
      <c r="D31">
        <v>33</v>
      </c>
      <c r="E31">
        <v>5</v>
      </c>
      <c r="F31">
        <v>106</v>
      </c>
      <c r="G31" t="s">
        <v>2585</v>
      </c>
      <c r="I31">
        <v>33</v>
      </c>
      <c r="J31" t="str">
        <f t="shared" si="0"/>
        <v>AGUA NACIDA 106</v>
      </c>
      <c r="K31">
        <f>VLOOKUP(J31,'cat_macropera-pos'!$H$2:$I$1468,2,0)</f>
        <v>1217</v>
      </c>
    </row>
    <row r="32" spans="1:11" x14ac:dyDescent="0.25">
      <c r="A32">
        <v>5</v>
      </c>
      <c r="B32" t="s">
        <v>2587</v>
      </c>
      <c r="C32" t="s">
        <v>2585</v>
      </c>
      <c r="D32">
        <v>34</v>
      </c>
      <c r="E32">
        <v>5</v>
      </c>
      <c r="F32">
        <v>228</v>
      </c>
      <c r="G32" t="s">
        <v>2585</v>
      </c>
      <c r="I32">
        <v>34</v>
      </c>
      <c r="J32" t="str">
        <f t="shared" si="0"/>
        <v>AGUA NACIDA 228</v>
      </c>
      <c r="K32">
        <f>VLOOKUP(J32,'cat_macropera-pos'!$H$2:$I$1468,2,0)</f>
        <v>1218</v>
      </c>
    </row>
    <row r="33" spans="1:11" x14ac:dyDescent="0.25">
      <c r="A33">
        <v>5</v>
      </c>
      <c r="B33" t="s">
        <v>2587</v>
      </c>
      <c r="C33" t="s">
        <v>2585</v>
      </c>
      <c r="D33">
        <v>35</v>
      </c>
      <c r="E33">
        <v>5</v>
      </c>
      <c r="F33">
        <v>397</v>
      </c>
      <c r="G33" t="s">
        <v>2585</v>
      </c>
      <c r="I33">
        <v>35</v>
      </c>
      <c r="J33" t="str">
        <f t="shared" si="0"/>
        <v>AGUA NACIDA 397</v>
      </c>
      <c r="K33">
        <f>VLOOKUP(J33,'cat_macropera-pos'!$H$2:$I$1468,2,0)</f>
        <v>587</v>
      </c>
    </row>
    <row r="34" spans="1:11" x14ac:dyDescent="0.25">
      <c r="A34">
        <v>5</v>
      </c>
      <c r="B34" t="s">
        <v>2587</v>
      </c>
      <c r="C34" t="s">
        <v>2585</v>
      </c>
      <c r="D34">
        <v>36</v>
      </c>
      <c r="E34">
        <v>5</v>
      </c>
      <c r="F34">
        <v>438</v>
      </c>
      <c r="G34" t="s">
        <v>2585</v>
      </c>
      <c r="I34">
        <v>36</v>
      </c>
      <c r="J34" t="str">
        <f t="shared" si="0"/>
        <v>AGUA NACIDA 438</v>
      </c>
      <c r="K34">
        <f>VLOOKUP(J34,'cat_macropera-pos'!$H$2:$I$1468,2,0)</f>
        <v>147</v>
      </c>
    </row>
    <row r="35" spans="1:11" x14ac:dyDescent="0.25">
      <c r="A35">
        <v>5</v>
      </c>
      <c r="B35" t="s">
        <v>2587</v>
      </c>
      <c r="C35" t="s">
        <v>2585</v>
      </c>
      <c r="D35">
        <v>37</v>
      </c>
      <c r="E35">
        <v>5</v>
      </c>
      <c r="F35">
        <v>72</v>
      </c>
      <c r="G35" t="s">
        <v>2585</v>
      </c>
      <c r="I35">
        <v>37</v>
      </c>
      <c r="J35" t="str">
        <f t="shared" si="0"/>
        <v>AGUA NACIDA 72</v>
      </c>
      <c r="K35">
        <f>VLOOKUP(J35,'cat_macropera-pos'!$H$2:$I$1468,2,0)</f>
        <v>1219</v>
      </c>
    </row>
    <row r="36" spans="1:11" x14ac:dyDescent="0.25">
      <c r="A36">
        <v>6</v>
      </c>
      <c r="B36" t="s">
        <v>2588</v>
      </c>
      <c r="C36" t="s">
        <v>2585</v>
      </c>
      <c r="D36">
        <v>38</v>
      </c>
      <c r="E36">
        <v>6</v>
      </c>
      <c r="F36">
        <v>1001</v>
      </c>
      <c r="G36" t="s">
        <v>2585</v>
      </c>
      <c r="I36">
        <v>38</v>
      </c>
      <c r="J36" t="str">
        <f t="shared" si="0"/>
        <v>ARAGON 1001</v>
      </c>
      <c r="K36">
        <f>VLOOKUP(J36,'cat_macropera-pos'!$H$2:$I$1468,2,0)</f>
        <v>980</v>
      </c>
    </row>
    <row r="37" spans="1:11" x14ac:dyDescent="0.25">
      <c r="A37">
        <v>6</v>
      </c>
      <c r="B37" t="s">
        <v>2588</v>
      </c>
      <c r="C37" t="s">
        <v>2585</v>
      </c>
      <c r="D37">
        <v>39</v>
      </c>
      <c r="E37">
        <v>6</v>
      </c>
      <c r="F37">
        <v>134</v>
      </c>
      <c r="G37" t="s">
        <v>2585</v>
      </c>
      <c r="I37">
        <v>39</v>
      </c>
      <c r="J37" t="str">
        <f t="shared" si="0"/>
        <v>ARAGON 134</v>
      </c>
      <c r="K37">
        <f>VLOOKUP(J37,'cat_macropera-pos'!$H$2:$I$1468,2,0)</f>
        <v>113</v>
      </c>
    </row>
    <row r="38" spans="1:11" x14ac:dyDescent="0.25">
      <c r="A38">
        <v>6</v>
      </c>
      <c r="B38" t="s">
        <v>2588</v>
      </c>
      <c r="C38" t="s">
        <v>2585</v>
      </c>
      <c r="D38">
        <v>40</v>
      </c>
      <c r="E38">
        <v>6</v>
      </c>
      <c r="F38">
        <v>266</v>
      </c>
      <c r="G38" t="s">
        <v>2585</v>
      </c>
      <c r="I38">
        <v>40</v>
      </c>
      <c r="J38" t="str">
        <f t="shared" si="0"/>
        <v>ARAGON 266</v>
      </c>
      <c r="K38" t="e">
        <f>VLOOKUP(J38,'cat_macropera-pos'!$H$2:$I$1468,2,0)</f>
        <v>#N/A</v>
      </c>
    </row>
    <row r="39" spans="1:11" x14ac:dyDescent="0.25">
      <c r="A39">
        <v>6</v>
      </c>
      <c r="B39" t="s">
        <v>2588</v>
      </c>
      <c r="C39" t="s">
        <v>2585</v>
      </c>
      <c r="D39">
        <v>41</v>
      </c>
      <c r="E39">
        <v>6</v>
      </c>
      <c r="F39">
        <v>284</v>
      </c>
      <c r="G39" t="s">
        <v>2585</v>
      </c>
      <c r="I39">
        <v>41</v>
      </c>
      <c r="J39" t="str">
        <f t="shared" si="0"/>
        <v>ARAGON 284</v>
      </c>
      <c r="K39" t="e">
        <f>VLOOKUP(J39,'cat_macropera-pos'!$H$2:$I$1468,2,0)</f>
        <v>#N/A</v>
      </c>
    </row>
    <row r="40" spans="1:11" x14ac:dyDescent="0.25">
      <c r="A40">
        <v>6</v>
      </c>
      <c r="B40" t="s">
        <v>2588</v>
      </c>
      <c r="C40" t="s">
        <v>2585</v>
      </c>
      <c r="D40">
        <v>42</v>
      </c>
      <c r="E40">
        <v>6</v>
      </c>
      <c r="F40">
        <v>476</v>
      </c>
      <c r="G40" t="s">
        <v>2585</v>
      </c>
      <c r="I40">
        <v>42</v>
      </c>
      <c r="J40" t="str">
        <f t="shared" si="0"/>
        <v>ARAGON 476</v>
      </c>
      <c r="K40">
        <f>VLOOKUP(J40,'cat_macropera-pos'!$H$2:$I$1468,2,0)</f>
        <v>988</v>
      </c>
    </row>
    <row r="41" spans="1:11" x14ac:dyDescent="0.25">
      <c r="A41">
        <v>6</v>
      </c>
      <c r="B41" t="s">
        <v>2588</v>
      </c>
      <c r="C41" t="s">
        <v>2585</v>
      </c>
      <c r="D41">
        <v>43</v>
      </c>
      <c r="E41">
        <v>6</v>
      </c>
      <c r="F41">
        <v>487</v>
      </c>
      <c r="G41" t="s">
        <v>2585</v>
      </c>
      <c r="I41">
        <v>43</v>
      </c>
      <c r="J41" t="str">
        <f t="shared" si="0"/>
        <v>ARAGON 487</v>
      </c>
      <c r="K41">
        <f>VLOOKUP(J41,'cat_macropera-pos'!$H$2:$I$1468,2,0)</f>
        <v>989</v>
      </c>
    </row>
    <row r="42" spans="1:11" x14ac:dyDescent="0.25">
      <c r="A42">
        <v>6</v>
      </c>
      <c r="B42" t="s">
        <v>2588</v>
      </c>
      <c r="C42" t="s">
        <v>2585</v>
      </c>
      <c r="D42">
        <v>44</v>
      </c>
      <c r="E42">
        <v>6</v>
      </c>
      <c r="F42">
        <v>66</v>
      </c>
      <c r="G42" t="s">
        <v>2585</v>
      </c>
      <c r="I42">
        <v>44</v>
      </c>
      <c r="J42" t="str">
        <f t="shared" si="0"/>
        <v>ARAGON 66</v>
      </c>
      <c r="K42" t="e">
        <f>VLOOKUP(J42,'cat_macropera-pos'!$H$2:$I$1468,2,0)</f>
        <v>#N/A</v>
      </c>
    </row>
    <row r="43" spans="1:11" x14ac:dyDescent="0.25">
      <c r="A43">
        <v>7</v>
      </c>
      <c r="B43" t="s">
        <v>2589</v>
      </c>
      <c r="C43" t="s">
        <v>2585</v>
      </c>
      <c r="D43">
        <v>45</v>
      </c>
      <c r="E43">
        <v>7</v>
      </c>
      <c r="F43">
        <v>1014</v>
      </c>
      <c r="G43" t="s">
        <v>2585</v>
      </c>
      <c r="I43">
        <v>45</v>
      </c>
      <c r="J43" t="str">
        <f t="shared" si="0"/>
        <v>CACAHUATENGO 1014</v>
      </c>
      <c r="K43">
        <f>VLOOKUP(J43,'cat_macropera-pos'!$H$2:$I$1468,2,0)</f>
        <v>106</v>
      </c>
    </row>
    <row r="44" spans="1:11" x14ac:dyDescent="0.25">
      <c r="A44">
        <v>7</v>
      </c>
      <c r="B44" t="s">
        <v>2589</v>
      </c>
      <c r="C44" t="s">
        <v>2585</v>
      </c>
      <c r="D44">
        <v>46</v>
      </c>
      <c r="E44">
        <v>7</v>
      </c>
      <c r="F44">
        <v>1</v>
      </c>
      <c r="G44" t="s">
        <v>2585</v>
      </c>
      <c r="I44">
        <v>46</v>
      </c>
      <c r="J44" t="str">
        <f t="shared" si="0"/>
        <v>CACAHUATENGO 1</v>
      </c>
      <c r="K44">
        <f>VLOOKUP(J44,'cat_macropera-pos'!$H$2:$I$1468,2,0)</f>
        <v>632</v>
      </c>
    </row>
    <row r="45" spans="1:11" x14ac:dyDescent="0.25">
      <c r="A45">
        <v>1</v>
      </c>
      <c r="B45" t="s">
        <v>2584</v>
      </c>
      <c r="C45" t="s">
        <v>2585</v>
      </c>
      <c r="D45">
        <v>48</v>
      </c>
      <c r="E45">
        <v>1</v>
      </c>
      <c r="F45">
        <v>1065</v>
      </c>
      <c r="G45" t="s">
        <v>2585</v>
      </c>
      <c r="I45">
        <v>48</v>
      </c>
      <c r="J45" t="str">
        <f t="shared" si="0"/>
        <v>COAPECHACA 1065</v>
      </c>
      <c r="K45">
        <f>VLOOKUP(J45,'cat_macropera-pos'!$H$2:$I$1468,2,0)</f>
        <v>1433</v>
      </c>
    </row>
    <row r="46" spans="1:11" x14ac:dyDescent="0.25">
      <c r="A46">
        <v>1</v>
      </c>
      <c r="B46" t="s">
        <v>2584</v>
      </c>
      <c r="C46" t="s">
        <v>2585</v>
      </c>
      <c r="D46">
        <v>49</v>
      </c>
      <c r="E46">
        <v>1</v>
      </c>
      <c r="F46">
        <v>1085</v>
      </c>
      <c r="G46" t="s">
        <v>2585</v>
      </c>
      <c r="I46">
        <v>49</v>
      </c>
      <c r="J46" t="str">
        <f t="shared" si="0"/>
        <v>COAPECHACA 1085</v>
      </c>
      <c r="K46">
        <f>VLOOKUP(J46,'cat_macropera-pos'!$H$2:$I$1468,2,0)</f>
        <v>1421</v>
      </c>
    </row>
    <row r="47" spans="1:11" x14ac:dyDescent="0.25">
      <c r="A47">
        <v>1</v>
      </c>
      <c r="B47" t="s">
        <v>2584</v>
      </c>
      <c r="C47" t="s">
        <v>2585</v>
      </c>
      <c r="D47">
        <v>50</v>
      </c>
      <c r="E47">
        <v>1</v>
      </c>
      <c r="F47">
        <v>118</v>
      </c>
      <c r="G47" t="s">
        <v>2585</v>
      </c>
      <c r="I47">
        <v>50</v>
      </c>
      <c r="J47" t="str">
        <f t="shared" si="0"/>
        <v>COAPECHACA 118</v>
      </c>
      <c r="K47">
        <f>VLOOKUP(J47,'cat_macropera-pos'!$H$2:$I$1468,2,0)</f>
        <v>261</v>
      </c>
    </row>
    <row r="48" spans="1:11" x14ac:dyDescent="0.25">
      <c r="A48">
        <v>1</v>
      </c>
      <c r="B48" t="s">
        <v>2584</v>
      </c>
      <c r="C48" t="s">
        <v>2585</v>
      </c>
      <c r="D48">
        <v>51</v>
      </c>
      <c r="E48">
        <v>1</v>
      </c>
      <c r="F48">
        <v>136</v>
      </c>
      <c r="G48" t="s">
        <v>2585</v>
      </c>
      <c r="I48">
        <v>51</v>
      </c>
      <c r="J48" t="str">
        <f t="shared" si="0"/>
        <v>COAPECHACA 136</v>
      </c>
      <c r="K48">
        <f>VLOOKUP(J48,'cat_macropera-pos'!$H$2:$I$1468,2,0)</f>
        <v>1310</v>
      </c>
    </row>
    <row r="49" spans="1:11" x14ac:dyDescent="0.25">
      <c r="A49">
        <v>1</v>
      </c>
      <c r="B49" t="s">
        <v>2584</v>
      </c>
      <c r="C49" t="s">
        <v>2585</v>
      </c>
      <c r="D49">
        <v>52</v>
      </c>
      <c r="E49">
        <v>1</v>
      </c>
      <c r="F49">
        <v>139</v>
      </c>
      <c r="G49" t="s">
        <v>2585</v>
      </c>
      <c r="I49">
        <v>52</v>
      </c>
      <c r="J49" t="str">
        <f t="shared" si="0"/>
        <v>COAPECHACA 139</v>
      </c>
      <c r="K49" t="e">
        <f>VLOOKUP(J49,'cat_macropera-pos'!$H$2:$I$1468,2,0)</f>
        <v>#N/A</v>
      </c>
    </row>
    <row r="50" spans="1:11" x14ac:dyDescent="0.25">
      <c r="A50">
        <v>1</v>
      </c>
      <c r="B50" t="s">
        <v>2584</v>
      </c>
      <c r="C50" t="s">
        <v>2585</v>
      </c>
      <c r="D50">
        <v>53</v>
      </c>
      <c r="E50">
        <v>1</v>
      </c>
      <c r="F50">
        <v>189</v>
      </c>
      <c r="G50" t="s">
        <v>2585</v>
      </c>
      <c r="I50">
        <v>53</v>
      </c>
      <c r="J50" t="str">
        <f t="shared" si="0"/>
        <v>COAPECHACA 189</v>
      </c>
      <c r="K50">
        <f>VLOOKUP(J50,'cat_macropera-pos'!$H$2:$I$1468,2,0)</f>
        <v>185</v>
      </c>
    </row>
    <row r="51" spans="1:11" x14ac:dyDescent="0.25">
      <c r="A51">
        <v>1</v>
      </c>
      <c r="B51" t="s">
        <v>2584</v>
      </c>
      <c r="C51" t="s">
        <v>2585</v>
      </c>
      <c r="D51">
        <v>54</v>
      </c>
      <c r="E51">
        <v>1</v>
      </c>
      <c r="F51">
        <v>192</v>
      </c>
      <c r="G51" t="s">
        <v>2585</v>
      </c>
      <c r="I51">
        <v>54</v>
      </c>
      <c r="J51" t="str">
        <f t="shared" si="0"/>
        <v>COAPECHACA 192</v>
      </c>
      <c r="K51" t="e">
        <f>VLOOKUP(J51,'cat_macropera-pos'!$H$2:$I$1468,2,0)</f>
        <v>#N/A</v>
      </c>
    </row>
    <row r="52" spans="1:11" x14ac:dyDescent="0.25">
      <c r="A52">
        <v>1</v>
      </c>
      <c r="B52" t="s">
        <v>2584</v>
      </c>
      <c r="C52" t="s">
        <v>2585</v>
      </c>
      <c r="D52">
        <v>55</v>
      </c>
      <c r="E52">
        <v>1</v>
      </c>
      <c r="F52">
        <v>198</v>
      </c>
      <c r="G52" t="s">
        <v>2585</v>
      </c>
      <c r="I52">
        <v>55</v>
      </c>
      <c r="J52" t="str">
        <f t="shared" si="0"/>
        <v>COAPECHACA 198</v>
      </c>
      <c r="K52">
        <f>VLOOKUP(J52,'cat_macropera-pos'!$H$2:$I$1468,2,0)</f>
        <v>80</v>
      </c>
    </row>
    <row r="53" spans="1:11" x14ac:dyDescent="0.25">
      <c r="A53">
        <v>1</v>
      </c>
      <c r="B53" t="s">
        <v>2584</v>
      </c>
      <c r="C53" t="s">
        <v>2585</v>
      </c>
      <c r="D53">
        <v>56</v>
      </c>
      <c r="E53">
        <v>1</v>
      </c>
      <c r="F53">
        <v>218</v>
      </c>
      <c r="G53" t="s">
        <v>2585</v>
      </c>
      <c r="I53">
        <v>56</v>
      </c>
      <c r="J53" t="str">
        <f t="shared" si="0"/>
        <v>COAPECHACA 218</v>
      </c>
      <c r="K53" t="e">
        <f>VLOOKUP(J53,'cat_macropera-pos'!$H$2:$I$1468,2,0)</f>
        <v>#N/A</v>
      </c>
    </row>
    <row r="54" spans="1:11" x14ac:dyDescent="0.25">
      <c r="A54">
        <v>1</v>
      </c>
      <c r="B54" t="s">
        <v>2584</v>
      </c>
      <c r="C54" t="s">
        <v>2585</v>
      </c>
      <c r="D54">
        <v>57</v>
      </c>
      <c r="E54">
        <v>1</v>
      </c>
      <c r="F54">
        <v>224</v>
      </c>
      <c r="G54" t="s">
        <v>2585</v>
      </c>
      <c r="I54">
        <v>57</v>
      </c>
      <c r="J54" t="str">
        <f t="shared" si="0"/>
        <v>COAPECHACA 224</v>
      </c>
      <c r="K54">
        <f>VLOOKUP(J54,'cat_macropera-pos'!$H$2:$I$1468,2,0)</f>
        <v>186</v>
      </c>
    </row>
    <row r="55" spans="1:11" x14ac:dyDescent="0.25">
      <c r="A55">
        <v>1</v>
      </c>
      <c r="B55" t="s">
        <v>2584</v>
      </c>
      <c r="C55" t="s">
        <v>2585</v>
      </c>
      <c r="D55">
        <v>58</v>
      </c>
      <c r="E55">
        <v>1</v>
      </c>
      <c r="F55">
        <v>24</v>
      </c>
      <c r="G55" t="s">
        <v>2585</v>
      </c>
      <c r="I55">
        <v>58</v>
      </c>
      <c r="J55" t="str">
        <f t="shared" si="0"/>
        <v>COAPECHACA 24</v>
      </c>
      <c r="K55">
        <f>VLOOKUP(J55,'cat_macropera-pos'!$H$2:$I$1468,2,0)</f>
        <v>31</v>
      </c>
    </row>
    <row r="56" spans="1:11" x14ac:dyDescent="0.25">
      <c r="A56">
        <v>1</v>
      </c>
      <c r="B56" t="s">
        <v>2584</v>
      </c>
      <c r="C56" t="s">
        <v>2585</v>
      </c>
      <c r="D56">
        <v>59</v>
      </c>
      <c r="E56">
        <v>1</v>
      </c>
      <c r="F56">
        <v>241</v>
      </c>
      <c r="G56" t="s">
        <v>2585</v>
      </c>
      <c r="I56">
        <v>59</v>
      </c>
      <c r="J56" t="str">
        <f t="shared" si="0"/>
        <v>COAPECHACA 241</v>
      </c>
      <c r="K56">
        <f>VLOOKUP(J56,'cat_macropera-pos'!$H$2:$I$1468,2,0)</f>
        <v>271</v>
      </c>
    </row>
    <row r="57" spans="1:11" x14ac:dyDescent="0.25">
      <c r="A57">
        <v>1</v>
      </c>
      <c r="B57" t="s">
        <v>2584</v>
      </c>
      <c r="C57" t="s">
        <v>2585</v>
      </c>
      <c r="D57">
        <v>60</v>
      </c>
      <c r="E57">
        <v>1</v>
      </c>
      <c r="F57">
        <v>251</v>
      </c>
      <c r="G57" t="s">
        <v>2585</v>
      </c>
      <c r="I57">
        <v>60</v>
      </c>
      <c r="J57" t="str">
        <f t="shared" si="0"/>
        <v>COAPECHACA 251</v>
      </c>
      <c r="K57" t="e">
        <f>VLOOKUP(J57,'cat_macropera-pos'!$H$2:$I$1468,2,0)</f>
        <v>#N/A</v>
      </c>
    </row>
    <row r="58" spans="1:11" x14ac:dyDescent="0.25">
      <c r="A58">
        <v>1</v>
      </c>
      <c r="B58" t="s">
        <v>2584</v>
      </c>
      <c r="C58" t="s">
        <v>2585</v>
      </c>
      <c r="D58">
        <v>61</v>
      </c>
      <c r="E58">
        <v>1</v>
      </c>
      <c r="F58">
        <v>272</v>
      </c>
      <c r="G58" t="s">
        <v>2585</v>
      </c>
      <c r="I58">
        <v>61</v>
      </c>
      <c r="J58" t="str">
        <f t="shared" si="0"/>
        <v>COAPECHACA 272</v>
      </c>
      <c r="K58" t="e">
        <f>VLOOKUP(J58,'cat_macropera-pos'!$H$2:$I$1468,2,0)</f>
        <v>#N/A</v>
      </c>
    </row>
    <row r="59" spans="1:11" x14ac:dyDescent="0.25">
      <c r="A59">
        <v>1</v>
      </c>
      <c r="B59" t="s">
        <v>2584</v>
      </c>
      <c r="C59" t="s">
        <v>2585</v>
      </c>
      <c r="D59">
        <v>62</v>
      </c>
      <c r="E59">
        <v>1</v>
      </c>
      <c r="F59">
        <v>2870</v>
      </c>
      <c r="G59" t="s">
        <v>2585</v>
      </c>
      <c r="I59">
        <v>62</v>
      </c>
      <c r="J59" t="str">
        <f t="shared" si="0"/>
        <v>COAPECHACA 2870</v>
      </c>
      <c r="K59">
        <f>VLOOKUP(J59,'cat_macropera-pos'!$H$2:$I$1468,2,0)</f>
        <v>1314</v>
      </c>
    </row>
    <row r="60" spans="1:11" x14ac:dyDescent="0.25">
      <c r="A60">
        <v>1</v>
      </c>
      <c r="B60" t="s">
        <v>2584</v>
      </c>
      <c r="C60" t="s">
        <v>2585</v>
      </c>
      <c r="D60">
        <v>63</v>
      </c>
      <c r="E60">
        <v>1</v>
      </c>
      <c r="F60">
        <v>293</v>
      </c>
      <c r="G60" t="s">
        <v>2585</v>
      </c>
      <c r="I60">
        <v>63</v>
      </c>
      <c r="J60" t="str">
        <f t="shared" si="0"/>
        <v>COAPECHACA 293</v>
      </c>
      <c r="K60" t="e">
        <f>VLOOKUP(J60,'cat_macropera-pos'!$H$2:$I$1468,2,0)</f>
        <v>#N/A</v>
      </c>
    </row>
    <row r="61" spans="1:11" x14ac:dyDescent="0.25">
      <c r="A61">
        <v>1</v>
      </c>
      <c r="B61" t="s">
        <v>2584</v>
      </c>
      <c r="C61" t="s">
        <v>2585</v>
      </c>
      <c r="D61">
        <v>64</v>
      </c>
      <c r="E61">
        <v>1</v>
      </c>
      <c r="F61">
        <v>30</v>
      </c>
      <c r="G61" t="s">
        <v>2585</v>
      </c>
      <c r="I61">
        <v>64</v>
      </c>
      <c r="J61" t="str">
        <f t="shared" si="0"/>
        <v>COAPECHACA 30</v>
      </c>
      <c r="K61" t="e">
        <f>VLOOKUP(J61,'cat_macropera-pos'!$H$2:$I$1468,2,0)</f>
        <v>#N/A</v>
      </c>
    </row>
    <row r="62" spans="1:11" x14ac:dyDescent="0.25">
      <c r="A62">
        <v>1</v>
      </c>
      <c r="B62" t="s">
        <v>2584</v>
      </c>
      <c r="C62" t="s">
        <v>2585</v>
      </c>
      <c r="D62">
        <v>65</v>
      </c>
      <c r="E62">
        <v>1</v>
      </c>
      <c r="F62">
        <v>3039</v>
      </c>
      <c r="G62" t="s">
        <v>2585</v>
      </c>
      <c r="I62">
        <v>65</v>
      </c>
      <c r="J62" t="str">
        <f t="shared" si="0"/>
        <v>COAPECHACA 3039</v>
      </c>
      <c r="K62">
        <f>VLOOKUP(J62,'cat_macropera-pos'!$H$2:$I$1468,2,0)</f>
        <v>1422</v>
      </c>
    </row>
    <row r="63" spans="1:11" x14ac:dyDescent="0.25">
      <c r="A63">
        <v>1</v>
      </c>
      <c r="B63" t="s">
        <v>2584</v>
      </c>
      <c r="C63" t="s">
        <v>2585</v>
      </c>
      <c r="D63">
        <v>66</v>
      </c>
      <c r="E63">
        <v>1</v>
      </c>
      <c r="F63">
        <v>376</v>
      </c>
      <c r="G63" t="s">
        <v>2585</v>
      </c>
      <c r="I63">
        <v>66</v>
      </c>
      <c r="J63" t="str">
        <f t="shared" si="0"/>
        <v>COAPECHACA 376</v>
      </c>
      <c r="K63">
        <f>VLOOKUP(J63,'cat_macropera-pos'!$H$2:$I$1468,2,0)</f>
        <v>95</v>
      </c>
    </row>
    <row r="64" spans="1:11" x14ac:dyDescent="0.25">
      <c r="A64">
        <v>1</v>
      </c>
      <c r="B64" t="s">
        <v>2584</v>
      </c>
      <c r="C64" t="s">
        <v>2585</v>
      </c>
      <c r="D64">
        <v>67</v>
      </c>
      <c r="E64">
        <v>1</v>
      </c>
      <c r="F64">
        <v>419</v>
      </c>
      <c r="G64" t="s">
        <v>2585</v>
      </c>
      <c r="I64">
        <v>67</v>
      </c>
      <c r="J64" t="str">
        <f t="shared" si="0"/>
        <v>COAPECHACA 419</v>
      </c>
      <c r="K64">
        <f>VLOOKUP(J64,'cat_macropera-pos'!$H$2:$I$1468,2,0)</f>
        <v>263</v>
      </c>
    </row>
    <row r="65" spans="1:11" x14ac:dyDescent="0.25">
      <c r="A65">
        <v>1</v>
      </c>
      <c r="B65" t="s">
        <v>2584</v>
      </c>
      <c r="C65" t="s">
        <v>2585</v>
      </c>
      <c r="D65">
        <v>68</v>
      </c>
      <c r="E65">
        <v>1</v>
      </c>
      <c r="F65">
        <v>458</v>
      </c>
      <c r="G65" t="s">
        <v>2585</v>
      </c>
      <c r="I65">
        <v>68</v>
      </c>
      <c r="J65" t="str">
        <f t="shared" si="0"/>
        <v>COAPECHACA 458</v>
      </c>
      <c r="K65">
        <f>VLOOKUP(J65,'cat_macropera-pos'!$H$2:$I$1468,2,0)</f>
        <v>96</v>
      </c>
    </row>
    <row r="66" spans="1:11" x14ac:dyDescent="0.25">
      <c r="A66">
        <v>1</v>
      </c>
      <c r="B66" t="s">
        <v>2584</v>
      </c>
      <c r="C66" t="s">
        <v>2585</v>
      </c>
      <c r="D66">
        <v>69</v>
      </c>
      <c r="E66">
        <v>1</v>
      </c>
      <c r="F66">
        <v>485</v>
      </c>
      <c r="G66" t="s">
        <v>2585</v>
      </c>
      <c r="I66">
        <v>69</v>
      </c>
      <c r="J66" t="str">
        <f t="shared" si="0"/>
        <v>COAPECHACA 485</v>
      </c>
      <c r="K66">
        <f>VLOOKUP(J66,'cat_macropera-pos'!$H$2:$I$1468,2,0)</f>
        <v>264</v>
      </c>
    </row>
    <row r="67" spans="1:11" x14ac:dyDescent="0.25">
      <c r="A67">
        <v>1</v>
      </c>
      <c r="B67" t="s">
        <v>2584</v>
      </c>
      <c r="C67" t="s">
        <v>2585</v>
      </c>
      <c r="D67">
        <v>70</v>
      </c>
      <c r="E67">
        <v>1</v>
      </c>
      <c r="F67">
        <v>49</v>
      </c>
      <c r="G67" t="s">
        <v>2585</v>
      </c>
      <c r="I67">
        <v>70</v>
      </c>
      <c r="J67" t="str">
        <f t="shared" ref="J67:J130" si="1">B67&amp;" "&amp;F67</f>
        <v>COAPECHACA 49</v>
      </c>
      <c r="K67">
        <f>VLOOKUP(J67,'cat_macropera-pos'!$H$2:$I$1468,2,0)</f>
        <v>1308</v>
      </c>
    </row>
    <row r="68" spans="1:11" x14ac:dyDescent="0.25">
      <c r="A68">
        <v>1</v>
      </c>
      <c r="B68" t="s">
        <v>2584</v>
      </c>
      <c r="C68" t="s">
        <v>2585</v>
      </c>
      <c r="D68">
        <v>71</v>
      </c>
      <c r="E68">
        <v>1</v>
      </c>
      <c r="F68">
        <v>491</v>
      </c>
      <c r="G68" t="s">
        <v>2585</v>
      </c>
      <c r="I68">
        <v>71</v>
      </c>
      <c r="J68" t="str">
        <f t="shared" si="1"/>
        <v>COAPECHACA 491</v>
      </c>
      <c r="K68" t="e">
        <f>VLOOKUP(J68,'cat_macropera-pos'!$H$2:$I$1468,2,0)</f>
        <v>#N/A</v>
      </c>
    </row>
    <row r="69" spans="1:11" x14ac:dyDescent="0.25">
      <c r="A69">
        <v>1</v>
      </c>
      <c r="B69" t="s">
        <v>2584</v>
      </c>
      <c r="C69" t="s">
        <v>2585</v>
      </c>
      <c r="D69">
        <v>72</v>
      </c>
      <c r="E69">
        <v>1</v>
      </c>
      <c r="F69">
        <v>538</v>
      </c>
      <c r="G69" t="s">
        <v>2585</v>
      </c>
      <c r="I69">
        <v>72</v>
      </c>
      <c r="J69" t="str">
        <f t="shared" si="1"/>
        <v>COAPECHACA 538</v>
      </c>
      <c r="K69">
        <f>VLOOKUP(J69,'cat_macropera-pos'!$H$2:$I$1468,2,0)</f>
        <v>200</v>
      </c>
    </row>
    <row r="70" spans="1:11" x14ac:dyDescent="0.25">
      <c r="A70">
        <v>1</v>
      </c>
      <c r="B70" t="s">
        <v>2584</v>
      </c>
      <c r="C70" t="s">
        <v>2585</v>
      </c>
      <c r="D70">
        <v>73</v>
      </c>
      <c r="E70">
        <v>1</v>
      </c>
      <c r="F70">
        <v>55</v>
      </c>
      <c r="G70" t="s">
        <v>2585</v>
      </c>
      <c r="I70">
        <v>73</v>
      </c>
      <c r="J70" t="str">
        <f t="shared" si="1"/>
        <v>COAPECHACA 55</v>
      </c>
      <c r="K70">
        <f>VLOOKUP(J70,'cat_macropera-pos'!$H$2:$I$1468,2,0)</f>
        <v>262</v>
      </c>
    </row>
    <row r="71" spans="1:11" x14ac:dyDescent="0.25">
      <c r="A71">
        <v>1</v>
      </c>
      <c r="B71" t="s">
        <v>2584</v>
      </c>
      <c r="C71" t="s">
        <v>2585</v>
      </c>
      <c r="D71">
        <v>74</v>
      </c>
      <c r="E71">
        <v>1</v>
      </c>
      <c r="F71">
        <v>5541</v>
      </c>
      <c r="G71" t="s">
        <v>2585</v>
      </c>
      <c r="I71">
        <v>74</v>
      </c>
      <c r="J71" t="str">
        <f t="shared" si="1"/>
        <v>COAPECHACA 5541</v>
      </c>
      <c r="K71">
        <f>VLOOKUP(J71,'cat_macropera-pos'!$H$2:$I$1468,2,0)</f>
        <v>424</v>
      </c>
    </row>
    <row r="72" spans="1:11" x14ac:dyDescent="0.25">
      <c r="A72">
        <v>1</v>
      </c>
      <c r="B72" t="s">
        <v>2584</v>
      </c>
      <c r="C72" t="s">
        <v>2585</v>
      </c>
      <c r="D72">
        <v>75</v>
      </c>
      <c r="E72">
        <v>1</v>
      </c>
      <c r="F72">
        <v>56</v>
      </c>
      <c r="G72" t="s">
        <v>2585</v>
      </c>
      <c r="I72">
        <v>75</v>
      </c>
      <c r="J72" t="str">
        <f t="shared" si="1"/>
        <v>COAPECHACA 56</v>
      </c>
      <c r="K72">
        <f>VLOOKUP(J72,'cat_macropera-pos'!$H$2:$I$1468,2,0)</f>
        <v>79</v>
      </c>
    </row>
    <row r="73" spans="1:11" x14ac:dyDescent="0.25">
      <c r="A73">
        <v>1</v>
      </c>
      <c r="B73" t="s">
        <v>2584</v>
      </c>
      <c r="C73" t="s">
        <v>2585</v>
      </c>
      <c r="D73">
        <v>76</v>
      </c>
      <c r="E73">
        <v>1</v>
      </c>
      <c r="F73">
        <v>595</v>
      </c>
      <c r="G73" t="s">
        <v>2585</v>
      </c>
      <c r="I73">
        <v>76</v>
      </c>
      <c r="J73" t="str">
        <f t="shared" si="1"/>
        <v>COAPECHACA 595</v>
      </c>
      <c r="K73">
        <f>VLOOKUP(J73,'cat_macropera-pos'!$H$2:$I$1468,2,0)</f>
        <v>206</v>
      </c>
    </row>
    <row r="74" spans="1:11" x14ac:dyDescent="0.25">
      <c r="A74">
        <v>1</v>
      </c>
      <c r="B74" t="s">
        <v>2584</v>
      </c>
      <c r="C74" t="s">
        <v>2585</v>
      </c>
      <c r="D74">
        <v>77</v>
      </c>
      <c r="E74">
        <v>1</v>
      </c>
      <c r="F74">
        <v>666</v>
      </c>
      <c r="G74" t="s">
        <v>2585</v>
      </c>
      <c r="I74">
        <v>77</v>
      </c>
      <c r="J74" t="str">
        <f t="shared" si="1"/>
        <v>COAPECHACA 666</v>
      </c>
      <c r="K74" t="e">
        <f>VLOOKUP(J74,'cat_macropera-pos'!$H$2:$I$1468,2,0)</f>
        <v>#N/A</v>
      </c>
    </row>
    <row r="75" spans="1:11" x14ac:dyDescent="0.25">
      <c r="A75">
        <v>1</v>
      </c>
      <c r="B75" t="s">
        <v>2584</v>
      </c>
      <c r="C75" t="s">
        <v>2585</v>
      </c>
      <c r="D75">
        <v>78</v>
      </c>
      <c r="E75">
        <v>1</v>
      </c>
      <c r="F75">
        <v>71</v>
      </c>
      <c r="G75" t="s">
        <v>2585</v>
      </c>
      <c r="I75">
        <v>78</v>
      </c>
      <c r="J75" t="str">
        <f t="shared" si="1"/>
        <v>COAPECHACA 71</v>
      </c>
      <c r="K75">
        <f>VLOOKUP(J75,'cat_macropera-pos'!$H$2:$I$1468,2,0)</f>
        <v>52</v>
      </c>
    </row>
    <row r="76" spans="1:11" x14ac:dyDescent="0.25">
      <c r="A76">
        <v>1</v>
      </c>
      <c r="B76" t="s">
        <v>2584</v>
      </c>
      <c r="C76" t="s">
        <v>2585</v>
      </c>
      <c r="D76">
        <v>79</v>
      </c>
      <c r="E76">
        <v>1</v>
      </c>
      <c r="F76">
        <v>805</v>
      </c>
      <c r="G76" t="s">
        <v>2585</v>
      </c>
      <c r="I76">
        <v>79</v>
      </c>
      <c r="J76" t="str">
        <f t="shared" si="1"/>
        <v>COAPECHACA 805</v>
      </c>
      <c r="K76">
        <f>VLOOKUP(J76,'cat_macropera-pos'!$H$2:$I$1468,2,0)</f>
        <v>253</v>
      </c>
    </row>
    <row r="77" spans="1:11" x14ac:dyDescent="0.25">
      <c r="A77">
        <v>1</v>
      </c>
      <c r="B77" t="s">
        <v>2584</v>
      </c>
      <c r="C77" t="s">
        <v>2585</v>
      </c>
      <c r="D77">
        <v>80</v>
      </c>
      <c r="E77">
        <v>1</v>
      </c>
      <c r="F77">
        <v>85</v>
      </c>
      <c r="G77" t="s">
        <v>2585</v>
      </c>
      <c r="I77">
        <v>80</v>
      </c>
      <c r="J77" t="str">
        <f t="shared" si="1"/>
        <v>COAPECHACA 85</v>
      </c>
      <c r="K77">
        <f>VLOOKUP(J77,'cat_macropera-pos'!$H$2:$I$1468,2,0)</f>
        <v>1315</v>
      </c>
    </row>
    <row r="78" spans="1:11" x14ac:dyDescent="0.25">
      <c r="A78">
        <v>8</v>
      </c>
      <c r="B78" t="s">
        <v>2590</v>
      </c>
      <c r="C78" t="s">
        <v>2585</v>
      </c>
      <c r="D78">
        <v>83</v>
      </c>
      <c r="E78">
        <v>8</v>
      </c>
      <c r="F78">
        <v>1031</v>
      </c>
      <c r="G78" t="s">
        <v>2585</v>
      </c>
      <c r="I78">
        <v>83</v>
      </c>
      <c r="J78" t="str">
        <f t="shared" si="1"/>
        <v>CORRALILLO 1031</v>
      </c>
      <c r="K78" t="e">
        <f>VLOOKUP(J78,'cat_macropera-pos'!$H$2:$I$1468,2,0)</f>
        <v>#N/A</v>
      </c>
    </row>
    <row r="79" spans="1:11" x14ac:dyDescent="0.25">
      <c r="A79">
        <v>8</v>
      </c>
      <c r="B79" t="s">
        <v>2590</v>
      </c>
      <c r="C79" t="s">
        <v>2585</v>
      </c>
      <c r="D79">
        <v>84</v>
      </c>
      <c r="E79">
        <v>8</v>
      </c>
      <c r="F79">
        <v>1064</v>
      </c>
      <c r="G79" t="s">
        <v>2585</v>
      </c>
      <c r="I79">
        <v>84</v>
      </c>
      <c r="J79" t="str">
        <f t="shared" si="1"/>
        <v>CORRALILLO 1064</v>
      </c>
      <c r="K79" t="e">
        <f>VLOOKUP(J79,'cat_macropera-pos'!$H$2:$I$1468,2,0)</f>
        <v>#N/A</v>
      </c>
    </row>
    <row r="80" spans="1:11" x14ac:dyDescent="0.25">
      <c r="A80">
        <v>8</v>
      </c>
      <c r="B80" t="s">
        <v>2590</v>
      </c>
      <c r="C80" t="s">
        <v>2585</v>
      </c>
      <c r="D80">
        <v>85</v>
      </c>
      <c r="E80">
        <v>8</v>
      </c>
      <c r="F80">
        <v>112</v>
      </c>
      <c r="G80" t="s">
        <v>2585</v>
      </c>
      <c r="I80">
        <v>85</v>
      </c>
      <c r="J80" t="str">
        <f t="shared" si="1"/>
        <v>CORRALILLO 112</v>
      </c>
      <c r="K80">
        <f>VLOOKUP(J80,'cat_macropera-pos'!$H$2:$I$1468,2,0)</f>
        <v>107</v>
      </c>
    </row>
    <row r="81" spans="1:11" x14ac:dyDescent="0.25">
      <c r="A81">
        <v>8</v>
      </c>
      <c r="B81" t="s">
        <v>2590</v>
      </c>
      <c r="C81" t="s">
        <v>2585</v>
      </c>
      <c r="D81">
        <v>86</v>
      </c>
      <c r="E81">
        <v>8</v>
      </c>
      <c r="F81">
        <v>281</v>
      </c>
      <c r="G81" t="s">
        <v>2585</v>
      </c>
      <c r="I81">
        <v>86</v>
      </c>
      <c r="J81" t="str">
        <f t="shared" si="1"/>
        <v>CORRALILLO 281</v>
      </c>
      <c r="K81" t="e">
        <f>VLOOKUP(J81,'cat_macropera-pos'!$H$2:$I$1468,2,0)</f>
        <v>#N/A</v>
      </c>
    </row>
    <row r="82" spans="1:11" x14ac:dyDescent="0.25">
      <c r="A82">
        <v>8</v>
      </c>
      <c r="B82" t="s">
        <v>2590</v>
      </c>
      <c r="C82" t="s">
        <v>2585</v>
      </c>
      <c r="D82">
        <v>87</v>
      </c>
      <c r="E82">
        <v>8</v>
      </c>
      <c r="F82">
        <v>312</v>
      </c>
      <c r="G82" t="s">
        <v>2585</v>
      </c>
      <c r="I82">
        <v>87</v>
      </c>
      <c r="J82" t="str">
        <f t="shared" si="1"/>
        <v>CORRALILLO 312</v>
      </c>
      <c r="K82">
        <f>VLOOKUP(J82,'cat_macropera-pos'!$H$2:$I$1468,2,0)</f>
        <v>1290</v>
      </c>
    </row>
    <row r="83" spans="1:11" x14ac:dyDescent="0.25">
      <c r="A83">
        <v>8</v>
      </c>
      <c r="B83" t="s">
        <v>2590</v>
      </c>
      <c r="C83" t="s">
        <v>2585</v>
      </c>
      <c r="D83">
        <v>88</v>
      </c>
      <c r="E83">
        <v>8</v>
      </c>
      <c r="F83">
        <v>337</v>
      </c>
      <c r="G83" t="s">
        <v>2585</v>
      </c>
      <c r="I83">
        <v>88</v>
      </c>
      <c r="J83" t="str">
        <f t="shared" si="1"/>
        <v>CORRALILLO 337</v>
      </c>
      <c r="K83">
        <f>VLOOKUP(J83,'cat_macropera-pos'!$H$2:$I$1468,2,0)</f>
        <v>23</v>
      </c>
    </row>
    <row r="84" spans="1:11" x14ac:dyDescent="0.25">
      <c r="A84">
        <v>8</v>
      </c>
      <c r="B84" t="s">
        <v>2590</v>
      </c>
      <c r="C84" t="s">
        <v>2585</v>
      </c>
      <c r="D84">
        <v>89</v>
      </c>
      <c r="E84">
        <v>8</v>
      </c>
      <c r="F84">
        <v>378</v>
      </c>
      <c r="G84" t="s">
        <v>2585</v>
      </c>
      <c r="I84">
        <v>89</v>
      </c>
      <c r="J84" t="str">
        <f t="shared" si="1"/>
        <v>CORRALILLO 378</v>
      </c>
      <c r="K84">
        <f>VLOOKUP(J84,'cat_macropera-pos'!$H$2:$I$1468,2,0)</f>
        <v>108</v>
      </c>
    </row>
    <row r="85" spans="1:11" x14ac:dyDescent="0.25">
      <c r="A85">
        <v>8</v>
      </c>
      <c r="B85" t="s">
        <v>2590</v>
      </c>
      <c r="C85" t="s">
        <v>2585</v>
      </c>
      <c r="D85">
        <v>90</v>
      </c>
      <c r="E85">
        <v>8</v>
      </c>
      <c r="F85">
        <v>393</v>
      </c>
      <c r="G85" t="s">
        <v>2585</v>
      </c>
      <c r="I85">
        <v>90</v>
      </c>
      <c r="J85" t="str">
        <f t="shared" si="1"/>
        <v>CORRALILLO 393</v>
      </c>
      <c r="K85" t="e">
        <f>VLOOKUP(J85,'cat_macropera-pos'!$H$2:$I$1468,2,0)</f>
        <v>#N/A</v>
      </c>
    </row>
    <row r="86" spans="1:11" x14ac:dyDescent="0.25">
      <c r="A86">
        <v>8</v>
      </c>
      <c r="B86" t="s">
        <v>2590</v>
      </c>
      <c r="C86" t="s">
        <v>2585</v>
      </c>
      <c r="D86">
        <v>91</v>
      </c>
      <c r="E86">
        <v>8</v>
      </c>
      <c r="F86">
        <v>4038</v>
      </c>
      <c r="G86" t="s">
        <v>2585</v>
      </c>
      <c r="I86">
        <v>91</v>
      </c>
      <c r="J86" t="str">
        <f t="shared" si="1"/>
        <v>CORRALILLO 4038</v>
      </c>
      <c r="K86">
        <f>VLOOKUP(J86,'cat_macropera-pos'!$H$2:$I$1468,2,0)</f>
        <v>1426</v>
      </c>
    </row>
    <row r="87" spans="1:11" x14ac:dyDescent="0.25">
      <c r="A87">
        <v>8</v>
      </c>
      <c r="B87" t="s">
        <v>2590</v>
      </c>
      <c r="C87" t="s">
        <v>2585</v>
      </c>
      <c r="D87">
        <v>92</v>
      </c>
      <c r="E87">
        <v>8</v>
      </c>
      <c r="F87">
        <v>461</v>
      </c>
      <c r="G87" t="s">
        <v>2585</v>
      </c>
      <c r="I87">
        <v>92</v>
      </c>
      <c r="J87" t="str">
        <f t="shared" si="1"/>
        <v>CORRALILLO 461</v>
      </c>
      <c r="K87">
        <f>VLOOKUP(J87,'cat_macropera-pos'!$H$2:$I$1468,2,0)</f>
        <v>1293</v>
      </c>
    </row>
    <row r="88" spans="1:11" x14ac:dyDescent="0.25">
      <c r="A88">
        <v>8</v>
      </c>
      <c r="B88" t="s">
        <v>2590</v>
      </c>
      <c r="C88" t="s">
        <v>2585</v>
      </c>
      <c r="D88">
        <v>93</v>
      </c>
      <c r="E88">
        <v>8</v>
      </c>
      <c r="F88">
        <v>545</v>
      </c>
      <c r="G88" t="s">
        <v>2585</v>
      </c>
      <c r="I88">
        <v>93</v>
      </c>
      <c r="J88" t="str">
        <f t="shared" si="1"/>
        <v>CORRALILLO 545</v>
      </c>
      <c r="K88" t="e">
        <f>VLOOKUP(J88,'cat_macropera-pos'!$H$2:$I$1468,2,0)</f>
        <v>#N/A</v>
      </c>
    </row>
    <row r="89" spans="1:11" x14ac:dyDescent="0.25">
      <c r="A89">
        <v>8</v>
      </c>
      <c r="B89" t="s">
        <v>2590</v>
      </c>
      <c r="C89" t="s">
        <v>2585</v>
      </c>
      <c r="D89">
        <v>94</v>
      </c>
      <c r="E89">
        <v>8</v>
      </c>
      <c r="F89">
        <v>603</v>
      </c>
      <c r="G89" t="s">
        <v>2585</v>
      </c>
      <c r="I89">
        <v>94</v>
      </c>
      <c r="J89" t="str">
        <f t="shared" si="1"/>
        <v>CORRALILLO 603</v>
      </c>
      <c r="K89">
        <f>VLOOKUP(J89,'cat_macropera-pos'!$H$2:$I$1468,2,0)</f>
        <v>148</v>
      </c>
    </row>
    <row r="90" spans="1:11" x14ac:dyDescent="0.25">
      <c r="A90">
        <v>8</v>
      </c>
      <c r="B90" t="s">
        <v>2590</v>
      </c>
      <c r="C90" t="s">
        <v>2585</v>
      </c>
      <c r="D90">
        <v>95</v>
      </c>
      <c r="E90">
        <v>8</v>
      </c>
      <c r="F90">
        <v>607</v>
      </c>
      <c r="G90" t="s">
        <v>2585</v>
      </c>
      <c r="I90">
        <v>95</v>
      </c>
      <c r="J90" t="str">
        <f t="shared" si="1"/>
        <v>CORRALILLO 607</v>
      </c>
      <c r="K90">
        <f>VLOOKUP(J90,'cat_macropera-pos'!$H$2:$I$1468,2,0)</f>
        <v>170</v>
      </c>
    </row>
    <row r="91" spans="1:11" x14ac:dyDescent="0.25">
      <c r="A91">
        <v>8</v>
      </c>
      <c r="B91" t="s">
        <v>2590</v>
      </c>
      <c r="C91" t="s">
        <v>2585</v>
      </c>
      <c r="D91">
        <v>96</v>
      </c>
      <c r="E91">
        <v>8</v>
      </c>
      <c r="F91">
        <v>624</v>
      </c>
      <c r="G91" t="s">
        <v>2585</v>
      </c>
      <c r="I91">
        <v>96</v>
      </c>
      <c r="J91" t="str">
        <f t="shared" si="1"/>
        <v>CORRALILLO 624</v>
      </c>
      <c r="K91">
        <f>VLOOKUP(J91,'cat_macropera-pos'!$H$2:$I$1468,2,0)</f>
        <v>169</v>
      </c>
    </row>
    <row r="92" spans="1:11" x14ac:dyDescent="0.25">
      <c r="A92">
        <v>8</v>
      </c>
      <c r="B92" t="s">
        <v>2590</v>
      </c>
      <c r="C92" t="s">
        <v>2585</v>
      </c>
      <c r="D92">
        <v>97</v>
      </c>
      <c r="E92">
        <v>8</v>
      </c>
      <c r="F92">
        <v>629</v>
      </c>
      <c r="G92" t="s">
        <v>2585</v>
      </c>
      <c r="I92">
        <v>97</v>
      </c>
      <c r="J92" t="str">
        <f t="shared" si="1"/>
        <v>CORRALILLO 629</v>
      </c>
      <c r="K92">
        <f>VLOOKUP(J92,'cat_macropera-pos'!$H$2:$I$1468,2,0)</f>
        <v>1295</v>
      </c>
    </row>
    <row r="93" spans="1:11" x14ac:dyDescent="0.25">
      <c r="A93">
        <v>8</v>
      </c>
      <c r="B93" t="s">
        <v>2590</v>
      </c>
      <c r="C93" t="s">
        <v>2585</v>
      </c>
      <c r="D93">
        <v>98</v>
      </c>
      <c r="E93">
        <v>8</v>
      </c>
      <c r="F93">
        <v>638</v>
      </c>
      <c r="G93" t="s">
        <v>2585</v>
      </c>
      <c r="I93">
        <v>98</v>
      </c>
      <c r="J93" t="str">
        <f t="shared" si="1"/>
        <v>CORRALILLO 638</v>
      </c>
      <c r="K93">
        <f>VLOOKUP(J93,'cat_macropera-pos'!$H$2:$I$1468,2,0)</f>
        <v>386</v>
      </c>
    </row>
    <row r="94" spans="1:11" x14ac:dyDescent="0.25">
      <c r="A94">
        <v>8</v>
      </c>
      <c r="B94" t="s">
        <v>2590</v>
      </c>
      <c r="C94" t="s">
        <v>2585</v>
      </c>
      <c r="D94">
        <v>99</v>
      </c>
      <c r="E94">
        <v>8</v>
      </c>
      <c r="F94">
        <v>667</v>
      </c>
      <c r="G94" t="s">
        <v>2585</v>
      </c>
      <c r="I94">
        <v>99</v>
      </c>
      <c r="J94" t="str">
        <f t="shared" si="1"/>
        <v>CORRALILLO 667</v>
      </c>
      <c r="K94">
        <f>VLOOKUP(J94,'cat_macropera-pos'!$H$2:$I$1468,2,0)</f>
        <v>67</v>
      </c>
    </row>
    <row r="95" spans="1:11" x14ac:dyDescent="0.25">
      <c r="A95">
        <v>8</v>
      </c>
      <c r="B95" t="s">
        <v>2590</v>
      </c>
      <c r="C95" t="s">
        <v>2585</v>
      </c>
      <c r="D95">
        <v>100</v>
      </c>
      <c r="E95">
        <v>8</v>
      </c>
      <c r="F95">
        <v>675</v>
      </c>
      <c r="G95" t="s">
        <v>2585</v>
      </c>
      <c r="I95">
        <v>100</v>
      </c>
      <c r="J95" t="str">
        <f t="shared" si="1"/>
        <v>CORRALILLO 675</v>
      </c>
      <c r="K95">
        <f>VLOOKUP(J95,'cat_macropera-pos'!$H$2:$I$1468,2,0)</f>
        <v>1435</v>
      </c>
    </row>
    <row r="96" spans="1:11" x14ac:dyDescent="0.25">
      <c r="A96">
        <v>8</v>
      </c>
      <c r="B96" t="s">
        <v>2590</v>
      </c>
      <c r="C96" t="s">
        <v>2585</v>
      </c>
      <c r="D96">
        <v>101</v>
      </c>
      <c r="E96">
        <v>8</v>
      </c>
      <c r="F96">
        <v>692</v>
      </c>
      <c r="G96" t="s">
        <v>2585</v>
      </c>
      <c r="I96">
        <v>101</v>
      </c>
      <c r="J96" t="str">
        <f t="shared" si="1"/>
        <v>CORRALILLO 692</v>
      </c>
      <c r="K96">
        <f>VLOOKUP(J96,'cat_macropera-pos'!$H$2:$I$1468,2,0)</f>
        <v>1292</v>
      </c>
    </row>
    <row r="97" spans="1:11" x14ac:dyDescent="0.25">
      <c r="A97">
        <v>8</v>
      </c>
      <c r="B97" t="s">
        <v>2590</v>
      </c>
      <c r="C97" t="s">
        <v>2585</v>
      </c>
      <c r="D97">
        <v>102</v>
      </c>
      <c r="E97">
        <v>8</v>
      </c>
      <c r="F97">
        <v>707</v>
      </c>
      <c r="G97" t="s">
        <v>2585</v>
      </c>
      <c r="I97">
        <v>102</v>
      </c>
      <c r="J97" t="str">
        <f t="shared" si="1"/>
        <v>CORRALILLO 707</v>
      </c>
      <c r="K97" t="e">
        <f>VLOOKUP(J97,'cat_macropera-pos'!$H$2:$I$1468,2,0)</f>
        <v>#N/A</v>
      </c>
    </row>
    <row r="98" spans="1:11" x14ac:dyDescent="0.25">
      <c r="A98">
        <v>8</v>
      </c>
      <c r="B98" t="s">
        <v>2590</v>
      </c>
      <c r="C98" t="s">
        <v>2585</v>
      </c>
      <c r="D98">
        <v>103</v>
      </c>
      <c r="E98">
        <v>8</v>
      </c>
      <c r="F98">
        <v>724</v>
      </c>
      <c r="G98" t="s">
        <v>2585</v>
      </c>
      <c r="I98">
        <v>103</v>
      </c>
      <c r="J98" t="str">
        <f t="shared" si="1"/>
        <v>CORRALILLO 724</v>
      </c>
      <c r="K98" t="e">
        <f>VLOOKUP(J98,'cat_macropera-pos'!$H$2:$I$1468,2,0)</f>
        <v>#N/A</v>
      </c>
    </row>
    <row r="99" spans="1:11" x14ac:dyDescent="0.25">
      <c r="A99">
        <v>8</v>
      </c>
      <c r="B99" t="s">
        <v>2590</v>
      </c>
      <c r="C99" t="s">
        <v>2585</v>
      </c>
      <c r="D99">
        <v>104</v>
      </c>
      <c r="E99">
        <v>8</v>
      </c>
      <c r="F99">
        <v>731</v>
      </c>
      <c r="G99" t="s">
        <v>2585</v>
      </c>
      <c r="I99">
        <v>104</v>
      </c>
      <c r="J99" t="str">
        <f t="shared" si="1"/>
        <v>CORRALILLO 731</v>
      </c>
      <c r="K99">
        <f>VLOOKUP(J99,'cat_macropera-pos'!$H$2:$I$1468,2,0)</f>
        <v>438</v>
      </c>
    </row>
    <row r="100" spans="1:11" x14ac:dyDescent="0.25">
      <c r="A100">
        <v>8</v>
      </c>
      <c r="B100" t="s">
        <v>2590</v>
      </c>
      <c r="C100" t="s">
        <v>2585</v>
      </c>
      <c r="D100">
        <v>105</v>
      </c>
      <c r="E100">
        <v>8</v>
      </c>
      <c r="F100">
        <v>734</v>
      </c>
      <c r="G100" t="s">
        <v>2585</v>
      </c>
      <c r="I100">
        <v>105</v>
      </c>
      <c r="J100" t="str">
        <f t="shared" si="1"/>
        <v>CORRALILLO 734</v>
      </c>
      <c r="K100" t="e">
        <f>VLOOKUP(J100,'cat_macropera-pos'!$H$2:$I$1468,2,0)</f>
        <v>#N/A</v>
      </c>
    </row>
    <row r="101" spans="1:11" x14ac:dyDescent="0.25">
      <c r="A101">
        <v>8</v>
      </c>
      <c r="B101" t="s">
        <v>2590</v>
      </c>
      <c r="C101" t="s">
        <v>2585</v>
      </c>
      <c r="D101">
        <v>106</v>
      </c>
      <c r="E101">
        <v>8</v>
      </c>
      <c r="F101">
        <v>739</v>
      </c>
      <c r="G101" t="s">
        <v>2585</v>
      </c>
      <c r="I101">
        <v>106</v>
      </c>
      <c r="J101" t="str">
        <f t="shared" si="1"/>
        <v>CORRALILLO 739</v>
      </c>
      <c r="K101" t="e">
        <f>VLOOKUP(J101,'cat_macropera-pos'!$H$2:$I$1468,2,0)</f>
        <v>#N/A</v>
      </c>
    </row>
    <row r="102" spans="1:11" x14ac:dyDescent="0.25">
      <c r="A102">
        <v>8</v>
      </c>
      <c r="B102" t="s">
        <v>2590</v>
      </c>
      <c r="C102" t="s">
        <v>2585</v>
      </c>
      <c r="D102">
        <v>107</v>
      </c>
      <c r="E102">
        <v>8</v>
      </c>
      <c r="F102">
        <v>748</v>
      </c>
      <c r="G102" t="s">
        <v>2585</v>
      </c>
      <c r="I102">
        <v>107</v>
      </c>
      <c r="J102" t="str">
        <f t="shared" si="1"/>
        <v>CORRALILLO 748</v>
      </c>
      <c r="K102">
        <f>VLOOKUP(J102,'cat_macropera-pos'!$H$2:$I$1468,2,0)</f>
        <v>1296</v>
      </c>
    </row>
    <row r="103" spans="1:11" x14ac:dyDescent="0.25">
      <c r="A103">
        <v>8</v>
      </c>
      <c r="B103" t="s">
        <v>2590</v>
      </c>
      <c r="C103" t="s">
        <v>2585</v>
      </c>
      <c r="D103">
        <v>108</v>
      </c>
      <c r="E103">
        <v>8</v>
      </c>
      <c r="F103">
        <v>774</v>
      </c>
      <c r="G103" t="s">
        <v>2585</v>
      </c>
      <c r="I103">
        <v>108</v>
      </c>
      <c r="J103" t="str">
        <f t="shared" si="1"/>
        <v>CORRALILLO 774</v>
      </c>
      <c r="K103" t="e">
        <f>VLOOKUP(J103,'cat_macropera-pos'!$H$2:$I$1468,2,0)</f>
        <v>#N/A</v>
      </c>
    </row>
    <row r="104" spans="1:11" x14ac:dyDescent="0.25">
      <c r="A104">
        <v>8</v>
      </c>
      <c r="B104" t="s">
        <v>2590</v>
      </c>
      <c r="C104" t="s">
        <v>2585</v>
      </c>
      <c r="D104">
        <v>109</v>
      </c>
      <c r="E104">
        <v>8</v>
      </c>
      <c r="F104">
        <v>786</v>
      </c>
      <c r="G104" t="s">
        <v>2585</v>
      </c>
      <c r="I104">
        <v>109</v>
      </c>
      <c r="J104" t="str">
        <f t="shared" si="1"/>
        <v>CORRALILLO 786</v>
      </c>
      <c r="K104">
        <f>VLOOKUP(J104,'cat_macropera-pos'!$H$2:$I$1468,2,0)</f>
        <v>1297</v>
      </c>
    </row>
    <row r="105" spans="1:11" x14ac:dyDescent="0.25">
      <c r="A105">
        <v>8</v>
      </c>
      <c r="B105" t="s">
        <v>2590</v>
      </c>
      <c r="C105" t="s">
        <v>2585</v>
      </c>
      <c r="D105">
        <v>110</v>
      </c>
      <c r="E105">
        <v>8</v>
      </c>
      <c r="F105">
        <v>811</v>
      </c>
      <c r="G105" t="s">
        <v>2585</v>
      </c>
      <c r="I105">
        <v>110</v>
      </c>
      <c r="J105" t="str">
        <f t="shared" si="1"/>
        <v>CORRALILLO 811</v>
      </c>
      <c r="K105">
        <f>VLOOKUP(J105,'cat_macropera-pos'!$H$2:$I$1468,2,0)</f>
        <v>81</v>
      </c>
    </row>
    <row r="106" spans="1:11" x14ac:dyDescent="0.25">
      <c r="A106">
        <v>8</v>
      </c>
      <c r="B106" t="s">
        <v>2590</v>
      </c>
      <c r="C106" t="s">
        <v>2585</v>
      </c>
      <c r="D106">
        <v>111</v>
      </c>
      <c r="E106">
        <v>8</v>
      </c>
      <c r="F106">
        <v>874</v>
      </c>
      <c r="G106" t="s">
        <v>2585</v>
      </c>
      <c r="I106">
        <v>111</v>
      </c>
      <c r="J106" t="str">
        <f t="shared" si="1"/>
        <v>CORRALILLO 874</v>
      </c>
      <c r="K106">
        <f>VLOOKUP(J106,'cat_macropera-pos'!$H$2:$I$1468,2,0)</f>
        <v>128</v>
      </c>
    </row>
    <row r="107" spans="1:11" x14ac:dyDescent="0.25">
      <c r="A107">
        <v>8</v>
      </c>
      <c r="B107" t="s">
        <v>2590</v>
      </c>
      <c r="C107" t="s">
        <v>2585</v>
      </c>
      <c r="D107">
        <v>112</v>
      </c>
      <c r="E107">
        <v>8</v>
      </c>
      <c r="F107">
        <v>884</v>
      </c>
      <c r="G107" t="s">
        <v>2585</v>
      </c>
      <c r="I107">
        <v>112</v>
      </c>
      <c r="J107" t="str">
        <f t="shared" si="1"/>
        <v>CORRALILLO 884</v>
      </c>
      <c r="K107" t="e">
        <f>VLOOKUP(J107,'cat_macropera-pos'!$H$2:$I$1468,2,0)</f>
        <v>#N/A</v>
      </c>
    </row>
    <row r="108" spans="1:11" x14ac:dyDescent="0.25">
      <c r="A108">
        <v>9</v>
      </c>
      <c r="B108" t="s">
        <v>2591</v>
      </c>
      <c r="C108" t="s">
        <v>2585</v>
      </c>
      <c r="D108">
        <v>113</v>
      </c>
      <c r="E108">
        <v>9</v>
      </c>
      <c r="F108">
        <v>1201</v>
      </c>
      <c r="G108" t="s">
        <v>2585</v>
      </c>
      <c r="I108">
        <v>113</v>
      </c>
      <c r="J108" t="str">
        <f t="shared" si="1"/>
        <v>COYOL 1201</v>
      </c>
      <c r="K108" t="e">
        <f>VLOOKUP(J108,'cat_macropera-pos'!$H$2:$I$1468,2,0)</f>
        <v>#N/A</v>
      </c>
    </row>
    <row r="109" spans="1:11" x14ac:dyDescent="0.25">
      <c r="A109">
        <v>9</v>
      </c>
      <c r="B109" t="s">
        <v>2591</v>
      </c>
      <c r="C109" t="s">
        <v>2585</v>
      </c>
      <c r="D109">
        <v>114</v>
      </c>
      <c r="E109">
        <v>9</v>
      </c>
      <c r="F109">
        <v>1455</v>
      </c>
      <c r="G109" t="s">
        <v>2585</v>
      </c>
      <c r="I109">
        <v>114</v>
      </c>
      <c r="J109" t="str">
        <f t="shared" si="1"/>
        <v>COYOL 1455</v>
      </c>
      <c r="K109" t="e">
        <f>VLOOKUP(J109,'cat_macropera-pos'!$H$2:$I$1468,2,0)</f>
        <v>#N/A</v>
      </c>
    </row>
    <row r="110" spans="1:11" x14ac:dyDescent="0.25">
      <c r="A110">
        <v>9</v>
      </c>
      <c r="B110" t="s">
        <v>2591</v>
      </c>
      <c r="C110" t="s">
        <v>2585</v>
      </c>
      <c r="D110">
        <v>115</v>
      </c>
      <c r="E110">
        <v>9</v>
      </c>
      <c r="F110">
        <v>1549</v>
      </c>
      <c r="G110" t="s">
        <v>2585</v>
      </c>
      <c r="I110">
        <v>115</v>
      </c>
      <c r="J110" t="str">
        <f t="shared" si="1"/>
        <v>COYOL 1549</v>
      </c>
      <c r="K110" t="e">
        <f>VLOOKUP(J110,'cat_macropera-pos'!$H$2:$I$1468,2,0)</f>
        <v>#N/A</v>
      </c>
    </row>
    <row r="111" spans="1:11" x14ac:dyDescent="0.25">
      <c r="A111">
        <v>9</v>
      </c>
      <c r="B111" t="s">
        <v>2591</v>
      </c>
      <c r="C111" t="s">
        <v>2585</v>
      </c>
      <c r="D111">
        <v>116</v>
      </c>
      <c r="E111">
        <v>9</v>
      </c>
      <c r="F111">
        <v>1677</v>
      </c>
      <c r="G111" t="s">
        <v>2585</v>
      </c>
      <c r="I111">
        <v>116</v>
      </c>
      <c r="J111" t="str">
        <f t="shared" si="1"/>
        <v>COYOL 1677</v>
      </c>
      <c r="K111" t="e">
        <f>VLOOKUP(J111,'cat_macropera-pos'!$H$2:$I$1468,2,0)</f>
        <v>#N/A</v>
      </c>
    </row>
    <row r="112" spans="1:11" x14ac:dyDescent="0.25">
      <c r="A112">
        <v>9</v>
      </c>
      <c r="B112" t="s">
        <v>2591</v>
      </c>
      <c r="C112" t="s">
        <v>2585</v>
      </c>
      <c r="D112">
        <v>117</v>
      </c>
      <c r="E112">
        <v>9</v>
      </c>
      <c r="F112">
        <v>1795</v>
      </c>
      <c r="G112" t="s">
        <v>2585</v>
      </c>
      <c r="I112">
        <v>117</v>
      </c>
      <c r="J112" t="str">
        <f t="shared" si="1"/>
        <v>COYOL 1795</v>
      </c>
      <c r="K112">
        <f>VLOOKUP(J112,'cat_macropera-pos'!$H$2:$I$1468,2,0)</f>
        <v>1220</v>
      </c>
    </row>
    <row r="113" spans="1:11" x14ac:dyDescent="0.25">
      <c r="A113">
        <v>9</v>
      </c>
      <c r="B113" t="s">
        <v>2591</v>
      </c>
      <c r="C113" t="s">
        <v>2585</v>
      </c>
      <c r="D113">
        <v>118</v>
      </c>
      <c r="E113">
        <v>9</v>
      </c>
      <c r="F113">
        <v>1817</v>
      </c>
      <c r="G113" t="s">
        <v>2585</v>
      </c>
      <c r="I113">
        <v>118</v>
      </c>
      <c r="J113" t="str">
        <f t="shared" si="1"/>
        <v>COYOL 1817</v>
      </c>
      <c r="K113" t="e">
        <f>VLOOKUP(J113,'cat_macropera-pos'!$H$2:$I$1468,2,0)</f>
        <v>#N/A</v>
      </c>
    </row>
    <row r="114" spans="1:11" x14ac:dyDescent="0.25">
      <c r="A114">
        <v>9</v>
      </c>
      <c r="B114" t="s">
        <v>2591</v>
      </c>
      <c r="C114" t="s">
        <v>2585</v>
      </c>
      <c r="D114">
        <v>119</v>
      </c>
      <c r="E114">
        <v>9</v>
      </c>
      <c r="F114">
        <v>1829</v>
      </c>
      <c r="G114" t="s">
        <v>2585</v>
      </c>
      <c r="I114">
        <v>119</v>
      </c>
      <c r="J114" t="str">
        <f t="shared" si="1"/>
        <v>COYOL 1829</v>
      </c>
      <c r="K114">
        <f>VLOOKUP(J114,'cat_macropera-pos'!$H$2:$I$1468,2,0)</f>
        <v>129</v>
      </c>
    </row>
    <row r="115" spans="1:11" x14ac:dyDescent="0.25">
      <c r="A115">
        <v>9</v>
      </c>
      <c r="B115" t="s">
        <v>2591</v>
      </c>
      <c r="C115" t="s">
        <v>2585</v>
      </c>
      <c r="D115">
        <v>120</v>
      </c>
      <c r="E115">
        <v>9</v>
      </c>
      <c r="F115">
        <v>1865</v>
      </c>
      <c r="G115" t="s">
        <v>2585</v>
      </c>
      <c r="I115">
        <v>120</v>
      </c>
      <c r="J115" t="str">
        <f t="shared" si="1"/>
        <v>COYOL 1865</v>
      </c>
      <c r="K115">
        <f>VLOOKUP(J115,'cat_macropera-pos'!$H$2:$I$1468,2,0)</f>
        <v>1222</v>
      </c>
    </row>
    <row r="116" spans="1:11" x14ac:dyDescent="0.25">
      <c r="A116">
        <v>9</v>
      </c>
      <c r="B116" t="s">
        <v>2591</v>
      </c>
      <c r="C116" t="s">
        <v>2585</v>
      </c>
      <c r="D116">
        <v>121</v>
      </c>
      <c r="E116">
        <v>9</v>
      </c>
      <c r="F116">
        <v>1869</v>
      </c>
      <c r="G116" t="s">
        <v>2585</v>
      </c>
      <c r="I116">
        <v>121</v>
      </c>
      <c r="J116" t="str">
        <f t="shared" si="1"/>
        <v>COYOL 1869</v>
      </c>
      <c r="K116">
        <f>VLOOKUP(J116,'cat_macropera-pos'!$H$2:$I$1468,2,0)</f>
        <v>1224</v>
      </c>
    </row>
    <row r="117" spans="1:11" x14ac:dyDescent="0.25">
      <c r="A117">
        <v>9</v>
      </c>
      <c r="B117" t="s">
        <v>2591</v>
      </c>
      <c r="C117" t="s">
        <v>2585</v>
      </c>
      <c r="D117">
        <v>122</v>
      </c>
      <c r="E117">
        <v>9</v>
      </c>
      <c r="F117">
        <v>1871</v>
      </c>
      <c r="G117" t="s">
        <v>2585</v>
      </c>
      <c r="I117">
        <v>122</v>
      </c>
      <c r="J117" t="str">
        <f t="shared" si="1"/>
        <v>COYOL 1871</v>
      </c>
      <c r="K117" t="e">
        <f>VLOOKUP(J117,'cat_macropera-pos'!$H$2:$I$1468,2,0)</f>
        <v>#N/A</v>
      </c>
    </row>
    <row r="118" spans="1:11" x14ac:dyDescent="0.25">
      <c r="A118">
        <v>9</v>
      </c>
      <c r="B118" t="s">
        <v>2591</v>
      </c>
      <c r="C118" t="s">
        <v>2585</v>
      </c>
      <c r="D118">
        <v>123</v>
      </c>
      <c r="E118">
        <v>9</v>
      </c>
      <c r="F118">
        <v>1891</v>
      </c>
      <c r="G118" t="s">
        <v>2585</v>
      </c>
      <c r="I118">
        <v>123</v>
      </c>
      <c r="J118" t="str">
        <f t="shared" si="1"/>
        <v>COYOL 1891</v>
      </c>
      <c r="K118">
        <f>VLOOKUP(J118,'cat_macropera-pos'!$H$2:$I$1468,2,0)</f>
        <v>1225</v>
      </c>
    </row>
    <row r="119" spans="1:11" x14ac:dyDescent="0.25">
      <c r="A119">
        <v>9</v>
      </c>
      <c r="B119" t="s">
        <v>2591</v>
      </c>
      <c r="C119" t="s">
        <v>2585</v>
      </c>
      <c r="D119">
        <v>124</v>
      </c>
      <c r="E119">
        <v>9</v>
      </c>
      <c r="F119">
        <v>2379</v>
      </c>
      <c r="G119" t="s">
        <v>2585</v>
      </c>
      <c r="I119">
        <v>124</v>
      </c>
      <c r="J119" t="str">
        <f t="shared" si="1"/>
        <v>COYOL 2379</v>
      </c>
      <c r="K119">
        <f>VLOOKUP(J119,'cat_macropera-pos'!$H$2:$I$1468,2,0)</f>
        <v>1226</v>
      </c>
    </row>
    <row r="120" spans="1:11" x14ac:dyDescent="0.25">
      <c r="A120">
        <v>9</v>
      </c>
      <c r="B120" t="s">
        <v>2591</v>
      </c>
      <c r="C120" t="s">
        <v>2585</v>
      </c>
      <c r="D120">
        <v>125</v>
      </c>
      <c r="E120">
        <v>9</v>
      </c>
      <c r="F120">
        <v>2396</v>
      </c>
      <c r="G120" t="s">
        <v>2585</v>
      </c>
      <c r="I120">
        <v>125</v>
      </c>
      <c r="J120" t="str">
        <f t="shared" si="1"/>
        <v>COYOL 2396</v>
      </c>
      <c r="K120">
        <f>VLOOKUP(J120,'cat_macropera-pos'!$H$2:$I$1468,2,0)</f>
        <v>1227</v>
      </c>
    </row>
    <row r="121" spans="1:11" x14ac:dyDescent="0.25">
      <c r="A121">
        <v>9</v>
      </c>
      <c r="B121" t="s">
        <v>2591</v>
      </c>
      <c r="C121" t="s">
        <v>2585</v>
      </c>
      <c r="D121">
        <v>126</v>
      </c>
      <c r="E121">
        <v>9</v>
      </c>
      <c r="F121">
        <v>2604</v>
      </c>
      <c r="G121" t="s">
        <v>2585</v>
      </c>
      <c r="I121">
        <v>126</v>
      </c>
      <c r="J121" t="str">
        <f t="shared" si="1"/>
        <v>COYOL 2604</v>
      </c>
      <c r="K121" t="e">
        <f>VLOOKUP(J121,'cat_macropera-pos'!$H$2:$I$1468,2,0)</f>
        <v>#N/A</v>
      </c>
    </row>
    <row r="122" spans="1:11" x14ac:dyDescent="0.25">
      <c r="A122">
        <v>9</v>
      </c>
      <c r="B122" t="s">
        <v>2591</v>
      </c>
      <c r="C122" t="s">
        <v>2585</v>
      </c>
      <c r="D122">
        <v>127</v>
      </c>
      <c r="E122">
        <v>9</v>
      </c>
      <c r="F122">
        <v>2611</v>
      </c>
      <c r="G122" t="s">
        <v>2585</v>
      </c>
      <c r="I122">
        <v>127</v>
      </c>
      <c r="J122" t="str">
        <f t="shared" si="1"/>
        <v>COYOL 2611</v>
      </c>
      <c r="K122">
        <f>VLOOKUP(J122,'cat_macropera-pos'!$H$2:$I$1468,2,0)</f>
        <v>1229</v>
      </c>
    </row>
    <row r="123" spans="1:11" x14ac:dyDescent="0.25">
      <c r="A123">
        <v>9</v>
      </c>
      <c r="B123" t="s">
        <v>2591</v>
      </c>
      <c r="C123" t="s">
        <v>2585</v>
      </c>
      <c r="D123">
        <v>128</v>
      </c>
      <c r="E123">
        <v>9</v>
      </c>
      <c r="F123">
        <v>2616</v>
      </c>
      <c r="G123" t="s">
        <v>2585</v>
      </c>
      <c r="I123">
        <v>128</v>
      </c>
      <c r="J123" t="str">
        <f t="shared" si="1"/>
        <v>COYOL 2616</v>
      </c>
      <c r="K123">
        <f>VLOOKUP(J123,'cat_macropera-pos'!$H$2:$I$1468,2,0)</f>
        <v>1221</v>
      </c>
    </row>
    <row r="124" spans="1:11" x14ac:dyDescent="0.25">
      <c r="A124">
        <v>9</v>
      </c>
      <c r="B124" t="s">
        <v>2591</v>
      </c>
      <c r="C124" t="s">
        <v>2585</v>
      </c>
      <c r="D124">
        <v>129</v>
      </c>
      <c r="E124">
        <v>9</v>
      </c>
      <c r="F124">
        <v>2632</v>
      </c>
      <c r="G124" t="s">
        <v>2585</v>
      </c>
      <c r="I124">
        <v>129</v>
      </c>
      <c r="J124" t="str">
        <f t="shared" si="1"/>
        <v>COYOL 2632</v>
      </c>
      <c r="K124">
        <f>VLOOKUP(J124,'cat_macropera-pos'!$H$2:$I$1468,2,0)</f>
        <v>1230</v>
      </c>
    </row>
    <row r="125" spans="1:11" x14ac:dyDescent="0.25">
      <c r="A125">
        <v>9</v>
      </c>
      <c r="B125" t="s">
        <v>2591</v>
      </c>
      <c r="C125" t="s">
        <v>2585</v>
      </c>
      <c r="D125">
        <v>130</v>
      </c>
      <c r="E125">
        <v>9</v>
      </c>
      <c r="F125">
        <v>2642</v>
      </c>
      <c r="G125" t="s">
        <v>2585</v>
      </c>
      <c r="I125">
        <v>130</v>
      </c>
      <c r="J125" t="str">
        <f t="shared" si="1"/>
        <v>COYOL 2642</v>
      </c>
      <c r="K125" t="e">
        <f>VLOOKUP(J125,'cat_macropera-pos'!$H$2:$I$1468,2,0)</f>
        <v>#N/A</v>
      </c>
    </row>
    <row r="126" spans="1:11" x14ac:dyDescent="0.25">
      <c r="A126">
        <v>9</v>
      </c>
      <c r="B126" t="s">
        <v>2591</v>
      </c>
      <c r="C126" t="s">
        <v>2585</v>
      </c>
      <c r="D126">
        <v>131</v>
      </c>
      <c r="E126">
        <v>9</v>
      </c>
      <c r="F126">
        <v>2682</v>
      </c>
      <c r="G126" t="s">
        <v>2585</v>
      </c>
      <c r="I126">
        <v>131</v>
      </c>
      <c r="J126" t="str">
        <f t="shared" si="1"/>
        <v>COYOL 2682</v>
      </c>
      <c r="K126" t="e">
        <f>VLOOKUP(J126,'cat_macropera-pos'!$H$2:$I$1468,2,0)</f>
        <v>#N/A</v>
      </c>
    </row>
    <row r="127" spans="1:11" x14ac:dyDescent="0.25">
      <c r="A127">
        <v>9</v>
      </c>
      <c r="B127" t="s">
        <v>2591</v>
      </c>
      <c r="C127" t="s">
        <v>2585</v>
      </c>
      <c r="D127">
        <v>132</v>
      </c>
      <c r="E127">
        <v>9</v>
      </c>
      <c r="F127">
        <v>2692</v>
      </c>
      <c r="G127" t="s">
        <v>2585</v>
      </c>
      <c r="I127">
        <v>132</v>
      </c>
      <c r="J127" t="str">
        <f t="shared" si="1"/>
        <v>COYOL 2692</v>
      </c>
      <c r="K127" t="e">
        <f>VLOOKUP(J127,'cat_macropera-pos'!$H$2:$I$1468,2,0)</f>
        <v>#N/A</v>
      </c>
    </row>
    <row r="128" spans="1:11" x14ac:dyDescent="0.25">
      <c r="A128">
        <v>9</v>
      </c>
      <c r="B128" t="s">
        <v>2591</v>
      </c>
      <c r="C128" t="s">
        <v>2585</v>
      </c>
      <c r="D128">
        <v>133</v>
      </c>
      <c r="E128">
        <v>9</v>
      </c>
      <c r="F128">
        <v>2698</v>
      </c>
      <c r="G128" t="s">
        <v>2585</v>
      </c>
      <c r="I128">
        <v>133</v>
      </c>
      <c r="J128" t="str">
        <f t="shared" si="1"/>
        <v>COYOL 2698</v>
      </c>
      <c r="K128" t="e">
        <f>VLOOKUP(J128,'cat_macropera-pos'!$H$2:$I$1468,2,0)</f>
        <v>#N/A</v>
      </c>
    </row>
    <row r="129" spans="1:11" x14ac:dyDescent="0.25">
      <c r="A129">
        <v>9</v>
      </c>
      <c r="B129" t="s">
        <v>2591</v>
      </c>
      <c r="C129" t="s">
        <v>2585</v>
      </c>
      <c r="D129">
        <v>134</v>
      </c>
      <c r="E129">
        <v>9</v>
      </c>
      <c r="F129">
        <v>5233</v>
      </c>
      <c r="G129" t="s">
        <v>2585</v>
      </c>
      <c r="I129">
        <v>134</v>
      </c>
      <c r="J129" t="str">
        <f t="shared" si="1"/>
        <v>COYOL 5233</v>
      </c>
      <c r="K129">
        <f>VLOOKUP(J129,'cat_macropera-pos'!$H$2:$I$1468,2,0)</f>
        <v>1228</v>
      </c>
    </row>
    <row r="130" spans="1:11" x14ac:dyDescent="0.25">
      <c r="A130">
        <v>9</v>
      </c>
      <c r="B130" t="s">
        <v>2591</v>
      </c>
      <c r="C130" t="s">
        <v>2585</v>
      </c>
      <c r="D130">
        <v>135</v>
      </c>
      <c r="E130">
        <v>9</v>
      </c>
      <c r="F130">
        <v>5237</v>
      </c>
      <c r="G130" t="s">
        <v>2585</v>
      </c>
      <c r="I130">
        <v>135</v>
      </c>
      <c r="J130" t="str">
        <f t="shared" si="1"/>
        <v>COYOL 5237</v>
      </c>
      <c r="K130">
        <f>VLOOKUP(J130,'cat_macropera-pos'!$H$2:$I$1468,2,0)</f>
        <v>1232</v>
      </c>
    </row>
    <row r="131" spans="1:11" x14ac:dyDescent="0.25">
      <c r="A131">
        <v>9</v>
      </c>
      <c r="B131" t="s">
        <v>2591</v>
      </c>
      <c r="C131" t="s">
        <v>2585</v>
      </c>
      <c r="D131">
        <v>136</v>
      </c>
      <c r="E131">
        <v>9</v>
      </c>
      <c r="F131">
        <v>5252</v>
      </c>
      <c r="G131" t="s">
        <v>2585</v>
      </c>
      <c r="I131">
        <v>136</v>
      </c>
      <c r="J131" t="str">
        <f t="shared" ref="J131:J194" si="2">B131&amp;" "&amp;F131</f>
        <v>COYOL 5252</v>
      </c>
      <c r="K131" t="e">
        <f>VLOOKUP(J131,'cat_macropera-pos'!$H$2:$I$1468,2,0)</f>
        <v>#N/A</v>
      </c>
    </row>
    <row r="132" spans="1:11" x14ac:dyDescent="0.25">
      <c r="A132">
        <v>9</v>
      </c>
      <c r="B132" t="s">
        <v>2591</v>
      </c>
      <c r="C132" t="s">
        <v>2585</v>
      </c>
      <c r="D132">
        <v>137</v>
      </c>
      <c r="E132">
        <v>9</v>
      </c>
      <c r="F132">
        <v>6052</v>
      </c>
      <c r="G132" t="s">
        <v>2585</v>
      </c>
      <c r="I132">
        <v>137</v>
      </c>
      <c r="J132" t="str">
        <f t="shared" si="2"/>
        <v>COYOL 6052</v>
      </c>
      <c r="K132" t="e">
        <f>VLOOKUP(J132,'cat_macropera-pos'!$H$2:$I$1468,2,0)</f>
        <v>#N/A</v>
      </c>
    </row>
    <row r="133" spans="1:11" x14ac:dyDescent="0.25">
      <c r="A133">
        <v>9</v>
      </c>
      <c r="B133" t="s">
        <v>2591</v>
      </c>
      <c r="C133" t="s">
        <v>2585</v>
      </c>
      <c r="D133">
        <v>138</v>
      </c>
      <c r="E133">
        <v>9</v>
      </c>
      <c r="F133">
        <v>6076</v>
      </c>
      <c r="G133" t="s">
        <v>2585</v>
      </c>
      <c r="I133">
        <v>138</v>
      </c>
      <c r="J133" t="str">
        <f t="shared" si="2"/>
        <v>COYOL 6076</v>
      </c>
      <c r="K133">
        <f>VLOOKUP(J133,'cat_macropera-pos'!$H$2:$I$1468,2,0)</f>
        <v>1233</v>
      </c>
    </row>
    <row r="134" spans="1:11" x14ac:dyDescent="0.25">
      <c r="A134">
        <v>9</v>
      </c>
      <c r="B134" t="s">
        <v>2591</v>
      </c>
      <c r="C134" t="s">
        <v>2585</v>
      </c>
      <c r="D134">
        <v>139</v>
      </c>
      <c r="E134">
        <v>9</v>
      </c>
      <c r="F134">
        <v>6077</v>
      </c>
      <c r="G134" t="s">
        <v>2585</v>
      </c>
      <c r="I134">
        <v>139</v>
      </c>
      <c r="J134" t="str">
        <f t="shared" si="2"/>
        <v>COYOL 6077</v>
      </c>
      <c r="K134">
        <f>VLOOKUP(J134,'cat_macropera-pos'!$H$2:$I$1468,2,0)</f>
        <v>1234</v>
      </c>
    </row>
    <row r="135" spans="1:11" x14ac:dyDescent="0.25">
      <c r="A135">
        <v>9</v>
      </c>
      <c r="B135" t="s">
        <v>2591</v>
      </c>
      <c r="C135" t="s">
        <v>2585</v>
      </c>
      <c r="D135">
        <v>140</v>
      </c>
      <c r="E135">
        <v>9</v>
      </c>
      <c r="F135">
        <v>6098</v>
      </c>
      <c r="G135" t="s">
        <v>2585</v>
      </c>
      <c r="I135">
        <v>140</v>
      </c>
      <c r="J135" t="str">
        <f t="shared" si="2"/>
        <v>COYOL 6098</v>
      </c>
      <c r="K135" t="e">
        <f>VLOOKUP(J135,'cat_macropera-pos'!$H$2:$I$1468,2,0)</f>
        <v>#N/A</v>
      </c>
    </row>
    <row r="136" spans="1:11" x14ac:dyDescent="0.25">
      <c r="A136">
        <v>9</v>
      </c>
      <c r="B136" t="s">
        <v>2591</v>
      </c>
      <c r="C136" t="s">
        <v>2585</v>
      </c>
      <c r="D136">
        <v>141</v>
      </c>
      <c r="E136">
        <v>9</v>
      </c>
      <c r="F136">
        <v>7052</v>
      </c>
      <c r="G136" t="s">
        <v>2585</v>
      </c>
      <c r="I136">
        <v>141</v>
      </c>
      <c r="J136" t="str">
        <f t="shared" si="2"/>
        <v>COYOL 7052</v>
      </c>
      <c r="K136" t="e">
        <f>VLOOKUP(J136,'cat_macropera-pos'!$H$2:$I$1468,2,0)</f>
        <v>#N/A</v>
      </c>
    </row>
    <row r="137" spans="1:11" x14ac:dyDescent="0.25">
      <c r="A137">
        <v>9</v>
      </c>
      <c r="B137" t="s">
        <v>2591</v>
      </c>
      <c r="C137" t="s">
        <v>2585</v>
      </c>
      <c r="D137">
        <v>142</v>
      </c>
      <c r="E137">
        <v>9</v>
      </c>
      <c r="F137">
        <v>7076</v>
      </c>
      <c r="G137" t="s">
        <v>2585</v>
      </c>
      <c r="I137">
        <v>142</v>
      </c>
      <c r="J137" t="str">
        <f t="shared" si="2"/>
        <v>COYOL 7076</v>
      </c>
      <c r="K137" t="e">
        <f>VLOOKUP(J137,'cat_macropera-pos'!$H$2:$I$1468,2,0)</f>
        <v>#N/A</v>
      </c>
    </row>
    <row r="138" spans="1:11" x14ac:dyDescent="0.25">
      <c r="A138">
        <v>10</v>
      </c>
      <c r="B138" t="s">
        <v>2592</v>
      </c>
      <c r="C138" t="s">
        <v>2585</v>
      </c>
      <c r="D138">
        <v>143</v>
      </c>
      <c r="E138">
        <v>10</v>
      </c>
      <c r="F138">
        <v>122</v>
      </c>
      <c r="G138" t="s">
        <v>2585</v>
      </c>
      <c r="I138">
        <v>143</v>
      </c>
      <c r="J138" t="str">
        <f t="shared" si="2"/>
        <v>COYOTES 122</v>
      </c>
      <c r="K138">
        <f>VLOOKUP(J138,'cat_macropera-pos'!$H$2:$I$1468,2,0)</f>
        <v>413</v>
      </c>
    </row>
    <row r="139" spans="1:11" x14ac:dyDescent="0.25">
      <c r="A139">
        <v>10</v>
      </c>
      <c r="B139" t="s">
        <v>2592</v>
      </c>
      <c r="C139" t="s">
        <v>2585</v>
      </c>
      <c r="D139">
        <v>144</v>
      </c>
      <c r="E139">
        <v>10</v>
      </c>
      <c r="F139">
        <v>143</v>
      </c>
      <c r="G139" t="s">
        <v>2585</v>
      </c>
      <c r="I139">
        <v>144</v>
      </c>
      <c r="J139" t="str">
        <f t="shared" si="2"/>
        <v>COYOTES 143</v>
      </c>
      <c r="K139">
        <f>VLOOKUP(J139,'cat_macropera-pos'!$H$2:$I$1468,2,0)</f>
        <v>948</v>
      </c>
    </row>
    <row r="140" spans="1:11" x14ac:dyDescent="0.25">
      <c r="A140">
        <v>10</v>
      </c>
      <c r="B140" t="s">
        <v>2592</v>
      </c>
      <c r="C140" t="s">
        <v>2585</v>
      </c>
      <c r="D140">
        <v>145</v>
      </c>
      <c r="E140">
        <v>10</v>
      </c>
      <c r="F140">
        <v>154</v>
      </c>
      <c r="G140" t="s">
        <v>2585</v>
      </c>
      <c r="I140">
        <v>145</v>
      </c>
      <c r="J140" t="str">
        <f t="shared" si="2"/>
        <v>COYOTES 154</v>
      </c>
      <c r="K140">
        <f>VLOOKUP(J140,'cat_macropera-pos'!$H$2:$I$1468,2,0)</f>
        <v>609</v>
      </c>
    </row>
    <row r="141" spans="1:11" x14ac:dyDescent="0.25">
      <c r="A141">
        <v>10</v>
      </c>
      <c r="B141" t="s">
        <v>2592</v>
      </c>
      <c r="C141" t="s">
        <v>2585</v>
      </c>
      <c r="D141">
        <v>146</v>
      </c>
      <c r="E141">
        <v>10</v>
      </c>
      <c r="F141">
        <v>168</v>
      </c>
      <c r="G141" t="s">
        <v>2585</v>
      </c>
      <c r="I141">
        <v>146</v>
      </c>
      <c r="J141" t="str">
        <f t="shared" si="2"/>
        <v>COYOTES 168</v>
      </c>
      <c r="K141">
        <f>VLOOKUP(J141,'cat_macropera-pos'!$H$2:$I$1468,2,0)</f>
        <v>312</v>
      </c>
    </row>
    <row r="142" spans="1:11" x14ac:dyDescent="0.25">
      <c r="A142">
        <v>10</v>
      </c>
      <c r="B142" t="s">
        <v>2592</v>
      </c>
      <c r="C142" t="s">
        <v>2585</v>
      </c>
      <c r="D142">
        <v>147</v>
      </c>
      <c r="E142">
        <v>10</v>
      </c>
      <c r="F142">
        <v>178</v>
      </c>
      <c r="G142" t="s">
        <v>2585</v>
      </c>
      <c r="I142">
        <v>147</v>
      </c>
      <c r="J142" t="str">
        <f t="shared" si="2"/>
        <v>COYOTES 178</v>
      </c>
      <c r="K142">
        <f>VLOOKUP(J142,'cat_macropera-pos'!$H$2:$I$1468,2,0)</f>
        <v>75</v>
      </c>
    </row>
    <row r="143" spans="1:11" x14ac:dyDescent="0.25">
      <c r="A143">
        <v>10</v>
      </c>
      <c r="B143" t="s">
        <v>2592</v>
      </c>
      <c r="C143" t="s">
        <v>2585</v>
      </c>
      <c r="D143">
        <v>148</v>
      </c>
      <c r="E143">
        <v>10</v>
      </c>
      <c r="F143">
        <v>184</v>
      </c>
      <c r="G143" t="s">
        <v>2585</v>
      </c>
      <c r="I143">
        <v>148</v>
      </c>
      <c r="J143" t="str">
        <f t="shared" si="2"/>
        <v>COYOTES 184</v>
      </c>
      <c r="K143">
        <f>VLOOKUP(J143,'cat_macropera-pos'!$H$2:$I$1468,2,0)</f>
        <v>313</v>
      </c>
    </row>
    <row r="144" spans="1:11" x14ac:dyDescent="0.25">
      <c r="A144">
        <v>10</v>
      </c>
      <c r="B144" t="s">
        <v>2592</v>
      </c>
      <c r="C144" t="s">
        <v>2585</v>
      </c>
      <c r="D144">
        <v>149</v>
      </c>
      <c r="E144">
        <v>10</v>
      </c>
      <c r="F144">
        <v>19</v>
      </c>
      <c r="G144" t="s">
        <v>2585</v>
      </c>
      <c r="I144">
        <v>149</v>
      </c>
      <c r="J144" t="str">
        <f t="shared" si="2"/>
        <v>COYOTES 19</v>
      </c>
      <c r="K144">
        <f>VLOOKUP(J144,'cat_macropera-pos'!$H$2:$I$1468,2,0)</f>
        <v>950</v>
      </c>
    </row>
    <row r="145" spans="1:11" x14ac:dyDescent="0.25">
      <c r="A145">
        <v>10</v>
      </c>
      <c r="B145" t="s">
        <v>2592</v>
      </c>
      <c r="C145" t="s">
        <v>2585</v>
      </c>
      <c r="D145">
        <v>150</v>
      </c>
      <c r="E145">
        <v>10</v>
      </c>
      <c r="F145">
        <v>204</v>
      </c>
      <c r="G145" t="s">
        <v>2585</v>
      </c>
      <c r="I145">
        <v>150</v>
      </c>
      <c r="J145" t="str">
        <f t="shared" si="2"/>
        <v>COYOTES 204</v>
      </c>
      <c r="K145">
        <f>VLOOKUP(J145,'cat_macropera-pos'!$H$2:$I$1468,2,0)</f>
        <v>613</v>
      </c>
    </row>
    <row r="146" spans="1:11" x14ac:dyDescent="0.25">
      <c r="A146">
        <v>10</v>
      </c>
      <c r="B146" t="s">
        <v>2592</v>
      </c>
      <c r="C146" t="s">
        <v>2585</v>
      </c>
      <c r="D146">
        <v>151</v>
      </c>
      <c r="E146">
        <v>10</v>
      </c>
      <c r="F146">
        <v>218</v>
      </c>
      <c r="G146" t="s">
        <v>2585</v>
      </c>
      <c r="I146">
        <v>151</v>
      </c>
      <c r="J146" t="str">
        <f t="shared" si="2"/>
        <v>COYOTES 218</v>
      </c>
      <c r="K146">
        <f>VLOOKUP(J146,'cat_macropera-pos'!$H$2:$I$1468,2,0)</f>
        <v>951</v>
      </c>
    </row>
    <row r="147" spans="1:11" x14ac:dyDescent="0.25">
      <c r="A147">
        <v>10</v>
      </c>
      <c r="B147" t="s">
        <v>2592</v>
      </c>
      <c r="C147" t="s">
        <v>2585</v>
      </c>
      <c r="D147">
        <v>152</v>
      </c>
      <c r="E147">
        <v>10</v>
      </c>
      <c r="F147">
        <v>221</v>
      </c>
      <c r="G147" t="s">
        <v>2585</v>
      </c>
      <c r="I147">
        <v>152</v>
      </c>
      <c r="J147" t="str">
        <f t="shared" si="2"/>
        <v>COYOTES 221</v>
      </c>
      <c r="K147">
        <f>VLOOKUP(J147,'cat_macropera-pos'!$H$2:$I$1468,2,0)</f>
        <v>410</v>
      </c>
    </row>
    <row r="148" spans="1:11" x14ac:dyDescent="0.25">
      <c r="A148">
        <v>10</v>
      </c>
      <c r="B148" t="s">
        <v>2592</v>
      </c>
      <c r="C148" t="s">
        <v>2585</v>
      </c>
      <c r="D148">
        <v>153</v>
      </c>
      <c r="E148">
        <v>10</v>
      </c>
      <c r="F148">
        <v>23</v>
      </c>
      <c r="G148" t="s">
        <v>2585</v>
      </c>
      <c r="I148">
        <v>153</v>
      </c>
      <c r="J148" t="str">
        <f t="shared" si="2"/>
        <v>COYOTES 23</v>
      </c>
      <c r="K148">
        <f>VLOOKUP(J148,'cat_macropera-pos'!$H$2:$I$1468,2,0)</f>
        <v>952</v>
      </c>
    </row>
    <row r="149" spans="1:11" x14ac:dyDescent="0.25">
      <c r="A149">
        <v>10</v>
      </c>
      <c r="B149" t="s">
        <v>2592</v>
      </c>
      <c r="C149" t="s">
        <v>2585</v>
      </c>
      <c r="D149">
        <v>154</v>
      </c>
      <c r="E149">
        <v>10</v>
      </c>
      <c r="F149">
        <v>233</v>
      </c>
      <c r="G149" t="s">
        <v>2585</v>
      </c>
      <c r="I149">
        <v>154</v>
      </c>
      <c r="J149" t="str">
        <f t="shared" si="2"/>
        <v>COYOTES 233</v>
      </c>
      <c r="K149">
        <f>VLOOKUP(J149,'cat_macropera-pos'!$H$2:$I$1468,2,0)</f>
        <v>89</v>
      </c>
    </row>
    <row r="150" spans="1:11" x14ac:dyDescent="0.25">
      <c r="A150">
        <v>10</v>
      </c>
      <c r="B150" t="s">
        <v>2592</v>
      </c>
      <c r="C150" t="s">
        <v>2585</v>
      </c>
      <c r="D150">
        <v>155</v>
      </c>
      <c r="E150">
        <v>10</v>
      </c>
      <c r="F150">
        <v>252</v>
      </c>
      <c r="G150" t="s">
        <v>2585</v>
      </c>
      <c r="I150">
        <v>155</v>
      </c>
      <c r="J150" t="str">
        <f t="shared" si="2"/>
        <v>COYOTES 252</v>
      </c>
      <c r="K150">
        <f>VLOOKUP(J150,'cat_macropera-pos'!$H$2:$I$1468,2,0)</f>
        <v>610</v>
      </c>
    </row>
    <row r="151" spans="1:11" x14ac:dyDescent="0.25">
      <c r="A151">
        <v>10</v>
      </c>
      <c r="B151" t="s">
        <v>2592</v>
      </c>
      <c r="C151" t="s">
        <v>2585</v>
      </c>
      <c r="D151">
        <v>156</v>
      </c>
      <c r="E151">
        <v>10</v>
      </c>
      <c r="F151">
        <v>276</v>
      </c>
      <c r="G151" t="s">
        <v>2585</v>
      </c>
      <c r="I151">
        <v>156</v>
      </c>
      <c r="J151" t="str">
        <f t="shared" si="2"/>
        <v>COYOTES 276</v>
      </c>
      <c r="K151">
        <f>VLOOKUP(J151,'cat_macropera-pos'!$H$2:$I$1468,2,0)</f>
        <v>259</v>
      </c>
    </row>
    <row r="152" spans="1:11" x14ac:dyDescent="0.25">
      <c r="A152">
        <v>10</v>
      </c>
      <c r="B152" t="s">
        <v>2592</v>
      </c>
      <c r="C152" t="s">
        <v>2585</v>
      </c>
      <c r="D152">
        <v>157</v>
      </c>
      <c r="E152">
        <v>10</v>
      </c>
      <c r="F152">
        <v>293</v>
      </c>
      <c r="G152" t="s">
        <v>2585</v>
      </c>
      <c r="I152">
        <v>157</v>
      </c>
      <c r="J152" t="str">
        <f t="shared" si="2"/>
        <v>COYOTES 293</v>
      </c>
      <c r="K152">
        <f>VLOOKUP(J152,'cat_macropera-pos'!$H$2:$I$1468,2,0)</f>
        <v>341</v>
      </c>
    </row>
    <row r="153" spans="1:11" x14ac:dyDescent="0.25">
      <c r="A153">
        <v>10</v>
      </c>
      <c r="B153" t="s">
        <v>2592</v>
      </c>
      <c r="C153" t="s">
        <v>2585</v>
      </c>
      <c r="D153">
        <v>158</v>
      </c>
      <c r="E153">
        <v>10</v>
      </c>
      <c r="F153">
        <v>303</v>
      </c>
      <c r="G153" t="s">
        <v>2585</v>
      </c>
      <c r="I153">
        <v>158</v>
      </c>
      <c r="J153" t="str">
        <f t="shared" si="2"/>
        <v>COYOTES 303</v>
      </c>
      <c r="K153" t="e">
        <f>VLOOKUP(J153,'cat_macropera-pos'!$H$2:$I$1468,2,0)</f>
        <v>#N/A</v>
      </c>
    </row>
    <row r="154" spans="1:11" x14ac:dyDescent="0.25">
      <c r="A154">
        <v>10</v>
      </c>
      <c r="B154" t="s">
        <v>2592</v>
      </c>
      <c r="C154" t="s">
        <v>2585</v>
      </c>
      <c r="D154">
        <v>159</v>
      </c>
      <c r="E154">
        <v>10</v>
      </c>
      <c r="F154">
        <v>316</v>
      </c>
      <c r="G154" t="s">
        <v>2585</v>
      </c>
      <c r="I154">
        <v>159</v>
      </c>
      <c r="J154" t="str">
        <f t="shared" si="2"/>
        <v>COYOTES 316</v>
      </c>
      <c r="K154" t="e">
        <f>VLOOKUP(J154,'cat_macropera-pos'!$H$2:$I$1468,2,0)</f>
        <v>#N/A</v>
      </c>
    </row>
    <row r="155" spans="1:11" x14ac:dyDescent="0.25">
      <c r="A155">
        <v>10</v>
      </c>
      <c r="B155" t="s">
        <v>2592</v>
      </c>
      <c r="C155" t="s">
        <v>2585</v>
      </c>
      <c r="D155">
        <v>160</v>
      </c>
      <c r="E155">
        <v>10</v>
      </c>
      <c r="F155">
        <v>318</v>
      </c>
      <c r="G155" t="s">
        <v>2585</v>
      </c>
      <c r="I155">
        <v>160</v>
      </c>
      <c r="J155" t="str">
        <f t="shared" si="2"/>
        <v>COYOTES 318</v>
      </c>
      <c r="K155">
        <f>VLOOKUP(J155,'cat_macropera-pos'!$H$2:$I$1468,2,0)</f>
        <v>65</v>
      </c>
    </row>
    <row r="156" spans="1:11" x14ac:dyDescent="0.25">
      <c r="A156">
        <v>10</v>
      </c>
      <c r="B156" t="s">
        <v>2592</v>
      </c>
      <c r="C156" t="s">
        <v>2585</v>
      </c>
      <c r="D156">
        <v>161</v>
      </c>
      <c r="E156">
        <v>10</v>
      </c>
      <c r="F156">
        <v>324</v>
      </c>
      <c r="G156" t="s">
        <v>2585</v>
      </c>
      <c r="I156">
        <v>161</v>
      </c>
      <c r="J156" t="str">
        <f t="shared" si="2"/>
        <v>COYOTES 324</v>
      </c>
      <c r="K156" t="e">
        <f>VLOOKUP(J156,'cat_macropera-pos'!$H$2:$I$1468,2,0)</f>
        <v>#N/A</v>
      </c>
    </row>
    <row r="157" spans="1:11" x14ac:dyDescent="0.25">
      <c r="A157">
        <v>10</v>
      </c>
      <c r="B157" t="s">
        <v>2592</v>
      </c>
      <c r="C157" t="s">
        <v>2585</v>
      </c>
      <c r="D157">
        <v>162</v>
      </c>
      <c r="E157">
        <v>10</v>
      </c>
      <c r="F157">
        <v>331</v>
      </c>
      <c r="G157" t="s">
        <v>2585</v>
      </c>
      <c r="I157">
        <v>162</v>
      </c>
      <c r="J157" t="str">
        <f t="shared" si="2"/>
        <v>COYOTES 331</v>
      </c>
      <c r="K157">
        <f>VLOOKUP(J157,'cat_macropera-pos'!$H$2:$I$1468,2,0)</f>
        <v>66</v>
      </c>
    </row>
    <row r="158" spans="1:11" x14ac:dyDescent="0.25">
      <c r="A158">
        <v>10</v>
      </c>
      <c r="B158" t="s">
        <v>2592</v>
      </c>
      <c r="C158" t="s">
        <v>2585</v>
      </c>
      <c r="D158">
        <v>163</v>
      </c>
      <c r="E158">
        <v>10</v>
      </c>
      <c r="F158">
        <v>337</v>
      </c>
      <c r="G158" t="s">
        <v>2585</v>
      </c>
      <c r="I158">
        <v>163</v>
      </c>
      <c r="J158" t="str">
        <f t="shared" si="2"/>
        <v>COYOTES 337</v>
      </c>
      <c r="K158">
        <f>VLOOKUP(J158,'cat_macropera-pos'!$H$2:$I$1468,2,0)</f>
        <v>614</v>
      </c>
    </row>
    <row r="159" spans="1:11" x14ac:dyDescent="0.25">
      <c r="A159">
        <v>10</v>
      </c>
      <c r="B159" t="s">
        <v>2592</v>
      </c>
      <c r="C159" t="s">
        <v>2585</v>
      </c>
      <c r="D159">
        <v>164</v>
      </c>
      <c r="E159">
        <v>10</v>
      </c>
      <c r="F159">
        <v>345</v>
      </c>
      <c r="G159" t="s">
        <v>2585</v>
      </c>
      <c r="I159">
        <v>164</v>
      </c>
      <c r="J159" t="str">
        <f t="shared" si="2"/>
        <v>COYOTES 345</v>
      </c>
      <c r="K159" t="e">
        <f>VLOOKUP(J159,'cat_macropera-pos'!$H$2:$I$1468,2,0)</f>
        <v>#N/A</v>
      </c>
    </row>
    <row r="160" spans="1:11" x14ac:dyDescent="0.25">
      <c r="A160">
        <v>10</v>
      </c>
      <c r="B160" t="s">
        <v>2592</v>
      </c>
      <c r="C160" t="s">
        <v>2585</v>
      </c>
      <c r="D160">
        <v>165</v>
      </c>
      <c r="E160">
        <v>10</v>
      </c>
      <c r="F160">
        <v>349</v>
      </c>
      <c r="G160" t="s">
        <v>2585</v>
      </c>
      <c r="I160">
        <v>165</v>
      </c>
      <c r="J160" t="str">
        <f t="shared" si="2"/>
        <v>COYOTES 349</v>
      </c>
      <c r="K160" t="e">
        <f>VLOOKUP(J160,'cat_macropera-pos'!$H$2:$I$1468,2,0)</f>
        <v>#N/A</v>
      </c>
    </row>
    <row r="161" spans="1:11" x14ac:dyDescent="0.25">
      <c r="A161">
        <v>10</v>
      </c>
      <c r="B161" t="s">
        <v>2592</v>
      </c>
      <c r="C161" t="s">
        <v>2585</v>
      </c>
      <c r="D161">
        <v>166</v>
      </c>
      <c r="E161">
        <v>10</v>
      </c>
      <c r="F161">
        <v>362</v>
      </c>
      <c r="G161" t="s">
        <v>2585</v>
      </c>
      <c r="I161">
        <v>166</v>
      </c>
      <c r="J161" t="str">
        <f t="shared" si="2"/>
        <v>COYOTES 362</v>
      </c>
      <c r="K161">
        <f>VLOOKUP(J161,'cat_macropera-pos'!$H$2:$I$1468,2,0)</f>
        <v>90</v>
      </c>
    </row>
    <row r="162" spans="1:11" x14ac:dyDescent="0.25">
      <c r="A162">
        <v>10</v>
      </c>
      <c r="B162" t="s">
        <v>2592</v>
      </c>
      <c r="C162" t="s">
        <v>2585</v>
      </c>
      <c r="D162">
        <v>167</v>
      </c>
      <c r="E162">
        <v>10</v>
      </c>
      <c r="F162">
        <v>372</v>
      </c>
      <c r="G162" t="s">
        <v>2585</v>
      </c>
      <c r="I162">
        <v>167</v>
      </c>
      <c r="J162" t="str">
        <f t="shared" si="2"/>
        <v>COYOTES 372</v>
      </c>
      <c r="K162" t="e">
        <f>VLOOKUP(J162,'cat_macropera-pos'!$H$2:$I$1468,2,0)</f>
        <v>#N/A</v>
      </c>
    </row>
    <row r="163" spans="1:11" x14ac:dyDescent="0.25">
      <c r="A163">
        <v>10</v>
      </c>
      <c r="B163" t="s">
        <v>2592</v>
      </c>
      <c r="C163" t="s">
        <v>2585</v>
      </c>
      <c r="D163">
        <v>168</v>
      </c>
      <c r="E163">
        <v>10</v>
      </c>
      <c r="F163">
        <v>399</v>
      </c>
      <c r="G163" t="s">
        <v>2585</v>
      </c>
      <c r="I163">
        <v>168</v>
      </c>
      <c r="J163" t="str">
        <f t="shared" si="2"/>
        <v>COYOTES 399</v>
      </c>
      <c r="K163" t="e">
        <f>VLOOKUP(J163,'cat_macropera-pos'!$H$2:$I$1468,2,0)</f>
        <v>#N/A</v>
      </c>
    </row>
    <row r="164" spans="1:11" x14ac:dyDescent="0.25">
      <c r="A164">
        <v>10</v>
      </c>
      <c r="B164" t="s">
        <v>2592</v>
      </c>
      <c r="C164" t="s">
        <v>2585</v>
      </c>
      <c r="D164">
        <v>169</v>
      </c>
      <c r="E164">
        <v>10</v>
      </c>
      <c r="F164">
        <v>416</v>
      </c>
      <c r="G164" t="s">
        <v>2585</v>
      </c>
      <c r="I164">
        <v>169</v>
      </c>
      <c r="J164" t="str">
        <f t="shared" si="2"/>
        <v>COYOTES 416</v>
      </c>
      <c r="K164" t="e">
        <f>VLOOKUP(J164,'cat_macropera-pos'!$H$2:$I$1468,2,0)</f>
        <v>#N/A</v>
      </c>
    </row>
    <row r="165" spans="1:11" x14ac:dyDescent="0.25">
      <c r="A165">
        <v>10</v>
      </c>
      <c r="B165" t="s">
        <v>2592</v>
      </c>
      <c r="C165" t="s">
        <v>2585</v>
      </c>
      <c r="D165">
        <v>170</v>
      </c>
      <c r="E165">
        <v>10</v>
      </c>
      <c r="F165">
        <v>419</v>
      </c>
      <c r="G165" t="s">
        <v>2585</v>
      </c>
      <c r="I165">
        <v>170</v>
      </c>
      <c r="J165" t="str">
        <f t="shared" si="2"/>
        <v>COYOTES 419</v>
      </c>
      <c r="K165">
        <f>VLOOKUP(J165,'cat_macropera-pos'!$H$2:$I$1468,2,0)</f>
        <v>49</v>
      </c>
    </row>
    <row r="166" spans="1:11" x14ac:dyDescent="0.25">
      <c r="A166">
        <v>10</v>
      </c>
      <c r="B166" t="s">
        <v>2592</v>
      </c>
      <c r="C166" t="s">
        <v>2585</v>
      </c>
      <c r="D166">
        <v>171</v>
      </c>
      <c r="E166">
        <v>10</v>
      </c>
      <c r="F166">
        <v>435</v>
      </c>
      <c r="G166" t="s">
        <v>2585</v>
      </c>
      <c r="I166">
        <v>171</v>
      </c>
      <c r="J166" t="str">
        <f t="shared" si="2"/>
        <v>COYOTES 435</v>
      </c>
      <c r="K166">
        <f>VLOOKUP(J166,'cat_macropera-pos'!$H$2:$I$1468,2,0)</f>
        <v>28</v>
      </c>
    </row>
    <row r="167" spans="1:11" x14ac:dyDescent="0.25">
      <c r="A167">
        <v>10</v>
      </c>
      <c r="B167" t="s">
        <v>2592</v>
      </c>
      <c r="C167" t="s">
        <v>2585</v>
      </c>
      <c r="D167">
        <v>172</v>
      </c>
      <c r="E167">
        <v>10</v>
      </c>
      <c r="F167">
        <v>448</v>
      </c>
      <c r="G167" t="s">
        <v>2585</v>
      </c>
      <c r="I167">
        <v>172</v>
      </c>
      <c r="J167" t="str">
        <f t="shared" si="2"/>
        <v>COYOTES 448</v>
      </c>
      <c r="K167">
        <f>VLOOKUP(J167,'cat_macropera-pos'!$H$2:$I$1468,2,0)</f>
        <v>954</v>
      </c>
    </row>
    <row r="168" spans="1:11" x14ac:dyDescent="0.25">
      <c r="A168">
        <v>10</v>
      </c>
      <c r="B168" t="s">
        <v>2592</v>
      </c>
      <c r="C168" t="s">
        <v>2585</v>
      </c>
      <c r="D168">
        <v>173</v>
      </c>
      <c r="E168">
        <v>10</v>
      </c>
      <c r="F168">
        <v>451</v>
      </c>
      <c r="G168" t="s">
        <v>2585</v>
      </c>
      <c r="I168">
        <v>173</v>
      </c>
      <c r="J168" t="str">
        <f t="shared" si="2"/>
        <v>COYOTES 451</v>
      </c>
      <c r="K168">
        <f>VLOOKUP(J168,'cat_macropera-pos'!$H$2:$I$1468,2,0)</f>
        <v>91</v>
      </c>
    </row>
    <row r="169" spans="1:11" x14ac:dyDescent="0.25">
      <c r="A169">
        <v>10</v>
      </c>
      <c r="B169" t="s">
        <v>2592</v>
      </c>
      <c r="C169" t="s">
        <v>2585</v>
      </c>
      <c r="D169">
        <v>174</v>
      </c>
      <c r="E169">
        <v>10</v>
      </c>
      <c r="F169">
        <v>463</v>
      </c>
      <c r="G169" t="s">
        <v>2585</v>
      </c>
      <c r="I169">
        <v>174</v>
      </c>
      <c r="J169" t="str">
        <f t="shared" si="2"/>
        <v>COYOTES 463</v>
      </c>
      <c r="K169" t="e">
        <f>VLOOKUP(J169,'cat_macropera-pos'!$H$2:$I$1468,2,0)</f>
        <v>#N/A</v>
      </c>
    </row>
    <row r="170" spans="1:11" x14ac:dyDescent="0.25">
      <c r="A170">
        <v>10</v>
      </c>
      <c r="B170" t="s">
        <v>2592</v>
      </c>
      <c r="C170" t="s">
        <v>2585</v>
      </c>
      <c r="D170">
        <v>175</v>
      </c>
      <c r="E170">
        <v>10</v>
      </c>
      <c r="F170">
        <v>469</v>
      </c>
      <c r="G170" t="s">
        <v>2585</v>
      </c>
      <c r="I170">
        <v>175</v>
      </c>
      <c r="J170" t="str">
        <f t="shared" si="2"/>
        <v>COYOTES 469</v>
      </c>
      <c r="K170">
        <f>VLOOKUP(J170,'cat_macropera-pos'!$H$2:$I$1468,2,0)</f>
        <v>314</v>
      </c>
    </row>
    <row r="171" spans="1:11" x14ac:dyDescent="0.25">
      <c r="A171">
        <v>10</v>
      </c>
      <c r="B171" t="s">
        <v>2592</v>
      </c>
      <c r="C171" t="s">
        <v>2585</v>
      </c>
      <c r="D171">
        <v>176</v>
      </c>
      <c r="E171">
        <v>10</v>
      </c>
      <c r="F171">
        <v>47</v>
      </c>
      <c r="G171" t="s">
        <v>2585</v>
      </c>
      <c r="I171">
        <v>176</v>
      </c>
      <c r="J171" t="str">
        <f t="shared" si="2"/>
        <v>COYOTES 47</v>
      </c>
      <c r="K171">
        <f>VLOOKUP(J171,'cat_macropera-pos'!$H$2:$I$1468,2,0)</f>
        <v>955</v>
      </c>
    </row>
    <row r="172" spans="1:11" x14ac:dyDescent="0.25">
      <c r="A172">
        <v>10</v>
      </c>
      <c r="B172" t="s">
        <v>2592</v>
      </c>
      <c r="C172" t="s">
        <v>2585</v>
      </c>
      <c r="D172">
        <v>177</v>
      </c>
      <c r="E172">
        <v>10</v>
      </c>
      <c r="F172">
        <v>474</v>
      </c>
      <c r="G172" t="s">
        <v>2585</v>
      </c>
      <c r="I172">
        <v>177</v>
      </c>
      <c r="J172" t="str">
        <f t="shared" si="2"/>
        <v>COYOTES 474</v>
      </c>
      <c r="K172" t="e">
        <f>VLOOKUP(J172,'cat_macropera-pos'!$H$2:$I$1468,2,0)</f>
        <v>#N/A</v>
      </c>
    </row>
    <row r="173" spans="1:11" x14ac:dyDescent="0.25">
      <c r="A173">
        <v>10</v>
      </c>
      <c r="B173" t="s">
        <v>2592</v>
      </c>
      <c r="C173" t="s">
        <v>2585</v>
      </c>
      <c r="D173">
        <v>178</v>
      </c>
      <c r="E173">
        <v>10</v>
      </c>
      <c r="F173">
        <v>497</v>
      </c>
      <c r="G173" t="s">
        <v>2585</v>
      </c>
      <c r="I173">
        <v>178</v>
      </c>
      <c r="J173" t="str">
        <f t="shared" si="2"/>
        <v>COYOTES 497</v>
      </c>
      <c r="K173">
        <f>VLOOKUP(J173,'cat_macropera-pos'!$H$2:$I$1468,2,0)</f>
        <v>22</v>
      </c>
    </row>
    <row r="174" spans="1:11" x14ac:dyDescent="0.25">
      <c r="A174">
        <v>10</v>
      </c>
      <c r="B174" t="s">
        <v>2592</v>
      </c>
      <c r="C174" t="s">
        <v>2585</v>
      </c>
      <c r="D174">
        <v>179</v>
      </c>
      <c r="E174">
        <v>10</v>
      </c>
      <c r="F174">
        <v>51</v>
      </c>
      <c r="G174" t="s">
        <v>2585</v>
      </c>
      <c r="I174">
        <v>179</v>
      </c>
      <c r="J174" t="str">
        <f t="shared" si="2"/>
        <v>COYOTES 51</v>
      </c>
      <c r="K174">
        <f>VLOOKUP(J174,'cat_macropera-pos'!$H$2:$I$1468,2,0)</f>
        <v>957</v>
      </c>
    </row>
    <row r="175" spans="1:11" x14ac:dyDescent="0.25">
      <c r="A175">
        <v>10</v>
      </c>
      <c r="B175" t="s">
        <v>2592</v>
      </c>
      <c r="C175" t="s">
        <v>2585</v>
      </c>
      <c r="D175">
        <v>180</v>
      </c>
      <c r="E175">
        <v>10</v>
      </c>
      <c r="F175">
        <v>527</v>
      </c>
      <c r="G175" t="s">
        <v>2585</v>
      </c>
      <c r="I175">
        <v>180</v>
      </c>
      <c r="J175" t="str">
        <f t="shared" si="2"/>
        <v>COYOTES 527</v>
      </c>
      <c r="K175">
        <f>VLOOKUP(J175,'cat_macropera-pos'!$H$2:$I$1468,2,0)</f>
        <v>958</v>
      </c>
    </row>
    <row r="176" spans="1:11" x14ac:dyDescent="0.25">
      <c r="A176">
        <v>10</v>
      </c>
      <c r="B176" t="s">
        <v>2592</v>
      </c>
      <c r="C176" t="s">
        <v>2585</v>
      </c>
      <c r="D176">
        <v>181</v>
      </c>
      <c r="E176">
        <v>10</v>
      </c>
      <c r="F176">
        <v>561</v>
      </c>
      <c r="G176" t="s">
        <v>2585</v>
      </c>
      <c r="I176">
        <v>181</v>
      </c>
      <c r="J176" t="str">
        <f t="shared" si="2"/>
        <v>COYOTES 561</v>
      </c>
      <c r="K176">
        <f>VLOOKUP(J176,'cat_macropera-pos'!$H$2:$I$1468,2,0)</f>
        <v>959</v>
      </c>
    </row>
    <row r="177" spans="1:11" x14ac:dyDescent="0.25">
      <c r="A177">
        <v>10</v>
      </c>
      <c r="B177" t="s">
        <v>2592</v>
      </c>
      <c r="C177" t="s">
        <v>2585</v>
      </c>
      <c r="D177">
        <v>182</v>
      </c>
      <c r="E177">
        <v>10</v>
      </c>
      <c r="F177">
        <v>585</v>
      </c>
      <c r="G177" t="s">
        <v>2585</v>
      </c>
      <c r="I177">
        <v>182</v>
      </c>
      <c r="J177" t="str">
        <f t="shared" si="2"/>
        <v>COYOTES 585</v>
      </c>
      <c r="K177" t="e">
        <f>VLOOKUP(J177,'cat_macropera-pos'!$H$2:$I$1468,2,0)</f>
        <v>#N/A</v>
      </c>
    </row>
    <row r="178" spans="1:11" x14ac:dyDescent="0.25">
      <c r="A178">
        <v>10</v>
      </c>
      <c r="B178" t="s">
        <v>2592</v>
      </c>
      <c r="C178" t="s">
        <v>2585</v>
      </c>
      <c r="D178">
        <v>183</v>
      </c>
      <c r="E178">
        <v>10</v>
      </c>
      <c r="F178">
        <v>709</v>
      </c>
      <c r="G178" t="s">
        <v>2585</v>
      </c>
      <c r="I178">
        <v>183</v>
      </c>
      <c r="J178" t="str">
        <f t="shared" si="2"/>
        <v>COYOTES 709</v>
      </c>
      <c r="K178" t="e">
        <f>VLOOKUP(J178,'cat_macropera-pos'!$H$2:$I$1468,2,0)</f>
        <v>#N/A</v>
      </c>
    </row>
    <row r="179" spans="1:11" x14ac:dyDescent="0.25">
      <c r="A179">
        <v>10</v>
      </c>
      <c r="B179" t="s">
        <v>2592</v>
      </c>
      <c r="C179" t="s">
        <v>2585</v>
      </c>
      <c r="D179">
        <v>184</v>
      </c>
      <c r="E179">
        <v>10</v>
      </c>
      <c r="F179">
        <v>783</v>
      </c>
      <c r="G179" t="s">
        <v>2585</v>
      </c>
      <c r="I179">
        <v>184</v>
      </c>
      <c r="J179" t="str">
        <f t="shared" si="2"/>
        <v>COYOTES 783</v>
      </c>
      <c r="K179" t="e">
        <f>VLOOKUP(J179,'cat_macropera-pos'!$H$2:$I$1468,2,0)</f>
        <v>#N/A</v>
      </c>
    </row>
    <row r="180" spans="1:11" x14ac:dyDescent="0.25">
      <c r="A180">
        <v>10</v>
      </c>
      <c r="B180" t="s">
        <v>2592</v>
      </c>
      <c r="C180" t="s">
        <v>2585</v>
      </c>
      <c r="D180">
        <v>185</v>
      </c>
      <c r="E180">
        <v>10</v>
      </c>
      <c r="F180">
        <v>97</v>
      </c>
      <c r="G180" t="s">
        <v>2585</v>
      </c>
      <c r="I180">
        <v>185</v>
      </c>
      <c r="J180" t="str">
        <f t="shared" si="2"/>
        <v>COYOTES 97</v>
      </c>
      <c r="K180">
        <f>VLOOKUP(J180,'cat_macropera-pos'!$H$2:$I$1468,2,0)</f>
        <v>411</v>
      </c>
    </row>
    <row r="181" spans="1:11" x14ac:dyDescent="0.25">
      <c r="A181">
        <v>11</v>
      </c>
      <c r="B181" t="s">
        <v>2593</v>
      </c>
      <c r="C181" t="s">
        <v>2585</v>
      </c>
      <c r="D181">
        <v>186</v>
      </c>
      <c r="E181">
        <v>11</v>
      </c>
      <c r="F181">
        <v>1008</v>
      </c>
      <c r="G181" t="s">
        <v>2585</v>
      </c>
      <c r="I181">
        <v>186</v>
      </c>
      <c r="J181" t="str">
        <f t="shared" si="2"/>
        <v>COYULA 1008</v>
      </c>
      <c r="K181">
        <f>VLOOKUP(J181,'cat_macropera-pos'!$H$2:$I$1468,2,0)</f>
        <v>32</v>
      </c>
    </row>
    <row r="182" spans="1:11" x14ac:dyDescent="0.25">
      <c r="A182">
        <v>11</v>
      </c>
      <c r="B182" t="s">
        <v>2593</v>
      </c>
      <c r="C182" t="s">
        <v>2585</v>
      </c>
      <c r="D182">
        <v>187</v>
      </c>
      <c r="E182">
        <v>11</v>
      </c>
      <c r="F182">
        <v>1019</v>
      </c>
      <c r="G182" t="s">
        <v>2585</v>
      </c>
      <c r="I182">
        <v>187</v>
      </c>
      <c r="J182" t="str">
        <f t="shared" si="2"/>
        <v>COYULA 1019</v>
      </c>
      <c r="K182">
        <f>VLOOKUP(J182,'cat_macropera-pos'!$H$2:$I$1468,2,0)</f>
        <v>53</v>
      </c>
    </row>
    <row r="183" spans="1:11" x14ac:dyDescent="0.25">
      <c r="A183">
        <v>11</v>
      </c>
      <c r="B183" t="s">
        <v>2593</v>
      </c>
      <c r="C183" t="s">
        <v>2585</v>
      </c>
      <c r="D183">
        <v>188</v>
      </c>
      <c r="E183">
        <v>11</v>
      </c>
      <c r="F183">
        <v>1024</v>
      </c>
      <c r="G183" t="s">
        <v>2585</v>
      </c>
      <c r="I183">
        <v>188</v>
      </c>
      <c r="J183" t="str">
        <f t="shared" si="2"/>
        <v>COYULA 1024</v>
      </c>
      <c r="K183">
        <f>VLOOKUP(J183,'cat_macropera-pos'!$H$2:$I$1468,2,0)</f>
        <v>40</v>
      </c>
    </row>
    <row r="184" spans="1:11" x14ac:dyDescent="0.25">
      <c r="A184">
        <v>11</v>
      </c>
      <c r="B184" t="s">
        <v>2593</v>
      </c>
      <c r="C184" t="s">
        <v>2585</v>
      </c>
      <c r="D184">
        <v>189</v>
      </c>
      <c r="E184">
        <v>11</v>
      </c>
      <c r="F184">
        <v>1033</v>
      </c>
      <c r="G184" t="s">
        <v>2585</v>
      </c>
      <c r="I184">
        <v>189</v>
      </c>
      <c r="J184" t="str">
        <f t="shared" si="2"/>
        <v>COYULA 1033</v>
      </c>
      <c r="K184">
        <f>VLOOKUP(J184,'cat_macropera-pos'!$H$2:$I$1468,2,0)</f>
        <v>68</v>
      </c>
    </row>
    <row r="185" spans="1:11" x14ac:dyDescent="0.25">
      <c r="A185">
        <v>11</v>
      </c>
      <c r="B185" t="s">
        <v>2593</v>
      </c>
      <c r="C185" t="s">
        <v>2585</v>
      </c>
      <c r="D185">
        <v>190</v>
      </c>
      <c r="E185">
        <v>11</v>
      </c>
      <c r="F185">
        <v>1186</v>
      </c>
      <c r="G185" t="s">
        <v>2585</v>
      </c>
      <c r="I185">
        <v>190</v>
      </c>
      <c r="J185" t="str">
        <f t="shared" si="2"/>
        <v>COYULA 1186</v>
      </c>
      <c r="K185">
        <f>VLOOKUP(J185,'cat_macropera-pos'!$H$2:$I$1468,2,0)</f>
        <v>69</v>
      </c>
    </row>
    <row r="186" spans="1:11" x14ac:dyDescent="0.25">
      <c r="A186">
        <v>11</v>
      </c>
      <c r="B186" t="s">
        <v>2593</v>
      </c>
      <c r="C186" t="s">
        <v>2585</v>
      </c>
      <c r="D186">
        <v>191</v>
      </c>
      <c r="E186">
        <v>11</v>
      </c>
      <c r="F186">
        <v>1196</v>
      </c>
      <c r="G186" t="s">
        <v>2585</v>
      </c>
      <c r="I186">
        <v>191</v>
      </c>
      <c r="J186" t="str">
        <f t="shared" si="2"/>
        <v>COYULA 1196</v>
      </c>
      <c r="K186">
        <f>VLOOKUP(J186,'cat_macropera-pos'!$H$2:$I$1468,2,0)</f>
        <v>149</v>
      </c>
    </row>
    <row r="187" spans="1:11" x14ac:dyDescent="0.25">
      <c r="A187">
        <v>11</v>
      </c>
      <c r="B187" t="s">
        <v>2593</v>
      </c>
      <c r="C187" t="s">
        <v>2585</v>
      </c>
      <c r="D187">
        <v>192</v>
      </c>
      <c r="E187">
        <v>11</v>
      </c>
      <c r="F187">
        <v>1329</v>
      </c>
      <c r="G187" t="s">
        <v>2585</v>
      </c>
      <c r="I187">
        <v>192</v>
      </c>
      <c r="J187" t="str">
        <f t="shared" si="2"/>
        <v>COYULA 1329</v>
      </c>
      <c r="K187">
        <f>VLOOKUP(J187,'cat_macropera-pos'!$H$2:$I$1468,2,0)</f>
        <v>12</v>
      </c>
    </row>
    <row r="188" spans="1:11" x14ac:dyDescent="0.25">
      <c r="A188">
        <v>11</v>
      </c>
      <c r="B188" t="s">
        <v>2593</v>
      </c>
      <c r="C188" t="s">
        <v>2585</v>
      </c>
      <c r="D188">
        <v>193</v>
      </c>
      <c r="E188">
        <v>11</v>
      </c>
      <c r="F188">
        <v>1392</v>
      </c>
      <c r="G188" t="s">
        <v>2585</v>
      </c>
      <c r="I188">
        <v>193</v>
      </c>
      <c r="J188" t="str">
        <f t="shared" si="2"/>
        <v>COYULA 1392</v>
      </c>
      <c r="K188">
        <f>VLOOKUP(J188,'cat_macropera-pos'!$H$2:$I$1468,2,0)</f>
        <v>117</v>
      </c>
    </row>
    <row r="189" spans="1:11" x14ac:dyDescent="0.25">
      <c r="A189">
        <v>11</v>
      </c>
      <c r="B189" t="s">
        <v>2593</v>
      </c>
      <c r="C189" t="s">
        <v>2585</v>
      </c>
      <c r="D189">
        <v>194</v>
      </c>
      <c r="E189">
        <v>11</v>
      </c>
      <c r="F189">
        <v>1436</v>
      </c>
      <c r="G189" t="s">
        <v>2585</v>
      </c>
      <c r="I189">
        <v>194</v>
      </c>
      <c r="J189" t="str">
        <f t="shared" si="2"/>
        <v>COYULA 1436</v>
      </c>
      <c r="K189">
        <f>VLOOKUP(J189,'cat_macropera-pos'!$H$2:$I$1468,2,0)</f>
        <v>364</v>
      </c>
    </row>
    <row r="190" spans="1:11" x14ac:dyDescent="0.25">
      <c r="A190">
        <v>11</v>
      </c>
      <c r="B190" t="s">
        <v>2593</v>
      </c>
      <c r="C190" t="s">
        <v>2585</v>
      </c>
      <c r="D190">
        <v>195</v>
      </c>
      <c r="E190">
        <v>11</v>
      </c>
      <c r="F190">
        <v>1651</v>
      </c>
      <c r="G190" t="s">
        <v>2585</v>
      </c>
      <c r="I190">
        <v>195</v>
      </c>
      <c r="J190" t="str">
        <f t="shared" si="2"/>
        <v>COYULA 1651</v>
      </c>
      <c r="K190" t="e">
        <f>VLOOKUP(J190,'cat_macropera-pos'!$H$2:$I$1468,2,0)</f>
        <v>#N/A</v>
      </c>
    </row>
    <row r="191" spans="1:11" x14ac:dyDescent="0.25">
      <c r="A191">
        <v>11</v>
      </c>
      <c r="B191" t="s">
        <v>2593</v>
      </c>
      <c r="C191" t="s">
        <v>2585</v>
      </c>
      <c r="D191">
        <v>196</v>
      </c>
      <c r="E191">
        <v>11</v>
      </c>
      <c r="F191">
        <v>1663</v>
      </c>
      <c r="G191" t="s">
        <v>2585</v>
      </c>
      <c r="I191">
        <v>196</v>
      </c>
      <c r="J191" t="str">
        <f t="shared" si="2"/>
        <v>COYULA 1663</v>
      </c>
      <c r="K191">
        <f>VLOOKUP(J191,'cat_macropera-pos'!$H$2:$I$1468,2,0)</f>
        <v>1285</v>
      </c>
    </row>
    <row r="192" spans="1:11" x14ac:dyDescent="0.25">
      <c r="A192">
        <v>11</v>
      </c>
      <c r="B192" t="s">
        <v>2593</v>
      </c>
      <c r="C192" t="s">
        <v>2585</v>
      </c>
      <c r="D192">
        <v>197</v>
      </c>
      <c r="E192">
        <v>11</v>
      </c>
      <c r="F192">
        <v>167</v>
      </c>
      <c r="G192" t="s">
        <v>2585</v>
      </c>
      <c r="I192">
        <v>197</v>
      </c>
      <c r="J192" t="str">
        <f t="shared" si="2"/>
        <v>COYULA 167</v>
      </c>
      <c r="K192" t="e">
        <f>VLOOKUP(J192,'cat_macropera-pos'!$H$2:$I$1468,2,0)</f>
        <v>#N/A</v>
      </c>
    </row>
    <row r="193" spans="1:11" x14ac:dyDescent="0.25">
      <c r="A193">
        <v>11</v>
      </c>
      <c r="B193" t="s">
        <v>2593</v>
      </c>
      <c r="C193" t="s">
        <v>2585</v>
      </c>
      <c r="D193">
        <v>198</v>
      </c>
      <c r="E193">
        <v>11</v>
      </c>
      <c r="F193">
        <v>1718</v>
      </c>
      <c r="G193" t="s">
        <v>2585</v>
      </c>
      <c r="I193">
        <v>198</v>
      </c>
      <c r="J193" t="str">
        <f t="shared" si="2"/>
        <v>COYULA 1718</v>
      </c>
      <c r="K193">
        <f>VLOOKUP(J193,'cat_macropera-pos'!$H$2:$I$1468,2,0)</f>
        <v>1287</v>
      </c>
    </row>
    <row r="194" spans="1:11" x14ac:dyDescent="0.25">
      <c r="A194">
        <v>11</v>
      </c>
      <c r="B194" t="s">
        <v>2593</v>
      </c>
      <c r="C194" t="s">
        <v>2585</v>
      </c>
      <c r="D194">
        <v>199</v>
      </c>
      <c r="E194">
        <v>11</v>
      </c>
      <c r="F194">
        <v>1748</v>
      </c>
      <c r="G194" t="s">
        <v>2585</v>
      </c>
      <c r="I194">
        <v>199</v>
      </c>
      <c r="J194" t="str">
        <f t="shared" si="2"/>
        <v>COYULA 1748</v>
      </c>
      <c r="K194">
        <f>VLOOKUP(J194,'cat_macropera-pos'!$H$2:$I$1468,2,0)</f>
        <v>13</v>
      </c>
    </row>
    <row r="195" spans="1:11" x14ac:dyDescent="0.25">
      <c r="A195">
        <v>11</v>
      </c>
      <c r="B195" t="s">
        <v>2593</v>
      </c>
      <c r="C195" t="s">
        <v>2585</v>
      </c>
      <c r="D195">
        <v>200</v>
      </c>
      <c r="E195">
        <v>11</v>
      </c>
      <c r="F195">
        <v>236</v>
      </c>
      <c r="G195" t="s">
        <v>2585</v>
      </c>
      <c r="I195">
        <v>200</v>
      </c>
      <c r="J195" t="str">
        <f t="shared" ref="J195:J258" si="3">B195&amp;" "&amp;F195</f>
        <v>COYULA 236</v>
      </c>
      <c r="K195">
        <f>VLOOKUP(J195,'cat_macropera-pos'!$H$2:$I$1468,2,0)</f>
        <v>97</v>
      </c>
    </row>
    <row r="196" spans="1:11" x14ac:dyDescent="0.25">
      <c r="A196">
        <v>11</v>
      </c>
      <c r="B196" t="s">
        <v>2593</v>
      </c>
      <c r="C196" t="s">
        <v>2585</v>
      </c>
      <c r="D196">
        <v>201</v>
      </c>
      <c r="E196">
        <v>11</v>
      </c>
      <c r="F196">
        <v>265</v>
      </c>
      <c r="G196" t="s">
        <v>2585</v>
      </c>
      <c r="I196">
        <v>201</v>
      </c>
      <c r="J196" t="str">
        <f t="shared" si="3"/>
        <v>COYULA 265</v>
      </c>
      <c r="K196">
        <f>VLOOKUP(J196,'cat_macropera-pos'!$H$2:$I$1468,2,0)</f>
        <v>1288</v>
      </c>
    </row>
    <row r="197" spans="1:11" x14ac:dyDescent="0.25">
      <c r="A197">
        <v>11</v>
      </c>
      <c r="B197" t="s">
        <v>2593</v>
      </c>
      <c r="C197" t="s">
        <v>2585</v>
      </c>
      <c r="D197">
        <v>202</v>
      </c>
      <c r="E197">
        <v>11</v>
      </c>
      <c r="F197">
        <v>405</v>
      </c>
      <c r="G197" t="s">
        <v>2585</v>
      </c>
      <c r="I197">
        <v>202</v>
      </c>
      <c r="J197" t="str">
        <f t="shared" si="3"/>
        <v>COYULA 405</v>
      </c>
      <c r="K197">
        <f>VLOOKUP(J197,'cat_macropera-pos'!$H$2:$I$1468,2,0)</f>
        <v>1385</v>
      </c>
    </row>
    <row r="198" spans="1:11" x14ac:dyDescent="0.25">
      <c r="A198">
        <v>11</v>
      </c>
      <c r="B198" t="s">
        <v>2593</v>
      </c>
      <c r="C198" t="s">
        <v>2585</v>
      </c>
      <c r="D198">
        <v>203</v>
      </c>
      <c r="E198">
        <v>11</v>
      </c>
      <c r="F198">
        <v>512</v>
      </c>
      <c r="G198" t="s">
        <v>2585</v>
      </c>
      <c r="I198">
        <v>203</v>
      </c>
      <c r="J198" t="str">
        <f t="shared" si="3"/>
        <v>COYULA 512</v>
      </c>
      <c r="K198" t="e">
        <f>VLOOKUP(J198,'cat_macropera-pos'!$H$2:$I$1468,2,0)</f>
        <v>#N/A</v>
      </c>
    </row>
    <row r="199" spans="1:11" x14ac:dyDescent="0.25">
      <c r="A199">
        <v>11</v>
      </c>
      <c r="B199" t="s">
        <v>2593</v>
      </c>
      <c r="C199" t="s">
        <v>2585</v>
      </c>
      <c r="D199">
        <v>204</v>
      </c>
      <c r="E199">
        <v>11</v>
      </c>
      <c r="F199">
        <v>842</v>
      </c>
      <c r="G199" t="s">
        <v>2585</v>
      </c>
      <c r="I199">
        <v>204</v>
      </c>
      <c r="J199" t="str">
        <f t="shared" si="3"/>
        <v>COYULA 842</v>
      </c>
      <c r="K199" t="e">
        <f>VLOOKUP(J199,'cat_macropera-pos'!$H$2:$I$1468,2,0)</f>
        <v>#N/A</v>
      </c>
    </row>
    <row r="200" spans="1:11" x14ac:dyDescent="0.25">
      <c r="A200">
        <v>11</v>
      </c>
      <c r="B200" t="s">
        <v>2593</v>
      </c>
      <c r="C200" t="s">
        <v>2585</v>
      </c>
      <c r="D200">
        <v>205</v>
      </c>
      <c r="E200">
        <v>11</v>
      </c>
      <c r="F200">
        <v>879</v>
      </c>
      <c r="G200" t="s">
        <v>2585</v>
      </c>
      <c r="I200">
        <v>205</v>
      </c>
      <c r="J200" t="str">
        <f t="shared" si="3"/>
        <v>COYULA 879</v>
      </c>
      <c r="K200" t="e">
        <f>VLOOKUP(J200,'cat_macropera-pos'!$H$2:$I$1468,2,0)</f>
        <v>#N/A</v>
      </c>
    </row>
    <row r="201" spans="1:11" x14ac:dyDescent="0.25">
      <c r="A201">
        <v>12</v>
      </c>
      <c r="B201" t="s">
        <v>2594</v>
      </c>
      <c r="C201" t="s">
        <v>2585</v>
      </c>
      <c r="D201">
        <v>206</v>
      </c>
      <c r="E201">
        <v>12</v>
      </c>
      <c r="F201" t="s">
        <v>2595</v>
      </c>
      <c r="G201" t="s">
        <v>2585</v>
      </c>
      <c r="I201">
        <v>206</v>
      </c>
      <c r="J201" t="str">
        <f t="shared" si="3"/>
        <v>ESCOBAL 103-D</v>
      </c>
      <c r="K201" t="e">
        <f>VLOOKUP(J201,'cat_macropera-pos'!$H$2:$I$1468,2,0)</f>
        <v>#N/A</v>
      </c>
    </row>
    <row r="202" spans="1:11" x14ac:dyDescent="0.25">
      <c r="A202">
        <v>12</v>
      </c>
      <c r="B202" t="s">
        <v>2594</v>
      </c>
      <c r="C202" t="s">
        <v>2585</v>
      </c>
      <c r="D202">
        <v>207</v>
      </c>
      <c r="E202">
        <v>12</v>
      </c>
      <c r="F202">
        <v>107</v>
      </c>
      <c r="G202" t="s">
        <v>2585</v>
      </c>
      <c r="I202">
        <v>207</v>
      </c>
      <c r="J202" t="str">
        <f t="shared" si="3"/>
        <v>ESCOBAL 107</v>
      </c>
      <c r="K202">
        <f>VLOOKUP(J202,'cat_macropera-pos'!$H$2:$I$1468,2,0)</f>
        <v>98</v>
      </c>
    </row>
    <row r="203" spans="1:11" x14ac:dyDescent="0.25">
      <c r="A203">
        <v>12</v>
      </c>
      <c r="B203" t="s">
        <v>2594</v>
      </c>
      <c r="C203" t="s">
        <v>2585</v>
      </c>
      <c r="D203">
        <v>208</v>
      </c>
      <c r="E203">
        <v>12</v>
      </c>
      <c r="F203">
        <v>134</v>
      </c>
      <c r="G203" t="s">
        <v>2585</v>
      </c>
      <c r="I203">
        <v>208</v>
      </c>
      <c r="J203" t="str">
        <f t="shared" si="3"/>
        <v>ESCOBAL 134</v>
      </c>
      <c r="K203">
        <f>VLOOKUP(J203,'cat_macropera-pos'!$H$2:$I$1468,2,0)</f>
        <v>1386</v>
      </c>
    </row>
    <row r="204" spans="1:11" x14ac:dyDescent="0.25">
      <c r="A204">
        <v>12</v>
      </c>
      <c r="B204" t="s">
        <v>2594</v>
      </c>
      <c r="C204" t="s">
        <v>2585</v>
      </c>
      <c r="D204">
        <v>209</v>
      </c>
      <c r="E204">
        <v>12</v>
      </c>
      <c r="F204">
        <v>149</v>
      </c>
      <c r="G204" t="s">
        <v>2585</v>
      </c>
      <c r="I204">
        <v>209</v>
      </c>
      <c r="J204" t="str">
        <f t="shared" si="3"/>
        <v>ESCOBAL 149</v>
      </c>
      <c r="K204" t="e">
        <f>VLOOKUP(J204,'cat_macropera-pos'!$H$2:$I$1468,2,0)</f>
        <v>#N/A</v>
      </c>
    </row>
    <row r="205" spans="1:11" x14ac:dyDescent="0.25">
      <c r="A205">
        <v>12</v>
      </c>
      <c r="B205" t="s">
        <v>2594</v>
      </c>
      <c r="C205" t="s">
        <v>2585</v>
      </c>
      <c r="D205">
        <v>210</v>
      </c>
      <c r="E205">
        <v>12</v>
      </c>
      <c r="F205">
        <v>157</v>
      </c>
      <c r="G205" t="s">
        <v>2585</v>
      </c>
      <c r="I205">
        <v>210</v>
      </c>
      <c r="J205" t="str">
        <f t="shared" si="3"/>
        <v>ESCOBAL 157</v>
      </c>
      <c r="K205" t="e">
        <f>VLOOKUP(J205,'cat_macropera-pos'!$H$2:$I$1468,2,0)</f>
        <v>#N/A</v>
      </c>
    </row>
    <row r="206" spans="1:11" x14ac:dyDescent="0.25">
      <c r="A206">
        <v>12</v>
      </c>
      <c r="B206" t="s">
        <v>2594</v>
      </c>
      <c r="C206" t="s">
        <v>2585</v>
      </c>
      <c r="D206">
        <v>211</v>
      </c>
      <c r="E206">
        <v>12</v>
      </c>
      <c r="F206">
        <v>173</v>
      </c>
      <c r="G206" t="s">
        <v>2585</v>
      </c>
      <c r="I206">
        <v>211</v>
      </c>
      <c r="J206" t="str">
        <f t="shared" si="3"/>
        <v>ESCOBAL 173</v>
      </c>
      <c r="K206" t="e">
        <f>VLOOKUP(J206,'cat_macropera-pos'!$H$2:$I$1468,2,0)</f>
        <v>#N/A</v>
      </c>
    </row>
    <row r="207" spans="1:11" x14ac:dyDescent="0.25">
      <c r="A207">
        <v>12</v>
      </c>
      <c r="B207" t="s">
        <v>2594</v>
      </c>
      <c r="C207" t="s">
        <v>2585</v>
      </c>
      <c r="D207">
        <v>212</v>
      </c>
      <c r="E207">
        <v>12</v>
      </c>
      <c r="F207">
        <v>208</v>
      </c>
      <c r="G207" t="s">
        <v>2585</v>
      </c>
      <c r="I207">
        <v>212</v>
      </c>
      <c r="J207" t="str">
        <f t="shared" si="3"/>
        <v>ESCOBAL 208</v>
      </c>
      <c r="K207" t="e">
        <f>VLOOKUP(J207,'cat_macropera-pos'!$H$2:$I$1468,2,0)</f>
        <v>#N/A</v>
      </c>
    </row>
    <row r="208" spans="1:11" x14ac:dyDescent="0.25">
      <c r="A208">
        <v>12</v>
      </c>
      <c r="B208" t="s">
        <v>2594</v>
      </c>
      <c r="C208" t="s">
        <v>2585</v>
      </c>
      <c r="D208">
        <v>213</v>
      </c>
      <c r="E208">
        <v>12</v>
      </c>
      <c r="F208">
        <v>247</v>
      </c>
      <c r="G208" t="s">
        <v>2585</v>
      </c>
      <c r="I208">
        <v>213</v>
      </c>
      <c r="J208" t="str">
        <f t="shared" si="3"/>
        <v>ESCOBAL 247</v>
      </c>
      <c r="K208">
        <f>VLOOKUP(J208,'cat_macropera-pos'!$H$2:$I$1468,2,0)</f>
        <v>41</v>
      </c>
    </row>
    <row r="209" spans="1:11" x14ac:dyDescent="0.25">
      <c r="A209">
        <v>12</v>
      </c>
      <c r="B209" t="s">
        <v>2594</v>
      </c>
      <c r="C209" t="s">
        <v>2585</v>
      </c>
      <c r="D209">
        <v>214</v>
      </c>
      <c r="E209">
        <v>12</v>
      </c>
      <c r="F209">
        <v>284</v>
      </c>
      <c r="G209" t="s">
        <v>2585</v>
      </c>
      <c r="I209">
        <v>214</v>
      </c>
      <c r="J209" t="str">
        <f t="shared" si="3"/>
        <v>ESCOBAL 284</v>
      </c>
      <c r="K209">
        <f>VLOOKUP(J209,'cat_macropera-pos'!$H$2:$I$1468,2,0)</f>
        <v>14</v>
      </c>
    </row>
    <row r="210" spans="1:11" x14ac:dyDescent="0.25">
      <c r="A210">
        <v>12</v>
      </c>
      <c r="B210" t="s">
        <v>2594</v>
      </c>
      <c r="C210" t="s">
        <v>2585</v>
      </c>
      <c r="D210">
        <v>215</v>
      </c>
      <c r="E210">
        <v>12</v>
      </c>
      <c r="F210">
        <v>292</v>
      </c>
      <c r="G210" t="s">
        <v>2585</v>
      </c>
      <c r="I210">
        <v>215</v>
      </c>
      <c r="J210" t="str">
        <f t="shared" si="3"/>
        <v>ESCOBAL 292</v>
      </c>
      <c r="K210" t="e">
        <f>VLOOKUP(J210,'cat_macropera-pos'!$H$2:$I$1468,2,0)</f>
        <v>#N/A</v>
      </c>
    </row>
    <row r="211" spans="1:11" x14ac:dyDescent="0.25">
      <c r="A211">
        <v>12</v>
      </c>
      <c r="B211" t="s">
        <v>2594</v>
      </c>
      <c r="C211" t="s">
        <v>2585</v>
      </c>
      <c r="D211">
        <v>216</v>
      </c>
      <c r="E211">
        <v>12</v>
      </c>
      <c r="F211">
        <v>293</v>
      </c>
      <c r="G211" t="s">
        <v>2585</v>
      </c>
      <c r="I211">
        <v>216</v>
      </c>
      <c r="J211" t="str">
        <f t="shared" si="3"/>
        <v>ESCOBAL 293</v>
      </c>
      <c r="K211" t="e">
        <f>VLOOKUP(J211,'cat_macropera-pos'!$H$2:$I$1468,2,0)</f>
        <v>#N/A</v>
      </c>
    </row>
    <row r="212" spans="1:11" x14ac:dyDescent="0.25">
      <c r="A212">
        <v>12</v>
      </c>
      <c r="B212" t="s">
        <v>2594</v>
      </c>
      <c r="C212" t="s">
        <v>2585</v>
      </c>
      <c r="D212">
        <v>217</v>
      </c>
      <c r="E212">
        <v>12</v>
      </c>
      <c r="F212">
        <v>404</v>
      </c>
      <c r="G212" t="s">
        <v>2585</v>
      </c>
      <c r="I212">
        <v>217</v>
      </c>
      <c r="J212" t="str">
        <f t="shared" si="3"/>
        <v>ESCOBAL 404</v>
      </c>
      <c r="K212" t="e">
        <f>VLOOKUP(J212,'cat_macropera-pos'!$H$2:$I$1468,2,0)</f>
        <v>#N/A</v>
      </c>
    </row>
    <row r="213" spans="1:11" x14ac:dyDescent="0.25">
      <c r="A213">
        <v>12</v>
      </c>
      <c r="B213" t="s">
        <v>2594</v>
      </c>
      <c r="C213" t="s">
        <v>2585</v>
      </c>
      <c r="D213">
        <v>218</v>
      </c>
      <c r="E213">
        <v>12</v>
      </c>
      <c r="F213">
        <v>513</v>
      </c>
      <c r="G213" t="s">
        <v>2585</v>
      </c>
      <c r="I213">
        <v>218</v>
      </c>
      <c r="J213" t="str">
        <f t="shared" si="3"/>
        <v>ESCOBAL 513</v>
      </c>
      <c r="K213" t="e">
        <f>VLOOKUP(J213,'cat_macropera-pos'!$H$2:$I$1468,2,0)</f>
        <v>#N/A</v>
      </c>
    </row>
    <row r="214" spans="1:11" x14ac:dyDescent="0.25">
      <c r="A214">
        <v>12</v>
      </c>
      <c r="B214" t="s">
        <v>2594</v>
      </c>
      <c r="C214" t="s">
        <v>2585</v>
      </c>
      <c r="D214">
        <v>219</v>
      </c>
      <c r="E214">
        <v>12</v>
      </c>
      <c r="F214">
        <v>551</v>
      </c>
      <c r="G214" t="s">
        <v>2585</v>
      </c>
      <c r="I214">
        <v>219</v>
      </c>
      <c r="J214" t="str">
        <f t="shared" si="3"/>
        <v>ESCOBAL 551</v>
      </c>
      <c r="K214" t="e">
        <f>VLOOKUP(J214,'cat_macropera-pos'!$H$2:$I$1468,2,0)</f>
        <v>#N/A</v>
      </c>
    </row>
    <row r="215" spans="1:11" x14ac:dyDescent="0.25">
      <c r="A215">
        <v>12</v>
      </c>
      <c r="B215" t="s">
        <v>2594</v>
      </c>
      <c r="C215" t="s">
        <v>2585</v>
      </c>
      <c r="D215">
        <v>220</v>
      </c>
      <c r="E215">
        <v>12</v>
      </c>
      <c r="F215">
        <v>557</v>
      </c>
      <c r="G215" t="s">
        <v>2585</v>
      </c>
      <c r="I215">
        <v>220</v>
      </c>
      <c r="J215" t="str">
        <f t="shared" si="3"/>
        <v>ESCOBAL 557</v>
      </c>
      <c r="K215" t="e">
        <f>VLOOKUP(J215,'cat_macropera-pos'!$H$2:$I$1468,2,0)</f>
        <v>#N/A</v>
      </c>
    </row>
    <row r="216" spans="1:11" x14ac:dyDescent="0.25">
      <c r="A216">
        <v>12</v>
      </c>
      <c r="B216" t="s">
        <v>2594</v>
      </c>
      <c r="C216" t="s">
        <v>2585</v>
      </c>
      <c r="D216">
        <v>221</v>
      </c>
      <c r="E216">
        <v>12</v>
      </c>
      <c r="F216">
        <v>587</v>
      </c>
      <c r="G216" t="s">
        <v>2585</v>
      </c>
      <c r="I216">
        <v>221</v>
      </c>
      <c r="J216" t="str">
        <f t="shared" si="3"/>
        <v>ESCOBAL 587</v>
      </c>
      <c r="K216">
        <f>VLOOKUP(J216,'cat_macropera-pos'!$H$2:$I$1468,2,0)</f>
        <v>1305</v>
      </c>
    </row>
    <row r="217" spans="1:11" x14ac:dyDescent="0.25">
      <c r="A217">
        <v>12</v>
      </c>
      <c r="B217" t="s">
        <v>2594</v>
      </c>
      <c r="C217" t="s">
        <v>2585</v>
      </c>
      <c r="D217">
        <v>222</v>
      </c>
      <c r="E217">
        <v>12</v>
      </c>
      <c r="F217">
        <v>67</v>
      </c>
      <c r="G217" t="s">
        <v>2585</v>
      </c>
      <c r="I217">
        <v>222</v>
      </c>
      <c r="J217" t="str">
        <f t="shared" si="3"/>
        <v>ESCOBAL 67</v>
      </c>
      <c r="K217" t="e">
        <f>VLOOKUP(J217,'cat_macropera-pos'!$H$2:$I$1468,2,0)</f>
        <v>#N/A</v>
      </c>
    </row>
    <row r="218" spans="1:11" x14ac:dyDescent="0.25">
      <c r="A218">
        <v>12</v>
      </c>
      <c r="B218" t="s">
        <v>2594</v>
      </c>
      <c r="C218" t="s">
        <v>2585</v>
      </c>
      <c r="D218">
        <v>223</v>
      </c>
      <c r="E218">
        <v>12</v>
      </c>
      <c r="F218">
        <v>902</v>
      </c>
      <c r="G218" t="s">
        <v>2585</v>
      </c>
      <c r="I218">
        <v>223</v>
      </c>
      <c r="J218" t="str">
        <f t="shared" si="3"/>
        <v>ESCOBAL 902</v>
      </c>
      <c r="K218">
        <f>VLOOKUP(J218,'cat_macropera-pos'!$H$2:$I$1468,2,0)</f>
        <v>1303</v>
      </c>
    </row>
    <row r="219" spans="1:11" x14ac:dyDescent="0.25">
      <c r="A219">
        <v>12</v>
      </c>
      <c r="B219" t="s">
        <v>2594</v>
      </c>
      <c r="C219" t="s">
        <v>2585</v>
      </c>
      <c r="D219">
        <v>224</v>
      </c>
      <c r="E219">
        <v>12</v>
      </c>
      <c r="F219">
        <v>1</v>
      </c>
      <c r="G219" t="s">
        <v>2585</v>
      </c>
      <c r="I219">
        <v>224</v>
      </c>
      <c r="J219" t="str">
        <f t="shared" si="3"/>
        <v>ESCOBAL 1</v>
      </c>
      <c r="K219" t="e">
        <f>VLOOKUP(J219,'cat_macropera-pos'!$H$2:$I$1468,2,0)</f>
        <v>#N/A</v>
      </c>
    </row>
    <row r="220" spans="1:11" x14ac:dyDescent="0.25">
      <c r="A220">
        <v>13</v>
      </c>
      <c r="B220" t="s">
        <v>2596</v>
      </c>
      <c r="C220" t="s">
        <v>2585</v>
      </c>
      <c r="D220">
        <v>226</v>
      </c>
      <c r="E220">
        <v>13</v>
      </c>
      <c r="F220">
        <v>1004</v>
      </c>
      <c r="G220" t="s">
        <v>2585</v>
      </c>
      <c r="I220">
        <v>226</v>
      </c>
      <c r="J220" t="str">
        <f t="shared" si="3"/>
        <v>FURBERO 1004</v>
      </c>
      <c r="K220">
        <f>VLOOKUP(J220,'cat_macropera-pos'!$H$2:$I$1468,2,0)</f>
        <v>1325</v>
      </c>
    </row>
    <row r="221" spans="1:11" x14ac:dyDescent="0.25">
      <c r="A221">
        <v>13</v>
      </c>
      <c r="B221" t="s">
        <v>2596</v>
      </c>
      <c r="C221" t="s">
        <v>2585</v>
      </c>
      <c r="D221">
        <v>227</v>
      </c>
      <c r="E221">
        <v>13</v>
      </c>
      <c r="F221">
        <v>1005</v>
      </c>
      <c r="G221" t="s">
        <v>2585</v>
      </c>
      <c r="I221">
        <v>227</v>
      </c>
      <c r="J221" t="str">
        <f t="shared" si="3"/>
        <v>FURBERO 1005</v>
      </c>
      <c r="K221">
        <f>VLOOKUP(J221,'cat_macropera-pos'!$H$2:$I$1468,2,0)</f>
        <v>1326</v>
      </c>
    </row>
    <row r="222" spans="1:11" x14ac:dyDescent="0.25">
      <c r="A222">
        <v>13</v>
      </c>
      <c r="B222" t="s">
        <v>2596</v>
      </c>
      <c r="C222" t="s">
        <v>2585</v>
      </c>
      <c r="D222">
        <v>228</v>
      </c>
      <c r="E222">
        <v>13</v>
      </c>
      <c r="F222">
        <v>1045</v>
      </c>
      <c r="G222" t="s">
        <v>2585</v>
      </c>
      <c r="I222">
        <v>228</v>
      </c>
      <c r="J222" t="str">
        <f t="shared" si="3"/>
        <v>FURBERO 1045</v>
      </c>
      <c r="K222">
        <f>VLOOKUP(J222,'cat_macropera-pos'!$H$2:$I$1468,2,0)</f>
        <v>1327</v>
      </c>
    </row>
    <row r="223" spans="1:11" x14ac:dyDescent="0.25">
      <c r="A223">
        <v>13</v>
      </c>
      <c r="B223" t="s">
        <v>2596</v>
      </c>
      <c r="C223" t="s">
        <v>2585</v>
      </c>
      <c r="D223">
        <v>229</v>
      </c>
      <c r="E223">
        <v>13</v>
      </c>
      <c r="F223">
        <v>1049</v>
      </c>
      <c r="G223" t="s">
        <v>2585</v>
      </c>
      <c r="I223">
        <v>229</v>
      </c>
      <c r="J223" t="str">
        <f t="shared" si="3"/>
        <v>FURBERO 1049</v>
      </c>
      <c r="K223" t="e">
        <f>VLOOKUP(J223,'cat_macropera-pos'!$H$2:$I$1468,2,0)</f>
        <v>#N/A</v>
      </c>
    </row>
    <row r="224" spans="1:11" x14ac:dyDescent="0.25">
      <c r="A224">
        <v>13</v>
      </c>
      <c r="B224" t="s">
        <v>2596</v>
      </c>
      <c r="C224" t="s">
        <v>2585</v>
      </c>
      <c r="D224">
        <v>230</v>
      </c>
      <c r="E224">
        <v>13</v>
      </c>
      <c r="F224">
        <v>1057</v>
      </c>
      <c r="G224" t="s">
        <v>2585</v>
      </c>
      <c r="I224">
        <v>230</v>
      </c>
      <c r="J224" t="str">
        <f t="shared" si="3"/>
        <v>FURBERO 1057</v>
      </c>
      <c r="K224">
        <f>VLOOKUP(J224,'cat_macropera-pos'!$H$2:$I$1468,2,0)</f>
        <v>57</v>
      </c>
    </row>
    <row r="225" spans="1:11" x14ac:dyDescent="0.25">
      <c r="A225">
        <v>13</v>
      </c>
      <c r="B225" t="s">
        <v>2596</v>
      </c>
      <c r="C225" t="s">
        <v>2585</v>
      </c>
      <c r="D225">
        <v>231</v>
      </c>
      <c r="E225">
        <v>13</v>
      </c>
      <c r="F225">
        <v>1066</v>
      </c>
      <c r="G225" t="s">
        <v>2585</v>
      </c>
      <c r="I225">
        <v>231</v>
      </c>
      <c r="J225" t="str">
        <f t="shared" si="3"/>
        <v>FURBERO 1066</v>
      </c>
      <c r="K225">
        <f>VLOOKUP(J225,'cat_macropera-pos'!$H$2:$I$1468,2,0)</f>
        <v>596</v>
      </c>
    </row>
    <row r="226" spans="1:11" x14ac:dyDescent="0.25">
      <c r="A226">
        <v>13</v>
      </c>
      <c r="B226" t="s">
        <v>2596</v>
      </c>
      <c r="C226" t="s">
        <v>2585</v>
      </c>
      <c r="D226">
        <v>232</v>
      </c>
      <c r="E226">
        <v>13</v>
      </c>
      <c r="F226">
        <v>1073</v>
      </c>
      <c r="G226" t="s">
        <v>2585</v>
      </c>
      <c r="I226">
        <v>232</v>
      </c>
      <c r="J226" t="str">
        <f t="shared" si="3"/>
        <v>FURBERO 1073</v>
      </c>
      <c r="K226">
        <f>VLOOKUP(J226,'cat_macropera-pos'!$H$2:$I$1468,2,0)</f>
        <v>1329</v>
      </c>
    </row>
    <row r="227" spans="1:11" x14ac:dyDescent="0.25">
      <c r="A227">
        <v>13</v>
      </c>
      <c r="B227" t="s">
        <v>2596</v>
      </c>
      <c r="C227" t="s">
        <v>2585</v>
      </c>
      <c r="D227">
        <v>233</v>
      </c>
      <c r="E227">
        <v>13</v>
      </c>
      <c r="F227">
        <v>1101</v>
      </c>
      <c r="G227" t="s">
        <v>2585</v>
      </c>
      <c r="I227">
        <v>233</v>
      </c>
      <c r="J227" t="str">
        <f t="shared" si="3"/>
        <v>FURBERO 1101</v>
      </c>
      <c r="K227">
        <f>VLOOKUP(J227,'cat_macropera-pos'!$H$2:$I$1468,2,0)</f>
        <v>1330</v>
      </c>
    </row>
    <row r="228" spans="1:11" x14ac:dyDescent="0.25">
      <c r="A228">
        <v>13</v>
      </c>
      <c r="B228" t="s">
        <v>2596</v>
      </c>
      <c r="C228" t="s">
        <v>2585</v>
      </c>
      <c r="D228">
        <v>234</v>
      </c>
      <c r="E228">
        <v>13</v>
      </c>
      <c r="F228">
        <v>1117</v>
      </c>
      <c r="G228" t="s">
        <v>2585</v>
      </c>
      <c r="I228">
        <v>234</v>
      </c>
      <c r="J228" t="str">
        <f t="shared" si="3"/>
        <v>FURBERO 1117</v>
      </c>
      <c r="K228" t="e">
        <f>VLOOKUP(J228,'cat_macropera-pos'!$H$2:$I$1468,2,0)</f>
        <v>#N/A</v>
      </c>
    </row>
    <row r="229" spans="1:11" x14ac:dyDescent="0.25">
      <c r="A229">
        <v>13</v>
      </c>
      <c r="B229" t="s">
        <v>2596</v>
      </c>
      <c r="C229" t="s">
        <v>2585</v>
      </c>
      <c r="D229">
        <v>235</v>
      </c>
      <c r="E229">
        <v>13</v>
      </c>
      <c r="F229">
        <v>1123</v>
      </c>
      <c r="G229" t="s">
        <v>2585</v>
      </c>
      <c r="I229">
        <v>235</v>
      </c>
      <c r="J229" t="str">
        <f t="shared" si="3"/>
        <v>FURBERO 1123</v>
      </c>
      <c r="K229" t="e">
        <f>VLOOKUP(J229,'cat_macropera-pos'!$H$2:$I$1468,2,0)</f>
        <v>#N/A</v>
      </c>
    </row>
    <row r="230" spans="1:11" x14ac:dyDescent="0.25">
      <c r="A230">
        <v>13</v>
      </c>
      <c r="B230" t="s">
        <v>2596</v>
      </c>
      <c r="C230" t="s">
        <v>2585</v>
      </c>
      <c r="D230">
        <v>236</v>
      </c>
      <c r="E230">
        <v>13</v>
      </c>
      <c r="F230">
        <v>1124</v>
      </c>
      <c r="G230" t="s">
        <v>2585</v>
      </c>
      <c r="I230">
        <v>236</v>
      </c>
      <c r="J230" t="str">
        <f t="shared" si="3"/>
        <v>FURBERO 1124</v>
      </c>
      <c r="K230" t="e">
        <f>VLOOKUP(J230,'cat_macropera-pos'!$H$2:$I$1468,2,0)</f>
        <v>#N/A</v>
      </c>
    </row>
    <row r="231" spans="1:11" x14ac:dyDescent="0.25">
      <c r="A231">
        <v>13</v>
      </c>
      <c r="B231" t="s">
        <v>2596</v>
      </c>
      <c r="C231" t="s">
        <v>2585</v>
      </c>
      <c r="D231">
        <v>237</v>
      </c>
      <c r="E231">
        <v>13</v>
      </c>
      <c r="F231">
        <v>1132</v>
      </c>
      <c r="G231" t="s">
        <v>2585</v>
      </c>
      <c r="I231">
        <v>237</v>
      </c>
      <c r="J231" t="str">
        <f t="shared" si="3"/>
        <v>FURBERO 1132</v>
      </c>
      <c r="K231">
        <f>VLOOKUP(J231,'cat_macropera-pos'!$H$2:$I$1468,2,0)</f>
        <v>1331</v>
      </c>
    </row>
    <row r="232" spans="1:11" x14ac:dyDescent="0.25">
      <c r="A232">
        <v>13</v>
      </c>
      <c r="B232" t="s">
        <v>2596</v>
      </c>
      <c r="C232" t="s">
        <v>2585</v>
      </c>
      <c r="D232">
        <v>238</v>
      </c>
      <c r="E232">
        <v>13</v>
      </c>
      <c r="F232">
        <v>1153</v>
      </c>
      <c r="G232" t="s">
        <v>2585</v>
      </c>
      <c r="I232">
        <v>238</v>
      </c>
      <c r="J232" t="str">
        <f t="shared" si="3"/>
        <v>FURBERO 1153</v>
      </c>
      <c r="K232" t="e">
        <f>VLOOKUP(J232,'cat_macropera-pos'!$H$2:$I$1468,2,0)</f>
        <v>#N/A</v>
      </c>
    </row>
    <row r="233" spans="1:11" x14ac:dyDescent="0.25">
      <c r="A233">
        <v>13</v>
      </c>
      <c r="B233" t="s">
        <v>2596</v>
      </c>
      <c r="C233" t="s">
        <v>2585</v>
      </c>
      <c r="D233">
        <v>239</v>
      </c>
      <c r="E233">
        <v>13</v>
      </c>
      <c r="F233">
        <v>1165</v>
      </c>
      <c r="G233" t="s">
        <v>2585</v>
      </c>
      <c r="I233">
        <v>239</v>
      </c>
      <c r="J233" t="str">
        <f t="shared" si="3"/>
        <v>FURBERO 1165</v>
      </c>
      <c r="K233">
        <f>VLOOKUP(J233,'cat_macropera-pos'!$H$2:$I$1468,2,0)</f>
        <v>109</v>
      </c>
    </row>
    <row r="234" spans="1:11" x14ac:dyDescent="0.25">
      <c r="A234">
        <v>13</v>
      </c>
      <c r="B234" t="s">
        <v>2596</v>
      </c>
      <c r="C234" t="s">
        <v>2585</v>
      </c>
      <c r="D234">
        <v>240</v>
      </c>
      <c r="E234">
        <v>13</v>
      </c>
      <c r="F234">
        <v>1174</v>
      </c>
      <c r="G234" t="s">
        <v>2585</v>
      </c>
      <c r="I234">
        <v>240</v>
      </c>
      <c r="J234" t="str">
        <f t="shared" si="3"/>
        <v>FURBERO 1174</v>
      </c>
      <c r="K234">
        <f>VLOOKUP(J234,'cat_macropera-pos'!$H$2:$I$1468,2,0)</f>
        <v>15</v>
      </c>
    </row>
    <row r="235" spans="1:11" x14ac:dyDescent="0.25">
      <c r="A235">
        <v>13</v>
      </c>
      <c r="B235" t="s">
        <v>2596</v>
      </c>
      <c r="C235" t="s">
        <v>2585</v>
      </c>
      <c r="D235">
        <v>241</v>
      </c>
      <c r="E235">
        <v>13</v>
      </c>
      <c r="F235">
        <v>1182</v>
      </c>
      <c r="G235" t="s">
        <v>2585</v>
      </c>
      <c r="I235">
        <v>241</v>
      </c>
      <c r="J235" t="str">
        <f t="shared" si="3"/>
        <v>FURBERO 1182</v>
      </c>
      <c r="K235">
        <f>VLOOKUP(J235,'cat_macropera-pos'!$H$2:$I$1468,2,0)</f>
        <v>54</v>
      </c>
    </row>
    <row r="236" spans="1:11" x14ac:dyDescent="0.25">
      <c r="A236">
        <v>13</v>
      </c>
      <c r="B236" t="s">
        <v>2596</v>
      </c>
      <c r="C236" t="s">
        <v>2585</v>
      </c>
      <c r="D236">
        <v>242</v>
      </c>
      <c r="E236">
        <v>13</v>
      </c>
      <c r="F236">
        <v>1190</v>
      </c>
      <c r="G236" t="s">
        <v>2585</v>
      </c>
      <c r="I236">
        <v>242</v>
      </c>
      <c r="J236" t="str">
        <f t="shared" si="3"/>
        <v>FURBERO 1190</v>
      </c>
      <c r="K236">
        <f>VLOOKUP(J236,'cat_macropera-pos'!$H$2:$I$1468,2,0)</f>
        <v>1423</v>
      </c>
    </row>
    <row r="237" spans="1:11" x14ac:dyDescent="0.25">
      <c r="A237">
        <v>13</v>
      </c>
      <c r="B237" t="s">
        <v>2596</v>
      </c>
      <c r="C237" t="s">
        <v>2585</v>
      </c>
      <c r="D237">
        <v>243</v>
      </c>
      <c r="E237">
        <v>13</v>
      </c>
      <c r="F237">
        <v>1199</v>
      </c>
      <c r="G237" t="s">
        <v>2585</v>
      </c>
      <c r="I237">
        <v>243</v>
      </c>
      <c r="J237" t="str">
        <f t="shared" si="3"/>
        <v>FURBERO 1199</v>
      </c>
      <c r="K237">
        <f>VLOOKUP(J237,'cat_macropera-pos'!$H$2:$I$1468,2,0)</f>
        <v>56</v>
      </c>
    </row>
    <row r="238" spans="1:11" x14ac:dyDescent="0.25">
      <c r="A238">
        <v>13</v>
      </c>
      <c r="B238" t="s">
        <v>2596</v>
      </c>
      <c r="C238" t="s">
        <v>2585</v>
      </c>
      <c r="D238">
        <v>244</v>
      </c>
      <c r="E238">
        <v>13</v>
      </c>
      <c r="F238">
        <v>1205</v>
      </c>
      <c r="G238" t="s">
        <v>2585</v>
      </c>
      <c r="I238">
        <v>244</v>
      </c>
      <c r="J238" t="str">
        <f t="shared" si="3"/>
        <v>FURBERO 1205</v>
      </c>
      <c r="K238">
        <f>VLOOKUP(J238,'cat_macropera-pos'!$H$2:$I$1468,2,0)</f>
        <v>83</v>
      </c>
    </row>
    <row r="239" spans="1:11" x14ac:dyDescent="0.25">
      <c r="A239">
        <v>13</v>
      </c>
      <c r="B239" t="s">
        <v>2596</v>
      </c>
      <c r="C239" t="s">
        <v>2585</v>
      </c>
      <c r="D239">
        <v>245</v>
      </c>
      <c r="E239">
        <v>13</v>
      </c>
      <c r="F239">
        <v>1221</v>
      </c>
      <c r="G239" t="s">
        <v>2585</v>
      </c>
      <c r="I239">
        <v>245</v>
      </c>
      <c r="J239" t="str">
        <f t="shared" si="3"/>
        <v>FURBERO 1221</v>
      </c>
      <c r="K239">
        <f>VLOOKUP(J239,'cat_macropera-pos'!$H$2:$I$1468,2,0)</f>
        <v>131</v>
      </c>
    </row>
    <row r="240" spans="1:11" x14ac:dyDescent="0.25">
      <c r="A240">
        <v>13</v>
      </c>
      <c r="B240" t="s">
        <v>2596</v>
      </c>
      <c r="C240" t="s">
        <v>2585</v>
      </c>
      <c r="D240">
        <v>246</v>
      </c>
      <c r="E240">
        <v>13</v>
      </c>
      <c r="F240">
        <v>1228</v>
      </c>
      <c r="G240" t="s">
        <v>2585</v>
      </c>
      <c r="I240">
        <v>246</v>
      </c>
      <c r="J240" t="str">
        <f t="shared" si="3"/>
        <v>FURBERO 1228</v>
      </c>
      <c r="K240">
        <f>VLOOKUP(J240,'cat_macropera-pos'!$H$2:$I$1468,2,0)</f>
        <v>16</v>
      </c>
    </row>
    <row r="241" spans="1:11" x14ac:dyDescent="0.25">
      <c r="A241">
        <v>13</v>
      </c>
      <c r="B241" t="s">
        <v>2596</v>
      </c>
      <c r="C241" t="s">
        <v>2585</v>
      </c>
      <c r="D241">
        <v>247</v>
      </c>
      <c r="E241">
        <v>13</v>
      </c>
      <c r="F241">
        <v>1231</v>
      </c>
      <c r="G241" t="s">
        <v>2585</v>
      </c>
      <c r="I241">
        <v>247</v>
      </c>
      <c r="J241" t="str">
        <f t="shared" si="3"/>
        <v>FURBERO 1231</v>
      </c>
      <c r="K241" t="e">
        <f>VLOOKUP(J241,'cat_macropera-pos'!$H$2:$I$1468,2,0)</f>
        <v>#N/A</v>
      </c>
    </row>
    <row r="242" spans="1:11" x14ac:dyDescent="0.25">
      <c r="A242">
        <v>13</v>
      </c>
      <c r="B242" t="s">
        <v>2596</v>
      </c>
      <c r="C242" t="s">
        <v>2585</v>
      </c>
      <c r="D242">
        <v>248</v>
      </c>
      <c r="E242">
        <v>13</v>
      </c>
      <c r="F242">
        <v>1234</v>
      </c>
      <c r="G242" t="s">
        <v>2585</v>
      </c>
      <c r="I242">
        <v>248</v>
      </c>
      <c r="J242" t="str">
        <f t="shared" si="3"/>
        <v>FURBERO 1234</v>
      </c>
      <c r="K242">
        <f>VLOOKUP(J242,'cat_macropera-pos'!$H$2:$I$1468,2,0)</f>
        <v>35</v>
      </c>
    </row>
    <row r="243" spans="1:11" x14ac:dyDescent="0.25">
      <c r="A243">
        <v>13</v>
      </c>
      <c r="B243" t="s">
        <v>2596</v>
      </c>
      <c r="C243" t="s">
        <v>2585</v>
      </c>
      <c r="D243">
        <v>249</v>
      </c>
      <c r="E243">
        <v>13</v>
      </c>
      <c r="F243">
        <v>1245</v>
      </c>
      <c r="G243" t="s">
        <v>2585</v>
      </c>
      <c r="I243">
        <v>249</v>
      </c>
      <c r="J243" t="str">
        <f t="shared" si="3"/>
        <v>FURBERO 1245</v>
      </c>
      <c r="K243">
        <f>VLOOKUP(J243,'cat_macropera-pos'!$H$2:$I$1468,2,0)</f>
        <v>155</v>
      </c>
    </row>
    <row r="244" spans="1:11" x14ac:dyDescent="0.25">
      <c r="A244">
        <v>13</v>
      </c>
      <c r="B244" t="s">
        <v>2596</v>
      </c>
      <c r="C244" t="s">
        <v>2585</v>
      </c>
      <c r="D244">
        <v>250</v>
      </c>
      <c r="E244">
        <v>13</v>
      </c>
      <c r="F244">
        <v>1285</v>
      </c>
      <c r="G244" t="s">
        <v>2585</v>
      </c>
      <c r="I244">
        <v>250</v>
      </c>
      <c r="J244" t="str">
        <f t="shared" si="3"/>
        <v>FURBERO 1285</v>
      </c>
      <c r="K244">
        <f>VLOOKUP(J244,'cat_macropera-pos'!$H$2:$I$1468,2,0)</f>
        <v>135</v>
      </c>
    </row>
    <row r="245" spans="1:11" x14ac:dyDescent="0.25">
      <c r="A245">
        <v>13</v>
      </c>
      <c r="B245" t="s">
        <v>2596</v>
      </c>
      <c r="C245" t="s">
        <v>2585</v>
      </c>
      <c r="D245">
        <v>251</v>
      </c>
      <c r="E245">
        <v>13</v>
      </c>
      <c r="F245">
        <v>1286</v>
      </c>
      <c r="G245" t="s">
        <v>2585</v>
      </c>
      <c r="I245">
        <v>251</v>
      </c>
      <c r="J245" t="str">
        <f t="shared" si="3"/>
        <v>FURBERO 1286</v>
      </c>
      <c r="K245">
        <f>VLOOKUP(J245,'cat_macropera-pos'!$H$2:$I$1468,2,0)</f>
        <v>150</v>
      </c>
    </row>
    <row r="246" spans="1:11" x14ac:dyDescent="0.25">
      <c r="A246">
        <v>13</v>
      </c>
      <c r="B246" t="s">
        <v>2596</v>
      </c>
      <c r="C246" t="s">
        <v>2585</v>
      </c>
      <c r="D246">
        <v>252</v>
      </c>
      <c r="E246">
        <v>13</v>
      </c>
      <c r="F246">
        <v>1307</v>
      </c>
      <c r="G246" t="s">
        <v>2585</v>
      </c>
      <c r="I246">
        <v>252</v>
      </c>
      <c r="J246" t="str">
        <f t="shared" si="3"/>
        <v>FURBERO 1307</v>
      </c>
      <c r="K246">
        <f>VLOOKUP(J246,'cat_macropera-pos'!$H$2:$I$1468,2,0)</f>
        <v>1333</v>
      </c>
    </row>
    <row r="247" spans="1:11" x14ac:dyDescent="0.25">
      <c r="A247">
        <v>13</v>
      </c>
      <c r="B247" t="s">
        <v>2596</v>
      </c>
      <c r="C247" t="s">
        <v>2585</v>
      </c>
      <c r="D247">
        <v>253</v>
      </c>
      <c r="E247">
        <v>13</v>
      </c>
      <c r="F247">
        <v>1355</v>
      </c>
      <c r="G247" t="s">
        <v>2585</v>
      </c>
      <c r="I247">
        <v>253</v>
      </c>
      <c r="J247" t="str">
        <f t="shared" si="3"/>
        <v>FURBERO 1355</v>
      </c>
      <c r="K247">
        <f>VLOOKUP(J247,'cat_macropera-pos'!$H$2:$I$1468,2,0)</f>
        <v>1334</v>
      </c>
    </row>
    <row r="248" spans="1:11" x14ac:dyDescent="0.25">
      <c r="A248">
        <v>13</v>
      </c>
      <c r="B248" t="s">
        <v>2596</v>
      </c>
      <c r="C248" t="s">
        <v>2585</v>
      </c>
      <c r="D248">
        <v>254</v>
      </c>
      <c r="E248">
        <v>13</v>
      </c>
      <c r="F248">
        <v>1423</v>
      </c>
      <c r="G248" t="s">
        <v>2585</v>
      </c>
      <c r="I248">
        <v>254</v>
      </c>
      <c r="J248" t="str">
        <f t="shared" si="3"/>
        <v>FURBERO 1423</v>
      </c>
      <c r="K248" t="e">
        <f>VLOOKUP(J248,'cat_macropera-pos'!$H$2:$I$1468,2,0)</f>
        <v>#N/A</v>
      </c>
    </row>
    <row r="249" spans="1:11" x14ac:dyDescent="0.25">
      <c r="A249">
        <v>13</v>
      </c>
      <c r="B249" t="s">
        <v>2596</v>
      </c>
      <c r="C249" t="s">
        <v>2585</v>
      </c>
      <c r="D249">
        <v>255</v>
      </c>
      <c r="E249">
        <v>13</v>
      </c>
      <c r="F249">
        <v>1426</v>
      </c>
      <c r="G249" t="s">
        <v>2585</v>
      </c>
      <c r="I249">
        <v>255</v>
      </c>
      <c r="J249" t="str">
        <f t="shared" si="3"/>
        <v>FURBERO 1426</v>
      </c>
      <c r="K249">
        <f>VLOOKUP(J249,'cat_macropera-pos'!$H$2:$I$1468,2,0)</f>
        <v>1337</v>
      </c>
    </row>
    <row r="250" spans="1:11" x14ac:dyDescent="0.25">
      <c r="A250">
        <v>13</v>
      </c>
      <c r="B250" t="s">
        <v>2596</v>
      </c>
      <c r="C250" t="s">
        <v>2585</v>
      </c>
      <c r="D250">
        <v>256</v>
      </c>
      <c r="E250">
        <v>13</v>
      </c>
      <c r="F250">
        <v>1432</v>
      </c>
      <c r="G250" t="s">
        <v>2585</v>
      </c>
      <c r="I250">
        <v>256</v>
      </c>
      <c r="J250" t="str">
        <f t="shared" si="3"/>
        <v>FURBERO 1432</v>
      </c>
      <c r="K250">
        <f>VLOOKUP(J250,'cat_macropera-pos'!$H$2:$I$1468,2,0)</f>
        <v>120</v>
      </c>
    </row>
    <row r="251" spans="1:11" x14ac:dyDescent="0.25">
      <c r="A251">
        <v>13</v>
      </c>
      <c r="B251" t="s">
        <v>2596</v>
      </c>
      <c r="C251" t="s">
        <v>2585</v>
      </c>
      <c r="D251">
        <v>257</v>
      </c>
      <c r="E251">
        <v>13</v>
      </c>
      <c r="F251">
        <v>1461</v>
      </c>
      <c r="G251" t="s">
        <v>2585</v>
      </c>
      <c r="I251">
        <v>257</v>
      </c>
      <c r="J251" t="str">
        <f t="shared" si="3"/>
        <v>FURBERO 1461</v>
      </c>
      <c r="K251">
        <f>VLOOKUP(J251,'cat_macropera-pos'!$H$2:$I$1468,2,0)</f>
        <v>133</v>
      </c>
    </row>
    <row r="252" spans="1:11" x14ac:dyDescent="0.25">
      <c r="A252">
        <v>13</v>
      </c>
      <c r="B252" t="s">
        <v>2596</v>
      </c>
      <c r="C252" t="s">
        <v>2585</v>
      </c>
      <c r="D252">
        <v>258</v>
      </c>
      <c r="E252">
        <v>13</v>
      </c>
      <c r="F252">
        <v>1465</v>
      </c>
      <c r="G252" t="s">
        <v>2585</v>
      </c>
      <c r="I252">
        <v>258</v>
      </c>
      <c r="J252" t="str">
        <f t="shared" si="3"/>
        <v>FURBERO 1465</v>
      </c>
      <c r="K252">
        <f>VLOOKUP(J252,'cat_macropera-pos'!$H$2:$I$1468,2,0)</f>
        <v>317</v>
      </c>
    </row>
    <row r="253" spans="1:11" x14ac:dyDescent="0.25">
      <c r="A253">
        <v>13</v>
      </c>
      <c r="B253" t="s">
        <v>2596</v>
      </c>
      <c r="C253" t="s">
        <v>2585</v>
      </c>
      <c r="D253">
        <v>259</v>
      </c>
      <c r="E253">
        <v>13</v>
      </c>
      <c r="F253">
        <v>1479</v>
      </c>
      <c r="G253" t="s">
        <v>2585</v>
      </c>
      <c r="I253">
        <v>259</v>
      </c>
      <c r="J253" t="str">
        <f t="shared" si="3"/>
        <v>FURBERO 1479</v>
      </c>
      <c r="K253">
        <f>VLOOKUP(J253,'cat_macropera-pos'!$H$2:$I$1468,2,0)</f>
        <v>1338</v>
      </c>
    </row>
    <row r="254" spans="1:11" x14ac:dyDescent="0.25">
      <c r="A254">
        <v>13</v>
      </c>
      <c r="B254" t="s">
        <v>2596</v>
      </c>
      <c r="C254" t="s">
        <v>2585</v>
      </c>
      <c r="D254">
        <v>260</v>
      </c>
      <c r="E254">
        <v>13</v>
      </c>
      <c r="F254">
        <v>1489</v>
      </c>
      <c r="G254" t="s">
        <v>2585</v>
      </c>
      <c r="I254">
        <v>260</v>
      </c>
      <c r="J254" t="str">
        <f t="shared" si="3"/>
        <v>FURBERO 1489</v>
      </c>
      <c r="K254">
        <f>VLOOKUP(J254,'cat_macropera-pos'!$H$2:$I$1468,2,0)</f>
        <v>130</v>
      </c>
    </row>
    <row r="255" spans="1:11" x14ac:dyDescent="0.25">
      <c r="A255">
        <v>13</v>
      </c>
      <c r="B255" t="s">
        <v>2596</v>
      </c>
      <c r="C255" t="s">
        <v>2585</v>
      </c>
      <c r="D255">
        <v>261</v>
      </c>
      <c r="E255">
        <v>13</v>
      </c>
      <c r="F255">
        <v>1509</v>
      </c>
      <c r="G255" t="s">
        <v>2585</v>
      </c>
      <c r="I255">
        <v>261</v>
      </c>
      <c r="J255" t="str">
        <f t="shared" si="3"/>
        <v>FURBERO 1509</v>
      </c>
      <c r="K255">
        <f>VLOOKUP(J255,'cat_macropera-pos'!$H$2:$I$1468,2,0)</f>
        <v>85</v>
      </c>
    </row>
    <row r="256" spans="1:11" x14ac:dyDescent="0.25">
      <c r="A256">
        <v>13</v>
      </c>
      <c r="B256" t="s">
        <v>2596</v>
      </c>
      <c r="C256" t="s">
        <v>2585</v>
      </c>
      <c r="D256">
        <v>262</v>
      </c>
      <c r="E256">
        <v>13</v>
      </c>
      <c r="F256">
        <v>1514</v>
      </c>
      <c r="G256" t="s">
        <v>2585</v>
      </c>
      <c r="I256">
        <v>262</v>
      </c>
      <c r="J256" t="str">
        <f t="shared" si="3"/>
        <v>FURBERO 1514</v>
      </c>
      <c r="K256">
        <f>VLOOKUP(J256,'cat_macropera-pos'!$H$2:$I$1468,2,0)</f>
        <v>1339</v>
      </c>
    </row>
    <row r="257" spans="1:11" x14ac:dyDescent="0.25">
      <c r="A257">
        <v>13</v>
      </c>
      <c r="B257" t="s">
        <v>2596</v>
      </c>
      <c r="C257" t="s">
        <v>2585</v>
      </c>
      <c r="D257">
        <v>263</v>
      </c>
      <c r="E257">
        <v>13</v>
      </c>
      <c r="F257">
        <v>1536</v>
      </c>
      <c r="G257" t="s">
        <v>2585</v>
      </c>
      <c r="I257">
        <v>263</v>
      </c>
      <c r="J257" t="str">
        <f t="shared" si="3"/>
        <v>FURBERO 1536</v>
      </c>
      <c r="K257">
        <f>VLOOKUP(J257,'cat_macropera-pos'!$H$2:$I$1468,2,0)</f>
        <v>154</v>
      </c>
    </row>
    <row r="258" spans="1:11" x14ac:dyDescent="0.25">
      <c r="A258">
        <v>13</v>
      </c>
      <c r="B258" t="s">
        <v>2596</v>
      </c>
      <c r="C258" t="s">
        <v>2585</v>
      </c>
      <c r="D258">
        <v>264</v>
      </c>
      <c r="E258">
        <v>13</v>
      </c>
      <c r="F258">
        <v>1542</v>
      </c>
      <c r="G258" t="s">
        <v>2585</v>
      </c>
      <c r="I258">
        <v>264</v>
      </c>
      <c r="J258" t="str">
        <f t="shared" si="3"/>
        <v>FURBERO 1542</v>
      </c>
      <c r="K258">
        <f>VLOOKUP(J258,'cat_macropera-pos'!$H$2:$I$1468,2,0)</f>
        <v>118</v>
      </c>
    </row>
    <row r="259" spans="1:11" x14ac:dyDescent="0.25">
      <c r="A259">
        <v>13</v>
      </c>
      <c r="B259" t="s">
        <v>2596</v>
      </c>
      <c r="C259" t="s">
        <v>2585</v>
      </c>
      <c r="D259">
        <v>265</v>
      </c>
      <c r="E259">
        <v>13</v>
      </c>
      <c r="F259">
        <v>1555</v>
      </c>
      <c r="G259" t="s">
        <v>2585</v>
      </c>
      <c r="I259">
        <v>265</v>
      </c>
      <c r="J259" t="str">
        <f t="shared" ref="J259:J322" si="4">B259&amp;" "&amp;F259</f>
        <v>FURBERO 1555</v>
      </c>
      <c r="K259">
        <f>VLOOKUP(J259,'cat_macropera-pos'!$H$2:$I$1468,2,0)</f>
        <v>33</v>
      </c>
    </row>
    <row r="260" spans="1:11" x14ac:dyDescent="0.25">
      <c r="A260">
        <v>13</v>
      </c>
      <c r="B260" t="s">
        <v>2596</v>
      </c>
      <c r="C260" t="s">
        <v>2585</v>
      </c>
      <c r="D260">
        <v>266</v>
      </c>
      <c r="E260">
        <v>13</v>
      </c>
      <c r="F260">
        <v>1567</v>
      </c>
      <c r="G260" t="s">
        <v>2585</v>
      </c>
      <c r="I260">
        <v>266</v>
      </c>
      <c r="J260" t="str">
        <f t="shared" si="4"/>
        <v>FURBERO 1567</v>
      </c>
      <c r="K260">
        <f>VLOOKUP(J260,'cat_macropera-pos'!$H$2:$I$1468,2,0)</f>
        <v>119</v>
      </c>
    </row>
    <row r="261" spans="1:11" x14ac:dyDescent="0.25">
      <c r="A261">
        <v>13</v>
      </c>
      <c r="B261" t="s">
        <v>2596</v>
      </c>
      <c r="C261" t="s">
        <v>2585</v>
      </c>
      <c r="D261">
        <v>267</v>
      </c>
      <c r="E261">
        <v>13</v>
      </c>
      <c r="F261">
        <v>1590</v>
      </c>
      <c r="G261" t="s">
        <v>2585</v>
      </c>
      <c r="I261">
        <v>267</v>
      </c>
      <c r="J261" t="str">
        <f t="shared" si="4"/>
        <v>FURBERO 1590</v>
      </c>
      <c r="K261" t="e">
        <f>VLOOKUP(J261,'cat_macropera-pos'!$H$2:$I$1468,2,0)</f>
        <v>#N/A</v>
      </c>
    </row>
    <row r="262" spans="1:11" x14ac:dyDescent="0.25">
      <c r="A262">
        <v>13</v>
      </c>
      <c r="B262" t="s">
        <v>2596</v>
      </c>
      <c r="C262" t="s">
        <v>2585</v>
      </c>
      <c r="D262">
        <v>268</v>
      </c>
      <c r="E262">
        <v>13</v>
      </c>
      <c r="F262">
        <v>1617</v>
      </c>
      <c r="G262" t="s">
        <v>2585</v>
      </c>
      <c r="I262">
        <v>268</v>
      </c>
      <c r="J262" t="str">
        <f t="shared" si="4"/>
        <v>FURBERO 1617</v>
      </c>
      <c r="K262">
        <f>VLOOKUP(J262,'cat_macropera-pos'!$H$2:$I$1468,2,0)</f>
        <v>1340</v>
      </c>
    </row>
    <row r="263" spans="1:11" x14ac:dyDescent="0.25">
      <c r="A263">
        <v>13</v>
      </c>
      <c r="B263" t="s">
        <v>2596</v>
      </c>
      <c r="C263" t="s">
        <v>2585</v>
      </c>
      <c r="D263">
        <v>269</v>
      </c>
      <c r="E263">
        <v>13</v>
      </c>
      <c r="F263">
        <v>1629</v>
      </c>
      <c r="G263" t="s">
        <v>2585</v>
      </c>
      <c r="I263">
        <v>269</v>
      </c>
      <c r="J263" t="str">
        <f t="shared" si="4"/>
        <v>FURBERO 1629</v>
      </c>
      <c r="K263">
        <f>VLOOKUP(J263,'cat_macropera-pos'!$H$2:$I$1468,2,0)</f>
        <v>1341</v>
      </c>
    </row>
    <row r="264" spans="1:11" x14ac:dyDescent="0.25">
      <c r="A264">
        <v>13</v>
      </c>
      <c r="B264" t="s">
        <v>2596</v>
      </c>
      <c r="C264" t="s">
        <v>2585</v>
      </c>
      <c r="D264">
        <v>270</v>
      </c>
      <c r="E264">
        <v>13</v>
      </c>
      <c r="F264">
        <v>1727</v>
      </c>
      <c r="G264" t="s">
        <v>2585</v>
      </c>
      <c r="I264">
        <v>270</v>
      </c>
      <c r="J264" t="str">
        <f t="shared" si="4"/>
        <v>FURBERO 1727</v>
      </c>
      <c r="K264">
        <f>VLOOKUP(J264,'cat_macropera-pos'!$H$2:$I$1468,2,0)</f>
        <v>1343</v>
      </c>
    </row>
    <row r="265" spans="1:11" x14ac:dyDescent="0.25">
      <c r="A265">
        <v>13</v>
      </c>
      <c r="B265" t="s">
        <v>2596</v>
      </c>
      <c r="C265" t="s">
        <v>2585</v>
      </c>
      <c r="D265">
        <v>271</v>
      </c>
      <c r="E265">
        <v>13</v>
      </c>
      <c r="F265">
        <v>1735</v>
      </c>
      <c r="G265" t="s">
        <v>2585</v>
      </c>
      <c r="I265">
        <v>271</v>
      </c>
      <c r="J265" t="str">
        <f t="shared" si="4"/>
        <v>FURBERO 1735</v>
      </c>
      <c r="K265">
        <f>VLOOKUP(J265,'cat_macropera-pos'!$H$2:$I$1468,2,0)</f>
        <v>1344</v>
      </c>
    </row>
    <row r="266" spans="1:11" x14ac:dyDescent="0.25">
      <c r="A266">
        <v>13</v>
      </c>
      <c r="B266" t="s">
        <v>2596</v>
      </c>
      <c r="C266" t="s">
        <v>2585</v>
      </c>
      <c r="D266">
        <v>272</v>
      </c>
      <c r="E266">
        <v>13</v>
      </c>
      <c r="F266">
        <v>175</v>
      </c>
      <c r="G266" t="s">
        <v>2585</v>
      </c>
      <c r="I266">
        <v>272</v>
      </c>
      <c r="J266" t="str">
        <f t="shared" si="4"/>
        <v>FURBERO 175</v>
      </c>
      <c r="K266">
        <f>VLOOKUP(J266,'cat_macropera-pos'!$H$2:$I$1468,2,0)</f>
        <v>376</v>
      </c>
    </row>
    <row r="267" spans="1:11" x14ac:dyDescent="0.25">
      <c r="A267">
        <v>13</v>
      </c>
      <c r="B267" t="s">
        <v>2596</v>
      </c>
      <c r="C267" t="s">
        <v>2585</v>
      </c>
      <c r="D267">
        <v>273</v>
      </c>
      <c r="E267">
        <v>13</v>
      </c>
      <c r="F267">
        <v>176</v>
      </c>
      <c r="G267" t="s">
        <v>2585</v>
      </c>
      <c r="I267">
        <v>273</v>
      </c>
      <c r="J267" t="str">
        <f t="shared" si="4"/>
        <v>FURBERO 176</v>
      </c>
      <c r="K267">
        <f>VLOOKUP(J267,'cat_macropera-pos'!$H$2:$I$1468,2,0)</f>
        <v>375</v>
      </c>
    </row>
    <row r="268" spans="1:11" x14ac:dyDescent="0.25">
      <c r="A268">
        <v>13</v>
      </c>
      <c r="B268" t="s">
        <v>2596</v>
      </c>
      <c r="C268" t="s">
        <v>2585</v>
      </c>
      <c r="D268">
        <v>274</v>
      </c>
      <c r="E268">
        <v>13</v>
      </c>
      <c r="F268">
        <v>1774</v>
      </c>
      <c r="G268" t="s">
        <v>2585</v>
      </c>
      <c r="I268">
        <v>274</v>
      </c>
      <c r="J268" t="str">
        <f t="shared" si="4"/>
        <v>FURBERO 1774</v>
      </c>
      <c r="K268">
        <f>VLOOKUP(J268,'cat_macropera-pos'!$H$2:$I$1468,2,0)</f>
        <v>132</v>
      </c>
    </row>
    <row r="269" spans="1:11" x14ac:dyDescent="0.25">
      <c r="A269">
        <v>13</v>
      </c>
      <c r="B269" t="s">
        <v>2596</v>
      </c>
      <c r="C269" t="s">
        <v>2585</v>
      </c>
      <c r="D269">
        <v>275</v>
      </c>
      <c r="E269">
        <v>13</v>
      </c>
      <c r="F269">
        <v>1837</v>
      </c>
      <c r="G269" t="s">
        <v>2585</v>
      </c>
      <c r="I269">
        <v>275</v>
      </c>
      <c r="J269" t="str">
        <f t="shared" si="4"/>
        <v>FURBERO 1837</v>
      </c>
      <c r="K269">
        <f>VLOOKUP(J269,'cat_macropera-pos'!$H$2:$I$1468,2,0)</f>
        <v>1345</v>
      </c>
    </row>
    <row r="270" spans="1:11" x14ac:dyDescent="0.25">
      <c r="A270">
        <v>13</v>
      </c>
      <c r="B270" t="s">
        <v>2596</v>
      </c>
      <c r="C270" t="s">
        <v>2585</v>
      </c>
      <c r="D270">
        <v>276</v>
      </c>
      <c r="E270">
        <v>13</v>
      </c>
      <c r="F270">
        <v>1846</v>
      </c>
      <c r="G270" t="s">
        <v>2585</v>
      </c>
      <c r="I270">
        <v>276</v>
      </c>
      <c r="J270" t="str">
        <f t="shared" si="4"/>
        <v>FURBERO 1846</v>
      </c>
      <c r="K270">
        <f>VLOOKUP(J270,'cat_macropera-pos'!$H$2:$I$1468,2,0)</f>
        <v>1346</v>
      </c>
    </row>
    <row r="271" spans="1:11" x14ac:dyDescent="0.25">
      <c r="A271">
        <v>13</v>
      </c>
      <c r="B271" t="s">
        <v>2596</v>
      </c>
      <c r="C271" t="s">
        <v>2585</v>
      </c>
      <c r="D271">
        <v>277</v>
      </c>
      <c r="E271">
        <v>13</v>
      </c>
      <c r="F271">
        <v>1854</v>
      </c>
      <c r="G271" t="s">
        <v>2585</v>
      </c>
      <c r="I271">
        <v>277</v>
      </c>
      <c r="J271" t="str">
        <f t="shared" si="4"/>
        <v>FURBERO 1854</v>
      </c>
      <c r="K271">
        <f>VLOOKUP(J271,'cat_macropera-pos'!$H$2:$I$1468,2,0)</f>
        <v>136</v>
      </c>
    </row>
    <row r="272" spans="1:11" x14ac:dyDescent="0.25">
      <c r="A272">
        <v>13</v>
      </c>
      <c r="B272" t="s">
        <v>2596</v>
      </c>
      <c r="C272" t="s">
        <v>2585</v>
      </c>
      <c r="D272">
        <v>278</v>
      </c>
      <c r="E272">
        <v>13</v>
      </c>
      <c r="F272">
        <v>1865</v>
      </c>
      <c r="G272" t="s">
        <v>2585</v>
      </c>
      <c r="I272">
        <v>278</v>
      </c>
      <c r="J272" t="str">
        <f t="shared" si="4"/>
        <v>FURBERO 1865</v>
      </c>
      <c r="K272">
        <f>VLOOKUP(J272,'cat_macropera-pos'!$H$2:$I$1468,2,0)</f>
        <v>84</v>
      </c>
    </row>
    <row r="273" spans="1:11" x14ac:dyDescent="0.25">
      <c r="A273">
        <v>13</v>
      </c>
      <c r="B273" t="s">
        <v>2596</v>
      </c>
      <c r="C273" t="s">
        <v>2585</v>
      </c>
      <c r="D273">
        <v>279</v>
      </c>
      <c r="E273">
        <v>13</v>
      </c>
      <c r="F273">
        <v>2044</v>
      </c>
      <c r="G273" t="s">
        <v>2585</v>
      </c>
      <c r="I273">
        <v>279</v>
      </c>
      <c r="J273" t="str">
        <f t="shared" si="4"/>
        <v>FURBERO 2044</v>
      </c>
      <c r="K273" t="e">
        <f>VLOOKUP(J273,'cat_macropera-pos'!$H$2:$I$1468,2,0)</f>
        <v>#N/A</v>
      </c>
    </row>
    <row r="274" spans="1:11" x14ac:dyDescent="0.25">
      <c r="A274">
        <v>13</v>
      </c>
      <c r="B274" t="s">
        <v>2596</v>
      </c>
      <c r="C274" t="s">
        <v>2585</v>
      </c>
      <c r="D274">
        <v>280</v>
      </c>
      <c r="E274">
        <v>13</v>
      </c>
      <c r="F274">
        <v>2048</v>
      </c>
      <c r="G274" t="s">
        <v>2585</v>
      </c>
      <c r="I274">
        <v>280</v>
      </c>
      <c r="J274" t="str">
        <f t="shared" si="4"/>
        <v>FURBERO 2048</v>
      </c>
      <c r="K274">
        <f>VLOOKUP(J274,'cat_macropera-pos'!$H$2:$I$1468,2,0)</f>
        <v>152</v>
      </c>
    </row>
    <row r="275" spans="1:11" x14ac:dyDescent="0.25">
      <c r="A275">
        <v>13</v>
      </c>
      <c r="B275" t="s">
        <v>2596</v>
      </c>
      <c r="C275" t="s">
        <v>2585</v>
      </c>
      <c r="D275">
        <v>281</v>
      </c>
      <c r="E275">
        <v>13</v>
      </c>
      <c r="F275">
        <v>2201</v>
      </c>
      <c r="G275" t="s">
        <v>2585</v>
      </c>
      <c r="I275">
        <v>281</v>
      </c>
      <c r="J275" t="str">
        <f t="shared" si="4"/>
        <v>FURBERO 2201</v>
      </c>
      <c r="K275" t="e">
        <f>VLOOKUP(J275,'cat_macropera-pos'!$H$2:$I$1468,2,0)</f>
        <v>#N/A</v>
      </c>
    </row>
    <row r="276" spans="1:11" x14ac:dyDescent="0.25">
      <c r="A276">
        <v>13</v>
      </c>
      <c r="B276" t="s">
        <v>2596</v>
      </c>
      <c r="C276" t="s">
        <v>2585</v>
      </c>
      <c r="D276">
        <v>282</v>
      </c>
      <c r="E276">
        <v>13</v>
      </c>
      <c r="F276">
        <v>2324</v>
      </c>
      <c r="G276" t="s">
        <v>2585</v>
      </c>
      <c r="I276">
        <v>282</v>
      </c>
      <c r="J276" t="str">
        <f t="shared" si="4"/>
        <v>FURBERO 2324</v>
      </c>
      <c r="K276">
        <f>VLOOKUP(J276,'cat_macropera-pos'!$H$2:$I$1468,2,0)</f>
        <v>1348</v>
      </c>
    </row>
    <row r="277" spans="1:11" x14ac:dyDescent="0.25">
      <c r="A277">
        <v>13</v>
      </c>
      <c r="B277" t="s">
        <v>2596</v>
      </c>
      <c r="C277" t="s">
        <v>2585</v>
      </c>
      <c r="D277">
        <v>283</v>
      </c>
      <c r="E277">
        <v>13</v>
      </c>
      <c r="F277">
        <v>2331</v>
      </c>
      <c r="G277" t="s">
        <v>2585</v>
      </c>
      <c r="I277">
        <v>283</v>
      </c>
      <c r="J277" t="str">
        <f t="shared" si="4"/>
        <v>FURBERO 2331</v>
      </c>
      <c r="K277">
        <f>VLOOKUP(J277,'cat_macropera-pos'!$H$2:$I$1468,2,0)</f>
        <v>151</v>
      </c>
    </row>
    <row r="278" spans="1:11" x14ac:dyDescent="0.25">
      <c r="A278">
        <v>13</v>
      </c>
      <c r="B278" t="s">
        <v>2596</v>
      </c>
      <c r="C278" t="s">
        <v>2585</v>
      </c>
      <c r="D278">
        <v>284</v>
      </c>
      <c r="E278">
        <v>13</v>
      </c>
      <c r="F278">
        <v>2362</v>
      </c>
      <c r="G278" t="s">
        <v>2585</v>
      </c>
      <c r="I278">
        <v>284</v>
      </c>
      <c r="J278" t="str">
        <f t="shared" si="4"/>
        <v>FURBERO 2362</v>
      </c>
      <c r="K278">
        <f>VLOOKUP(J278,'cat_macropera-pos'!$H$2:$I$1468,2,0)</f>
        <v>134</v>
      </c>
    </row>
    <row r="279" spans="1:11" x14ac:dyDescent="0.25">
      <c r="A279">
        <v>13</v>
      </c>
      <c r="B279" t="s">
        <v>2596</v>
      </c>
      <c r="C279" t="s">
        <v>2585</v>
      </c>
      <c r="D279">
        <v>285</v>
      </c>
      <c r="E279">
        <v>13</v>
      </c>
      <c r="F279">
        <v>2394</v>
      </c>
      <c r="G279" t="s">
        <v>2585</v>
      </c>
      <c r="I279">
        <v>285</v>
      </c>
      <c r="J279" t="str">
        <f t="shared" si="4"/>
        <v>FURBERO 2394</v>
      </c>
      <c r="K279">
        <f>VLOOKUP(J279,'cat_macropera-pos'!$H$2:$I$1468,2,0)</f>
        <v>99</v>
      </c>
    </row>
    <row r="280" spans="1:11" x14ac:dyDescent="0.25">
      <c r="A280">
        <v>13</v>
      </c>
      <c r="B280" t="s">
        <v>2596</v>
      </c>
      <c r="C280" t="s">
        <v>2585</v>
      </c>
      <c r="D280">
        <v>286</v>
      </c>
      <c r="E280">
        <v>13</v>
      </c>
      <c r="F280">
        <v>2652</v>
      </c>
      <c r="G280" t="s">
        <v>2585</v>
      </c>
      <c r="I280">
        <v>286</v>
      </c>
      <c r="J280" t="str">
        <f t="shared" si="4"/>
        <v>FURBERO 2652</v>
      </c>
      <c r="K280">
        <f>VLOOKUP(J280,'cat_macropera-pos'!$H$2:$I$1468,2,0)</f>
        <v>1350</v>
      </c>
    </row>
    <row r="281" spans="1:11" x14ac:dyDescent="0.25">
      <c r="A281">
        <v>13</v>
      </c>
      <c r="B281" t="s">
        <v>2596</v>
      </c>
      <c r="C281" t="s">
        <v>2585</v>
      </c>
      <c r="D281">
        <v>287</v>
      </c>
      <c r="E281">
        <v>13</v>
      </c>
      <c r="F281">
        <v>2663</v>
      </c>
      <c r="G281" t="s">
        <v>2585</v>
      </c>
      <c r="I281">
        <v>287</v>
      </c>
      <c r="J281" t="str">
        <f t="shared" si="4"/>
        <v>FURBERO 2663</v>
      </c>
      <c r="K281">
        <f>VLOOKUP(J281,'cat_macropera-pos'!$H$2:$I$1468,2,0)</f>
        <v>137</v>
      </c>
    </row>
    <row r="282" spans="1:11" x14ac:dyDescent="0.25">
      <c r="A282">
        <v>13</v>
      </c>
      <c r="B282" t="s">
        <v>2596</v>
      </c>
      <c r="C282" t="s">
        <v>2585</v>
      </c>
      <c r="D282">
        <v>288</v>
      </c>
      <c r="E282">
        <v>13</v>
      </c>
      <c r="F282">
        <v>4156</v>
      </c>
      <c r="G282" t="s">
        <v>2585</v>
      </c>
      <c r="I282">
        <v>288</v>
      </c>
      <c r="J282" t="str">
        <f t="shared" si="4"/>
        <v>FURBERO 4156</v>
      </c>
      <c r="K282">
        <f>VLOOKUP(J282,'cat_macropera-pos'!$H$2:$I$1468,2,0)</f>
        <v>1387</v>
      </c>
    </row>
    <row r="283" spans="1:11" x14ac:dyDescent="0.25">
      <c r="A283">
        <v>13</v>
      </c>
      <c r="B283" t="s">
        <v>2596</v>
      </c>
      <c r="C283" t="s">
        <v>2585</v>
      </c>
      <c r="D283">
        <v>289</v>
      </c>
      <c r="E283">
        <v>13</v>
      </c>
      <c r="F283">
        <v>4232</v>
      </c>
      <c r="G283" t="s">
        <v>2585</v>
      </c>
      <c r="I283">
        <v>289</v>
      </c>
      <c r="J283" t="str">
        <f t="shared" si="4"/>
        <v>FURBERO 4232</v>
      </c>
      <c r="K283">
        <f>VLOOKUP(J283,'cat_macropera-pos'!$H$2:$I$1468,2,0)</f>
        <v>1351</v>
      </c>
    </row>
    <row r="284" spans="1:11" x14ac:dyDescent="0.25">
      <c r="A284">
        <v>13</v>
      </c>
      <c r="B284" t="s">
        <v>2596</v>
      </c>
      <c r="C284" t="s">
        <v>2585</v>
      </c>
      <c r="D284">
        <v>290</v>
      </c>
      <c r="E284">
        <v>13</v>
      </c>
      <c r="F284">
        <v>49</v>
      </c>
      <c r="G284" t="s">
        <v>2585</v>
      </c>
      <c r="I284">
        <v>290</v>
      </c>
      <c r="J284" t="str">
        <f t="shared" si="4"/>
        <v>FURBERO 49</v>
      </c>
      <c r="K284">
        <f>VLOOKUP(J284,'cat_macropera-pos'!$H$2:$I$1468,2,0)</f>
        <v>1352</v>
      </c>
    </row>
    <row r="285" spans="1:11" x14ac:dyDescent="0.25">
      <c r="A285">
        <v>13</v>
      </c>
      <c r="B285" t="s">
        <v>2596</v>
      </c>
      <c r="C285" t="s">
        <v>2585</v>
      </c>
      <c r="D285">
        <v>291</v>
      </c>
      <c r="E285">
        <v>13</v>
      </c>
      <c r="F285">
        <v>555</v>
      </c>
      <c r="G285" t="s">
        <v>2585</v>
      </c>
      <c r="I285">
        <v>291</v>
      </c>
      <c r="J285" t="str">
        <f t="shared" si="4"/>
        <v>FURBERO 555</v>
      </c>
      <c r="K285">
        <f>VLOOKUP(J285,'cat_macropera-pos'!$H$2:$I$1468,2,0)</f>
        <v>1332</v>
      </c>
    </row>
    <row r="286" spans="1:11" x14ac:dyDescent="0.25">
      <c r="A286">
        <v>14</v>
      </c>
      <c r="B286" t="s">
        <v>2597</v>
      </c>
      <c r="C286" t="s">
        <v>2585</v>
      </c>
      <c r="D286">
        <v>292</v>
      </c>
      <c r="E286">
        <v>14</v>
      </c>
      <c r="F286">
        <v>13</v>
      </c>
      <c r="G286" t="s">
        <v>2585</v>
      </c>
      <c r="I286">
        <v>292</v>
      </c>
      <c r="J286" t="str">
        <f t="shared" si="4"/>
        <v>GALLO 13</v>
      </c>
      <c r="K286">
        <f>VLOOKUP(J286,'cat_macropera-pos'!$H$2:$I$1468,2,0)</f>
        <v>1192</v>
      </c>
    </row>
    <row r="287" spans="1:11" x14ac:dyDescent="0.25">
      <c r="A287">
        <v>14</v>
      </c>
      <c r="B287" t="s">
        <v>2597</v>
      </c>
      <c r="C287" t="s">
        <v>2585</v>
      </c>
      <c r="D287">
        <v>293</v>
      </c>
      <c r="E287">
        <v>14</v>
      </c>
      <c r="F287">
        <v>148</v>
      </c>
      <c r="G287" t="s">
        <v>2585</v>
      </c>
      <c r="I287">
        <v>293</v>
      </c>
      <c r="J287" t="str">
        <f t="shared" si="4"/>
        <v>GALLO 148</v>
      </c>
      <c r="K287">
        <f>VLOOKUP(J287,'cat_macropera-pos'!$H$2:$I$1468,2,0)</f>
        <v>1193</v>
      </c>
    </row>
    <row r="288" spans="1:11" x14ac:dyDescent="0.25">
      <c r="A288">
        <v>14</v>
      </c>
      <c r="B288" t="s">
        <v>2597</v>
      </c>
      <c r="C288" t="s">
        <v>2585</v>
      </c>
      <c r="D288">
        <v>294</v>
      </c>
      <c r="E288">
        <v>14</v>
      </c>
      <c r="F288">
        <v>169</v>
      </c>
      <c r="G288" t="s">
        <v>2585</v>
      </c>
      <c r="I288">
        <v>294</v>
      </c>
      <c r="J288" t="str">
        <f t="shared" si="4"/>
        <v>GALLO 169</v>
      </c>
      <c r="K288">
        <f>VLOOKUP(J288,'cat_macropera-pos'!$H$2:$I$1468,2,0)</f>
        <v>143</v>
      </c>
    </row>
    <row r="289" spans="1:11" x14ac:dyDescent="0.25">
      <c r="A289">
        <v>14</v>
      </c>
      <c r="B289" t="s">
        <v>2597</v>
      </c>
      <c r="C289" t="s">
        <v>2585</v>
      </c>
      <c r="D289">
        <v>295</v>
      </c>
      <c r="E289">
        <v>14</v>
      </c>
      <c r="F289">
        <v>204</v>
      </c>
      <c r="G289" t="s">
        <v>2585</v>
      </c>
      <c r="I289">
        <v>295</v>
      </c>
      <c r="J289" t="str">
        <f t="shared" si="4"/>
        <v>GALLO 204</v>
      </c>
      <c r="K289">
        <f>VLOOKUP(J289,'cat_macropera-pos'!$H$2:$I$1468,2,0)</f>
        <v>1195</v>
      </c>
    </row>
    <row r="290" spans="1:11" x14ac:dyDescent="0.25">
      <c r="A290">
        <v>14</v>
      </c>
      <c r="B290" t="s">
        <v>2597</v>
      </c>
      <c r="C290" t="s">
        <v>2585</v>
      </c>
      <c r="D290">
        <v>296</v>
      </c>
      <c r="E290">
        <v>14</v>
      </c>
      <c r="F290">
        <v>218</v>
      </c>
      <c r="G290" t="s">
        <v>2585</v>
      </c>
      <c r="I290">
        <v>296</v>
      </c>
      <c r="J290" t="str">
        <f t="shared" si="4"/>
        <v>GALLO 218</v>
      </c>
      <c r="K290">
        <f>VLOOKUP(J290,'cat_macropera-pos'!$H$2:$I$1468,2,0)</f>
        <v>1196</v>
      </c>
    </row>
    <row r="291" spans="1:11" x14ac:dyDescent="0.25">
      <c r="A291">
        <v>14</v>
      </c>
      <c r="B291" t="s">
        <v>2597</v>
      </c>
      <c r="C291" t="s">
        <v>2585</v>
      </c>
      <c r="D291">
        <v>297</v>
      </c>
      <c r="E291">
        <v>14</v>
      </c>
      <c r="F291">
        <v>306</v>
      </c>
      <c r="G291" t="s">
        <v>2585</v>
      </c>
      <c r="I291">
        <v>297</v>
      </c>
      <c r="J291" t="str">
        <f t="shared" si="4"/>
        <v>GALLO 306</v>
      </c>
      <c r="K291" t="e">
        <f>VLOOKUP(J291,'cat_macropera-pos'!$H$2:$I$1468,2,0)</f>
        <v>#N/A</v>
      </c>
    </row>
    <row r="292" spans="1:11" x14ac:dyDescent="0.25">
      <c r="A292">
        <v>14</v>
      </c>
      <c r="B292" t="s">
        <v>2597</v>
      </c>
      <c r="C292" t="s">
        <v>2585</v>
      </c>
      <c r="D292">
        <v>298</v>
      </c>
      <c r="E292">
        <v>14</v>
      </c>
      <c r="F292">
        <v>363</v>
      </c>
      <c r="G292" t="s">
        <v>2585</v>
      </c>
      <c r="I292">
        <v>298</v>
      </c>
      <c r="J292" t="str">
        <f t="shared" si="4"/>
        <v>GALLO 363</v>
      </c>
      <c r="K292">
        <f>VLOOKUP(J292,'cat_macropera-pos'!$H$2:$I$1468,2,0)</f>
        <v>114</v>
      </c>
    </row>
    <row r="293" spans="1:11" x14ac:dyDescent="0.25">
      <c r="A293">
        <v>14</v>
      </c>
      <c r="B293" t="s">
        <v>2597</v>
      </c>
      <c r="C293" t="s">
        <v>2585</v>
      </c>
      <c r="D293">
        <v>299</v>
      </c>
      <c r="E293">
        <v>14</v>
      </c>
      <c r="F293">
        <v>373</v>
      </c>
      <c r="G293" t="s">
        <v>2585</v>
      </c>
      <c r="I293">
        <v>299</v>
      </c>
      <c r="J293" t="str">
        <f t="shared" si="4"/>
        <v>GALLO 373</v>
      </c>
      <c r="K293">
        <f>VLOOKUP(J293,'cat_macropera-pos'!$H$2:$I$1468,2,0)</f>
        <v>144</v>
      </c>
    </row>
    <row r="294" spans="1:11" x14ac:dyDescent="0.25">
      <c r="A294">
        <v>14</v>
      </c>
      <c r="B294" t="s">
        <v>2597</v>
      </c>
      <c r="C294" t="s">
        <v>2585</v>
      </c>
      <c r="D294">
        <v>300</v>
      </c>
      <c r="E294">
        <v>14</v>
      </c>
      <c r="F294">
        <v>427</v>
      </c>
      <c r="G294" t="s">
        <v>2585</v>
      </c>
      <c r="I294">
        <v>300</v>
      </c>
      <c r="J294" t="str">
        <f t="shared" si="4"/>
        <v>GALLO 427</v>
      </c>
      <c r="K294">
        <f>VLOOKUP(J294,'cat_macropera-pos'!$H$2:$I$1468,2,0)</f>
        <v>125</v>
      </c>
    </row>
    <row r="295" spans="1:11" x14ac:dyDescent="0.25">
      <c r="A295">
        <v>14</v>
      </c>
      <c r="B295" t="s">
        <v>2597</v>
      </c>
      <c r="C295" t="s">
        <v>2585</v>
      </c>
      <c r="D295">
        <v>301</v>
      </c>
      <c r="E295">
        <v>14</v>
      </c>
      <c r="F295">
        <v>44</v>
      </c>
      <c r="G295" t="s">
        <v>2585</v>
      </c>
      <c r="I295">
        <v>301</v>
      </c>
      <c r="J295" t="str">
        <f t="shared" si="4"/>
        <v>GALLO 44</v>
      </c>
      <c r="K295" t="e">
        <f>VLOOKUP(J295,'cat_macropera-pos'!$H$2:$I$1468,2,0)</f>
        <v>#N/A</v>
      </c>
    </row>
    <row r="296" spans="1:11" x14ac:dyDescent="0.25">
      <c r="A296">
        <v>14</v>
      </c>
      <c r="B296" t="s">
        <v>2597</v>
      </c>
      <c r="C296" t="s">
        <v>2585</v>
      </c>
      <c r="D296">
        <v>302</v>
      </c>
      <c r="E296">
        <v>14</v>
      </c>
      <c r="F296">
        <v>82</v>
      </c>
      <c r="G296" t="s">
        <v>2585</v>
      </c>
      <c r="I296">
        <v>302</v>
      </c>
      <c r="J296" t="str">
        <f t="shared" si="4"/>
        <v>GALLO 82</v>
      </c>
      <c r="K296" t="e">
        <f>VLOOKUP(J296,'cat_macropera-pos'!$H$2:$I$1468,2,0)</f>
        <v>#N/A</v>
      </c>
    </row>
    <row r="297" spans="1:11" x14ac:dyDescent="0.25">
      <c r="A297">
        <v>15</v>
      </c>
      <c r="B297" t="s">
        <v>2598</v>
      </c>
      <c r="C297" t="s">
        <v>2585</v>
      </c>
      <c r="D297">
        <v>303</v>
      </c>
      <c r="E297">
        <v>15</v>
      </c>
      <c r="F297">
        <v>118</v>
      </c>
      <c r="G297" t="s">
        <v>2585</v>
      </c>
      <c r="I297">
        <v>303</v>
      </c>
      <c r="J297" t="str">
        <f t="shared" si="4"/>
        <v>HORCONES 118</v>
      </c>
      <c r="K297">
        <f>VLOOKUP(J297,'cat_macropera-pos'!$H$2:$I$1468,2,0)</f>
        <v>2</v>
      </c>
    </row>
    <row r="298" spans="1:11" x14ac:dyDescent="0.25">
      <c r="A298">
        <v>15</v>
      </c>
      <c r="B298" t="s">
        <v>2598</v>
      </c>
      <c r="C298" t="s">
        <v>2585</v>
      </c>
      <c r="D298">
        <v>304</v>
      </c>
      <c r="E298">
        <v>15</v>
      </c>
      <c r="F298">
        <v>214</v>
      </c>
      <c r="G298" t="s">
        <v>2585</v>
      </c>
      <c r="I298">
        <v>304</v>
      </c>
      <c r="J298" t="str">
        <f t="shared" si="4"/>
        <v>HORCONES 214</v>
      </c>
      <c r="K298">
        <f>VLOOKUP(J298,'cat_macropera-pos'!$H$2:$I$1468,2,0)</f>
        <v>962</v>
      </c>
    </row>
    <row r="299" spans="1:11" x14ac:dyDescent="0.25">
      <c r="A299">
        <v>15</v>
      </c>
      <c r="B299" t="s">
        <v>2598</v>
      </c>
      <c r="C299" t="s">
        <v>2585</v>
      </c>
      <c r="D299">
        <v>305</v>
      </c>
      <c r="E299">
        <v>15</v>
      </c>
      <c r="F299">
        <v>253</v>
      </c>
      <c r="G299" t="s">
        <v>2585</v>
      </c>
      <c r="I299">
        <v>305</v>
      </c>
      <c r="J299" t="str">
        <f t="shared" si="4"/>
        <v>HORCONES 253</v>
      </c>
      <c r="K299">
        <f>VLOOKUP(J299,'cat_macropera-pos'!$H$2:$I$1468,2,0)</f>
        <v>30</v>
      </c>
    </row>
    <row r="300" spans="1:11" x14ac:dyDescent="0.25">
      <c r="A300">
        <v>15</v>
      </c>
      <c r="B300" t="s">
        <v>2598</v>
      </c>
      <c r="C300" t="s">
        <v>2585</v>
      </c>
      <c r="D300">
        <v>306</v>
      </c>
      <c r="E300">
        <v>15</v>
      </c>
      <c r="F300">
        <v>272</v>
      </c>
      <c r="G300" t="s">
        <v>2585</v>
      </c>
      <c r="I300">
        <v>306</v>
      </c>
      <c r="J300" t="str">
        <f t="shared" si="4"/>
        <v>HORCONES 272</v>
      </c>
      <c r="K300">
        <f>VLOOKUP(J300,'cat_macropera-pos'!$H$2:$I$1468,2,0)</f>
        <v>963</v>
      </c>
    </row>
    <row r="301" spans="1:11" x14ac:dyDescent="0.25">
      <c r="A301">
        <v>15</v>
      </c>
      <c r="B301" t="s">
        <v>2598</v>
      </c>
      <c r="C301" t="s">
        <v>2585</v>
      </c>
      <c r="D301">
        <v>307</v>
      </c>
      <c r="E301">
        <v>15</v>
      </c>
      <c r="F301">
        <v>303</v>
      </c>
      <c r="G301" t="s">
        <v>2585</v>
      </c>
      <c r="I301">
        <v>307</v>
      </c>
      <c r="J301" t="str">
        <f t="shared" si="4"/>
        <v>HORCONES 303</v>
      </c>
      <c r="K301">
        <f>VLOOKUP(J301,'cat_macropera-pos'!$H$2:$I$1468,2,0)</f>
        <v>964</v>
      </c>
    </row>
    <row r="302" spans="1:11" x14ac:dyDescent="0.25">
      <c r="A302">
        <v>15</v>
      </c>
      <c r="B302" t="s">
        <v>2598</v>
      </c>
      <c r="C302" t="s">
        <v>2585</v>
      </c>
      <c r="D302">
        <v>308</v>
      </c>
      <c r="E302">
        <v>15</v>
      </c>
      <c r="F302">
        <v>312</v>
      </c>
      <c r="G302" t="s">
        <v>2585</v>
      </c>
      <c r="I302">
        <v>308</v>
      </c>
      <c r="J302" t="str">
        <f t="shared" si="4"/>
        <v>HORCONES 312</v>
      </c>
      <c r="K302">
        <f>VLOOKUP(J302,'cat_macropera-pos'!$H$2:$I$1468,2,0)</f>
        <v>965</v>
      </c>
    </row>
    <row r="303" spans="1:11" x14ac:dyDescent="0.25">
      <c r="A303">
        <v>15</v>
      </c>
      <c r="B303" t="s">
        <v>2598</v>
      </c>
      <c r="C303" t="s">
        <v>2585</v>
      </c>
      <c r="D303">
        <v>309</v>
      </c>
      <c r="E303">
        <v>15</v>
      </c>
      <c r="F303">
        <v>327</v>
      </c>
      <c r="G303" t="s">
        <v>2585</v>
      </c>
      <c r="I303">
        <v>309</v>
      </c>
      <c r="J303" t="str">
        <f t="shared" si="4"/>
        <v>HORCONES 327</v>
      </c>
      <c r="K303">
        <f>VLOOKUP(J303,'cat_macropera-pos'!$H$2:$I$1468,2,0)</f>
        <v>76</v>
      </c>
    </row>
    <row r="304" spans="1:11" x14ac:dyDescent="0.25">
      <c r="A304">
        <v>15</v>
      </c>
      <c r="B304" t="s">
        <v>2598</v>
      </c>
      <c r="C304" t="s">
        <v>2585</v>
      </c>
      <c r="D304">
        <v>310</v>
      </c>
      <c r="E304">
        <v>15</v>
      </c>
      <c r="F304">
        <v>336</v>
      </c>
      <c r="G304" t="s">
        <v>2585</v>
      </c>
      <c r="I304">
        <v>310</v>
      </c>
      <c r="J304" t="str">
        <f t="shared" si="4"/>
        <v>HORCONES 336</v>
      </c>
      <c r="K304">
        <f>VLOOKUP(J304,'cat_macropera-pos'!$H$2:$I$1468,2,0)</f>
        <v>967</v>
      </c>
    </row>
    <row r="305" spans="1:11" x14ac:dyDescent="0.25">
      <c r="A305">
        <v>15</v>
      </c>
      <c r="B305" t="s">
        <v>2598</v>
      </c>
      <c r="C305" t="s">
        <v>2585</v>
      </c>
      <c r="D305">
        <v>311</v>
      </c>
      <c r="E305">
        <v>15</v>
      </c>
      <c r="F305">
        <v>344</v>
      </c>
      <c r="G305" t="s">
        <v>2585</v>
      </c>
      <c r="I305">
        <v>311</v>
      </c>
      <c r="J305" t="str">
        <f t="shared" si="4"/>
        <v>HORCONES 344</v>
      </c>
      <c r="K305">
        <f>VLOOKUP(J305,'cat_macropera-pos'!$H$2:$I$1468,2,0)</f>
        <v>968</v>
      </c>
    </row>
    <row r="306" spans="1:11" x14ac:dyDescent="0.25">
      <c r="A306">
        <v>15</v>
      </c>
      <c r="B306" t="s">
        <v>2598</v>
      </c>
      <c r="C306" t="s">
        <v>2585</v>
      </c>
      <c r="D306">
        <v>312</v>
      </c>
      <c r="E306">
        <v>15</v>
      </c>
      <c r="F306">
        <v>355</v>
      </c>
      <c r="G306" t="s">
        <v>2585</v>
      </c>
      <c r="I306">
        <v>312</v>
      </c>
      <c r="J306" t="str">
        <f t="shared" si="4"/>
        <v>HORCONES 355</v>
      </c>
      <c r="K306">
        <f>VLOOKUP(J306,'cat_macropera-pos'!$H$2:$I$1468,2,0)</f>
        <v>969</v>
      </c>
    </row>
    <row r="307" spans="1:11" x14ac:dyDescent="0.25">
      <c r="A307">
        <v>15</v>
      </c>
      <c r="B307" t="s">
        <v>2598</v>
      </c>
      <c r="C307" t="s">
        <v>2585</v>
      </c>
      <c r="D307">
        <v>313</v>
      </c>
      <c r="E307">
        <v>15</v>
      </c>
      <c r="F307">
        <v>361</v>
      </c>
      <c r="G307" t="s">
        <v>2585</v>
      </c>
      <c r="I307">
        <v>313</v>
      </c>
      <c r="J307" t="str">
        <f t="shared" si="4"/>
        <v>HORCONES 361</v>
      </c>
      <c r="K307">
        <f>VLOOKUP(J307,'cat_macropera-pos'!$H$2:$I$1468,2,0)</f>
        <v>1</v>
      </c>
    </row>
    <row r="308" spans="1:11" x14ac:dyDescent="0.25">
      <c r="A308">
        <v>15</v>
      </c>
      <c r="B308" t="s">
        <v>2598</v>
      </c>
      <c r="C308" t="s">
        <v>2585</v>
      </c>
      <c r="D308">
        <v>314</v>
      </c>
      <c r="E308">
        <v>15</v>
      </c>
      <c r="F308">
        <v>371</v>
      </c>
      <c r="G308" t="s">
        <v>2585</v>
      </c>
      <c r="I308">
        <v>314</v>
      </c>
      <c r="J308" t="str">
        <f t="shared" si="4"/>
        <v>HORCONES 371</v>
      </c>
      <c r="K308">
        <f>VLOOKUP(J308,'cat_macropera-pos'!$H$2:$I$1468,2,0)</f>
        <v>970</v>
      </c>
    </row>
    <row r="309" spans="1:11" x14ac:dyDescent="0.25">
      <c r="A309">
        <v>15</v>
      </c>
      <c r="B309" t="s">
        <v>2598</v>
      </c>
      <c r="C309" t="s">
        <v>2585</v>
      </c>
      <c r="D309">
        <v>315</v>
      </c>
      <c r="E309">
        <v>15</v>
      </c>
      <c r="F309">
        <v>385</v>
      </c>
      <c r="G309" t="s">
        <v>2585</v>
      </c>
      <c r="I309">
        <v>315</v>
      </c>
      <c r="J309" t="str">
        <f t="shared" si="4"/>
        <v>HORCONES 385</v>
      </c>
      <c r="K309">
        <f>VLOOKUP(J309,'cat_macropera-pos'!$H$2:$I$1468,2,0)</f>
        <v>3</v>
      </c>
    </row>
    <row r="310" spans="1:11" x14ac:dyDescent="0.25">
      <c r="A310">
        <v>15</v>
      </c>
      <c r="B310" t="s">
        <v>2598</v>
      </c>
      <c r="C310" t="s">
        <v>2585</v>
      </c>
      <c r="D310">
        <v>316</v>
      </c>
      <c r="E310">
        <v>15</v>
      </c>
      <c r="F310">
        <v>394</v>
      </c>
      <c r="G310" t="s">
        <v>2585</v>
      </c>
      <c r="I310">
        <v>316</v>
      </c>
      <c r="J310" t="str">
        <f t="shared" si="4"/>
        <v>HORCONES 394</v>
      </c>
      <c r="K310">
        <f>VLOOKUP(J310,'cat_macropera-pos'!$H$2:$I$1468,2,0)</f>
        <v>971</v>
      </c>
    </row>
    <row r="311" spans="1:11" x14ac:dyDescent="0.25">
      <c r="A311">
        <v>15</v>
      </c>
      <c r="B311" t="s">
        <v>2598</v>
      </c>
      <c r="C311" t="s">
        <v>2585</v>
      </c>
      <c r="D311">
        <v>317</v>
      </c>
      <c r="E311">
        <v>15</v>
      </c>
      <c r="F311">
        <v>463</v>
      </c>
      <c r="G311" t="s">
        <v>2585</v>
      </c>
      <c r="I311">
        <v>317</v>
      </c>
      <c r="J311" t="str">
        <f t="shared" si="4"/>
        <v>HORCONES 463</v>
      </c>
      <c r="K311" t="e">
        <f>VLOOKUP(J311,'cat_macropera-pos'!$H$2:$I$1468,2,0)</f>
        <v>#N/A</v>
      </c>
    </row>
    <row r="312" spans="1:11" x14ac:dyDescent="0.25">
      <c r="A312">
        <v>15</v>
      </c>
      <c r="B312" t="s">
        <v>2598</v>
      </c>
      <c r="C312" t="s">
        <v>2585</v>
      </c>
      <c r="D312">
        <v>318</v>
      </c>
      <c r="E312">
        <v>15</v>
      </c>
      <c r="F312">
        <v>48</v>
      </c>
      <c r="G312" t="s">
        <v>2585</v>
      </c>
      <c r="I312">
        <v>318</v>
      </c>
      <c r="J312" t="str">
        <f t="shared" si="4"/>
        <v>HORCONES 48</v>
      </c>
      <c r="K312">
        <f>VLOOKUP(J312,'cat_macropera-pos'!$H$2:$I$1468,2,0)</f>
        <v>972</v>
      </c>
    </row>
    <row r="313" spans="1:11" x14ac:dyDescent="0.25">
      <c r="A313">
        <v>15</v>
      </c>
      <c r="B313" t="s">
        <v>2598</v>
      </c>
      <c r="C313" t="s">
        <v>2585</v>
      </c>
      <c r="D313">
        <v>319</v>
      </c>
      <c r="E313">
        <v>15</v>
      </c>
      <c r="F313">
        <v>546</v>
      </c>
      <c r="G313" t="s">
        <v>2585</v>
      </c>
      <c r="I313">
        <v>319</v>
      </c>
      <c r="J313" t="str">
        <f t="shared" si="4"/>
        <v>HORCONES 546</v>
      </c>
      <c r="K313">
        <f>VLOOKUP(J313,'cat_macropera-pos'!$H$2:$I$1468,2,0)</f>
        <v>126</v>
      </c>
    </row>
    <row r="314" spans="1:11" x14ac:dyDescent="0.25">
      <c r="A314">
        <v>15</v>
      </c>
      <c r="B314" t="s">
        <v>2598</v>
      </c>
      <c r="C314" t="s">
        <v>2585</v>
      </c>
      <c r="D314">
        <v>320</v>
      </c>
      <c r="E314">
        <v>15</v>
      </c>
      <c r="F314">
        <v>624</v>
      </c>
      <c r="G314" t="s">
        <v>2585</v>
      </c>
      <c r="I314">
        <v>320</v>
      </c>
      <c r="J314" t="str">
        <f t="shared" si="4"/>
        <v>HORCONES 624</v>
      </c>
      <c r="K314">
        <f>VLOOKUP(J314,'cat_macropera-pos'!$H$2:$I$1468,2,0)</f>
        <v>974</v>
      </c>
    </row>
    <row r="315" spans="1:11" x14ac:dyDescent="0.25">
      <c r="A315">
        <v>15</v>
      </c>
      <c r="B315" t="s">
        <v>2598</v>
      </c>
      <c r="C315" t="s">
        <v>2585</v>
      </c>
      <c r="D315">
        <v>321</v>
      </c>
      <c r="E315">
        <v>15</v>
      </c>
      <c r="F315">
        <v>756</v>
      </c>
      <c r="G315" t="s">
        <v>2585</v>
      </c>
      <c r="I315">
        <v>321</v>
      </c>
      <c r="J315" t="str">
        <f t="shared" si="4"/>
        <v>HORCONES 756</v>
      </c>
      <c r="K315">
        <f>VLOOKUP(J315,'cat_macropera-pos'!$H$2:$I$1468,2,0)</f>
        <v>77</v>
      </c>
    </row>
    <row r="316" spans="1:11" x14ac:dyDescent="0.25">
      <c r="A316">
        <v>15</v>
      </c>
      <c r="B316" t="s">
        <v>2598</v>
      </c>
      <c r="C316" t="s">
        <v>2585</v>
      </c>
      <c r="D316">
        <v>322</v>
      </c>
      <c r="E316">
        <v>15</v>
      </c>
      <c r="F316" t="s">
        <v>260</v>
      </c>
      <c r="G316" t="s">
        <v>2585</v>
      </c>
      <c r="I316">
        <v>322</v>
      </c>
      <c r="J316" t="str">
        <f t="shared" si="4"/>
        <v>HORCONES 1A</v>
      </c>
      <c r="K316" t="e">
        <f>VLOOKUP(J316,'cat_macropera-pos'!$H$2:$I$1468,2,0)</f>
        <v>#N/A</v>
      </c>
    </row>
    <row r="317" spans="1:11" x14ac:dyDescent="0.25">
      <c r="A317">
        <v>16</v>
      </c>
      <c r="B317" t="s">
        <v>2599</v>
      </c>
      <c r="C317" t="s">
        <v>2585</v>
      </c>
      <c r="D317">
        <v>323</v>
      </c>
      <c r="E317">
        <v>16</v>
      </c>
      <c r="F317">
        <v>1003</v>
      </c>
      <c r="G317" t="s">
        <v>2585</v>
      </c>
      <c r="I317">
        <v>323</v>
      </c>
      <c r="J317" t="str">
        <f t="shared" si="4"/>
        <v>HUMAPA 1003</v>
      </c>
      <c r="K317">
        <f>VLOOKUP(J317,'cat_macropera-pos'!$H$2:$I$1468,2,0)</f>
        <v>1246</v>
      </c>
    </row>
    <row r="318" spans="1:11" x14ac:dyDescent="0.25">
      <c r="A318">
        <v>16</v>
      </c>
      <c r="B318" t="s">
        <v>2599</v>
      </c>
      <c r="C318" t="s">
        <v>2585</v>
      </c>
      <c r="D318">
        <v>324</v>
      </c>
      <c r="E318">
        <v>16</v>
      </c>
      <c r="F318">
        <v>1014</v>
      </c>
      <c r="G318" t="s">
        <v>2585</v>
      </c>
      <c r="I318">
        <v>324</v>
      </c>
      <c r="J318" t="str">
        <f t="shared" si="4"/>
        <v>HUMAPA 1014</v>
      </c>
      <c r="K318" t="e">
        <f>VLOOKUP(J318,'cat_macropera-pos'!$H$2:$I$1468,2,0)</f>
        <v>#N/A</v>
      </c>
    </row>
    <row r="319" spans="1:11" x14ac:dyDescent="0.25">
      <c r="A319">
        <v>16</v>
      </c>
      <c r="B319" t="s">
        <v>2599</v>
      </c>
      <c r="C319" t="s">
        <v>2585</v>
      </c>
      <c r="D319">
        <v>325</v>
      </c>
      <c r="E319">
        <v>16</v>
      </c>
      <c r="F319">
        <v>1019</v>
      </c>
      <c r="G319" t="s">
        <v>2585</v>
      </c>
      <c r="I319">
        <v>325</v>
      </c>
      <c r="J319" t="str">
        <f t="shared" si="4"/>
        <v>HUMAPA 1019</v>
      </c>
      <c r="K319" t="e">
        <f>VLOOKUP(J319,'cat_macropera-pos'!$H$2:$I$1468,2,0)</f>
        <v>#N/A</v>
      </c>
    </row>
    <row r="320" spans="1:11" x14ac:dyDescent="0.25">
      <c r="A320">
        <v>16</v>
      </c>
      <c r="B320" t="s">
        <v>2599</v>
      </c>
      <c r="C320" t="s">
        <v>2585</v>
      </c>
      <c r="D320">
        <v>326</v>
      </c>
      <c r="E320">
        <v>16</v>
      </c>
      <c r="F320">
        <v>1035</v>
      </c>
      <c r="G320" t="s">
        <v>2585</v>
      </c>
      <c r="I320">
        <v>326</v>
      </c>
      <c r="J320" t="str">
        <f t="shared" si="4"/>
        <v>HUMAPA 1035</v>
      </c>
      <c r="K320">
        <f>VLOOKUP(J320,'cat_macropera-pos'!$H$2:$I$1468,2,0)</f>
        <v>1247</v>
      </c>
    </row>
    <row r="321" spans="1:11" x14ac:dyDescent="0.25">
      <c r="A321">
        <v>16</v>
      </c>
      <c r="B321" t="s">
        <v>2599</v>
      </c>
      <c r="C321" t="s">
        <v>2585</v>
      </c>
      <c r="D321">
        <v>327</v>
      </c>
      <c r="E321">
        <v>16</v>
      </c>
      <c r="F321">
        <v>1045</v>
      </c>
      <c r="G321" t="s">
        <v>2585</v>
      </c>
      <c r="I321">
        <v>327</v>
      </c>
      <c r="J321" t="str">
        <f t="shared" si="4"/>
        <v>HUMAPA 1045</v>
      </c>
      <c r="K321" t="e">
        <f>VLOOKUP(J321,'cat_macropera-pos'!$H$2:$I$1468,2,0)</f>
        <v>#N/A</v>
      </c>
    </row>
    <row r="322" spans="1:11" x14ac:dyDescent="0.25">
      <c r="A322">
        <v>16</v>
      </c>
      <c r="B322" t="s">
        <v>2599</v>
      </c>
      <c r="C322" t="s">
        <v>2585</v>
      </c>
      <c r="D322">
        <v>328</v>
      </c>
      <c r="E322">
        <v>16</v>
      </c>
      <c r="F322">
        <v>1046</v>
      </c>
      <c r="G322" t="s">
        <v>2585</v>
      </c>
      <c r="I322">
        <v>328</v>
      </c>
      <c r="J322" t="str">
        <f t="shared" si="4"/>
        <v>HUMAPA 1046</v>
      </c>
      <c r="K322">
        <f>VLOOKUP(J322,'cat_macropera-pos'!$H$2:$I$1468,2,0)</f>
        <v>1248</v>
      </c>
    </row>
    <row r="323" spans="1:11" x14ac:dyDescent="0.25">
      <c r="A323">
        <v>16</v>
      </c>
      <c r="B323" t="s">
        <v>2599</v>
      </c>
      <c r="C323" t="s">
        <v>2585</v>
      </c>
      <c r="D323">
        <v>329</v>
      </c>
      <c r="E323">
        <v>16</v>
      </c>
      <c r="F323">
        <v>1062</v>
      </c>
      <c r="G323" t="s">
        <v>2600</v>
      </c>
      <c r="I323">
        <v>329</v>
      </c>
      <c r="J323" t="str">
        <f t="shared" ref="J323:J386" si="5">B323&amp;" "&amp;F323</f>
        <v>HUMAPA 1062</v>
      </c>
      <c r="K323">
        <f>VLOOKUP(J323,'cat_macropera-pos'!$H$2:$I$1468,2,0)</f>
        <v>1249</v>
      </c>
    </row>
    <row r="324" spans="1:11" x14ac:dyDescent="0.25">
      <c r="A324">
        <v>16</v>
      </c>
      <c r="B324" t="s">
        <v>2599</v>
      </c>
      <c r="C324" t="s">
        <v>2585</v>
      </c>
      <c r="D324">
        <v>330</v>
      </c>
      <c r="E324">
        <v>16</v>
      </c>
      <c r="F324">
        <v>1078</v>
      </c>
      <c r="G324" t="s">
        <v>2585</v>
      </c>
      <c r="I324">
        <v>330</v>
      </c>
      <c r="J324" t="str">
        <f t="shared" si="5"/>
        <v>HUMAPA 1078</v>
      </c>
      <c r="K324" t="e">
        <f>VLOOKUP(J324,'cat_macropera-pos'!$H$2:$I$1468,2,0)</f>
        <v>#N/A</v>
      </c>
    </row>
    <row r="325" spans="1:11" x14ac:dyDescent="0.25">
      <c r="A325">
        <v>16</v>
      </c>
      <c r="B325" t="s">
        <v>2599</v>
      </c>
      <c r="C325" t="s">
        <v>2585</v>
      </c>
      <c r="D325">
        <v>331</v>
      </c>
      <c r="E325">
        <v>16</v>
      </c>
      <c r="F325">
        <v>1079</v>
      </c>
      <c r="G325" t="s">
        <v>2585</v>
      </c>
      <c r="I325">
        <v>331</v>
      </c>
      <c r="J325" t="str">
        <f t="shared" si="5"/>
        <v>HUMAPA 1079</v>
      </c>
      <c r="K325" t="e">
        <f>VLOOKUP(J325,'cat_macropera-pos'!$H$2:$I$1468,2,0)</f>
        <v>#N/A</v>
      </c>
    </row>
    <row r="326" spans="1:11" x14ac:dyDescent="0.25">
      <c r="A326">
        <v>16</v>
      </c>
      <c r="B326" t="s">
        <v>2599</v>
      </c>
      <c r="C326" t="s">
        <v>2585</v>
      </c>
      <c r="D326">
        <v>332</v>
      </c>
      <c r="E326">
        <v>16</v>
      </c>
      <c r="F326">
        <v>1085</v>
      </c>
      <c r="G326" t="s">
        <v>2585</v>
      </c>
      <c r="I326">
        <v>332</v>
      </c>
      <c r="J326" t="str">
        <f t="shared" si="5"/>
        <v>HUMAPA 1085</v>
      </c>
      <c r="K326" t="e">
        <f>VLOOKUP(J326,'cat_macropera-pos'!$H$2:$I$1468,2,0)</f>
        <v>#N/A</v>
      </c>
    </row>
    <row r="327" spans="1:11" x14ac:dyDescent="0.25">
      <c r="A327">
        <v>16</v>
      </c>
      <c r="B327" t="s">
        <v>2599</v>
      </c>
      <c r="C327" t="s">
        <v>2585</v>
      </c>
      <c r="D327">
        <v>333</v>
      </c>
      <c r="E327">
        <v>16</v>
      </c>
      <c r="F327">
        <v>1298</v>
      </c>
      <c r="G327" t="s">
        <v>2585</v>
      </c>
      <c r="I327">
        <v>333</v>
      </c>
      <c r="J327" t="str">
        <f t="shared" si="5"/>
        <v>HUMAPA 1298</v>
      </c>
      <c r="K327" t="e">
        <f>VLOOKUP(J327,'cat_macropera-pos'!$H$2:$I$1468,2,0)</f>
        <v>#N/A</v>
      </c>
    </row>
    <row r="328" spans="1:11" x14ac:dyDescent="0.25">
      <c r="A328">
        <v>16</v>
      </c>
      <c r="B328" t="s">
        <v>2599</v>
      </c>
      <c r="C328" t="s">
        <v>2585</v>
      </c>
      <c r="D328">
        <v>334</v>
      </c>
      <c r="E328">
        <v>16</v>
      </c>
      <c r="F328">
        <v>1312</v>
      </c>
      <c r="G328" t="s">
        <v>2585</v>
      </c>
      <c r="I328">
        <v>334</v>
      </c>
      <c r="J328" t="str">
        <f t="shared" si="5"/>
        <v>HUMAPA 1312</v>
      </c>
      <c r="K328" t="e">
        <f>VLOOKUP(J328,'cat_macropera-pos'!$H$2:$I$1468,2,0)</f>
        <v>#N/A</v>
      </c>
    </row>
    <row r="329" spans="1:11" x14ac:dyDescent="0.25">
      <c r="A329">
        <v>16</v>
      </c>
      <c r="B329" t="s">
        <v>2599</v>
      </c>
      <c r="C329" t="s">
        <v>2585</v>
      </c>
      <c r="D329">
        <v>335</v>
      </c>
      <c r="E329">
        <v>16</v>
      </c>
      <c r="F329">
        <v>1328</v>
      </c>
      <c r="G329" t="s">
        <v>2585</v>
      </c>
      <c r="I329">
        <v>335</v>
      </c>
      <c r="J329" t="str">
        <f t="shared" si="5"/>
        <v>HUMAPA 1328</v>
      </c>
      <c r="K329" t="e">
        <f>VLOOKUP(J329,'cat_macropera-pos'!$H$2:$I$1468,2,0)</f>
        <v>#N/A</v>
      </c>
    </row>
    <row r="330" spans="1:11" x14ac:dyDescent="0.25">
      <c r="A330">
        <v>16</v>
      </c>
      <c r="B330" t="s">
        <v>2599</v>
      </c>
      <c r="C330" t="s">
        <v>2585</v>
      </c>
      <c r="D330">
        <v>336</v>
      </c>
      <c r="E330">
        <v>16</v>
      </c>
      <c r="F330">
        <v>1338</v>
      </c>
      <c r="G330" t="s">
        <v>2585</v>
      </c>
      <c r="I330">
        <v>336</v>
      </c>
      <c r="J330" t="str">
        <f t="shared" si="5"/>
        <v>HUMAPA 1338</v>
      </c>
      <c r="K330" t="e">
        <f>VLOOKUP(J330,'cat_macropera-pos'!$H$2:$I$1468,2,0)</f>
        <v>#N/A</v>
      </c>
    </row>
    <row r="331" spans="1:11" x14ac:dyDescent="0.25">
      <c r="A331">
        <v>16</v>
      </c>
      <c r="B331" t="s">
        <v>2599</v>
      </c>
      <c r="C331" t="s">
        <v>2585</v>
      </c>
      <c r="D331">
        <v>337</v>
      </c>
      <c r="E331">
        <v>16</v>
      </c>
      <c r="F331">
        <v>1341</v>
      </c>
      <c r="G331" t="s">
        <v>2585</v>
      </c>
      <c r="I331">
        <v>337</v>
      </c>
      <c r="J331" t="str">
        <f t="shared" si="5"/>
        <v>HUMAPA 1341</v>
      </c>
      <c r="K331" t="e">
        <f>VLOOKUP(J331,'cat_macropera-pos'!$H$2:$I$1468,2,0)</f>
        <v>#N/A</v>
      </c>
    </row>
    <row r="332" spans="1:11" x14ac:dyDescent="0.25">
      <c r="A332">
        <v>16</v>
      </c>
      <c r="B332" t="s">
        <v>2599</v>
      </c>
      <c r="C332" t="s">
        <v>2585</v>
      </c>
      <c r="D332">
        <v>338</v>
      </c>
      <c r="E332">
        <v>16</v>
      </c>
      <c r="F332">
        <v>1368</v>
      </c>
      <c r="G332" t="s">
        <v>2585</v>
      </c>
      <c r="I332">
        <v>338</v>
      </c>
      <c r="J332" t="str">
        <f t="shared" si="5"/>
        <v>HUMAPA 1368</v>
      </c>
      <c r="K332" t="e">
        <f>VLOOKUP(J332,'cat_macropera-pos'!$H$2:$I$1468,2,0)</f>
        <v>#N/A</v>
      </c>
    </row>
    <row r="333" spans="1:11" x14ac:dyDescent="0.25">
      <c r="A333">
        <v>16</v>
      </c>
      <c r="B333" t="s">
        <v>2599</v>
      </c>
      <c r="C333" t="s">
        <v>2585</v>
      </c>
      <c r="D333">
        <v>339</v>
      </c>
      <c r="E333">
        <v>16</v>
      </c>
      <c r="F333">
        <v>1372</v>
      </c>
      <c r="G333" t="s">
        <v>2585</v>
      </c>
      <c r="I333">
        <v>339</v>
      </c>
      <c r="J333" t="str">
        <f t="shared" si="5"/>
        <v>HUMAPA 1372</v>
      </c>
      <c r="K333" t="e">
        <f>VLOOKUP(J333,'cat_macropera-pos'!$H$2:$I$1468,2,0)</f>
        <v>#N/A</v>
      </c>
    </row>
    <row r="334" spans="1:11" x14ac:dyDescent="0.25">
      <c r="A334">
        <v>16</v>
      </c>
      <c r="B334" t="s">
        <v>2599</v>
      </c>
      <c r="C334" t="s">
        <v>2585</v>
      </c>
      <c r="D334">
        <v>340</v>
      </c>
      <c r="E334">
        <v>16</v>
      </c>
      <c r="F334">
        <v>1383</v>
      </c>
      <c r="G334" t="s">
        <v>2585</v>
      </c>
      <c r="I334">
        <v>340</v>
      </c>
      <c r="J334" t="str">
        <f t="shared" si="5"/>
        <v>HUMAPA 1383</v>
      </c>
      <c r="K334">
        <f>VLOOKUP(J334,'cat_macropera-pos'!$H$2:$I$1468,2,0)</f>
        <v>1256</v>
      </c>
    </row>
    <row r="335" spans="1:11" x14ac:dyDescent="0.25">
      <c r="A335">
        <v>16</v>
      </c>
      <c r="B335" t="s">
        <v>2599</v>
      </c>
      <c r="C335" t="s">
        <v>2585</v>
      </c>
      <c r="D335">
        <v>341</v>
      </c>
      <c r="E335">
        <v>16</v>
      </c>
      <c r="F335">
        <v>1384</v>
      </c>
      <c r="G335" t="s">
        <v>2585</v>
      </c>
      <c r="I335">
        <v>341</v>
      </c>
      <c r="J335" t="str">
        <f t="shared" si="5"/>
        <v>HUMAPA 1384</v>
      </c>
      <c r="K335" t="e">
        <f>VLOOKUP(J335,'cat_macropera-pos'!$H$2:$I$1468,2,0)</f>
        <v>#N/A</v>
      </c>
    </row>
    <row r="336" spans="1:11" x14ac:dyDescent="0.25">
      <c r="A336">
        <v>16</v>
      </c>
      <c r="B336" t="s">
        <v>2599</v>
      </c>
      <c r="C336" t="s">
        <v>2585</v>
      </c>
      <c r="D336">
        <v>342</v>
      </c>
      <c r="E336">
        <v>16</v>
      </c>
      <c r="F336">
        <v>1391</v>
      </c>
      <c r="G336" t="s">
        <v>2585</v>
      </c>
      <c r="I336">
        <v>342</v>
      </c>
      <c r="J336" t="str">
        <f t="shared" si="5"/>
        <v>HUMAPA 1391</v>
      </c>
      <c r="K336" t="e">
        <f>VLOOKUP(J336,'cat_macropera-pos'!$H$2:$I$1468,2,0)</f>
        <v>#N/A</v>
      </c>
    </row>
    <row r="337" spans="1:11" x14ac:dyDescent="0.25">
      <c r="A337">
        <v>16</v>
      </c>
      <c r="B337" t="s">
        <v>2599</v>
      </c>
      <c r="C337" t="s">
        <v>2585</v>
      </c>
      <c r="D337">
        <v>343</v>
      </c>
      <c r="E337">
        <v>16</v>
      </c>
      <c r="F337">
        <v>1398</v>
      </c>
      <c r="G337" t="s">
        <v>2585</v>
      </c>
      <c r="I337">
        <v>343</v>
      </c>
      <c r="J337" t="str">
        <f t="shared" si="5"/>
        <v>HUMAPA 1398</v>
      </c>
      <c r="K337">
        <f>VLOOKUP(J337,'cat_macropera-pos'!$H$2:$I$1468,2,0)</f>
        <v>1250</v>
      </c>
    </row>
    <row r="338" spans="1:11" x14ac:dyDescent="0.25">
      <c r="A338">
        <v>16</v>
      </c>
      <c r="B338" t="s">
        <v>2599</v>
      </c>
      <c r="C338" t="s">
        <v>2585</v>
      </c>
      <c r="D338">
        <v>344</v>
      </c>
      <c r="E338">
        <v>16</v>
      </c>
      <c r="F338">
        <v>1425</v>
      </c>
      <c r="G338" t="s">
        <v>2585</v>
      </c>
      <c r="I338">
        <v>344</v>
      </c>
      <c r="J338" t="str">
        <f t="shared" si="5"/>
        <v>HUMAPA 1425</v>
      </c>
      <c r="K338" t="e">
        <f>VLOOKUP(J338,'cat_macropera-pos'!$H$2:$I$1468,2,0)</f>
        <v>#N/A</v>
      </c>
    </row>
    <row r="339" spans="1:11" x14ac:dyDescent="0.25">
      <c r="A339">
        <v>16</v>
      </c>
      <c r="B339" t="s">
        <v>2599</v>
      </c>
      <c r="C339" t="s">
        <v>2585</v>
      </c>
      <c r="D339">
        <v>345</v>
      </c>
      <c r="E339">
        <v>16</v>
      </c>
      <c r="F339">
        <v>1428</v>
      </c>
      <c r="G339" t="s">
        <v>2585</v>
      </c>
      <c r="I339">
        <v>345</v>
      </c>
      <c r="J339" t="str">
        <f t="shared" si="5"/>
        <v>HUMAPA 1428</v>
      </c>
      <c r="K339" t="e">
        <f>VLOOKUP(J339,'cat_macropera-pos'!$H$2:$I$1468,2,0)</f>
        <v>#N/A</v>
      </c>
    </row>
    <row r="340" spans="1:11" x14ac:dyDescent="0.25">
      <c r="A340">
        <v>16</v>
      </c>
      <c r="B340" t="s">
        <v>2599</v>
      </c>
      <c r="C340" t="s">
        <v>2585</v>
      </c>
      <c r="D340">
        <v>346</v>
      </c>
      <c r="E340">
        <v>16</v>
      </c>
      <c r="F340">
        <v>1433</v>
      </c>
      <c r="G340" t="s">
        <v>2585</v>
      </c>
      <c r="I340">
        <v>346</v>
      </c>
      <c r="J340" t="str">
        <f t="shared" si="5"/>
        <v>HUMAPA 1433</v>
      </c>
      <c r="K340">
        <f>VLOOKUP(J340,'cat_macropera-pos'!$H$2:$I$1468,2,0)</f>
        <v>1251</v>
      </c>
    </row>
    <row r="341" spans="1:11" x14ac:dyDescent="0.25">
      <c r="A341">
        <v>16</v>
      </c>
      <c r="B341" t="s">
        <v>2599</v>
      </c>
      <c r="C341" t="s">
        <v>2585</v>
      </c>
      <c r="D341">
        <v>347</v>
      </c>
      <c r="E341">
        <v>16</v>
      </c>
      <c r="F341">
        <v>1442</v>
      </c>
      <c r="G341" t="s">
        <v>2585</v>
      </c>
      <c r="I341">
        <v>347</v>
      </c>
      <c r="J341" t="str">
        <f t="shared" si="5"/>
        <v>HUMAPA 1442</v>
      </c>
      <c r="K341">
        <f>VLOOKUP(J341,'cat_macropera-pos'!$H$2:$I$1468,2,0)</f>
        <v>1258</v>
      </c>
    </row>
    <row r="342" spans="1:11" x14ac:dyDescent="0.25">
      <c r="A342">
        <v>16</v>
      </c>
      <c r="B342" t="s">
        <v>2599</v>
      </c>
      <c r="C342" t="s">
        <v>2585</v>
      </c>
      <c r="D342">
        <v>348</v>
      </c>
      <c r="E342">
        <v>16</v>
      </c>
      <c r="F342">
        <v>1468</v>
      </c>
      <c r="G342" t="s">
        <v>2585</v>
      </c>
      <c r="I342">
        <v>348</v>
      </c>
      <c r="J342" t="str">
        <f t="shared" si="5"/>
        <v>HUMAPA 1468</v>
      </c>
      <c r="K342" t="e">
        <f>VLOOKUP(J342,'cat_macropera-pos'!$H$2:$I$1468,2,0)</f>
        <v>#N/A</v>
      </c>
    </row>
    <row r="343" spans="1:11" x14ac:dyDescent="0.25">
      <c r="A343">
        <v>16</v>
      </c>
      <c r="B343" t="s">
        <v>2599</v>
      </c>
      <c r="C343" t="s">
        <v>2585</v>
      </c>
      <c r="D343">
        <v>349</v>
      </c>
      <c r="E343">
        <v>16</v>
      </c>
      <c r="F343">
        <v>1617</v>
      </c>
      <c r="G343" t="s">
        <v>2585</v>
      </c>
      <c r="I343">
        <v>349</v>
      </c>
      <c r="J343" t="str">
        <f t="shared" si="5"/>
        <v>HUMAPA 1617</v>
      </c>
      <c r="K343">
        <f>VLOOKUP(J343,'cat_macropera-pos'!$H$2:$I$1468,2,0)</f>
        <v>1263</v>
      </c>
    </row>
    <row r="344" spans="1:11" x14ac:dyDescent="0.25">
      <c r="A344">
        <v>16</v>
      </c>
      <c r="B344" t="s">
        <v>2599</v>
      </c>
      <c r="C344" t="s">
        <v>2585</v>
      </c>
      <c r="D344">
        <v>350</v>
      </c>
      <c r="E344">
        <v>16</v>
      </c>
      <c r="F344">
        <v>1622</v>
      </c>
      <c r="G344" t="s">
        <v>2585</v>
      </c>
      <c r="I344">
        <v>350</v>
      </c>
      <c r="J344" t="str">
        <f t="shared" si="5"/>
        <v>HUMAPA 1622</v>
      </c>
      <c r="K344">
        <f>VLOOKUP(J344,'cat_macropera-pos'!$H$2:$I$1468,2,0)</f>
        <v>1261</v>
      </c>
    </row>
    <row r="345" spans="1:11" x14ac:dyDescent="0.25">
      <c r="A345">
        <v>16</v>
      </c>
      <c r="B345" t="s">
        <v>2599</v>
      </c>
      <c r="C345" t="s">
        <v>2585</v>
      </c>
      <c r="D345">
        <v>351</v>
      </c>
      <c r="E345">
        <v>16</v>
      </c>
      <c r="F345">
        <v>1627</v>
      </c>
      <c r="G345" t="s">
        <v>2585</v>
      </c>
      <c r="I345">
        <v>351</v>
      </c>
      <c r="J345" t="str">
        <f t="shared" si="5"/>
        <v>HUMAPA 1627</v>
      </c>
      <c r="K345" t="e">
        <f>VLOOKUP(J345,'cat_macropera-pos'!$H$2:$I$1468,2,0)</f>
        <v>#N/A</v>
      </c>
    </row>
    <row r="346" spans="1:11" x14ac:dyDescent="0.25">
      <c r="A346">
        <v>16</v>
      </c>
      <c r="B346" t="s">
        <v>2599</v>
      </c>
      <c r="C346" t="s">
        <v>2585</v>
      </c>
      <c r="D346">
        <v>352</v>
      </c>
      <c r="E346">
        <v>16</v>
      </c>
      <c r="F346">
        <v>1628</v>
      </c>
      <c r="G346" t="s">
        <v>2585</v>
      </c>
      <c r="I346">
        <v>352</v>
      </c>
      <c r="J346" t="str">
        <f t="shared" si="5"/>
        <v>HUMAPA 1628</v>
      </c>
      <c r="K346">
        <f>VLOOKUP(J346,'cat_macropera-pos'!$H$2:$I$1468,2,0)</f>
        <v>1262</v>
      </c>
    </row>
    <row r="347" spans="1:11" x14ac:dyDescent="0.25">
      <c r="A347">
        <v>16</v>
      </c>
      <c r="B347" t="s">
        <v>2599</v>
      </c>
      <c r="C347" t="s">
        <v>2585</v>
      </c>
      <c r="D347">
        <v>353</v>
      </c>
      <c r="E347">
        <v>16</v>
      </c>
      <c r="F347">
        <v>1639</v>
      </c>
      <c r="G347" t="s">
        <v>2585</v>
      </c>
      <c r="I347">
        <v>353</v>
      </c>
      <c r="J347" t="str">
        <f t="shared" si="5"/>
        <v>HUMAPA 1639</v>
      </c>
      <c r="K347">
        <f>VLOOKUP(J347,'cat_macropera-pos'!$H$2:$I$1468,2,0)</f>
        <v>1264</v>
      </c>
    </row>
    <row r="348" spans="1:11" x14ac:dyDescent="0.25">
      <c r="A348">
        <v>16</v>
      </c>
      <c r="B348" t="s">
        <v>2599</v>
      </c>
      <c r="C348" t="s">
        <v>2585</v>
      </c>
      <c r="D348">
        <v>354</v>
      </c>
      <c r="E348">
        <v>16</v>
      </c>
      <c r="F348">
        <v>1643</v>
      </c>
      <c r="G348" t="s">
        <v>2585</v>
      </c>
      <c r="I348">
        <v>354</v>
      </c>
      <c r="J348" t="str">
        <f t="shared" si="5"/>
        <v>HUMAPA 1643</v>
      </c>
      <c r="K348">
        <f>VLOOKUP(J348,'cat_macropera-pos'!$H$2:$I$1468,2,0)</f>
        <v>157</v>
      </c>
    </row>
    <row r="349" spans="1:11" x14ac:dyDescent="0.25">
      <c r="A349">
        <v>16</v>
      </c>
      <c r="B349" t="s">
        <v>2599</v>
      </c>
      <c r="C349" t="s">
        <v>2585</v>
      </c>
      <c r="D349">
        <v>355</v>
      </c>
      <c r="E349">
        <v>16</v>
      </c>
      <c r="F349">
        <v>1651</v>
      </c>
      <c r="G349" t="s">
        <v>2585</v>
      </c>
      <c r="I349">
        <v>355</v>
      </c>
      <c r="J349" t="str">
        <f t="shared" si="5"/>
        <v>HUMAPA 1651</v>
      </c>
      <c r="K349">
        <f>VLOOKUP(J349,'cat_macropera-pos'!$H$2:$I$1468,2,0)</f>
        <v>1253</v>
      </c>
    </row>
    <row r="350" spans="1:11" x14ac:dyDescent="0.25">
      <c r="A350">
        <v>16</v>
      </c>
      <c r="B350" t="s">
        <v>2599</v>
      </c>
      <c r="C350" t="s">
        <v>2585</v>
      </c>
      <c r="D350">
        <v>356</v>
      </c>
      <c r="E350">
        <v>16</v>
      </c>
      <c r="F350">
        <v>1654</v>
      </c>
      <c r="G350" t="s">
        <v>2585</v>
      </c>
      <c r="I350">
        <v>356</v>
      </c>
      <c r="J350" t="str">
        <f t="shared" si="5"/>
        <v>HUMAPA 1654</v>
      </c>
      <c r="K350" t="e">
        <f>VLOOKUP(J350,'cat_macropera-pos'!$H$2:$I$1468,2,0)</f>
        <v>#N/A</v>
      </c>
    </row>
    <row r="351" spans="1:11" x14ac:dyDescent="0.25">
      <c r="A351">
        <v>16</v>
      </c>
      <c r="B351" t="s">
        <v>2599</v>
      </c>
      <c r="C351" t="s">
        <v>2585</v>
      </c>
      <c r="D351">
        <v>357</v>
      </c>
      <c r="E351">
        <v>16</v>
      </c>
      <c r="F351">
        <v>1657</v>
      </c>
      <c r="G351" t="s">
        <v>2585</v>
      </c>
      <c r="I351">
        <v>357</v>
      </c>
      <c r="J351" t="str">
        <f t="shared" si="5"/>
        <v>HUMAPA 1657</v>
      </c>
      <c r="K351" t="e">
        <f>VLOOKUP(J351,'cat_macropera-pos'!$H$2:$I$1468,2,0)</f>
        <v>#N/A</v>
      </c>
    </row>
    <row r="352" spans="1:11" x14ac:dyDescent="0.25">
      <c r="A352">
        <v>16</v>
      </c>
      <c r="B352" t="s">
        <v>2599</v>
      </c>
      <c r="C352" t="s">
        <v>2585</v>
      </c>
      <c r="D352">
        <v>358</v>
      </c>
      <c r="E352">
        <v>16</v>
      </c>
      <c r="F352">
        <v>1703</v>
      </c>
      <c r="G352" t="s">
        <v>2585</v>
      </c>
      <c r="I352">
        <v>358</v>
      </c>
      <c r="J352" t="str">
        <f t="shared" si="5"/>
        <v>HUMAPA 1703</v>
      </c>
      <c r="K352" t="e">
        <f>VLOOKUP(J352,'cat_macropera-pos'!$H$2:$I$1468,2,0)</f>
        <v>#N/A</v>
      </c>
    </row>
    <row r="353" spans="1:11" x14ac:dyDescent="0.25">
      <c r="A353">
        <v>16</v>
      </c>
      <c r="B353" t="s">
        <v>2599</v>
      </c>
      <c r="C353" t="s">
        <v>2585</v>
      </c>
      <c r="D353">
        <v>359</v>
      </c>
      <c r="E353">
        <v>16</v>
      </c>
      <c r="F353">
        <v>1708</v>
      </c>
      <c r="G353" t="s">
        <v>2585</v>
      </c>
      <c r="I353">
        <v>359</v>
      </c>
      <c r="J353" t="str">
        <f t="shared" si="5"/>
        <v>HUMAPA 1708</v>
      </c>
      <c r="K353">
        <f>VLOOKUP(J353,'cat_macropera-pos'!$H$2:$I$1468,2,0)</f>
        <v>1268</v>
      </c>
    </row>
    <row r="354" spans="1:11" x14ac:dyDescent="0.25">
      <c r="A354">
        <v>16</v>
      </c>
      <c r="B354" t="s">
        <v>2599</v>
      </c>
      <c r="C354" t="s">
        <v>2585</v>
      </c>
      <c r="D354">
        <v>360</v>
      </c>
      <c r="E354">
        <v>16</v>
      </c>
      <c r="F354">
        <v>1755</v>
      </c>
      <c r="G354" t="s">
        <v>2585</v>
      </c>
      <c r="I354">
        <v>360</v>
      </c>
      <c r="J354" t="str">
        <f t="shared" si="5"/>
        <v>HUMAPA 1755</v>
      </c>
      <c r="K354" t="e">
        <f>VLOOKUP(J354,'cat_macropera-pos'!$H$2:$I$1468,2,0)</f>
        <v>#N/A</v>
      </c>
    </row>
    <row r="355" spans="1:11" x14ac:dyDescent="0.25">
      <c r="A355">
        <v>16</v>
      </c>
      <c r="B355" t="s">
        <v>2599</v>
      </c>
      <c r="C355" t="s">
        <v>2585</v>
      </c>
      <c r="D355">
        <v>361</v>
      </c>
      <c r="E355">
        <v>16</v>
      </c>
      <c r="F355">
        <v>1763</v>
      </c>
      <c r="G355" t="s">
        <v>2585</v>
      </c>
      <c r="I355">
        <v>361</v>
      </c>
      <c r="J355" t="str">
        <f t="shared" si="5"/>
        <v>HUMAPA 1763</v>
      </c>
      <c r="K355" t="e">
        <f>VLOOKUP(J355,'cat_macropera-pos'!$H$2:$I$1468,2,0)</f>
        <v>#N/A</v>
      </c>
    </row>
    <row r="356" spans="1:11" x14ac:dyDescent="0.25">
      <c r="A356">
        <v>16</v>
      </c>
      <c r="B356" t="s">
        <v>2599</v>
      </c>
      <c r="C356" t="s">
        <v>2585</v>
      </c>
      <c r="D356">
        <v>362</v>
      </c>
      <c r="E356">
        <v>16</v>
      </c>
      <c r="F356">
        <v>1764</v>
      </c>
      <c r="G356" t="s">
        <v>2585</v>
      </c>
      <c r="I356">
        <v>362</v>
      </c>
      <c r="J356" t="str">
        <f t="shared" si="5"/>
        <v>HUMAPA 1764</v>
      </c>
      <c r="K356">
        <f>VLOOKUP(J356,'cat_macropera-pos'!$H$2:$I$1468,2,0)</f>
        <v>1269</v>
      </c>
    </row>
    <row r="357" spans="1:11" x14ac:dyDescent="0.25">
      <c r="A357">
        <v>16</v>
      </c>
      <c r="B357" t="s">
        <v>2599</v>
      </c>
      <c r="C357" t="s">
        <v>2585</v>
      </c>
      <c r="D357">
        <v>363</v>
      </c>
      <c r="E357">
        <v>16</v>
      </c>
      <c r="F357">
        <v>1774</v>
      </c>
      <c r="G357" t="s">
        <v>2585</v>
      </c>
      <c r="I357">
        <v>363</v>
      </c>
      <c r="J357" t="str">
        <f t="shared" si="5"/>
        <v>HUMAPA 1774</v>
      </c>
      <c r="K357">
        <f>VLOOKUP(J357,'cat_macropera-pos'!$H$2:$I$1468,2,0)</f>
        <v>1260</v>
      </c>
    </row>
    <row r="358" spans="1:11" x14ac:dyDescent="0.25">
      <c r="A358">
        <v>16</v>
      </c>
      <c r="B358" t="s">
        <v>2599</v>
      </c>
      <c r="C358" t="s">
        <v>2585</v>
      </c>
      <c r="D358">
        <v>364</v>
      </c>
      <c r="E358">
        <v>16</v>
      </c>
      <c r="F358">
        <v>1784</v>
      </c>
      <c r="G358" t="s">
        <v>2585</v>
      </c>
      <c r="I358">
        <v>364</v>
      </c>
      <c r="J358" t="str">
        <f t="shared" si="5"/>
        <v>HUMAPA 1784</v>
      </c>
      <c r="K358">
        <f>VLOOKUP(J358,'cat_macropera-pos'!$H$2:$I$1468,2,0)</f>
        <v>1270</v>
      </c>
    </row>
    <row r="359" spans="1:11" x14ac:dyDescent="0.25">
      <c r="A359">
        <v>16</v>
      </c>
      <c r="B359" t="s">
        <v>2599</v>
      </c>
      <c r="C359" t="s">
        <v>2585</v>
      </c>
      <c r="D359">
        <v>365</v>
      </c>
      <c r="E359">
        <v>16</v>
      </c>
      <c r="F359">
        <v>1795</v>
      </c>
      <c r="G359" t="s">
        <v>2585</v>
      </c>
      <c r="I359">
        <v>365</v>
      </c>
      <c r="J359" t="str">
        <f t="shared" si="5"/>
        <v>HUMAPA 1795</v>
      </c>
      <c r="K359" t="e">
        <f>VLOOKUP(J359,'cat_macropera-pos'!$H$2:$I$1468,2,0)</f>
        <v>#N/A</v>
      </c>
    </row>
    <row r="360" spans="1:11" x14ac:dyDescent="0.25">
      <c r="A360">
        <v>16</v>
      </c>
      <c r="B360" t="s">
        <v>2599</v>
      </c>
      <c r="C360" t="s">
        <v>2585</v>
      </c>
      <c r="D360">
        <v>366</v>
      </c>
      <c r="E360">
        <v>16</v>
      </c>
      <c r="F360">
        <v>2002</v>
      </c>
      <c r="G360" t="s">
        <v>2585</v>
      </c>
      <c r="I360">
        <v>366</v>
      </c>
      <c r="J360" t="str">
        <f t="shared" si="5"/>
        <v>HUMAPA 2002</v>
      </c>
      <c r="K360" t="e">
        <f>VLOOKUP(J360,'cat_macropera-pos'!$H$2:$I$1468,2,0)</f>
        <v>#N/A</v>
      </c>
    </row>
    <row r="361" spans="1:11" x14ac:dyDescent="0.25">
      <c r="A361">
        <v>16</v>
      </c>
      <c r="B361" t="s">
        <v>2599</v>
      </c>
      <c r="C361" t="s">
        <v>2585</v>
      </c>
      <c r="D361">
        <v>367</v>
      </c>
      <c r="E361">
        <v>16</v>
      </c>
      <c r="F361">
        <v>2024</v>
      </c>
      <c r="G361" t="s">
        <v>2585</v>
      </c>
      <c r="I361">
        <v>367</v>
      </c>
      <c r="J361" t="str">
        <f t="shared" si="5"/>
        <v>HUMAPA 2024</v>
      </c>
      <c r="K361" t="e">
        <f>VLOOKUP(J361,'cat_macropera-pos'!$H$2:$I$1468,2,0)</f>
        <v>#N/A</v>
      </c>
    </row>
    <row r="362" spans="1:11" x14ac:dyDescent="0.25">
      <c r="A362">
        <v>16</v>
      </c>
      <c r="B362" t="s">
        <v>2599</v>
      </c>
      <c r="C362" t="s">
        <v>2585</v>
      </c>
      <c r="D362">
        <v>368</v>
      </c>
      <c r="E362">
        <v>16</v>
      </c>
      <c r="F362">
        <v>2034</v>
      </c>
      <c r="G362" t="s">
        <v>2585</v>
      </c>
      <c r="I362">
        <v>368</v>
      </c>
      <c r="J362" t="str">
        <f t="shared" si="5"/>
        <v>HUMAPA 2034</v>
      </c>
      <c r="K362" t="e">
        <f>VLOOKUP(J362,'cat_macropera-pos'!$H$2:$I$1468,2,0)</f>
        <v>#N/A</v>
      </c>
    </row>
    <row r="363" spans="1:11" x14ac:dyDescent="0.25">
      <c r="A363">
        <v>16</v>
      </c>
      <c r="B363" t="s">
        <v>2599</v>
      </c>
      <c r="C363" t="s">
        <v>2585</v>
      </c>
      <c r="D363">
        <v>369</v>
      </c>
      <c r="E363">
        <v>16</v>
      </c>
      <c r="F363">
        <v>2057</v>
      </c>
      <c r="G363" t="s">
        <v>2585</v>
      </c>
      <c r="I363">
        <v>369</v>
      </c>
      <c r="J363" t="str">
        <f t="shared" si="5"/>
        <v>HUMAPA 2057</v>
      </c>
      <c r="K363" t="e">
        <f>VLOOKUP(J363,'cat_macropera-pos'!$H$2:$I$1468,2,0)</f>
        <v>#N/A</v>
      </c>
    </row>
    <row r="364" spans="1:11" x14ac:dyDescent="0.25">
      <c r="A364">
        <v>16</v>
      </c>
      <c r="B364" t="s">
        <v>2599</v>
      </c>
      <c r="C364" t="s">
        <v>2585</v>
      </c>
      <c r="D364">
        <v>370</v>
      </c>
      <c r="E364">
        <v>16</v>
      </c>
      <c r="F364">
        <v>2073</v>
      </c>
      <c r="G364" t="s">
        <v>2585</v>
      </c>
      <c r="I364">
        <v>370</v>
      </c>
      <c r="J364" t="str">
        <f t="shared" si="5"/>
        <v>HUMAPA 2073</v>
      </c>
      <c r="K364">
        <f>VLOOKUP(J364,'cat_macropera-pos'!$H$2:$I$1468,2,0)</f>
        <v>1271</v>
      </c>
    </row>
    <row r="365" spans="1:11" x14ac:dyDescent="0.25">
      <c r="A365">
        <v>16</v>
      </c>
      <c r="B365" t="s">
        <v>2599</v>
      </c>
      <c r="C365" t="s">
        <v>2585</v>
      </c>
      <c r="D365">
        <v>371</v>
      </c>
      <c r="E365">
        <v>16</v>
      </c>
      <c r="F365">
        <v>209</v>
      </c>
      <c r="G365" t="s">
        <v>2585</v>
      </c>
      <c r="I365">
        <v>371</v>
      </c>
      <c r="J365" t="str">
        <f t="shared" si="5"/>
        <v>HUMAPA 209</v>
      </c>
      <c r="K365" t="e">
        <f>VLOOKUP(J365,'cat_macropera-pos'!$H$2:$I$1468,2,0)</f>
        <v>#N/A</v>
      </c>
    </row>
    <row r="366" spans="1:11" x14ac:dyDescent="0.25">
      <c r="A366">
        <v>16</v>
      </c>
      <c r="B366" t="s">
        <v>2599</v>
      </c>
      <c r="C366" t="s">
        <v>2585</v>
      </c>
      <c r="D366">
        <v>372</v>
      </c>
      <c r="E366">
        <v>16</v>
      </c>
      <c r="F366">
        <v>2091</v>
      </c>
      <c r="G366" t="s">
        <v>2585</v>
      </c>
      <c r="I366">
        <v>372</v>
      </c>
      <c r="J366" t="str">
        <f t="shared" si="5"/>
        <v>HUMAPA 2091</v>
      </c>
      <c r="K366" t="e">
        <f>VLOOKUP(J366,'cat_macropera-pos'!$H$2:$I$1468,2,0)</f>
        <v>#N/A</v>
      </c>
    </row>
    <row r="367" spans="1:11" x14ac:dyDescent="0.25">
      <c r="A367">
        <v>16</v>
      </c>
      <c r="B367" t="s">
        <v>2599</v>
      </c>
      <c r="C367" t="s">
        <v>2585</v>
      </c>
      <c r="D367">
        <v>373</v>
      </c>
      <c r="E367">
        <v>16</v>
      </c>
      <c r="F367">
        <v>289</v>
      </c>
      <c r="G367" t="s">
        <v>2585</v>
      </c>
      <c r="I367">
        <v>373</v>
      </c>
      <c r="J367" t="str">
        <f t="shared" si="5"/>
        <v>HUMAPA 289</v>
      </c>
      <c r="K367">
        <f>VLOOKUP(J367,'cat_macropera-pos'!$H$2:$I$1468,2,0)</f>
        <v>1259</v>
      </c>
    </row>
    <row r="368" spans="1:11" x14ac:dyDescent="0.25">
      <c r="A368">
        <v>16</v>
      </c>
      <c r="B368" t="s">
        <v>2599</v>
      </c>
      <c r="C368" t="s">
        <v>2585</v>
      </c>
      <c r="D368">
        <v>374</v>
      </c>
      <c r="E368">
        <v>16</v>
      </c>
      <c r="F368">
        <v>3205</v>
      </c>
      <c r="G368" t="s">
        <v>2585</v>
      </c>
      <c r="I368">
        <v>374</v>
      </c>
      <c r="J368" t="str">
        <f t="shared" si="5"/>
        <v>HUMAPA 3205</v>
      </c>
      <c r="K368">
        <f>VLOOKUP(J368,'cat_macropera-pos'!$H$2:$I$1468,2,0)</f>
        <v>58</v>
      </c>
    </row>
    <row r="369" spans="1:11" x14ac:dyDescent="0.25">
      <c r="A369">
        <v>16</v>
      </c>
      <c r="B369" t="s">
        <v>2599</v>
      </c>
      <c r="C369" t="s">
        <v>2585</v>
      </c>
      <c r="D369">
        <v>375</v>
      </c>
      <c r="E369">
        <v>16</v>
      </c>
      <c r="F369">
        <v>3231</v>
      </c>
      <c r="G369" t="s">
        <v>2585</v>
      </c>
      <c r="I369">
        <v>375</v>
      </c>
      <c r="J369" t="str">
        <f t="shared" si="5"/>
        <v>HUMAPA 3231</v>
      </c>
      <c r="K369">
        <f>VLOOKUP(J369,'cat_macropera-pos'!$H$2:$I$1468,2,0)</f>
        <v>1273</v>
      </c>
    </row>
    <row r="370" spans="1:11" x14ac:dyDescent="0.25">
      <c r="A370">
        <v>16</v>
      </c>
      <c r="B370" t="s">
        <v>2599</v>
      </c>
      <c r="C370" t="s">
        <v>2585</v>
      </c>
      <c r="D370">
        <v>376</v>
      </c>
      <c r="E370">
        <v>16</v>
      </c>
      <c r="F370">
        <v>3252</v>
      </c>
      <c r="G370" t="s">
        <v>2585</v>
      </c>
      <c r="I370">
        <v>376</v>
      </c>
      <c r="J370" t="str">
        <f t="shared" si="5"/>
        <v>HUMAPA 3252</v>
      </c>
      <c r="K370" t="e">
        <f>VLOOKUP(J370,'cat_macropera-pos'!$H$2:$I$1468,2,0)</f>
        <v>#N/A</v>
      </c>
    </row>
    <row r="371" spans="1:11" x14ac:dyDescent="0.25">
      <c r="A371">
        <v>16</v>
      </c>
      <c r="B371" t="s">
        <v>2599</v>
      </c>
      <c r="C371" t="s">
        <v>2585</v>
      </c>
      <c r="D371">
        <v>377</v>
      </c>
      <c r="E371">
        <v>16</v>
      </c>
      <c r="F371">
        <v>3259</v>
      </c>
      <c r="G371" t="s">
        <v>2585</v>
      </c>
      <c r="I371">
        <v>377</v>
      </c>
      <c r="J371" t="str">
        <f t="shared" si="5"/>
        <v>HUMAPA 3259</v>
      </c>
      <c r="K371">
        <f>VLOOKUP(J371,'cat_macropera-pos'!$H$2:$I$1468,2,0)</f>
        <v>1272</v>
      </c>
    </row>
    <row r="372" spans="1:11" x14ac:dyDescent="0.25">
      <c r="A372">
        <v>16</v>
      </c>
      <c r="B372" t="s">
        <v>2599</v>
      </c>
      <c r="C372" t="s">
        <v>2585</v>
      </c>
      <c r="D372">
        <v>378</v>
      </c>
      <c r="E372">
        <v>16</v>
      </c>
      <c r="F372">
        <v>3292</v>
      </c>
      <c r="G372" t="s">
        <v>2585</v>
      </c>
      <c r="I372">
        <v>378</v>
      </c>
      <c r="J372" t="str">
        <f t="shared" si="5"/>
        <v>HUMAPA 3292</v>
      </c>
      <c r="K372" t="e">
        <f>VLOOKUP(J372,'cat_macropera-pos'!$H$2:$I$1468,2,0)</f>
        <v>#N/A</v>
      </c>
    </row>
    <row r="373" spans="1:11" x14ac:dyDescent="0.25">
      <c r="A373">
        <v>16</v>
      </c>
      <c r="B373" t="s">
        <v>2599</v>
      </c>
      <c r="C373" t="s">
        <v>2585</v>
      </c>
      <c r="D373">
        <v>379</v>
      </c>
      <c r="E373">
        <v>16</v>
      </c>
      <c r="F373">
        <v>3295</v>
      </c>
      <c r="G373" t="s">
        <v>2585</v>
      </c>
      <c r="I373">
        <v>379</v>
      </c>
      <c r="J373" t="str">
        <f t="shared" si="5"/>
        <v>HUMAPA 3295</v>
      </c>
      <c r="K373" t="e">
        <f>VLOOKUP(J373,'cat_macropera-pos'!$H$2:$I$1468,2,0)</f>
        <v>#N/A</v>
      </c>
    </row>
    <row r="374" spans="1:11" x14ac:dyDescent="0.25">
      <c r="A374">
        <v>16</v>
      </c>
      <c r="B374" t="s">
        <v>2599</v>
      </c>
      <c r="C374" t="s">
        <v>2585</v>
      </c>
      <c r="D374">
        <v>380</v>
      </c>
      <c r="E374">
        <v>16</v>
      </c>
      <c r="F374">
        <v>4003</v>
      </c>
      <c r="G374" t="s">
        <v>2585</v>
      </c>
      <c r="I374">
        <v>380</v>
      </c>
      <c r="J374" t="str">
        <f t="shared" si="5"/>
        <v>HUMAPA 4003</v>
      </c>
      <c r="K374" t="e">
        <f>VLOOKUP(J374,'cat_macropera-pos'!$H$2:$I$1468,2,0)</f>
        <v>#N/A</v>
      </c>
    </row>
    <row r="375" spans="1:11" x14ac:dyDescent="0.25">
      <c r="A375">
        <v>16</v>
      </c>
      <c r="B375" t="s">
        <v>2599</v>
      </c>
      <c r="C375" t="s">
        <v>2585</v>
      </c>
      <c r="D375">
        <v>381</v>
      </c>
      <c r="E375">
        <v>16</v>
      </c>
      <c r="F375">
        <v>4004</v>
      </c>
      <c r="G375" t="s">
        <v>2585</v>
      </c>
      <c r="I375">
        <v>381</v>
      </c>
      <c r="J375" t="str">
        <f t="shared" si="5"/>
        <v>HUMAPA 4004</v>
      </c>
      <c r="K375" t="e">
        <f>VLOOKUP(J375,'cat_macropera-pos'!$H$2:$I$1468,2,0)</f>
        <v>#N/A</v>
      </c>
    </row>
    <row r="376" spans="1:11" x14ac:dyDescent="0.25">
      <c r="A376">
        <v>16</v>
      </c>
      <c r="B376" t="s">
        <v>2599</v>
      </c>
      <c r="C376" t="s">
        <v>2585</v>
      </c>
      <c r="D376">
        <v>382</v>
      </c>
      <c r="E376">
        <v>16</v>
      </c>
      <c r="F376">
        <v>4036</v>
      </c>
      <c r="G376" t="s">
        <v>2585</v>
      </c>
      <c r="I376">
        <v>382</v>
      </c>
      <c r="J376" t="str">
        <f t="shared" si="5"/>
        <v>HUMAPA 4036</v>
      </c>
      <c r="K376">
        <f>VLOOKUP(J376,'cat_macropera-pos'!$H$2:$I$1468,2,0)</f>
        <v>24</v>
      </c>
    </row>
    <row r="377" spans="1:11" x14ac:dyDescent="0.25">
      <c r="A377">
        <v>16</v>
      </c>
      <c r="B377" t="s">
        <v>2599</v>
      </c>
      <c r="C377" t="s">
        <v>2585</v>
      </c>
      <c r="D377">
        <v>383</v>
      </c>
      <c r="E377">
        <v>16</v>
      </c>
      <c r="F377">
        <v>4039</v>
      </c>
      <c r="G377" t="s">
        <v>2585</v>
      </c>
      <c r="I377">
        <v>383</v>
      </c>
      <c r="J377" t="str">
        <f t="shared" si="5"/>
        <v>HUMAPA 4039</v>
      </c>
      <c r="K377">
        <f>VLOOKUP(J377,'cat_macropera-pos'!$H$2:$I$1468,2,0)</f>
        <v>1275</v>
      </c>
    </row>
    <row r="378" spans="1:11" x14ac:dyDescent="0.25">
      <c r="A378">
        <v>16</v>
      </c>
      <c r="B378" t="s">
        <v>2599</v>
      </c>
      <c r="C378" t="s">
        <v>2585</v>
      </c>
      <c r="D378">
        <v>384</v>
      </c>
      <c r="E378">
        <v>16</v>
      </c>
      <c r="F378">
        <v>4076</v>
      </c>
      <c r="G378" t="s">
        <v>2585</v>
      </c>
      <c r="I378">
        <v>384</v>
      </c>
      <c r="J378" t="str">
        <f t="shared" si="5"/>
        <v>HUMAPA 4076</v>
      </c>
      <c r="K378">
        <f>VLOOKUP(J378,'cat_macropera-pos'!$H$2:$I$1468,2,0)</f>
        <v>1267</v>
      </c>
    </row>
    <row r="379" spans="1:11" x14ac:dyDescent="0.25">
      <c r="A379">
        <v>16</v>
      </c>
      <c r="B379" t="s">
        <v>2599</v>
      </c>
      <c r="C379" t="s">
        <v>2585</v>
      </c>
      <c r="D379">
        <v>385</v>
      </c>
      <c r="E379">
        <v>16</v>
      </c>
      <c r="F379">
        <v>4095</v>
      </c>
      <c r="G379" t="s">
        <v>2585</v>
      </c>
      <c r="I379">
        <v>385</v>
      </c>
      <c r="J379" t="str">
        <f t="shared" si="5"/>
        <v>HUMAPA 4095</v>
      </c>
      <c r="K379">
        <f>VLOOKUP(J379,'cat_macropera-pos'!$H$2:$I$1468,2,0)</f>
        <v>19</v>
      </c>
    </row>
    <row r="380" spans="1:11" x14ac:dyDescent="0.25">
      <c r="A380">
        <v>16</v>
      </c>
      <c r="B380" t="s">
        <v>2599</v>
      </c>
      <c r="C380" t="s">
        <v>2585</v>
      </c>
      <c r="D380">
        <v>386</v>
      </c>
      <c r="E380">
        <v>16</v>
      </c>
      <c r="F380">
        <v>4198</v>
      </c>
      <c r="G380" t="s">
        <v>2585</v>
      </c>
      <c r="I380">
        <v>386</v>
      </c>
      <c r="J380" t="str">
        <f t="shared" si="5"/>
        <v>HUMAPA 4198</v>
      </c>
      <c r="K380">
        <f>VLOOKUP(J380,'cat_macropera-pos'!$H$2:$I$1468,2,0)</f>
        <v>18</v>
      </c>
    </row>
    <row r="381" spans="1:11" x14ac:dyDescent="0.25">
      <c r="A381">
        <v>16</v>
      </c>
      <c r="B381" t="s">
        <v>2599</v>
      </c>
      <c r="C381" t="s">
        <v>2585</v>
      </c>
      <c r="D381">
        <v>387</v>
      </c>
      <c r="E381">
        <v>16</v>
      </c>
      <c r="F381">
        <v>505</v>
      </c>
      <c r="G381" t="s">
        <v>2585</v>
      </c>
      <c r="I381">
        <v>387</v>
      </c>
      <c r="J381" t="str">
        <f t="shared" si="5"/>
        <v>HUMAPA 505</v>
      </c>
      <c r="K381">
        <f>VLOOKUP(J381,'cat_macropera-pos'!$H$2:$I$1468,2,0)</f>
        <v>20</v>
      </c>
    </row>
    <row r="382" spans="1:11" x14ac:dyDescent="0.25">
      <c r="A382">
        <v>16</v>
      </c>
      <c r="B382" t="s">
        <v>2599</v>
      </c>
      <c r="C382" t="s">
        <v>2585</v>
      </c>
      <c r="D382">
        <v>388</v>
      </c>
      <c r="E382">
        <v>16</v>
      </c>
      <c r="F382">
        <v>583</v>
      </c>
      <c r="G382" t="s">
        <v>2585</v>
      </c>
      <c r="I382">
        <v>388</v>
      </c>
      <c r="J382" t="str">
        <f t="shared" si="5"/>
        <v>HUMAPA 583</v>
      </c>
      <c r="K382">
        <f>VLOOKUP(J382,'cat_macropera-pos'!$H$2:$I$1468,2,0)</f>
        <v>1276</v>
      </c>
    </row>
    <row r="383" spans="1:11" x14ac:dyDescent="0.25">
      <c r="A383">
        <v>16</v>
      </c>
      <c r="B383" t="s">
        <v>2599</v>
      </c>
      <c r="C383" t="s">
        <v>2585</v>
      </c>
      <c r="D383">
        <v>389</v>
      </c>
      <c r="E383">
        <v>16</v>
      </c>
      <c r="F383">
        <v>597</v>
      </c>
      <c r="G383" t="s">
        <v>2585</v>
      </c>
      <c r="I383">
        <v>389</v>
      </c>
      <c r="J383" t="str">
        <f t="shared" si="5"/>
        <v>HUMAPA 597</v>
      </c>
      <c r="K383" t="e">
        <f>VLOOKUP(J383,'cat_macropera-pos'!$H$2:$I$1468,2,0)</f>
        <v>#N/A</v>
      </c>
    </row>
    <row r="384" spans="1:11" x14ac:dyDescent="0.25">
      <c r="A384">
        <v>16</v>
      </c>
      <c r="B384" t="s">
        <v>2599</v>
      </c>
      <c r="C384" t="s">
        <v>2585</v>
      </c>
      <c r="D384">
        <v>390</v>
      </c>
      <c r="E384">
        <v>16</v>
      </c>
      <c r="F384">
        <v>807</v>
      </c>
      <c r="G384" t="s">
        <v>2585</v>
      </c>
      <c r="I384">
        <v>390</v>
      </c>
      <c r="J384" t="str">
        <f t="shared" si="5"/>
        <v>HUMAPA 807</v>
      </c>
      <c r="K384">
        <f>VLOOKUP(J384,'cat_macropera-pos'!$H$2:$I$1468,2,0)</f>
        <v>110</v>
      </c>
    </row>
    <row r="385" spans="1:11" x14ac:dyDescent="0.25">
      <c r="A385">
        <v>16</v>
      </c>
      <c r="B385" t="s">
        <v>2599</v>
      </c>
      <c r="C385" t="s">
        <v>2585</v>
      </c>
      <c r="D385">
        <v>391</v>
      </c>
      <c r="E385">
        <v>16</v>
      </c>
      <c r="F385">
        <v>821</v>
      </c>
      <c r="G385" t="s">
        <v>2585</v>
      </c>
      <c r="I385">
        <v>391</v>
      </c>
      <c r="J385" t="str">
        <f t="shared" si="5"/>
        <v>HUMAPA 821</v>
      </c>
      <c r="K385">
        <f>VLOOKUP(J385,'cat_macropera-pos'!$H$2:$I$1468,2,0)</f>
        <v>1277</v>
      </c>
    </row>
    <row r="386" spans="1:11" x14ac:dyDescent="0.25">
      <c r="A386">
        <v>16</v>
      </c>
      <c r="B386" t="s">
        <v>2599</v>
      </c>
      <c r="C386" t="s">
        <v>2585</v>
      </c>
      <c r="D386">
        <v>392</v>
      </c>
      <c r="E386">
        <v>16</v>
      </c>
      <c r="F386">
        <v>859</v>
      </c>
      <c r="G386" t="s">
        <v>2585</v>
      </c>
      <c r="I386">
        <v>392</v>
      </c>
      <c r="J386" t="str">
        <f t="shared" si="5"/>
        <v>HUMAPA 859</v>
      </c>
      <c r="K386">
        <f>VLOOKUP(J386,'cat_macropera-pos'!$H$2:$I$1468,2,0)</f>
        <v>1257</v>
      </c>
    </row>
    <row r="387" spans="1:11" x14ac:dyDescent="0.25">
      <c r="A387">
        <v>16</v>
      </c>
      <c r="B387" t="s">
        <v>2599</v>
      </c>
      <c r="C387" t="s">
        <v>2585</v>
      </c>
      <c r="D387">
        <v>393</v>
      </c>
      <c r="E387">
        <v>16</v>
      </c>
      <c r="F387">
        <v>877</v>
      </c>
      <c r="G387" t="s">
        <v>2585</v>
      </c>
      <c r="I387">
        <v>393</v>
      </c>
      <c r="J387" t="str">
        <f t="shared" ref="J387:J450" si="6">B387&amp;" "&amp;F387</f>
        <v>HUMAPA 877</v>
      </c>
      <c r="K387" t="e">
        <f>VLOOKUP(J387,'cat_macropera-pos'!$H$2:$I$1468,2,0)</f>
        <v>#N/A</v>
      </c>
    </row>
    <row r="388" spans="1:11" x14ac:dyDescent="0.25">
      <c r="A388">
        <v>16</v>
      </c>
      <c r="B388" t="s">
        <v>2599</v>
      </c>
      <c r="C388" t="s">
        <v>2585</v>
      </c>
      <c r="D388">
        <v>394</v>
      </c>
      <c r="E388">
        <v>16</v>
      </c>
      <c r="F388">
        <v>1001</v>
      </c>
      <c r="G388" t="s">
        <v>2585</v>
      </c>
      <c r="I388">
        <v>394</v>
      </c>
      <c r="J388" t="str">
        <f t="shared" si="6"/>
        <v>HUMAPA 1001</v>
      </c>
      <c r="K388" t="e">
        <f>VLOOKUP(J388,'cat_macropera-pos'!$H$2:$I$1468,2,0)</f>
        <v>#N/A</v>
      </c>
    </row>
    <row r="389" spans="1:11" x14ac:dyDescent="0.25">
      <c r="A389">
        <v>16</v>
      </c>
      <c r="B389" t="s">
        <v>2599</v>
      </c>
      <c r="C389" t="s">
        <v>2585</v>
      </c>
      <c r="D389">
        <v>395</v>
      </c>
      <c r="E389">
        <v>16</v>
      </c>
      <c r="F389">
        <v>101</v>
      </c>
      <c r="G389" t="s">
        <v>2585</v>
      </c>
      <c r="I389">
        <v>395</v>
      </c>
      <c r="J389" t="str">
        <f t="shared" si="6"/>
        <v>HUMAPA 101</v>
      </c>
      <c r="K389" t="e">
        <f>VLOOKUP(J389,'cat_macropera-pos'!$H$2:$I$1468,2,0)</f>
        <v>#N/A</v>
      </c>
    </row>
    <row r="390" spans="1:11" x14ac:dyDescent="0.25">
      <c r="A390">
        <v>16</v>
      </c>
      <c r="B390" t="s">
        <v>2599</v>
      </c>
      <c r="C390" t="s">
        <v>2585</v>
      </c>
      <c r="D390">
        <v>396</v>
      </c>
      <c r="E390">
        <v>16</v>
      </c>
      <c r="F390">
        <v>1</v>
      </c>
      <c r="G390" t="s">
        <v>2585</v>
      </c>
      <c r="I390">
        <v>396</v>
      </c>
      <c r="J390" t="str">
        <f t="shared" si="6"/>
        <v>HUMAPA 1</v>
      </c>
      <c r="K390" t="e">
        <f>VLOOKUP(J390,'cat_macropera-pos'!$H$2:$I$1468,2,0)</f>
        <v>#N/A</v>
      </c>
    </row>
    <row r="391" spans="1:11" x14ac:dyDescent="0.25">
      <c r="A391">
        <v>17</v>
      </c>
      <c r="B391" t="s">
        <v>2601</v>
      </c>
      <c r="C391" t="s">
        <v>2585</v>
      </c>
      <c r="D391">
        <v>397</v>
      </c>
      <c r="E391">
        <v>17</v>
      </c>
      <c r="F391">
        <v>43</v>
      </c>
      <c r="G391" t="s">
        <v>2585</v>
      </c>
      <c r="I391">
        <v>397</v>
      </c>
      <c r="J391" t="str">
        <f t="shared" si="6"/>
        <v>MIAHUAPAN 43</v>
      </c>
      <c r="K391" t="e">
        <f>VLOOKUP(J391,'cat_macropera-pos'!$H$2:$I$1468,2,0)</f>
        <v>#N/A</v>
      </c>
    </row>
    <row r="392" spans="1:11" x14ac:dyDescent="0.25">
      <c r="A392">
        <v>18</v>
      </c>
      <c r="B392" t="s">
        <v>2602</v>
      </c>
      <c r="C392" t="s">
        <v>2585</v>
      </c>
      <c r="D392">
        <v>398</v>
      </c>
      <c r="E392">
        <v>18</v>
      </c>
      <c r="F392">
        <v>3134</v>
      </c>
      <c r="G392" t="s">
        <v>2585</v>
      </c>
      <c r="I392">
        <v>398</v>
      </c>
      <c r="J392" t="str">
        <f t="shared" si="6"/>
        <v>MIQUETLA 3134</v>
      </c>
      <c r="K392">
        <f>VLOOKUP(J392,'cat_macropera-pos'!$H$2:$I$1468,2,0)</f>
        <v>1236</v>
      </c>
    </row>
    <row r="393" spans="1:11" x14ac:dyDescent="0.25">
      <c r="A393">
        <v>18</v>
      </c>
      <c r="B393" t="s">
        <v>2602</v>
      </c>
      <c r="C393" t="s">
        <v>2585</v>
      </c>
      <c r="D393">
        <v>399</v>
      </c>
      <c r="E393">
        <v>18</v>
      </c>
      <c r="F393">
        <v>3371</v>
      </c>
      <c r="G393" t="s">
        <v>2585</v>
      </c>
      <c r="I393">
        <v>399</v>
      </c>
      <c r="J393" t="str">
        <f t="shared" si="6"/>
        <v>MIQUETLA 3371</v>
      </c>
      <c r="K393">
        <f>VLOOKUP(J393,'cat_macropera-pos'!$H$2:$I$1468,2,0)</f>
        <v>1237</v>
      </c>
    </row>
    <row r="394" spans="1:11" x14ac:dyDescent="0.25">
      <c r="A394">
        <v>18</v>
      </c>
      <c r="B394" t="s">
        <v>2602</v>
      </c>
      <c r="C394" t="s">
        <v>2585</v>
      </c>
      <c r="D394">
        <v>400</v>
      </c>
      <c r="E394">
        <v>18</v>
      </c>
      <c r="F394">
        <v>356</v>
      </c>
      <c r="G394" t="s">
        <v>2585</v>
      </c>
      <c r="I394">
        <v>400</v>
      </c>
      <c r="J394" t="str">
        <f t="shared" si="6"/>
        <v>MIQUETLA 356</v>
      </c>
      <c r="K394">
        <f>VLOOKUP(J394,'cat_macropera-pos'!$H$2:$I$1468,2,0)</f>
        <v>1238</v>
      </c>
    </row>
    <row r="395" spans="1:11" x14ac:dyDescent="0.25">
      <c r="A395">
        <v>18</v>
      </c>
      <c r="B395" t="s">
        <v>2602</v>
      </c>
      <c r="C395" t="s">
        <v>2585</v>
      </c>
      <c r="D395">
        <v>401</v>
      </c>
      <c r="E395">
        <v>18</v>
      </c>
      <c r="F395">
        <v>677</v>
      </c>
      <c r="G395" t="s">
        <v>2585</v>
      </c>
      <c r="I395">
        <v>401</v>
      </c>
      <c r="J395" t="str">
        <f t="shared" si="6"/>
        <v>MIQUETLA 677</v>
      </c>
      <c r="K395">
        <f>VLOOKUP(J395,'cat_macropera-pos'!$H$2:$I$1468,2,0)</f>
        <v>1239</v>
      </c>
    </row>
    <row r="396" spans="1:11" x14ac:dyDescent="0.25">
      <c r="A396">
        <v>18</v>
      </c>
      <c r="B396" t="s">
        <v>2602</v>
      </c>
      <c r="C396" t="s">
        <v>2585</v>
      </c>
      <c r="D396">
        <v>402</v>
      </c>
      <c r="E396">
        <v>18</v>
      </c>
      <c r="F396">
        <v>744</v>
      </c>
      <c r="G396" t="s">
        <v>2585</v>
      </c>
      <c r="I396">
        <v>402</v>
      </c>
      <c r="J396" t="str">
        <f t="shared" si="6"/>
        <v>MIQUETLA 744</v>
      </c>
      <c r="K396">
        <f>VLOOKUP(J396,'cat_macropera-pos'!$H$2:$I$1468,2,0)</f>
        <v>1240</v>
      </c>
    </row>
    <row r="397" spans="1:11" x14ac:dyDescent="0.25">
      <c r="A397">
        <v>18</v>
      </c>
      <c r="B397" t="s">
        <v>2602</v>
      </c>
      <c r="C397" t="s">
        <v>2585</v>
      </c>
      <c r="D397">
        <v>403</v>
      </c>
      <c r="E397">
        <v>18</v>
      </c>
      <c r="F397">
        <v>1</v>
      </c>
      <c r="G397" t="s">
        <v>2585</v>
      </c>
      <c r="I397">
        <v>403</v>
      </c>
      <c r="J397" t="str">
        <f t="shared" si="6"/>
        <v>MIQUETLA 1</v>
      </c>
      <c r="K397">
        <f>VLOOKUP(J397,'cat_macropera-pos'!$H$2:$I$1468,2,0)</f>
        <v>292</v>
      </c>
    </row>
    <row r="398" spans="1:11" x14ac:dyDescent="0.25">
      <c r="A398">
        <v>19</v>
      </c>
      <c r="B398" t="s">
        <v>2603</v>
      </c>
      <c r="C398" t="s">
        <v>2585</v>
      </c>
      <c r="D398">
        <v>406</v>
      </c>
      <c r="E398">
        <v>19</v>
      </c>
      <c r="F398">
        <v>1017</v>
      </c>
      <c r="G398" t="s">
        <v>2585</v>
      </c>
      <c r="I398">
        <v>406</v>
      </c>
      <c r="J398" t="str">
        <f t="shared" si="6"/>
        <v>PALO BLANCO 1017</v>
      </c>
      <c r="K398">
        <f>VLOOKUP(J398,'cat_macropera-pos'!$H$2:$I$1468,2,0)</f>
        <v>71</v>
      </c>
    </row>
    <row r="399" spans="1:11" x14ac:dyDescent="0.25">
      <c r="A399">
        <v>19</v>
      </c>
      <c r="B399" t="s">
        <v>2603</v>
      </c>
      <c r="C399" t="s">
        <v>2585</v>
      </c>
      <c r="D399">
        <v>407</v>
      </c>
      <c r="E399">
        <v>19</v>
      </c>
      <c r="F399">
        <v>1054</v>
      </c>
      <c r="G399" t="s">
        <v>2585</v>
      </c>
      <c r="I399">
        <v>407</v>
      </c>
      <c r="J399" t="str">
        <f t="shared" si="6"/>
        <v>PALO BLANCO 1054</v>
      </c>
      <c r="K399">
        <f>VLOOKUP(J399,'cat_macropera-pos'!$H$2:$I$1468,2,0)</f>
        <v>86</v>
      </c>
    </row>
    <row r="400" spans="1:11" x14ac:dyDescent="0.25">
      <c r="A400">
        <v>19</v>
      </c>
      <c r="B400" t="s">
        <v>2603</v>
      </c>
      <c r="C400" t="s">
        <v>2585</v>
      </c>
      <c r="D400">
        <v>408</v>
      </c>
      <c r="E400">
        <v>19</v>
      </c>
      <c r="F400">
        <v>115</v>
      </c>
      <c r="G400" t="s">
        <v>2585</v>
      </c>
      <c r="I400">
        <v>408</v>
      </c>
      <c r="J400" t="str">
        <f t="shared" si="6"/>
        <v>PALO BLANCO 115</v>
      </c>
      <c r="K400">
        <f>VLOOKUP(J400,'cat_macropera-pos'!$H$2:$I$1468,2,0)</f>
        <v>919</v>
      </c>
    </row>
    <row r="401" spans="1:11" x14ac:dyDescent="0.25">
      <c r="A401">
        <v>19</v>
      </c>
      <c r="B401" t="s">
        <v>2603</v>
      </c>
      <c r="C401" t="s">
        <v>2585</v>
      </c>
      <c r="D401">
        <v>409</v>
      </c>
      <c r="E401">
        <v>19</v>
      </c>
      <c r="F401">
        <v>286</v>
      </c>
      <c r="G401" t="s">
        <v>2585</v>
      </c>
      <c r="I401">
        <v>409</v>
      </c>
      <c r="J401" t="str">
        <f t="shared" si="6"/>
        <v>PALO BLANCO 286</v>
      </c>
      <c r="K401">
        <f>VLOOKUP(J401,'cat_macropera-pos'!$H$2:$I$1468,2,0)</f>
        <v>101</v>
      </c>
    </row>
    <row r="402" spans="1:11" x14ac:dyDescent="0.25">
      <c r="A402">
        <v>19</v>
      </c>
      <c r="B402" t="s">
        <v>2603</v>
      </c>
      <c r="C402" t="s">
        <v>2585</v>
      </c>
      <c r="D402">
        <v>410</v>
      </c>
      <c r="E402">
        <v>19</v>
      </c>
      <c r="F402">
        <v>319</v>
      </c>
      <c r="G402" t="s">
        <v>2585</v>
      </c>
      <c r="I402">
        <v>410</v>
      </c>
      <c r="J402" t="str">
        <f t="shared" si="6"/>
        <v>PALO BLANCO 319</v>
      </c>
      <c r="K402">
        <f>VLOOKUP(J402,'cat_macropera-pos'!$H$2:$I$1468,2,0)</f>
        <v>100</v>
      </c>
    </row>
    <row r="403" spans="1:11" x14ac:dyDescent="0.25">
      <c r="A403">
        <v>19</v>
      </c>
      <c r="B403" t="s">
        <v>2603</v>
      </c>
      <c r="C403" t="s">
        <v>2585</v>
      </c>
      <c r="D403">
        <v>411</v>
      </c>
      <c r="E403">
        <v>19</v>
      </c>
      <c r="F403">
        <v>365</v>
      </c>
      <c r="G403" t="s">
        <v>2585</v>
      </c>
      <c r="I403">
        <v>411</v>
      </c>
      <c r="J403" t="str">
        <f t="shared" si="6"/>
        <v>PALO BLANCO 365</v>
      </c>
      <c r="K403">
        <f>VLOOKUP(J403,'cat_macropera-pos'!$H$2:$I$1468,2,0)</f>
        <v>1216</v>
      </c>
    </row>
    <row r="404" spans="1:11" x14ac:dyDescent="0.25">
      <c r="A404">
        <v>19</v>
      </c>
      <c r="B404" t="s">
        <v>2603</v>
      </c>
      <c r="C404" t="s">
        <v>2585</v>
      </c>
      <c r="D404">
        <v>412</v>
      </c>
      <c r="E404">
        <v>19</v>
      </c>
      <c r="F404">
        <v>791</v>
      </c>
      <c r="G404" t="s">
        <v>2585</v>
      </c>
      <c r="I404">
        <v>412</v>
      </c>
      <c r="J404" t="str">
        <f t="shared" si="6"/>
        <v>PALO BLANCO 791</v>
      </c>
      <c r="K404">
        <f>VLOOKUP(J404,'cat_macropera-pos'!$H$2:$I$1468,2,0)</f>
        <v>111</v>
      </c>
    </row>
    <row r="405" spans="1:11" x14ac:dyDescent="0.25">
      <c r="A405">
        <v>19</v>
      </c>
      <c r="B405" t="s">
        <v>2603</v>
      </c>
      <c r="C405" t="s">
        <v>2585</v>
      </c>
      <c r="D405">
        <v>413</v>
      </c>
      <c r="E405">
        <v>19</v>
      </c>
      <c r="F405">
        <v>874</v>
      </c>
      <c r="G405" t="s">
        <v>2585</v>
      </c>
      <c r="I405">
        <v>413</v>
      </c>
      <c r="J405" t="str">
        <f t="shared" si="6"/>
        <v>PALO BLANCO 874</v>
      </c>
      <c r="K405">
        <f>VLOOKUP(J405,'cat_macropera-pos'!$H$2:$I$1468,2,0)</f>
        <v>158</v>
      </c>
    </row>
    <row r="406" spans="1:11" x14ac:dyDescent="0.25">
      <c r="A406">
        <v>20</v>
      </c>
      <c r="B406" t="s">
        <v>2604</v>
      </c>
      <c r="C406" t="s">
        <v>2585</v>
      </c>
      <c r="D406">
        <v>414</v>
      </c>
      <c r="E406">
        <v>20</v>
      </c>
      <c r="F406">
        <v>1023</v>
      </c>
      <c r="G406" t="s">
        <v>2585</v>
      </c>
      <c r="I406">
        <v>414</v>
      </c>
      <c r="J406" t="str">
        <f t="shared" si="6"/>
        <v>PASTORIA 1023</v>
      </c>
      <c r="K406">
        <f>VLOOKUP(J406,'cat_macropera-pos'!$H$2:$I$1468,2,0)</f>
        <v>932</v>
      </c>
    </row>
    <row r="407" spans="1:11" x14ac:dyDescent="0.25">
      <c r="A407">
        <v>20</v>
      </c>
      <c r="B407" t="s">
        <v>2604</v>
      </c>
      <c r="C407" t="s">
        <v>2585</v>
      </c>
      <c r="D407">
        <v>415</v>
      </c>
      <c r="E407">
        <v>20</v>
      </c>
      <c r="F407">
        <v>1448</v>
      </c>
      <c r="G407" t="s">
        <v>2585</v>
      </c>
      <c r="I407">
        <v>415</v>
      </c>
      <c r="J407" t="str">
        <f t="shared" si="6"/>
        <v>PASTORIA 1448</v>
      </c>
      <c r="K407">
        <f>VLOOKUP(J407,'cat_macropera-pos'!$H$2:$I$1468,2,0)</f>
        <v>127</v>
      </c>
    </row>
    <row r="408" spans="1:11" x14ac:dyDescent="0.25">
      <c r="A408">
        <v>20</v>
      </c>
      <c r="B408" t="s">
        <v>2604</v>
      </c>
      <c r="C408" t="s">
        <v>2585</v>
      </c>
      <c r="D408">
        <v>416</v>
      </c>
      <c r="E408">
        <v>20</v>
      </c>
      <c r="F408">
        <v>501</v>
      </c>
      <c r="G408" t="s">
        <v>2585</v>
      </c>
      <c r="I408">
        <v>416</v>
      </c>
      <c r="J408" t="str">
        <f t="shared" si="6"/>
        <v>PASTORIA 501</v>
      </c>
      <c r="K408">
        <f>VLOOKUP(J408,'cat_macropera-pos'!$H$2:$I$1468,2,0)</f>
        <v>933</v>
      </c>
    </row>
    <row r="409" spans="1:11" x14ac:dyDescent="0.25">
      <c r="A409">
        <v>20</v>
      </c>
      <c r="B409" t="s">
        <v>2604</v>
      </c>
      <c r="C409" t="s">
        <v>2585</v>
      </c>
      <c r="D409">
        <v>417</v>
      </c>
      <c r="E409">
        <v>20</v>
      </c>
      <c r="F409">
        <v>847</v>
      </c>
      <c r="G409" t="s">
        <v>2585</v>
      </c>
      <c r="I409">
        <v>417</v>
      </c>
      <c r="J409" t="str">
        <f t="shared" si="6"/>
        <v>PASTORIA 847</v>
      </c>
      <c r="K409">
        <f>VLOOKUP(J409,'cat_macropera-pos'!$H$2:$I$1468,2,0)</f>
        <v>934</v>
      </c>
    </row>
    <row r="410" spans="1:11" x14ac:dyDescent="0.25">
      <c r="A410">
        <v>20</v>
      </c>
      <c r="B410" t="s">
        <v>2604</v>
      </c>
      <c r="C410" t="s">
        <v>2585</v>
      </c>
      <c r="D410">
        <v>418</v>
      </c>
      <c r="E410">
        <v>20</v>
      </c>
      <c r="F410">
        <v>641</v>
      </c>
      <c r="G410" t="s">
        <v>2585</v>
      </c>
      <c r="I410">
        <v>418</v>
      </c>
      <c r="J410" t="str">
        <f t="shared" si="6"/>
        <v>PASTORIA 641</v>
      </c>
      <c r="K410" t="e">
        <f>VLOOKUP(J410,'cat_macropera-pos'!$H$2:$I$1468,2,0)</f>
        <v>#N/A</v>
      </c>
    </row>
    <row r="411" spans="1:11" x14ac:dyDescent="0.25">
      <c r="A411">
        <v>20</v>
      </c>
      <c r="B411" t="s">
        <v>2604</v>
      </c>
      <c r="C411" t="s">
        <v>2585</v>
      </c>
      <c r="D411">
        <v>419</v>
      </c>
      <c r="E411">
        <v>20</v>
      </c>
      <c r="F411">
        <v>1</v>
      </c>
      <c r="G411" t="s">
        <v>2585</v>
      </c>
      <c r="I411">
        <v>419</v>
      </c>
      <c r="J411" t="str">
        <f t="shared" si="6"/>
        <v>PASTORIA 1</v>
      </c>
      <c r="K411">
        <f>VLOOKUP(J411,'cat_macropera-pos'!$H$2:$I$1468,2,0)</f>
        <v>1390</v>
      </c>
    </row>
    <row r="412" spans="1:11" x14ac:dyDescent="0.25">
      <c r="A412">
        <v>21</v>
      </c>
      <c r="B412" t="s">
        <v>2605</v>
      </c>
      <c r="C412" t="s">
        <v>2585</v>
      </c>
      <c r="D412">
        <v>421</v>
      </c>
      <c r="E412">
        <v>21</v>
      </c>
      <c r="F412">
        <v>1065</v>
      </c>
      <c r="G412" t="s">
        <v>2585</v>
      </c>
      <c r="I412">
        <v>421</v>
      </c>
      <c r="J412" t="str">
        <f t="shared" si="6"/>
        <v>PRESIDENTE ALEMAN 1065</v>
      </c>
      <c r="K412">
        <f>VLOOKUP(J412,'cat_macropera-pos'!$H$2:$I$1468,2,0)</f>
        <v>161</v>
      </c>
    </row>
    <row r="413" spans="1:11" x14ac:dyDescent="0.25">
      <c r="A413">
        <v>21</v>
      </c>
      <c r="B413" t="s">
        <v>2605</v>
      </c>
      <c r="C413" t="s">
        <v>2585</v>
      </c>
      <c r="D413">
        <v>422</v>
      </c>
      <c r="E413">
        <v>21</v>
      </c>
      <c r="F413">
        <v>1162</v>
      </c>
      <c r="G413" t="s">
        <v>2585</v>
      </c>
      <c r="I413">
        <v>422</v>
      </c>
      <c r="J413" t="str">
        <f t="shared" si="6"/>
        <v>PRESIDENTE ALEMAN 1162</v>
      </c>
      <c r="K413">
        <f>VLOOKUP(J413,'cat_macropera-pos'!$H$2:$I$1468,2,0)</f>
        <v>62</v>
      </c>
    </row>
    <row r="414" spans="1:11" x14ac:dyDescent="0.25">
      <c r="A414">
        <v>21</v>
      </c>
      <c r="B414" t="s">
        <v>2605</v>
      </c>
      <c r="C414" t="s">
        <v>2585</v>
      </c>
      <c r="D414">
        <v>423</v>
      </c>
      <c r="E414">
        <v>21</v>
      </c>
      <c r="F414">
        <v>1252</v>
      </c>
      <c r="G414" t="s">
        <v>2585</v>
      </c>
      <c r="I414">
        <v>423</v>
      </c>
      <c r="J414" t="str">
        <f t="shared" si="6"/>
        <v>PRESIDENTE ALEMAN 1252</v>
      </c>
      <c r="K414">
        <f>VLOOKUP(J414,'cat_macropera-pos'!$H$2:$I$1468,2,0)</f>
        <v>1353</v>
      </c>
    </row>
    <row r="415" spans="1:11" x14ac:dyDescent="0.25">
      <c r="A415">
        <v>21</v>
      </c>
      <c r="B415" t="s">
        <v>2605</v>
      </c>
      <c r="C415" t="s">
        <v>2585</v>
      </c>
      <c r="D415">
        <v>424</v>
      </c>
      <c r="E415">
        <v>21</v>
      </c>
      <c r="F415">
        <v>1301</v>
      </c>
      <c r="G415" t="s">
        <v>2585</v>
      </c>
      <c r="I415">
        <v>424</v>
      </c>
      <c r="J415" t="str">
        <f t="shared" si="6"/>
        <v>PRESIDENTE ALEMAN 1301</v>
      </c>
      <c r="K415" t="e">
        <f>VLOOKUP(J415,'cat_macropera-pos'!$H$2:$I$1468,2,0)</f>
        <v>#N/A</v>
      </c>
    </row>
    <row r="416" spans="1:11" x14ac:dyDescent="0.25">
      <c r="A416">
        <v>21</v>
      </c>
      <c r="B416" t="s">
        <v>2605</v>
      </c>
      <c r="C416" t="s">
        <v>2585</v>
      </c>
      <c r="D416">
        <v>425</v>
      </c>
      <c r="E416">
        <v>21</v>
      </c>
      <c r="F416">
        <v>1336</v>
      </c>
      <c r="G416" t="s">
        <v>2585</v>
      </c>
      <c r="I416">
        <v>425</v>
      </c>
      <c r="J416" t="str">
        <f t="shared" si="6"/>
        <v>PRESIDENTE ALEMAN 1336</v>
      </c>
      <c r="K416">
        <f>VLOOKUP(J416,'cat_macropera-pos'!$H$2:$I$1468,2,0)</f>
        <v>162</v>
      </c>
    </row>
    <row r="417" spans="1:11" x14ac:dyDescent="0.25">
      <c r="A417">
        <v>21</v>
      </c>
      <c r="B417" t="s">
        <v>2605</v>
      </c>
      <c r="C417" t="s">
        <v>2585</v>
      </c>
      <c r="D417">
        <v>426</v>
      </c>
      <c r="E417">
        <v>21</v>
      </c>
      <c r="F417">
        <v>1348</v>
      </c>
      <c r="G417" t="s">
        <v>2585</v>
      </c>
      <c r="I417">
        <v>426</v>
      </c>
      <c r="J417" t="str">
        <f t="shared" si="6"/>
        <v>PRESIDENTE ALEMAN 1348</v>
      </c>
      <c r="K417">
        <f>VLOOKUP(J417,'cat_macropera-pos'!$H$2:$I$1468,2,0)</f>
        <v>1347</v>
      </c>
    </row>
    <row r="418" spans="1:11" x14ac:dyDescent="0.25">
      <c r="A418">
        <v>21</v>
      </c>
      <c r="B418" t="s">
        <v>2605</v>
      </c>
      <c r="C418" t="s">
        <v>2585</v>
      </c>
      <c r="D418">
        <v>427</v>
      </c>
      <c r="E418">
        <v>21</v>
      </c>
      <c r="F418">
        <v>1365</v>
      </c>
      <c r="G418" t="s">
        <v>2585</v>
      </c>
      <c r="I418">
        <v>427</v>
      </c>
      <c r="J418" t="str">
        <f t="shared" si="6"/>
        <v>PRESIDENTE ALEMAN 1365</v>
      </c>
      <c r="K418">
        <f>VLOOKUP(J418,'cat_macropera-pos'!$H$2:$I$1468,2,0)</f>
        <v>27</v>
      </c>
    </row>
    <row r="419" spans="1:11" x14ac:dyDescent="0.25">
      <c r="A419">
        <v>21</v>
      </c>
      <c r="B419" t="s">
        <v>2605</v>
      </c>
      <c r="C419" t="s">
        <v>2585</v>
      </c>
      <c r="D419">
        <v>428</v>
      </c>
      <c r="E419">
        <v>21</v>
      </c>
      <c r="F419">
        <v>1383</v>
      </c>
      <c r="G419" t="s">
        <v>2585</v>
      </c>
      <c r="I419">
        <v>428</v>
      </c>
      <c r="J419" t="str">
        <f t="shared" si="6"/>
        <v>PRESIDENTE ALEMAN 1383</v>
      </c>
      <c r="K419">
        <f>VLOOKUP(J419,'cat_macropera-pos'!$H$2:$I$1468,2,0)</f>
        <v>1355</v>
      </c>
    </row>
    <row r="420" spans="1:11" x14ac:dyDescent="0.25">
      <c r="A420">
        <v>21</v>
      </c>
      <c r="B420" t="s">
        <v>2605</v>
      </c>
      <c r="C420" t="s">
        <v>2585</v>
      </c>
      <c r="D420">
        <v>429</v>
      </c>
      <c r="E420">
        <v>21</v>
      </c>
      <c r="F420">
        <v>1403</v>
      </c>
      <c r="G420" t="s">
        <v>2585</v>
      </c>
      <c r="I420">
        <v>429</v>
      </c>
      <c r="J420" t="str">
        <f t="shared" si="6"/>
        <v>PRESIDENTE ALEMAN 1403</v>
      </c>
      <c r="K420">
        <f>VLOOKUP(J420,'cat_macropera-pos'!$H$2:$I$1468,2,0)</f>
        <v>574</v>
      </c>
    </row>
    <row r="421" spans="1:11" x14ac:dyDescent="0.25">
      <c r="A421">
        <v>21</v>
      </c>
      <c r="B421" t="s">
        <v>2605</v>
      </c>
      <c r="C421" t="s">
        <v>2585</v>
      </c>
      <c r="D421">
        <v>430</v>
      </c>
      <c r="E421">
        <v>21</v>
      </c>
      <c r="F421">
        <v>1424</v>
      </c>
      <c r="G421" t="s">
        <v>2585</v>
      </c>
      <c r="I421">
        <v>430</v>
      </c>
      <c r="J421" t="str">
        <f t="shared" si="6"/>
        <v>PRESIDENTE ALEMAN 1424</v>
      </c>
      <c r="K421">
        <f>VLOOKUP(J421,'cat_macropera-pos'!$H$2:$I$1468,2,0)</f>
        <v>64</v>
      </c>
    </row>
    <row r="422" spans="1:11" x14ac:dyDescent="0.25">
      <c r="A422">
        <v>21</v>
      </c>
      <c r="B422" t="s">
        <v>2605</v>
      </c>
      <c r="C422" t="s">
        <v>2585</v>
      </c>
      <c r="D422">
        <v>431</v>
      </c>
      <c r="E422">
        <v>21</v>
      </c>
      <c r="F422">
        <v>1438</v>
      </c>
      <c r="G422" t="s">
        <v>2585</v>
      </c>
      <c r="I422">
        <v>431</v>
      </c>
      <c r="J422" t="str">
        <f t="shared" si="6"/>
        <v>PRESIDENTE ALEMAN 1438</v>
      </c>
      <c r="K422">
        <f>VLOOKUP(J422,'cat_macropera-pos'!$H$2:$I$1468,2,0)</f>
        <v>1354</v>
      </c>
    </row>
    <row r="423" spans="1:11" x14ac:dyDescent="0.25">
      <c r="A423">
        <v>21</v>
      </c>
      <c r="B423" t="s">
        <v>2605</v>
      </c>
      <c r="C423" t="s">
        <v>2585</v>
      </c>
      <c r="D423">
        <v>432</v>
      </c>
      <c r="E423">
        <v>21</v>
      </c>
      <c r="F423">
        <v>1481</v>
      </c>
      <c r="G423" t="s">
        <v>2585</v>
      </c>
      <c r="I423">
        <v>432</v>
      </c>
      <c r="J423" t="str">
        <f t="shared" si="6"/>
        <v>PRESIDENTE ALEMAN 1481</v>
      </c>
      <c r="K423">
        <f>VLOOKUP(J423,'cat_macropera-pos'!$H$2:$I$1468,2,0)</f>
        <v>87</v>
      </c>
    </row>
    <row r="424" spans="1:11" x14ac:dyDescent="0.25">
      <c r="A424">
        <v>21</v>
      </c>
      <c r="B424" t="s">
        <v>2605</v>
      </c>
      <c r="C424" t="s">
        <v>2585</v>
      </c>
      <c r="D424">
        <v>433</v>
      </c>
      <c r="E424">
        <v>21</v>
      </c>
      <c r="F424">
        <v>1565</v>
      </c>
      <c r="G424" t="s">
        <v>2585</v>
      </c>
      <c r="I424">
        <v>433</v>
      </c>
      <c r="J424" t="str">
        <f t="shared" si="6"/>
        <v>PRESIDENTE ALEMAN 1565</v>
      </c>
      <c r="K424">
        <f>VLOOKUP(J424,'cat_macropera-pos'!$H$2:$I$1468,2,0)</f>
        <v>1357</v>
      </c>
    </row>
    <row r="425" spans="1:11" x14ac:dyDescent="0.25">
      <c r="A425">
        <v>21</v>
      </c>
      <c r="B425" t="s">
        <v>2605</v>
      </c>
      <c r="C425" t="s">
        <v>2585</v>
      </c>
      <c r="D425">
        <v>434</v>
      </c>
      <c r="E425">
        <v>21</v>
      </c>
      <c r="F425">
        <v>1567</v>
      </c>
      <c r="G425" t="s">
        <v>2585</v>
      </c>
      <c r="I425">
        <v>434</v>
      </c>
      <c r="J425" t="str">
        <f t="shared" si="6"/>
        <v>PRESIDENTE ALEMAN 1567</v>
      </c>
      <c r="K425">
        <f>VLOOKUP(J425,'cat_macropera-pos'!$H$2:$I$1468,2,0)</f>
        <v>1356</v>
      </c>
    </row>
    <row r="426" spans="1:11" x14ac:dyDescent="0.25">
      <c r="A426">
        <v>21</v>
      </c>
      <c r="B426" t="s">
        <v>2605</v>
      </c>
      <c r="C426" t="s">
        <v>2585</v>
      </c>
      <c r="D426">
        <v>435</v>
      </c>
      <c r="E426">
        <v>21</v>
      </c>
      <c r="F426">
        <v>1579</v>
      </c>
      <c r="G426" t="s">
        <v>2585</v>
      </c>
      <c r="I426">
        <v>435</v>
      </c>
      <c r="J426" t="str">
        <f t="shared" si="6"/>
        <v>PRESIDENTE ALEMAN 1579</v>
      </c>
      <c r="K426">
        <f>VLOOKUP(J426,'cat_macropera-pos'!$H$2:$I$1468,2,0)</f>
        <v>63</v>
      </c>
    </row>
    <row r="427" spans="1:11" x14ac:dyDescent="0.25">
      <c r="A427">
        <v>21</v>
      </c>
      <c r="B427" t="s">
        <v>2605</v>
      </c>
      <c r="C427" t="s">
        <v>2585</v>
      </c>
      <c r="D427">
        <v>436</v>
      </c>
      <c r="E427">
        <v>21</v>
      </c>
      <c r="F427">
        <v>1614</v>
      </c>
      <c r="G427" t="s">
        <v>2585</v>
      </c>
      <c r="I427">
        <v>436</v>
      </c>
      <c r="J427" t="str">
        <f t="shared" si="6"/>
        <v>PRESIDENTE ALEMAN 1614</v>
      </c>
      <c r="K427">
        <f>VLOOKUP(J427,'cat_macropera-pos'!$H$2:$I$1468,2,0)</f>
        <v>48</v>
      </c>
    </row>
    <row r="428" spans="1:11" x14ac:dyDescent="0.25">
      <c r="A428">
        <v>21</v>
      </c>
      <c r="B428" t="s">
        <v>2605</v>
      </c>
      <c r="C428" t="s">
        <v>2585</v>
      </c>
      <c r="D428">
        <v>437</v>
      </c>
      <c r="E428">
        <v>21</v>
      </c>
      <c r="F428">
        <v>1623</v>
      </c>
      <c r="G428" t="s">
        <v>2585</v>
      </c>
      <c r="I428">
        <v>437</v>
      </c>
      <c r="J428" t="str">
        <f t="shared" si="6"/>
        <v>PRESIDENTE ALEMAN 1623</v>
      </c>
      <c r="K428">
        <f>VLOOKUP(J428,'cat_macropera-pos'!$H$2:$I$1468,2,0)</f>
        <v>47</v>
      </c>
    </row>
    <row r="429" spans="1:11" x14ac:dyDescent="0.25">
      <c r="A429">
        <v>21</v>
      </c>
      <c r="B429" t="s">
        <v>2605</v>
      </c>
      <c r="C429" t="s">
        <v>2585</v>
      </c>
      <c r="D429">
        <v>438</v>
      </c>
      <c r="E429">
        <v>21</v>
      </c>
      <c r="F429">
        <v>1646</v>
      </c>
      <c r="G429" t="s">
        <v>2585</v>
      </c>
      <c r="I429">
        <v>438</v>
      </c>
      <c r="J429" t="str">
        <f t="shared" si="6"/>
        <v>PRESIDENTE ALEMAN 1646</v>
      </c>
      <c r="K429">
        <f>VLOOKUP(J429,'cat_macropera-pos'!$H$2:$I$1468,2,0)</f>
        <v>1349</v>
      </c>
    </row>
    <row r="430" spans="1:11" x14ac:dyDescent="0.25">
      <c r="A430">
        <v>21</v>
      </c>
      <c r="B430" t="s">
        <v>2605</v>
      </c>
      <c r="C430" t="s">
        <v>2585</v>
      </c>
      <c r="D430">
        <v>439</v>
      </c>
      <c r="E430">
        <v>21</v>
      </c>
      <c r="F430">
        <v>1653</v>
      </c>
      <c r="G430" t="s">
        <v>2585</v>
      </c>
      <c r="I430">
        <v>439</v>
      </c>
      <c r="J430" t="str">
        <f t="shared" si="6"/>
        <v>PRESIDENTE ALEMAN 1653</v>
      </c>
      <c r="K430">
        <f>VLOOKUP(J430,'cat_macropera-pos'!$H$2:$I$1468,2,0)</f>
        <v>1360</v>
      </c>
    </row>
    <row r="431" spans="1:11" x14ac:dyDescent="0.25">
      <c r="A431">
        <v>21</v>
      </c>
      <c r="B431" t="s">
        <v>2605</v>
      </c>
      <c r="C431" t="s">
        <v>2585</v>
      </c>
      <c r="D431">
        <v>440</v>
      </c>
      <c r="E431">
        <v>21</v>
      </c>
      <c r="F431">
        <v>1679</v>
      </c>
      <c r="G431" t="s">
        <v>2585</v>
      </c>
      <c r="I431">
        <v>440</v>
      </c>
      <c r="J431" t="str">
        <f t="shared" si="6"/>
        <v>PRESIDENTE ALEMAN 1679</v>
      </c>
      <c r="K431">
        <f>VLOOKUP(J431,'cat_macropera-pos'!$H$2:$I$1468,2,0)</f>
        <v>88</v>
      </c>
    </row>
    <row r="432" spans="1:11" x14ac:dyDescent="0.25">
      <c r="A432">
        <v>21</v>
      </c>
      <c r="B432" t="s">
        <v>2605</v>
      </c>
      <c r="C432" t="s">
        <v>2585</v>
      </c>
      <c r="D432">
        <v>441</v>
      </c>
      <c r="E432">
        <v>21</v>
      </c>
      <c r="F432">
        <v>1687</v>
      </c>
      <c r="G432" t="s">
        <v>2585</v>
      </c>
      <c r="I432">
        <v>441</v>
      </c>
      <c r="J432" t="str">
        <f t="shared" si="6"/>
        <v>PRESIDENTE ALEMAN 1687</v>
      </c>
      <c r="K432">
        <f>VLOOKUP(J432,'cat_macropera-pos'!$H$2:$I$1468,2,0)</f>
        <v>112</v>
      </c>
    </row>
    <row r="433" spans="1:11" x14ac:dyDescent="0.25">
      <c r="A433">
        <v>21</v>
      </c>
      <c r="B433" t="s">
        <v>2605</v>
      </c>
      <c r="C433" t="s">
        <v>2585</v>
      </c>
      <c r="D433">
        <v>442</v>
      </c>
      <c r="E433">
        <v>21</v>
      </c>
      <c r="F433">
        <v>1688</v>
      </c>
      <c r="G433" t="s">
        <v>2585</v>
      </c>
      <c r="I433">
        <v>442</v>
      </c>
      <c r="J433" t="str">
        <f t="shared" si="6"/>
        <v>PRESIDENTE ALEMAN 1688</v>
      </c>
      <c r="K433" t="e">
        <f>VLOOKUP(J433,'cat_macropera-pos'!$H$2:$I$1468,2,0)</f>
        <v>#N/A</v>
      </c>
    </row>
    <row r="434" spans="1:11" x14ac:dyDescent="0.25">
      <c r="A434">
        <v>21</v>
      </c>
      <c r="B434" t="s">
        <v>2605</v>
      </c>
      <c r="C434" t="s">
        <v>2585</v>
      </c>
      <c r="D434">
        <v>443</v>
      </c>
      <c r="E434">
        <v>21</v>
      </c>
      <c r="F434">
        <v>1696</v>
      </c>
      <c r="G434" t="s">
        <v>2585</v>
      </c>
      <c r="I434">
        <v>443</v>
      </c>
      <c r="J434" t="str">
        <f t="shared" si="6"/>
        <v>PRESIDENTE ALEMAN 1696</v>
      </c>
      <c r="K434">
        <f>VLOOKUP(J434,'cat_macropera-pos'!$H$2:$I$1468,2,0)</f>
        <v>34</v>
      </c>
    </row>
    <row r="435" spans="1:11" x14ac:dyDescent="0.25">
      <c r="A435">
        <v>21</v>
      </c>
      <c r="B435" t="s">
        <v>2605</v>
      </c>
      <c r="C435" t="s">
        <v>2585</v>
      </c>
      <c r="D435">
        <v>444</v>
      </c>
      <c r="E435">
        <v>21</v>
      </c>
      <c r="F435">
        <v>1708</v>
      </c>
      <c r="G435" t="s">
        <v>2585</v>
      </c>
      <c r="I435">
        <v>444</v>
      </c>
      <c r="J435" t="str">
        <f t="shared" si="6"/>
        <v>PRESIDENTE ALEMAN 1708</v>
      </c>
      <c r="K435">
        <f>VLOOKUP(J435,'cat_macropera-pos'!$H$2:$I$1468,2,0)</f>
        <v>61</v>
      </c>
    </row>
    <row r="436" spans="1:11" x14ac:dyDescent="0.25">
      <c r="A436">
        <v>21</v>
      </c>
      <c r="B436" t="s">
        <v>2605</v>
      </c>
      <c r="C436" t="s">
        <v>2585</v>
      </c>
      <c r="D436">
        <v>445</v>
      </c>
      <c r="E436">
        <v>21</v>
      </c>
      <c r="F436">
        <v>1729</v>
      </c>
      <c r="G436" t="s">
        <v>2585</v>
      </c>
      <c r="I436">
        <v>445</v>
      </c>
      <c r="J436" t="str">
        <f t="shared" si="6"/>
        <v>PRESIDENTE ALEMAN 1729</v>
      </c>
      <c r="K436">
        <f>VLOOKUP(J436,'cat_macropera-pos'!$H$2:$I$1468,2,0)</f>
        <v>123</v>
      </c>
    </row>
    <row r="437" spans="1:11" x14ac:dyDescent="0.25">
      <c r="A437">
        <v>21</v>
      </c>
      <c r="B437" t="s">
        <v>2605</v>
      </c>
      <c r="C437" t="s">
        <v>2585</v>
      </c>
      <c r="D437">
        <v>446</v>
      </c>
      <c r="E437">
        <v>21</v>
      </c>
      <c r="F437">
        <v>1739</v>
      </c>
      <c r="G437" t="s">
        <v>2585</v>
      </c>
      <c r="I437">
        <v>446</v>
      </c>
      <c r="J437" t="str">
        <f t="shared" si="6"/>
        <v>PRESIDENTE ALEMAN 1739</v>
      </c>
      <c r="K437">
        <f>VLOOKUP(J437,'cat_macropera-pos'!$H$2:$I$1468,2,0)</f>
        <v>1363</v>
      </c>
    </row>
    <row r="438" spans="1:11" x14ac:dyDescent="0.25">
      <c r="A438">
        <v>21</v>
      </c>
      <c r="B438" t="s">
        <v>2605</v>
      </c>
      <c r="C438" t="s">
        <v>2585</v>
      </c>
      <c r="D438">
        <v>447</v>
      </c>
      <c r="E438">
        <v>21</v>
      </c>
      <c r="F438">
        <v>1742</v>
      </c>
      <c r="G438" t="s">
        <v>2585</v>
      </c>
      <c r="I438">
        <v>447</v>
      </c>
      <c r="J438" t="str">
        <f t="shared" si="6"/>
        <v>PRESIDENTE ALEMAN 1742</v>
      </c>
      <c r="K438">
        <f>VLOOKUP(J438,'cat_macropera-pos'!$H$2:$I$1468,2,0)</f>
        <v>1362</v>
      </c>
    </row>
    <row r="439" spans="1:11" x14ac:dyDescent="0.25">
      <c r="A439">
        <v>21</v>
      </c>
      <c r="B439" t="s">
        <v>2605</v>
      </c>
      <c r="C439" t="s">
        <v>2585</v>
      </c>
      <c r="D439">
        <v>448</v>
      </c>
      <c r="E439">
        <v>21</v>
      </c>
      <c r="F439">
        <v>1814</v>
      </c>
      <c r="G439" t="s">
        <v>2585</v>
      </c>
      <c r="I439">
        <v>448</v>
      </c>
      <c r="J439" t="str">
        <f t="shared" si="6"/>
        <v>PRESIDENTE ALEMAN 1814</v>
      </c>
      <c r="K439">
        <f>VLOOKUP(J439,'cat_macropera-pos'!$H$2:$I$1468,2,0)</f>
        <v>1364</v>
      </c>
    </row>
    <row r="440" spans="1:11" x14ac:dyDescent="0.25">
      <c r="A440">
        <v>21</v>
      </c>
      <c r="B440" t="s">
        <v>2605</v>
      </c>
      <c r="C440" t="s">
        <v>2585</v>
      </c>
      <c r="D440">
        <v>449</v>
      </c>
      <c r="E440">
        <v>21</v>
      </c>
      <c r="F440">
        <v>1819</v>
      </c>
      <c r="G440" t="s">
        <v>2585</v>
      </c>
      <c r="I440">
        <v>449</v>
      </c>
      <c r="J440" t="str">
        <f t="shared" si="6"/>
        <v>PRESIDENTE ALEMAN 1819</v>
      </c>
      <c r="K440">
        <f>VLOOKUP(J440,'cat_macropera-pos'!$H$2:$I$1468,2,0)</f>
        <v>1365</v>
      </c>
    </row>
    <row r="441" spans="1:11" x14ac:dyDescent="0.25">
      <c r="A441">
        <v>21</v>
      </c>
      <c r="B441" t="s">
        <v>2605</v>
      </c>
      <c r="C441" t="s">
        <v>2585</v>
      </c>
      <c r="D441">
        <v>450</v>
      </c>
      <c r="E441">
        <v>21</v>
      </c>
      <c r="F441">
        <v>1825</v>
      </c>
      <c r="G441" t="s">
        <v>2585</v>
      </c>
      <c r="I441">
        <v>450</v>
      </c>
      <c r="J441" t="str">
        <f t="shared" si="6"/>
        <v>PRESIDENTE ALEMAN 1825</v>
      </c>
      <c r="K441">
        <f>VLOOKUP(J441,'cat_macropera-pos'!$H$2:$I$1468,2,0)</f>
        <v>160</v>
      </c>
    </row>
    <row r="442" spans="1:11" x14ac:dyDescent="0.25">
      <c r="A442">
        <v>21</v>
      </c>
      <c r="B442" t="s">
        <v>2605</v>
      </c>
      <c r="C442" t="s">
        <v>2585</v>
      </c>
      <c r="D442">
        <v>451</v>
      </c>
      <c r="E442">
        <v>21</v>
      </c>
      <c r="F442">
        <v>1833</v>
      </c>
      <c r="G442" t="s">
        <v>2585</v>
      </c>
      <c r="I442">
        <v>451</v>
      </c>
      <c r="J442" t="str">
        <f t="shared" si="6"/>
        <v>PRESIDENTE ALEMAN 1833</v>
      </c>
      <c r="K442">
        <f>VLOOKUP(J442,'cat_macropera-pos'!$H$2:$I$1468,2,0)</f>
        <v>631</v>
      </c>
    </row>
    <row r="443" spans="1:11" x14ac:dyDescent="0.25">
      <c r="A443">
        <v>21</v>
      </c>
      <c r="B443" t="s">
        <v>2605</v>
      </c>
      <c r="C443" t="s">
        <v>2585</v>
      </c>
      <c r="D443">
        <v>452</v>
      </c>
      <c r="E443">
        <v>21</v>
      </c>
      <c r="F443">
        <v>1862</v>
      </c>
      <c r="G443" t="s">
        <v>2585</v>
      </c>
      <c r="I443">
        <v>452</v>
      </c>
      <c r="J443" t="str">
        <f t="shared" si="6"/>
        <v>PRESIDENTE ALEMAN 1862</v>
      </c>
      <c r="K443">
        <f>VLOOKUP(J443,'cat_macropera-pos'!$H$2:$I$1468,2,0)</f>
        <v>164</v>
      </c>
    </row>
    <row r="444" spans="1:11" x14ac:dyDescent="0.25">
      <c r="A444">
        <v>21</v>
      </c>
      <c r="B444" t="s">
        <v>2605</v>
      </c>
      <c r="C444" t="s">
        <v>2585</v>
      </c>
      <c r="D444">
        <v>453</v>
      </c>
      <c r="E444">
        <v>21</v>
      </c>
      <c r="F444">
        <v>1895</v>
      </c>
      <c r="G444" t="s">
        <v>2585</v>
      </c>
      <c r="I444">
        <v>453</v>
      </c>
      <c r="J444" t="str">
        <f t="shared" si="6"/>
        <v>PRESIDENTE ALEMAN 1895</v>
      </c>
      <c r="K444">
        <f>VLOOKUP(J444,'cat_macropera-pos'!$H$2:$I$1468,2,0)</f>
        <v>1359</v>
      </c>
    </row>
    <row r="445" spans="1:11" x14ac:dyDescent="0.25">
      <c r="A445">
        <v>21</v>
      </c>
      <c r="B445" t="s">
        <v>2605</v>
      </c>
      <c r="C445" t="s">
        <v>2585</v>
      </c>
      <c r="D445">
        <v>454</v>
      </c>
      <c r="E445">
        <v>21</v>
      </c>
      <c r="F445">
        <v>1896</v>
      </c>
      <c r="G445" t="s">
        <v>2585</v>
      </c>
      <c r="I445">
        <v>454</v>
      </c>
      <c r="J445" t="str">
        <f t="shared" si="6"/>
        <v>PRESIDENTE ALEMAN 1896</v>
      </c>
      <c r="K445">
        <f>VLOOKUP(J445,'cat_macropera-pos'!$H$2:$I$1468,2,0)</f>
        <v>1358</v>
      </c>
    </row>
    <row r="446" spans="1:11" x14ac:dyDescent="0.25">
      <c r="A446">
        <v>21</v>
      </c>
      <c r="B446" t="s">
        <v>2605</v>
      </c>
      <c r="C446" t="s">
        <v>2585</v>
      </c>
      <c r="D446">
        <v>455</v>
      </c>
      <c r="E446">
        <v>21</v>
      </c>
      <c r="F446">
        <v>203</v>
      </c>
      <c r="G446" t="s">
        <v>2585</v>
      </c>
      <c r="I446">
        <v>455</v>
      </c>
      <c r="J446" t="str">
        <f t="shared" si="6"/>
        <v>PRESIDENTE ALEMAN 203</v>
      </c>
      <c r="K446">
        <f>VLOOKUP(J446,'cat_macropera-pos'!$H$2:$I$1468,2,0)</f>
        <v>387</v>
      </c>
    </row>
    <row r="447" spans="1:11" x14ac:dyDescent="0.25">
      <c r="A447">
        <v>21</v>
      </c>
      <c r="B447" t="s">
        <v>2605</v>
      </c>
      <c r="C447" t="s">
        <v>2585</v>
      </c>
      <c r="D447">
        <v>456</v>
      </c>
      <c r="E447">
        <v>21</v>
      </c>
      <c r="F447">
        <v>2035</v>
      </c>
      <c r="G447" t="s">
        <v>2585</v>
      </c>
      <c r="I447">
        <v>456</v>
      </c>
      <c r="J447" t="str">
        <f t="shared" si="6"/>
        <v>PRESIDENTE ALEMAN 2035</v>
      </c>
      <c r="K447">
        <f>VLOOKUP(J447,'cat_macropera-pos'!$H$2:$I$1468,2,0)</f>
        <v>1366</v>
      </c>
    </row>
    <row r="448" spans="1:11" x14ac:dyDescent="0.25">
      <c r="A448">
        <v>21</v>
      </c>
      <c r="B448" t="s">
        <v>2605</v>
      </c>
      <c r="C448" t="s">
        <v>2585</v>
      </c>
      <c r="D448">
        <v>457</v>
      </c>
      <c r="E448">
        <v>21</v>
      </c>
      <c r="F448">
        <v>2036</v>
      </c>
      <c r="G448" t="s">
        <v>2585</v>
      </c>
      <c r="I448">
        <v>457</v>
      </c>
      <c r="J448" t="str">
        <f t="shared" si="6"/>
        <v>PRESIDENTE ALEMAN 2036</v>
      </c>
      <c r="K448">
        <f>VLOOKUP(J448,'cat_macropera-pos'!$H$2:$I$1468,2,0)</f>
        <v>1367</v>
      </c>
    </row>
    <row r="449" spans="1:11" x14ac:dyDescent="0.25">
      <c r="A449">
        <v>21</v>
      </c>
      <c r="B449" t="s">
        <v>2605</v>
      </c>
      <c r="C449" t="s">
        <v>2585</v>
      </c>
      <c r="D449">
        <v>458</v>
      </c>
      <c r="E449">
        <v>21</v>
      </c>
      <c r="F449">
        <v>2094</v>
      </c>
      <c r="G449" t="s">
        <v>2585</v>
      </c>
      <c r="I449">
        <v>458</v>
      </c>
      <c r="J449" t="str">
        <f t="shared" si="6"/>
        <v>PRESIDENTE ALEMAN 2094</v>
      </c>
      <c r="K449">
        <f>VLOOKUP(J449,'cat_macropera-pos'!$H$2:$I$1468,2,0)</f>
        <v>139</v>
      </c>
    </row>
    <row r="450" spans="1:11" x14ac:dyDescent="0.25">
      <c r="A450">
        <v>21</v>
      </c>
      <c r="B450" t="s">
        <v>2605</v>
      </c>
      <c r="C450" t="s">
        <v>2585</v>
      </c>
      <c r="D450">
        <v>459</v>
      </c>
      <c r="E450">
        <v>21</v>
      </c>
      <c r="F450">
        <v>2118</v>
      </c>
      <c r="G450" t="s">
        <v>2585</v>
      </c>
      <c r="I450">
        <v>459</v>
      </c>
      <c r="J450" t="str">
        <f t="shared" si="6"/>
        <v>PRESIDENTE ALEMAN 2118</v>
      </c>
      <c r="K450">
        <f>VLOOKUP(J450,'cat_macropera-pos'!$H$2:$I$1468,2,0)</f>
        <v>1369</v>
      </c>
    </row>
    <row r="451" spans="1:11" x14ac:dyDescent="0.25">
      <c r="A451">
        <v>21</v>
      </c>
      <c r="B451" t="s">
        <v>2605</v>
      </c>
      <c r="C451" t="s">
        <v>2585</v>
      </c>
      <c r="D451">
        <v>460</v>
      </c>
      <c r="E451">
        <v>21</v>
      </c>
      <c r="F451">
        <v>2144</v>
      </c>
      <c r="G451" t="s">
        <v>2585</v>
      </c>
      <c r="I451">
        <v>460</v>
      </c>
      <c r="J451" t="str">
        <f t="shared" ref="J451:J514" si="7">B451&amp;" "&amp;F451</f>
        <v>PRESIDENTE ALEMAN 2144</v>
      </c>
      <c r="K451">
        <f>VLOOKUP(J451,'cat_macropera-pos'!$H$2:$I$1468,2,0)</f>
        <v>1370</v>
      </c>
    </row>
    <row r="452" spans="1:11" x14ac:dyDescent="0.25">
      <c r="A452">
        <v>21</v>
      </c>
      <c r="B452" t="s">
        <v>2605</v>
      </c>
      <c r="C452" t="s">
        <v>2585</v>
      </c>
      <c r="D452">
        <v>461</v>
      </c>
      <c r="E452">
        <v>21</v>
      </c>
      <c r="F452">
        <v>2177</v>
      </c>
      <c r="G452" t="s">
        <v>2585</v>
      </c>
      <c r="I452">
        <v>461</v>
      </c>
      <c r="J452" t="str">
        <f t="shared" si="7"/>
        <v>PRESIDENTE ALEMAN 2177</v>
      </c>
      <c r="K452">
        <f>VLOOKUP(J452,'cat_macropera-pos'!$H$2:$I$1468,2,0)</f>
        <v>377</v>
      </c>
    </row>
    <row r="453" spans="1:11" x14ac:dyDescent="0.25">
      <c r="A453">
        <v>21</v>
      </c>
      <c r="B453" t="s">
        <v>2605</v>
      </c>
      <c r="C453" t="s">
        <v>2585</v>
      </c>
      <c r="D453">
        <v>462</v>
      </c>
      <c r="E453">
        <v>21</v>
      </c>
      <c r="F453">
        <v>2178</v>
      </c>
      <c r="G453" t="s">
        <v>2585</v>
      </c>
      <c r="I453">
        <v>462</v>
      </c>
      <c r="J453" t="str">
        <f t="shared" si="7"/>
        <v>PRESIDENTE ALEMAN 2178</v>
      </c>
      <c r="K453">
        <f>VLOOKUP(J453,'cat_macropera-pos'!$H$2:$I$1468,2,0)</f>
        <v>1371</v>
      </c>
    </row>
    <row r="454" spans="1:11" x14ac:dyDescent="0.25">
      <c r="A454">
        <v>21</v>
      </c>
      <c r="B454" t="s">
        <v>2605</v>
      </c>
      <c r="C454" t="s">
        <v>2585</v>
      </c>
      <c r="D454">
        <v>463</v>
      </c>
      <c r="E454">
        <v>21</v>
      </c>
      <c r="F454">
        <v>2226</v>
      </c>
      <c r="G454" t="s">
        <v>2585</v>
      </c>
      <c r="I454">
        <v>463</v>
      </c>
      <c r="J454" t="str">
        <f t="shared" si="7"/>
        <v>PRESIDENTE ALEMAN 2226</v>
      </c>
      <c r="K454">
        <f>VLOOKUP(J454,'cat_macropera-pos'!$H$2:$I$1468,2,0)</f>
        <v>1372</v>
      </c>
    </row>
    <row r="455" spans="1:11" x14ac:dyDescent="0.25">
      <c r="A455">
        <v>21</v>
      </c>
      <c r="B455" t="s">
        <v>2605</v>
      </c>
      <c r="C455" t="s">
        <v>2585</v>
      </c>
      <c r="D455">
        <v>464</v>
      </c>
      <c r="E455">
        <v>21</v>
      </c>
      <c r="F455">
        <v>2348</v>
      </c>
      <c r="G455" t="s">
        <v>2585</v>
      </c>
      <c r="I455">
        <v>464</v>
      </c>
      <c r="J455" t="str">
        <f t="shared" si="7"/>
        <v>PRESIDENTE ALEMAN 2348</v>
      </c>
      <c r="K455">
        <f>VLOOKUP(J455,'cat_macropera-pos'!$H$2:$I$1468,2,0)</f>
        <v>140</v>
      </c>
    </row>
    <row r="456" spans="1:11" x14ac:dyDescent="0.25">
      <c r="A456">
        <v>21</v>
      </c>
      <c r="B456" t="s">
        <v>2605</v>
      </c>
      <c r="C456" t="s">
        <v>2585</v>
      </c>
      <c r="D456">
        <v>465</v>
      </c>
      <c r="E456">
        <v>21</v>
      </c>
      <c r="F456">
        <v>248</v>
      </c>
      <c r="G456" t="s">
        <v>2585</v>
      </c>
      <c r="I456">
        <v>465</v>
      </c>
      <c r="J456" t="str">
        <f t="shared" si="7"/>
        <v>PRESIDENTE ALEMAN 248</v>
      </c>
      <c r="K456">
        <f>VLOOKUP(J456,'cat_macropera-pos'!$H$2:$I$1468,2,0)</f>
        <v>38</v>
      </c>
    </row>
    <row r="457" spans="1:11" x14ac:dyDescent="0.25">
      <c r="A457">
        <v>21</v>
      </c>
      <c r="B457" t="s">
        <v>2605</v>
      </c>
      <c r="C457" t="s">
        <v>2585</v>
      </c>
      <c r="D457">
        <v>466</v>
      </c>
      <c r="E457">
        <v>21</v>
      </c>
      <c r="F457">
        <v>2758</v>
      </c>
      <c r="G457" t="s">
        <v>2585</v>
      </c>
      <c r="I457">
        <v>466</v>
      </c>
      <c r="J457" t="str">
        <f t="shared" si="7"/>
        <v>PRESIDENTE ALEMAN 2758</v>
      </c>
      <c r="K457">
        <f>VLOOKUP(J457,'cat_macropera-pos'!$H$2:$I$1468,2,0)</f>
        <v>163</v>
      </c>
    </row>
    <row r="458" spans="1:11" x14ac:dyDescent="0.25">
      <c r="A458">
        <v>21</v>
      </c>
      <c r="B458" t="s">
        <v>2605</v>
      </c>
      <c r="C458" t="s">
        <v>2585</v>
      </c>
      <c r="D458">
        <v>467</v>
      </c>
      <c r="E458">
        <v>21</v>
      </c>
      <c r="F458">
        <v>2968</v>
      </c>
      <c r="G458" t="s">
        <v>2585</v>
      </c>
      <c r="I458">
        <v>467</v>
      </c>
      <c r="J458" t="str">
        <f t="shared" si="7"/>
        <v>PRESIDENTE ALEMAN 2968</v>
      </c>
      <c r="K458" t="e">
        <f>VLOOKUP(J458,'cat_macropera-pos'!$H$2:$I$1468,2,0)</f>
        <v>#N/A</v>
      </c>
    </row>
    <row r="459" spans="1:11" x14ac:dyDescent="0.25">
      <c r="A459">
        <v>21</v>
      </c>
      <c r="B459" t="s">
        <v>2605</v>
      </c>
      <c r="C459" t="s">
        <v>2585</v>
      </c>
      <c r="D459">
        <v>468</v>
      </c>
      <c r="E459">
        <v>21</v>
      </c>
      <c r="F459">
        <v>6006</v>
      </c>
      <c r="G459" t="s">
        <v>2585</v>
      </c>
      <c r="I459">
        <v>468</v>
      </c>
      <c r="J459" t="str">
        <f t="shared" si="7"/>
        <v>PRESIDENTE ALEMAN 6006</v>
      </c>
      <c r="K459">
        <f>VLOOKUP(J459,'cat_macropera-pos'!$H$2:$I$1468,2,0)</f>
        <v>1430</v>
      </c>
    </row>
    <row r="460" spans="1:11" x14ac:dyDescent="0.25">
      <c r="A460">
        <v>4</v>
      </c>
      <c r="B460" t="s">
        <v>2606</v>
      </c>
      <c r="C460" t="s">
        <v>2585</v>
      </c>
      <c r="D460">
        <v>469</v>
      </c>
      <c r="E460">
        <v>4</v>
      </c>
      <c r="F460">
        <v>1366</v>
      </c>
      <c r="G460" t="s">
        <v>2585</v>
      </c>
      <c r="I460">
        <v>469</v>
      </c>
      <c r="J460" t="str">
        <f t="shared" si="7"/>
        <v>REMOLINO 1366</v>
      </c>
      <c r="K460">
        <f>VLOOKUP(J460,'cat_macropera-pos'!$H$2:$I$1468,2,0)</f>
        <v>1374</v>
      </c>
    </row>
    <row r="461" spans="1:11" x14ac:dyDescent="0.25">
      <c r="A461">
        <v>4</v>
      </c>
      <c r="B461" t="s">
        <v>2606</v>
      </c>
      <c r="C461" t="s">
        <v>2585</v>
      </c>
      <c r="D461">
        <v>470</v>
      </c>
      <c r="E461">
        <v>4</v>
      </c>
      <c r="F461">
        <v>1602</v>
      </c>
      <c r="G461" t="s">
        <v>2585</v>
      </c>
      <c r="I461">
        <v>470</v>
      </c>
      <c r="J461" t="str">
        <f t="shared" si="7"/>
        <v>REMOLINO 1602</v>
      </c>
      <c r="K461">
        <f>VLOOKUP(J461,'cat_macropera-pos'!$H$2:$I$1468,2,0)</f>
        <v>1375</v>
      </c>
    </row>
    <row r="462" spans="1:11" x14ac:dyDescent="0.25">
      <c r="A462">
        <v>4</v>
      </c>
      <c r="B462" t="s">
        <v>2606</v>
      </c>
      <c r="C462" t="s">
        <v>2585</v>
      </c>
      <c r="D462">
        <v>471</v>
      </c>
      <c r="E462">
        <v>4</v>
      </c>
      <c r="F462">
        <v>1617</v>
      </c>
      <c r="G462" t="s">
        <v>2585</v>
      </c>
      <c r="I462">
        <v>471</v>
      </c>
      <c r="J462" t="str">
        <f t="shared" si="7"/>
        <v>REMOLINO 1617</v>
      </c>
      <c r="K462" t="e">
        <f>VLOOKUP(J462,'cat_macropera-pos'!$H$2:$I$1468,2,0)</f>
        <v>#N/A</v>
      </c>
    </row>
    <row r="463" spans="1:11" x14ac:dyDescent="0.25">
      <c r="A463">
        <v>4</v>
      </c>
      <c r="B463" t="s">
        <v>2606</v>
      </c>
      <c r="C463" t="s">
        <v>2585</v>
      </c>
      <c r="D463">
        <v>472</v>
      </c>
      <c r="E463">
        <v>4</v>
      </c>
      <c r="F463">
        <v>1659</v>
      </c>
      <c r="G463" t="s">
        <v>2585</v>
      </c>
      <c r="I463">
        <v>472</v>
      </c>
      <c r="J463" t="str">
        <f t="shared" si="7"/>
        <v>REMOLINO 1659</v>
      </c>
      <c r="K463" t="e">
        <f>VLOOKUP(J463,'cat_macropera-pos'!$H$2:$I$1468,2,0)</f>
        <v>#N/A</v>
      </c>
    </row>
    <row r="464" spans="1:11" x14ac:dyDescent="0.25">
      <c r="A464">
        <v>4</v>
      </c>
      <c r="B464" t="s">
        <v>2606</v>
      </c>
      <c r="C464" t="s">
        <v>2585</v>
      </c>
      <c r="D464">
        <v>473</v>
      </c>
      <c r="E464">
        <v>4</v>
      </c>
      <c r="F464">
        <v>1663</v>
      </c>
      <c r="G464" t="s">
        <v>2585</v>
      </c>
      <c r="I464">
        <v>473</v>
      </c>
      <c r="J464" t="str">
        <f t="shared" si="7"/>
        <v>REMOLINO 1663</v>
      </c>
      <c r="K464">
        <f>VLOOKUP(J464,'cat_macropera-pos'!$H$2:$I$1468,2,0)</f>
        <v>1377</v>
      </c>
    </row>
    <row r="465" spans="1:11" x14ac:dyDescent="0.25">
      <c r="A465">
        <v>4</v>
      </c>
      <c r="B465" t="s">
        <v>2606</v>
      </c>
      <c r="C465" t="s">
        <v>2585</v>
      </c>
      <c r="D465">
        <v>474</v>
      </c>
      <c r="E465">
        <v>4</v>
      </c>
      <c r="F465">
        <v>1695</v>
      </c>
      <c r="G465" t="s">
        <v>2585</v>
      </c>
      <c r="I465">
        <v>474</v>
      </c>
      <c r="J465" t="str">
        <f t="shared" si="7"/>
        <v>REMOLINO 1695</v>
      </c>
      <c r="K465">
        <f>VLOOKUP(J465,'cat_macropera-pos'!$H$2:$I$1468,2,0)</f>
        <v>584</v>
      </c>
    </row>
    <row r="466" spans="1:11" x14ac:dyDescent="0.25">
      <c r="A466">
        <v>4</v>
      </c>
      <c r="B466" t="s">
        <v>2606</v>
      </c>
      <c r="C466" t="s">
        <v>2585</v>
      </c>
      <c r="D466">
        <v>475</v>
      </c>
      <c r="E466">
        <v>4</v>
      </c>
      <c r="F466">
        <v>1701</v>
      </c>
      <c r="G466" t="s">
        <v>2585</v>
      </c>
      <c r="I466">
        <v>475</v>
      </c>
      <c r="J466" t="str">
        <f t="shared" si="7"/>
        <v>REMOLINO 1701</v>
      </c>
      <c r="K466" t="e">
        <f>VLOOKUP(J466,'cat_macropera-pos'!$H$2:$I$1468,2,0)</f>
        <v>#N/A</v>
      </c>
    </row>
    <row r="467" spans="1:11" x14ac:dyDescent="0.25">
      <c r="A467">
        <v>4</v>
      </c>
      <c r="B467" t="s">
        <v>2606</v>
      </c>
      <c r="C467" t="s">
        <v>2585</v>
      </c>
      <c r="D467">
        <v>476</v>
      </c>
      <c r="E467">
        <v>4</v>
      </c>
      <c r="F467">
        <v>1728</v>
      </c>
      <c r="G467" t="s">
        <v>2585</v>
      </c>
      <c r="I467">
        <v>476</v>
      </c>
      <c r="J467" t="str">
        <f t="shared" si="7"/>
        <v>REMOLINO 1728</v>
      </c>
      <c r="K467">
        <f>VLOOKUP(J467,'cat_macropera-pos'!$H$2:$I$1468,2,0)</f>
        <v>1376</v>
      </c>
    </row>
    <row r="468" spans="1:11" x14ac:dyDescent="0.25">
      <c r="A468">
        <v>4</v>
      </c>
      <c r="B468" t="s">
        <v>2606</v>
      </c>
      <c r="C468" t="s">
        <v>2585</v>
      </c>
      <c r="D468">
        <v>477</v>
      </c>
      <c r="E468">
        <v>4</v>
      </c>
      <c r="F468">
        <v>1732</v>
      </c>
      <c r="G468" t="s">
        <v>2585</v>
      </c>
      <c r="I468">
        <v>477</v>
      </c>
      <c r="J468" t="str">
        <f t="shared" si="7"/>
        <v>REMOLINO 1732</v>
      </c>
      <c r="K468">
        <f>VLOOKUP(J468,'cat_macropera-pos'!$H$2:$I$1468,2,0)</f>
        <v>1379</v>
      </c>
    </row>
    <row r="469" spans="1:11" x14ac:dyDescent="0.25">
      <c r="A469">
        <v>4</v>
      </c>
      <c r="B469" t="s">
        <v>2606</v>
      </c>
      <c r="C469" t="s">
        <v>2585</v>
      </c>
      <c r="D469">
        <v>478</v>
      </c>
      <c r="E469">
        <v>4</v>
      </c>
      <c r="F469">
        <v>1737</v>
      </c>
      <c r="G469" t="s">
        <v>2585</v>
      </c>
      <c r="I469">
        <v>478</v>
      </c>
      <c r="J469" t="str">
        <f t="shared" si="7"/>
        <v>REMOLINO 1737</v>
      </c>
      <c r="K469" t="e">
        <f>VLOOKUP(J469,'cat_macropera-pos'!$H$2:$I$1468,2,0)</f>
        <v>#N/A</v>
      </c>
    </row>
    <row r="470" spans="1:11" x14ac:dyDescent="0.25">
      <c r="A470">
        <v>4</v>
      </c>
      <c r="B470" t="s">
        <v>2606</v>
      </c>
      <c r="C470" t="s">
        <v>2585</v>
      </c>
      <c r="D470">
        <v>479</v>
      </c>
      <c r="E470">
        <v>4</v>
      </c>
      <c r="F470">
        <v>1741</v>
      </c>
      <c r="G470" t="s">
        <v>2585</v>
      </c>
      <c r="I470">
        <v>479</v>
      </c>
      <c r="J470" t="str">
        <f t="shared" si="7"/>
        <v>REMOLINO 1741</v>
      </c>
      <c r="K470" t="e">
        <f>VLOOKUP(J470,'cat_macropera-pos'!$H$2:$I$1468,2,0)</f>
        <v>#N/A</v>
      </c>
    </row>
    <row r="471" spans="1:11" x14ac:dyDescent="0.25">
      <c r="A471">
        <v>4</v>
      </c>
      <c r="B471" t="s">
        <v>2606</v>
      </c>
      <c r="C471" t="s">
        <v>2585</v>
      </c>
      <c r="D471">
        <v>480</v>
      </c>
      <c r="E471">
        <v>4</v>
      </c>
      <c r="F471">
        <v>1744</v>
      </c>
      <c r="G471" t="s">
        <v>2585</v>
      </c>
      <c r="I471">
        <v>480</v>
      </c>
      <c r="J471" t="str">
        <f t="shared" si="7"/>
        <v>REMOLINO 1744</v>
      </c>
      <c r="K471" t="e">
        <f>VLOOKUP(J471,'cat_macropera-pos'!$H$2:$I$1468,2,0)</f>
        <v>#N/A</v>
      </c>
    </row>
    <row r="472" spans="1:11" x14ac:dyDescent="0.25">
      <c r="A472">
        <v>4</v>
      </c>
      <c r="B472" t="s">
        <v>2606</v>
      </c>
      <c r="C472" t="s">
        <v>2585</v>
      </c>
      <c r="D472">
        <v>481</v>
      </c>
      <c r="E472">
        <v>4</v>
      </c>
      <c r="F472">
        <v>1748</v>
      </c>
      <c r="G472" t="s">
        <v>2585</v>
      </c>
      <c r="I472">
        <v>481</v>
      </c>
      <c r="J472" t="str">
        <f t="shared" si="7"/>
        <v>REMOLINO 1748</v>
      </c>
      <c r="K472">
        <f>VLOOKUP(J472,'cat_macropera-pos'!$H$2:$I$1468,2,0)</f>
        <v>1380</v>
      </c>
    </row>
    <row r="473" spans="1:11" x14ac:dyDescent="0.25">
      <c r="A473">
        <v>4</v>
      </c>
      <c r="B473" t="s">
        <v>2606</v>
      </c>
      <c r="C473" t="s">
        <v>2585</v>
      </c>
      <c r="D473">
        <v>482</v>
      </c>
      <c r="E473">
        <v>4</v>
      </c>
      <c r="F473">
        <v>1767</v>
      </c>
      <c r="G473" t="s">
        <v>2585</v>
      </c>
      <c r="I473">
        <v>482</v>
      </c>
      <c r="J473" t="str">
        <f t="shared" si="7"/>
        <v>REMOLINO 1767</v>
      </c>
      <c r="K473" t="e">
        <f>VLOOKUP(J473,'cat_macropera-pos'!$H$2:$I$1468,2,0)</f>
        <v>#N/A</v>
      </c>
    </row>
    <row r="474" spans="1:11" x14ac:dyDescent="0.25">
      <c r="A474">
        <v>4</v>
      </c>
      <c r="B474" t="s">
        <v>2606</v>
      </c>
      <c r="C474" t="s">
        <v>2585</v>
      </c>
      <c r="D474">
        <v>483</v>
      </c>
      <c r="E474">
        <v>4</v>
      </c>
      <c r="F474">
        <v>1781</v>
      </c>
      <c r="G474" t="s">
        <v>2585</v>
      </c>
      <c r="I474">
        <v>483</v>
      </c>
      <c r="J474" t="str">
        <f t="shared" si="7"/>
        <v>REMOLINO 1781</v>
      </c>
      <c r="K474" t="e">
        <f>VLOOKUP(J474,'cat_macropera-pos'!$H$2:$I$1468,2,0)</f>
        <v>#N/A</v>
      </c>
    </row>
    <row r="475" spans="1:11" x14ac:dyDescent="0.25">
      <c r="A475">
        <v>4</v>
      </c>
      <c r="B475" t="s">
        <v>2606</v>
      </c>
      <c r="C475" t="s">
        <v>2585</v>
      </c>
      <c r="D475">
        <v>484</v>
      </c>
      <c r="E475">
        <v>4</v>
      </c>
      <c r="F475">
        <v>1786</v>
      </c>
      <c r="G475" t="s">
        <v>2585</v>
      </c>
      <c r="I475">
        <v>484</v>
      </c>
      <c r="J475" t="str">
        <f t="shared" si="7"/>
        <v>REMOLINO 1786</v>
      </c>
      <c r="K475">
        <f>VLOOKUP(J475,'cat_macropera-pos'!$H$2:$I$1468,2,0)</f>
        <v>1382</v>
      </c>
    </row>
    <row r="476" spans="1:11" x14ac:dyDescent="0.25">
      <c r="A476">
        <v>4</v>
      </c>
      <c r="B476" t="s">
        <v>2606</v>
      </c>
      <c r="C476" t="s">
        <v>2585</v>
      </c>
      <c r="D476">
        <v>485</v>
      </c>
      <c r="E476">
        <v>4</v>
      </c>
      <c r="F476">
        <v>1791</v>
      </c>
      <c r="G476" t="s">
        <v>2585</v>
      </c>
      <c r="I476">
        <v>485</v>
      </c>
      <c r="J476" t="str">
        <f t="shared" si="7"/>
        <v>REMOLINO 1791</v>
      </c>
      <c r="K476">
        <f>VLOOKUP(J476,'cat_macropera-pos'!$H$2:$I$1468,2,0)</f>
        <v>1381</v>
      </c>
    </row>
    <row r="477" spans="1:11" x14ac:dyDescent="0.25">
      <c r="A477">
        <v>4</v>
      </c>
      <c r="B477" t="s">
        <v>2606</v>
      </c>
      <c r="C477" t="s">
        <v>2585</v>
      </c>
      <c r="D477">
        <v>486</v>
      </c>
      <c r="E477">
        <v>4</v>
      </c>
      <c r="F477">
        <v>1805</v>
      </c>
      <c r="G477" t="s">
        <v>2585</v>
      </c>
      <c r="I477">
        <v>486</v>
      </c>
      <c r="J477" t="str">
        <f t="shared" si="7"/>
        <v>REMOLINO 1805</v>
      </c>
      <c r="K477" t="e">
        <f>VLOOKUP(J477,'cat_macropera-pos'!$H$2:$I$1468,2,0)</f>
        <v>#N/A</v>
      </c>
    </row>
    <row r="478" spans="1:11" x14ac:dyDescent="0.25">
      <c r="A478">
        <v>4</v>
      </c>
      <c r="B478" t="s">
        <v>2606</v>
      </c>
      <c r="C478" t="s">
        <v>2585</v>
      </c>
      <c r="D478">
        <v>487</v>
      </c>
      <c r="E478">
        <v>4</v>
      </c>
      <c r="F478">
        <v>1812</v>
      </c>
      <c r="G478" t="s">
        <v>2585</v>
      </c>
      <c r="I478">
        <v>487</v>
      </c>
      <c r="J478" t="str">
        <f t="shared" si="7"/>
        <v>REMOLINO 1812</v>
      </c>
      <c r="K478" t="e">
        <f>VLOOKUP(J478,'cat_macropera-pos'!$H$2:$I$1468,2,0)</f>
        <v>#N/A</v>
      </c>
    </row>
    <row r="479" spans="1:11" x14ac:dyDescent="0.25">
      <c r="A479">
        <v>4</v>
      </c>
      <c r="B479" t="s">
        <v>2606</v>
      </c>
      <c r="C479" t="s">
        <v>2585</v>
      </c>
      <c r="D479">
        <v>488</v>
      </c>
      <c r="E479">
        <v>4</v>
      </c>
      <c r="F479">
        <v>1818</v>
      </c>
      <c r="G479" t="s">
        <v>2585</v>
      </c>
      <c r="I479">
        <v>488</v>
      </c>
      <c r="J479" t="str">
        <f t="shared" si="7"/>
        <v>REMOLINO 1818</v>
      </c>
      <c r="K479" t="e">
        <f>VLOOKUP(J479,'cat_macropera-pos'!$H$2:$I$1468,2,0)</f>
        <v>#N/A</v>
      </c>
    </row>
    <row r="480" spans="1:11" x14ac:dyDescent="0.25">
      <c r="A480">
        <v>4</v>
      </c>
      <c r="B480" t="s">
        <v>2606</v>
      </c>
      <c r="C480" t="s">
        <v>2585</v>
      </c>
      <c r="D480">
        <v>489</v>
      </c>
      <c r="E480">
        <v>4</v>
      </c>
      <c r="F480">
        <v>1826</v>
      </c>
      <c r="G480" t="s">
        <v>2585</v>
      </c>
      <c r="I480">
        <v>489</v>
      </c>
      <c r="J480" t="str">
        <f t="shared" si="7"/>
        <v>REMOLINO 1826</v>
      </c>
      <c r="K480" t="e">
        <f>VLOOKUP(J480,'cat_macropera-pos'!$H$2:$I$1468,2,0)</f>
        <v>#N/A</v>
      </c>
    </row>
    <row r="481" spans="1:11" x14ac:dyDescent="0.25">
      <c r="A481">
        <v>4</v>
      </c>
      <c r="B481" t="s">
        <v>2606</v>
      </c>
      <c r="C481" t="s">
        <v>2585</v>
      </c>
      <c r="D481">
        <v>490</v>
      </c>
      <c r="E481">
        <v>4</v>
      </c>
      <c r="F481">
        <v>1829</v>
      </c>
      <c r="G481" t="s">
        <v>2585</v>
      </c>
      <c r="I481">
        <v>490</v>
      </c>
      <c r="J481" t="str">
        <f t="shared" si="7"/>
        <v>REMOLINO 1829</v>
      </c>
      <c r="K481" t="e">
        <f>VLOOKUP(J481,'cat_macropera-pos'!$H$2:$I$1468,2,0)</f>
        <v>#N/A</v>
      </c>
    </row>
    <row r="482" spans="1:11" x14ac:dyDescent="0.25">
      <c r="A482">
        <v>4</v>
      </c>
      <c r="B482" t="s">
        <v>2606</v>
      </c>
      <c r="C482" t="s">
        <v>2585</v>
      </c>
      <c r="D482">
        <v>491</v>
      </c>
      <c r="E482">
        <v>4</v>
      </c>
      <c r="F482">
        <v>1833</v>
      </c>
      <c r="G482" t="s">
        <v>2585</v>
      </c>
      <c r="I482">
        <v>491</v>
      </c>
      <c r="J482" t="str">
        <f t="shared" si="7"/>
        <v>REMOLINO 1833</v>
      </c>
      <c r="K482" t="e">
        <f>VLOOKUP(J482,'cat_macropera-pos'!$H$2:$I$1468,2,0)</f>
        <v>#N/A</v>
      </c>
    </row>
    <row r="483" spans="1:11" x14ac:dyDescent="0.25">
      <c r="A483">
        <v>4</v>
      </c>
      <c r="B483" t="s">
        <v>2606</v>
      </c>
      <c r="C483" t="s">
        <v>2585</v>
      </c>
      <c r="D483">
        <v>492</v>
      </c>
      <c r="E483">
        <v>4</v>
      </c>
      <c r="F483">
        <v>1841</v>
      </c>
      <c r="G483" t="s">
        <v>2585</v>
      </c>
      <c r="I483">
        <v>492</v>
      </c>
      <c r="J483" t="str">
        <f t="shared" si="7"/>
        <v>REMOLINO 1841</v>
      </c>
      <c r="K483" t="e">
        <f>VLOOKUP(J483,'cat_macropera-pos'!$H$2:$I$1468,2,0)</f>
        <v>#N/A</v>
      </c>
    </row>
    <row r="484" spans="1:11" x14ac:dyDescent="0.25">
      <c r="A484">
        <v>4</v>
      </c>
      <c r="B484" t="s">
        <v>2606</v>
      </c>
      <c r="C484" t="s">
        <v>2585</v>
      </c>
      <c r="D484">
        <v>493</v>
      </c>
      <c r="E484">
        <v>4</v>
      </c>
      <c r="F484">
        <v>1842</v>
      </c>
      <c r="G484" t="s">
        <v>2585</v>
      </c>
      <c r="I484">
        <v>493</v>
      </c>
      <c r="J484" t="str">
        <f t="shared" si="7"/>
        <v>REMOLINO 1842</v>
      </c>
      <c r="K484" t="e">
        <f>VLOOKUP(J484,'cat_macropera-pos'!$H$2:$I$1468,2,0)</f>
        <v>#N/A</v>
      </c>
    </row>
    <row r="485" spans="1:11" x14ac:dyDescent="0.25">
      <c r="A485">
        <v>4</v>
      </c>
      <c r="B485" t="s">
        <v>2606</v>
      </c>
      <c r="C485" t="s">
        <v>2585</v>
      </c>
      <c r="D485">
        <v>494</v>
      </c>
      <c r="E485">
        <v>4</v>
      </c>
      <c r="F485">
        <v>1852</v>
      </c>
      <c r="G485" t="s">
        <v>2585</v>
      </c>
      <c r="I485">
        <v>494</v>
      </c>
      <c r="J485" t="str">
        <f t="shared" si="7"/>
        <v>REMOLINO 1852</v>
      </c>
      <c r="K485" t="e">
        <f>VLOOKUP(J485,'cat_macropera-pos'!$H$2:$I$1468,2,0)</f>
        <v>#N/A</v>
      </c>
    </row>
    <row r="486" spans="1:11" x14ac:dyDescent="0.25">
      <c r="A486">
        <v>4</v>
      </c>
      <c r="B486" t="s">
        <v>2606</v>
      </c>
      <c r="C486" t="s">
        <v>2585</v>
      </c>
      <c r="D486">
        <v>495</v>
      </c>
      <c r="E486">
        <v>4</v>
      </c>
      <c r="F486">
        <v>1868</v>
      </c>
      <c r="G486" t="s">
        <v>2585</v>
      </c>
      <c r="I486">
        <v>495</v>
      </c>
      <c r="J486" t="str">
        <f t="shared" si="7"/>
        <v>REMOLINO 1868</v>
      </c>
      <c r="K486" t="e">
        <f>VLOOKUP(J486,'cat_macropera-pos'!$H$2:$I$1468,2,0)</f>
        <v>#N/A</v>
      </c>
    </row>
    <row r="487" spans="1:11" x14ac:dyDescent="0.25">
      <c r="A487">
        <v>4</v>
      </c>
      <c r="B487" t="s">
        <v>2606</v>
      </c>
      <c r="C487" t="s">
        <v>2585</v>
      </c>
      <c r="D487">
        <v>496</v>
      </c>
      <c r="E487">
        <v>4</v>
      </c>
      <c r="F487">
        <v>1884</v>
      </c>
      <c r="G487" t="s">
        <v>2585</v>
      </c>
      <c r="I487">
        <v>496</v>
      </c>
      <c r="J487" t="str">
        <f t="shared" si="7"/>
        <v>REMOLINO 1884</v>
      </c>
      <c r="K487" t="e">
        <f>VLOOKUP(J487,'cat_macropera-pos'!$H$2:$I$1468,2,0)</f>
        <v>#N/A</v>
      </c>
    </row>
    <row r="488" spans="1:11" x14ac:dyDescent="0.25">
      <c r="A488">
        <v>4</v>
      </c>
      <c r="B488" t="s">
        <v>2606</v>
      </c>
      <c r="C488" t="s">
        <v>2585</v>
      </c>
      <c r="D488">
        <v>497</v>
      </c>
      <c r="E488">
        <v>4</v>
      </c>
      <c r="F488">
        <v>2589</v>
      </c>
      <c r="G488" t="s">
        <v>2585</v>
      </c>
      <c r="I488">
        <v>497</v>
      </c>
      <c r="J488" t="str">
        <f t="shared" si="7"/>
        <v>REMOLINO 2589</v>
      </c>
      <c r="K488">
        <f>VLOOKUP(J488,'cat_macropera-pos'!$H$2:$I$1468,2,0)</f>
        <v>1411</v>
      </c>
    </row>
    <row r="489" spans="1:11" x14ac:dyDescent="0.25">
      <c r="A489">
        <v>4</v>
      </c>
      <c r="B489" t="s">
        <v>2606</v>
      </c>
      <c r="C489" t="s">
        <v>2585</v>
      </c>
      <c r="D489">
        <v>498</v>
      </c>
      <c r="E489">
        <v>4</v>
      </c>
      <c r="F489">
        <v>2604</v>
      </c>
      <c r="G489" t="s">
        <v>2585</v>
      </c>
      <c r="I489">
        <v>498</v>
      </c>
      <c r="J489" t="str">
        <f t="shared" si="7"/>
        <v>REMOLINO 2604</v>
      </c>
      <c r="K489" t="e">
        <f>VLOOKUP(J489,'cat_macropera-pos'!$H$2:$I$1468,2,0)</f>
        <v>#N/A</v>
      </c>
    </row>
    <row r="490" spans="1:11" x14ac:dyDescent="0.25">
      <c r="A490">
        <v>4</v>
      </c>
      <c r="B490" t="s">
        <v>2606</v>
      </c>
      <c r="C490" t="s">
        <v>2585</v>
      </c>
      <c r="D490">
        <v>499</v>
      </c>
      <c r="E490">
        <v>4</v>
      </c>
      <c r="F490">
        <v>2611</v>
      </c>
      <c r="G490" t="s">
        <v>2585</v>
      </c>
      <c r="I490">
        <v>499</v>
      </c>
      <c r="J490" t="str">
        <f t="shared" si="7"/>
        <v>REMOLINO 2611</v>
      </c>
      <c r="K490" t="e">
        <f>VLOOKUP(J490,'cat_macropera-pos'!$H$2:$I$1468,2,0)</f>
        <v>#N/A</v>
      </c>
    </row>
    <row r="491" spans="1:11" x14ac:dyDescent="0.25">
      <c r="A491">
        <v>4</v>
      </c>
      <c r="B491" t="s">
        <v>2606</v>
      </c>
      <c r="C491" t="s">
        <v>2585</v>
      </c>
      <c r="D491">
        <v>500</v>
      </c>
      <c r="E491">
        <v>4</v>
      </c>
      <c r="F491">
        <v>2634</v>
      </c>
      <c r="G491" t="s">
        <v>2585</v>
      </c>
      <c r="I491">
        <v>500</v>
      </c>
      <c r="J491" t="str">
        <f t="shared" si="7"/>
        <v>REMOLINO 2634</v>
      </c>
      <c r="K491" t="e">
        <f>VLOOKUP(J491,'cat_macropera-pos'!$H$2:$I$1468,2,0)</f>
        <v>#N/A</v>
      </c>
    </row>
    <row r="492" spans="1:11" x14ac:dyDescent="0.25">
      <c r="A492">
        <v>4</v>
      </c>
      <c r="B492" t="s">
        <v>2606</v>
      </c>
      <c r="C492" t="s">
        <v>2585</v>
      </c>
      <c r="D492">
        <v>501</v>
      </c>
      <c r="E492">
        <v>4</v>
      </c>
      <c r="F492">
        <v>2642</v>
      </c>
      <c r="G492" t="s">
        <v>2585</v>
      </c>
      <c r="I492">
        <v>501</v>
      </c>
      <c r="J492" t="str">
        <f t="shared" si="7"/>
        <v>REMOLINO 2642</v>
      </c>
      <c r="K492" t="e">
        <f>VLOOKUP(J492,'cat_macropera-pos'!$H$2:$I$1468,2,0)</f>
        <v>#N/A</v>
      </c>
    </row>
    <row r="493" spans="1:11" x14ac:dyDescent="0.25">
      <c r="A493">
        <v>4</v>
      </c>
      <c r="B493" t="s">
        <v>2606</v>
      </c>
      <c r="C493" t="s">
        <v>2585</v>
      </c>
      <c r="D493">
        <v>502</v>
      </c>
      <c r="E493">
        <v>4</v>
      </c>
      <c r="F493">
        <v>2665</v>
      </c>
      <c r="G493" t="s">
        <v>2585</v>
      </c>
      <c r="I493">
        <v>502</v>
      </c>
      <c r="J493" t="str">
        <f t="shared" si="7"/>
        <v>REMOLINO 2665</v>
      </c>
      <c r="K493" t="e">
        <f>VLOOKUP(J493,'cat_macropera-pos'!$H$2:$I$1468,2,0)</f>
        <v>#N/A</v>
      </c>
    </row>
    <row r="494" spans="1:11" x14ac:dyDescent="0.25">
      <c r="A494">
        <v>4</v>
      </c>
      <c r="B494" t="s">
        <v>2606</v>
      </c>
      <c r="C494" t="s">
        <v>2585</v>
      </c>
      <c r="D494">
        <v>503</v>
      </c>
      <c r="E494">
        <v>4</v>
      </c>
      <c r="F494">
        <v>2685</v>
      </c>
      <c r="G494" t="s">
        <v>2585</v>
      </c>
      <c r="I494">
        <v>503</v>
      </c>
      <c r="J494" t="str">
        <f t="shared" si="7"/>
        <v>REMOLINO 2685</v>
      </c>
      <c r="K494" t="e">
        <f>VLOOKUP(J494,'cat_macropera-pos'!$H$2:$I$1468,2,0)</f>
        <v>#N/A</v>
      </c>
    </row>
    <row r="495" spans="1:11" x14ac:dyDescent="0.25">
      <c r="A495">
        <v>4</v>
      </c>
      <c r="B495" t="s">
        <v>2606</v>
      </c>
      <c r="C495" t="s">
        <v>2585</v>
      </c>
      <c r="D495">
        <v>504</v>
      </c>
      <c r="E495">
        <v>4</v>
      </c>
      <c r="F495">
        <v>2714</v>
      </c>
      <c r="G495" t="s">
        <v>2585</v>
      </c>
      <c r="I495">
        <v>504</v>
      </c>
      <c r="J495" t="str">
        <f t="shared" si="7"/>
        <v>REMOLINO 2714</v>
      </c>
      <c r="K495" t="e">
        <f>VLOOKUP(J495,'cat_macropera-pos'!$H$2:$I$1468,2,0)</f>
        <v>#N/A</v>
      </c>
    </row>
    <row r="496" spans="1:11" x14ac:dyDescent="0.25">
      <c r="A496">
        <v>4</v>
      </c>
      <c r="B496" t="s">
        <v>2606</v>
      </c>
      <c r="C496" t="s">
        <v>2585</v>
      </c>
      <c r="D496">
        <v>505</v>
      </c>
      <c r="E496">
        <v>4</v>
      </c>
      <c r="F496">
        <v>2788</v>
      </c>
      <c r="G496" t="s">
        <v>2585</v>
      </c>
      <c r="I496">
        <v>505</v>
      </c>
      <c r="J496" t="str">
        <f t="shared" si="7"/>
        <v>REMOLINO 2788</v>
      </c>
      <c r="K496">
        <f>VLOOKUP(J496,'cat_macropera-pos'!$H$2:$I$1468,2,0)</f>
        <v>1388</v>
      </c>
    </row>
    <row r="497" spans="1:11" x14ac:dyDescent="0.25">
      <c r="A497">
        <v>4</v>
      </c>
      <c r="B497" t="s">
        <v>2606</v>
      </c>
      <c r="C497" t="s">
        <v>2585</v>
      </c>
      <c r="D497">
        <v>506</v>
      </c>
      <c r="E497">
        <v>4</v>
      </c>
      <c r="F497">
        <v>2872</v>
      </c>
      <c r="G497" t="s">
        <v>2585</v>
      </c>
      <c r="I497">
        <v>506</v>
      </c>
      <c r="J497" t="str">
        <f t="shared" si="7"/>
        <v>REMOLINO 2872</v>
      </c>
      <c r="K497">
        <f>VLOOKUP(J497,'cat_macropera-pos'!$H$2:$I$1468,2,0)</f>
        <v>1389</v>
      </c>
    </row>
    <row r="498" spans="1:11" x14ac:dyDescent="0.25">
      <c r="A498">
        <v>4</v>
      </c>
      <c r="B498" t="s">
        <v>2606</v>
      </c>
      <c r="C498" t="s">
        <v>2585</v>
      </c>
      <c r="D498">
        <v>507</v>
      </c>
      <c r="E498">
        <v>4</v>
      </c>
      <c r="F498">
        <v>3945</v>
      </c>
      <c r="G498" t="s">
        <v>2585</v>
      </c>
      <c r="I498">
        <v>507</v>
      </c>
      <c r="J498" t="str">
        <f t="shared" si="7"/>
        <v>REMOLINO 3945</v>
      </c>
      <c r="K498">
        <f>VLOOKUP(J498,'cat_macropera-pos'!$H$2:$I$1468,2,0)</f>
        <v>1446</v>
      </c>
    </row>
    <row r="499" spans="1:11" x14ac:dyDescent="0.25">
      <c r="A499">
        <v>4</v>
      </c>
      <c r="B499" t="s">
        <v>2606</v>
      </c>
      <c r="C499" t="s">
        <v>2585</v>
      </c>
      <c r="D499">
        <v>508</v>
      </c>
      <c r="E499">
        <v>4</v>
      </c>
      <c r="F499">
        <v>3952</v>
      </c>
      <c r="G499" t="s">
        <v>2585</v>
      </c>
      <c r="I499">
        <v>508</v>
      </c>
      <c r="J499" t="str">
        <f t="shared" si="7"/>
        <v>REMOLINO 3952</v>
      </c>
      <c r="K499">
        <f>VLOOKUP(J499,'cat_macropera-pos'!$H$2:$I$1468,2,0)</f>
        <v>1447</v>
      </c>
    </row>
    <row r="500" spans="1:11" x14ac:dyDescent="0.25">
      <c r="A500">
        <v>4</v>
      </c>
      <c r="B500" t="s">
        <v>2606</v>
      </c>
      <c r="C500" t="s">
        <v>2585</v>
      </c>
      <c r="D500">
        <v>509</v>
      </c>
      <c r="E500">
        <v>4</v>
      </c>
      <c r="F500">
        <v>4011</v>
      </c>
      <c r="G500" t="s">
        <v>2585</v>
      </c>
      <c r="I500">
        <v>509</v>
      </c>
      <c r="J500" t="str">
        <f t="shared" si="7"/>
        <v>REMOLINO 4011</v>
      </c>
      <c r="K500" t="e">
        <f>VLOOKUP(J500,'cat_macropera-pos'!$H$2:$I$1468,2,0)</f>
        <v>#N/A</v>
      </c>
    </row>
    <row r="501" spans="1:11" x14ac:dyDescent="0.25">
      <c r="A501">
        <v>4</v>
      </c>
      <c r="B501" t="s">
        <v>2606</v>
      </c>
      <c r="C501" t="s">
        <v>2585</v>
      </c>
      <c r="D501">
        <v>510</v>
      </c>
      <c r="E501">
        <v>4</v>
      </c>
      <c r="F501">
        <v>4034</v>
      </c>
      <c r="G501" t="s">
        <v>2585</v>
      </c>
      <c r="I501">
        <v>510</v>
      </c>
      <c r="J501" t="str">
        <f t="shared" si="7"/>
        <v>REMOLINO 4034</v>
      </c>
      <c r="K501">
        <f>VLOOKUP(J501,'cat_macropera-pos'!$H$2:$I$1468,2,0)</f>
        <v>142</v>
      </c>
    </row>
    <row r="502" spans="1:11" x14ac:dyDescent="0.25">
      <c r="A502">
        <v>4</v>
      </c>
      <c r="B502" t="s">
        <v>2606</v>
      </c>
      <c r="C502" t="s">
        <v>2585</v>
      </c>
      <c r="D502">
        <v>511</v>
      </c>
      <c r="E502">
        <v>4</v>
      </c>
      <c r="F502">
        <v>4077</v>
      </c>
      <c r="G502" t="s">
        <v>2585</v>
      </c>
      <c r="I502">
        <v>511</v>
      </c>
      <c r="J502" t="str">
        <f t="shared" si="7"/>
        <v>REMOLINO 4077</v>
      </c>
      <c r="K502">
        <f>VLOOKUP(J502,'cat_macropera-pos'!$H$2:$I$1468,2,0)</f>
        <v>141</v>
      </c>
    </row>
    <row r="503" spans="1:11" x14ac:dyDescent="0.25">
      <c r="A503">
        <v>4</v>
      </c>
      <c r="B503" t="s">
        <v>2606</v>
      </c>
      <c r="C503" t="s">
        <v>2585</v>
      </c>
      <c r="D503">
        <v>512</v>
      </c>
      <c r="E503">
        <v>4</v>
      </c>
      <c r="F503">
        <v>4094</v>
      </c>
      <c r="G503" t="s">
        <v>2585</v>
      </c>
      <c r="I503">
        <v>512</v>
      </c>
      <c r="J503" t="str">
        <f t="shared" si="7"/>
        <v>REMOLINO 4094</v>
      </c>
      <c r="K503">
        <f>VLOOKUP(J503,'cat_macropera-pos'!$H$2:$I$1468,2,0)</f>
        <v>1378</v>
      </c>
    </row>
    <row r="504" spans="1:11" x14ac:dyDescent="0.25">
      <c r="A504">
        <v>4</v>
      </c>
      <c r="B504" t="s">
        <v>2606</v>
      </c>
      <c r="C504" t="s">
        <v>2585</v>
      </c>
      <c r="D504">
        <v>513</v>
      </c>
      <c r="E504">
        <v>4</v>
      </c>
      <c r="F504">
        <v>4118</v>
      </c>
      <c r="G504" t="s">
        <v>2585</v>
      </c>
      <c r="I504">
        <v>513</v>
      </c>
      <c r="J504" t="str">
        <f t="shared" si="7"/>
        <v>REMOLINO 4118</v>
      </c>
      <c r="K504">
        <f>VLOOKUP(J504,'cat_macropera-pos'!$H$2:$I$1468,2,0)</f>
        <v>124</v>
      </c>
    </row>
    <row r="505" spans="1:11" x14ac:dyDescent="0.25">
      <c r="A505">
        <v>4</v>
      </c>
      <c r="B505" t="s">
        <v>2606</v>
      </c>
      <c r="C505" t="s">
        <v>2585</v>
      </c>
      <c r="D505">
        <v>514</v>
      </c>
      <c r="E505">
        <v>4</v>
      </c>
      <c r="F505">
        <v>4155</v>
      </c>
      <c r="G505" t="s">
        <v>2585</v>
      </c>
      <c r="I505">
        <v>514</v>
      </c>
      <c r="J505" t="str">
        <f t="shared" si="7"/>
        <v>REMOLINO 4155</v>
      </c>
      <c r="K505">
        <f>VLOOKUP(J505,'cat_macropera-pos'!$H$2:$I$1468,2,0)</f>
        <v>1383</v>
      </c>
    </row>
    <row r="506" spans="1:11" x14ac:dyDescent="0.25">
      <c r="A506">
        <v>4</v>
      </c>
      <c r="B506" t="s">
        <v>2606</v>
      </c>
      <c r="C506" t="s">
        <v>2585</v>
      </c>
      <c r="D506">
        <v>515</v>
      </c>
      <c r="E506">
        <v>4</v>
      </c>
      <c r="F506">
        <v>4223</v>
      </c>
      <c r="G506" t="s">
        <v>2585</v>
      </c>
      <c r="I506">
        <v>515</v>
      </c>
      <c r="J506" t="str">
        <f t="shared" si="7"/>
        <v>REMOLINO 4223</v>
      </c>
      <c r="K506" t="e">
        <f>VLOOKUP(J506,'cat_macropera-pos'!$H$2:$I$1468,2,0)</f>
        <v>#N/A</v>
      </c>
    </row>
    <row r="507" spans="1:11" x14ac:dyDescent="0.25">
      <c r="A507">
        <v>4</v>
      </c>
      <c r="B507" t="s">
        <v>2606</v>
      </c>
      <c r="C507" t="s">
        <v>2585</v>
      </c>
      <c r="D507">
        <v>516</v>
      </c>
      <c r="E507">
        <v>4</v>
      </c>
      <c r="F507">
        <v>4374</v>
      </c>
      <c r="G507" t="s">
        <v>2585</v>
      </c>
      <c r="I507">
        <v>516</v>
      </c>
      <c r="J507" t="str">
        <f t="shared" si="7"/>
        <v>REMOLINO 4374</v>
      </c>
      <c r="K507">
        <f>VLOOKUP(J507,'cat_macropera-pos'!$H$2:$I$1468,2,0)</f>
        <v>103</v>
      </c>
    </row>
    <row r="508" spans="1:11" x14ac:dyDescent="0.25">
      <c r="A508">
        <v>22</v>
      </c>
      <c r="B508" t="s">
        <v>2607</v>
      </c>
      <c r="C508" t="s">
        <v>2585</v>
      </c>
      <c r="D508">
        <v>517</v>
      </c>
      <c r="E508">
        <v>22</v>
      </c>
      <c r="F508">
        <v>101</v>
      </c>
      <c r="G508" t="s">
        <v>2585</v>
      </c>
      <c r="I508">
        <v>517</v>
      </c>
      <c r="J508" t="str">
        <f t="shared" si="7"/>
        <v>SABANA GRANDE 101</v>
      </c>
      <c r="K508" t="e">
        <f>VLOOKUP(J508,'cat_macropera-pos'!$H$2:$I$1468,2,0)</f>
        <v>#N/A</v>
      </c>
    </row>
    <row r="509" spans="1:11" x14ac:dyDescent="0.25">
      <c r="A509">
        <v>23</v>
      </c>
      <c r="B509" t="s">
        <v>2608</v>
      </c>
      <c r="C509" t="s">
        <v>2585</v>
      </c>
      <c r="D509">
        <v>518</v>
      </c>
      <c r="E509">
        <v>23</v>
      </c>
      <c r="F509">
        <v>1</v>
      </c>
      <c r="G509" t="s">
        <v>2585</v>
      </c>
      <c r="I509">
        <v>518</v>
      </c>
      <c r="J509" t="str">
        <f t="shared" si="7"/>
        <v>SOLEDAD 1</v>
      </c>
      <c r="K509">
        <f>VLOOKUP(J509,'cat_macropera-pos'!$H$2:$I$1468,2,0)</f>
        <v>37</v>
      </c>
    </row>
    <row r="510" spans="1:11" x14ac:dyDescent="0.25">
      <c r="A510">
        <v>23</v>
      </c>
      <c r="B510" t="s">
        <v>2608</v>
      </c>
      <c r="C510" t="s">
        <v>2585</v>
      </c>
      <c r="D510">
        <v>519</v>
      </c>
      <c r="E510">
        <v>23</v>
      </c>
      <c r="F510">
        <v>1003</v>
      </c>
      <c r="G510" t="s">
        <v>2585</v>
      </c>
      <c r="I510">
        <v>519</v>
      </c>
      <c r="J510" t="str">
        <f t="shared" si="7"/>
        <v>SOLEDAD 1003</v>
      </c>
      <c r="K510">
        <f>VLOOKUP(J510,'cat_macropera-pos'!$H$2:$I$1468,2,0)</f>
        <v>1212</v>
      </c>
    </row>
    <row r="511" spans="1:11" x14ac:dyDescent="0.25">
      <c r="A511">
        <v>23</v>
      </c>
      <c r="B511" t="s">
        <v>2608</v>
      </c>
      <c r="C511" t="s">
        <v>2585</v>
      </c>
      <c r="D511">
        <v>520</v>
      </c>
      <c r="E511">
        <v>23</v>
      </c>
      <c r="F511">
        <v>128</v>
      </c>
      <c r="G511" t="s">
        <v>2585</v>
      </c>
      <c r="I511">
        <v>520</v>
      </c>
      <c r="J511" t="str">
        <f t="shared" si="7"/>
        <v>SOLEDAD 128</v>
      </c>
      <c r="K511">
        <f>VLOOKUP(J511,'cat_macropera-pos'!$H$2:$I$1468,2,0)</f>
        <v>59</v>
      </c>
    </row>
    <row r="512" spans="1:11" x14ac:dyDescent="0.25">
      <c r="A512">
        <v>23</v>
      </c>
      <c r="B512" t="s">
        <v>2608</v>
      </c>
      <c r="C512" t="s">
        <v>2585</v>
      </c>
      <c r="D512">
        <v>521</v>
      </c>
      <c r="E512">
        <v>23</v>
      </c>
      <c r="F512">
        <v>129</v>
      </c>
      <c r="G512" t="s">
        <v>2585</v>
      </c>
      <c r="I512">
        <v>521</v>
      </c>
      <c r="J512" t="str">
        <f t="shared" si="7"/>
        <v>SOLEDAD 129</v>
      </c>
      <c r="K512">
        <f>VLOOKUP(J512,'cat_macropera-pos'!$H$2:$I$1468,2,0)</f>
        <v>42</v>
      </c>
    </row>
    <row r="513" spans="1:11" x14ac:dyDescent="0.25">
      <c r="A513">
        <v>23</v>
      </c>
      <c r="B513" t="s">
        <v>2608</v>
      </c>
      <c r="C513" t="s">
        <v>2585</v>
      </c>
      <c r="D513">
        <v>522</v>
      </c>
      <c r="E513">
        <v>23</v>
      </c>
      <c r="F513">
        <v>376</v>
      </c>
      <c r="G513" t="s">
        <v>2585</v>
      </c>
      <c r="I513">
        <v>522</v>
      </c>
      <c r="J513" t="str">
        <f t="shared" si="7"/>
        <v>SOLEDAD 376</v>
      </c>
      <c r="K513">
        <f>VLOOKUP(J513,'cat_macropera-pos'!$H$2:$I$1468,2,0)</f>
        <v>159</v>
      </c>
    </row>
    <row r="514" spans="1:11" x14ac:dyDescent="0.25">
      <c r="A514">
        <v>23</v>
      </c>
      <c r="B514" t="s">
        <v>2608</v>
      </c>
      <c r="C514" t="s">
        <v>2585</v>
      </c>
      <c r="D514">
        <v>523</v>
      </c>
      <c r="E514">
        <v>23</v>
      </c>
      <c r="F514">
        <v>402</v>
      </c>
      <c r="G514" t="s">
        <v>2585</v>
      </c>
      <c r="I514">
        <v>523</v>
      </c>
      <c r="J514" t="str">
        <f t="shared" si="7"/>
        <v>SOLEDAD 402</v>
      </c>
      <c r="K514" t="e">
        <f>VLOOKUP(J514,'cat_macropera-pos'!$H$2:$I$1468,2,0)</f>
        <v>#N/A</v>
      </c>
    </row>
    <row r="515" spans="1:11" x14ac:dyDescent="0.25">
      <c r="A515">
        <v>23</v>
      </c>
      <c r="B515" t="s">
        <v>2608</v>
      </c>
      <c r="C515" t="s">
        <v>2585</v>
      </c>
      <c r="D515">
        <v>524</v>
      </c>
      <c r="E515">
        <v>23</v>
      </c>
      <c r="F515">
        <v>42</v>
      </c>
      <c r="G515" t="s">
        <v>2585</v>
      </c>
      <c r="I515">
        <v>524</v>
      </c>
      <c r="J515" t="str">
        <f t="shared" ref="J515:J578" si="8">B515&amp;" "&amp;F515</f>
        <v>SOLEDAD 42</v>
      </c>
      <c r="K515" t="e">
        <f>VLOOKUP(J515,'cat_macropera-pos'!$H$2:$I$1468,2,0)</f>
        <v>#N/A</v>
      </c>
    </row>
    <row r="516" spans="1:11" x14ac:dyDescent="0.25">
      <c r="A516">
        <v>23</v>
      </c>
      <c r="B516" t="s">
        <v>2608</v>
      </c>
      <c r="C516" t="s">
        <v>2585</v>
      </c>
      <c r="D516">
        <v>525</v>
      </c>
      <c r="E516">
        <v>23</v>
      </c>
      <c r="F516">
        <v>454</v>
      </c>
      <c r="G516" t="s">
        <v>2585</v>
      </c>
      <c r="I516">
        <v>525</v>
      </c>
      <c r="J516" t="str">
        <f t="shared" si="8"/>
        <v>SOLEDAD 454</v>
      </c>
      <c r="K516">
        <f>VLOOKUP(J516,'cat_macropera-pos'!$H$2:$I$1468,2,0)</f>
        <v>279</v>
      </c>
    </row>
    <row r="517" spans="1:11" x14ac:dyDescent="0.25">
      <c r="A517">
        <v>23</v>
      </c>
      <c r="B517" t="s">
        <v>2608</v>
      </c>
      <c r="C517" t="s">
        <v>2585</v>
      </c>
      <c r="D517">
        <v>526</v>
      </c>
      <c r="E517">
        <v>23</v>
      </c>
      <c r="F517">
        <v>496</v>
      </c>
      <c r="G517" t="s">
        <v>2585</v>
      </c>
      <c r="I517">
        <v>526</v>
      </c>
      <c r="J517" t="str">
        <f t="shared" si="8"/>
        <v>SOLEDAD 496</v>
      </c>
      <c r="K517">
        <f>VLOOKUP(J517,'cat_macropera-pos'!$H$2:$I$1468,2,0)</f>
        <v>44</v>
      </c>
    </row>
    <row r="518" spans="1:11" x14ac:dyDescent="0.25">
      <c r="A518">
        <v>23</v>
      </c>
      <c r="B518" t="s">
        <v>2608</v>
      </c>
      <c r="C518" t="s">
        <v>2585</v>
      </c>
      <c r="D518">
        <v>527</v>
      </c>
      <c r="E518">
        <v>23</v>
      </c>
      <c r="F518">
        <v>498</v>
      </c>
      <c r="G518" t="s">
        <v>2585</v>
      </c>
      <c r="I518">
        <v>527</v>
      </c>
      <c r="J518" t="str">
        <f t="shared" si="8"/>
        <v>SOLEDAD 498</v>
      </c>
      <c r="K518">
        <f>VLOOKUP(J518,'cat_macropera-pos'!$H$2:$I$1468,2,0)</f>
        <v>60</v>
      </c>
    </row>
    <row r="519" spans="1:11" x14ac:dyDescent="0.25">
      <c r="A519">
        <v>23</v>
      </c>
      <c r="B519" t="s">
        <v>2608</v>
      </c>
      <c r="C519" t="s">
        <v>2585</v>
      </c>
      <c r="D519">
        <v>528</v>
      </c>
      <c r="E519">
        <v>23</v>
      </c>
      <c r="F519">
        <v>502</v>
      </c>
      <c r="G519" t="s">
        <v>2585</v>
      </c>
      <c r="I519">
        <v>528</v>
      </c>
      <c r="J519" t="str">
        <f t="shared" si="8"/>
        <v>SOLEDAD 502</v>
      </c>
      <c r="K519">
        <f>VLOOKUP(J519,'cat_macropera-pos'!$H$2:$I$1468,2,0)</f>
        <v>46</v>
      </c>
    </row>
    <row r="520" spans="1:11" x14ac:dyDescent="0.25">
      <c r="A520">
        <v>23</v>
      </c>
      <c r="B520" t="s">
        <v>2608</v>
      </c>
      <c r="C520" t="s">
        <v>2585</v>
      </c>
      <c r="D520">
        <v>529</v>
      </c>
      <c r="E520">
        <v>23</v>
      </c>
      <c r="F520">
        <v>505</v>
      </c>
      <c r="G520" t="s">
        <v>2585</v>
      </c>
      <c r="I520">
        <v>529</v>
      </c>
      <c r="J520" t="str">
        <f t="shared" si="8"/>
        <v>SOLEDAD 505</v>
      </c>
      <c r="K520">
        <f>VLOOKUP(J520,'cat_macropera-pos'!$H$2:$I$1468,2,0)</f>
        <v>21</v>
      </c>
    </row>
    <row r="521" spans="1:11" x14ac:dyDescent="0.25">
      <c r="A521">
        <v>23</v>
      </c>
      <c r="B521" t="s">
        <v>2608</v>
      </c>
      <c r="C521" t="s">
        <v>2585</v>
      </c>
      <c r="D521">
        <v>530</v>
      </c>
      <c r="E521">
        <v>23</v>
      </c>
      <c r="F521">
        <v>509</v>
      </c>
      <c r="G521" t="s">
        <v>2585</v>
      </c>
      <c r="I521">
        <v>530</v>
      </c>
      <c r="J521" t="str">
        <f t="shared" si="8"/>
        <v>SOLEDAD 509</v>
      </c>
      <c r="K521">
        <f>VLOOKUP(J521,'cat_macropera-pos'!$H$2:$I$1468,2,0)</f>
        <v>36</v>
      </c>
    </row>
    <row r="522" spans="1:11" x14ac:dyDescent="0.25">
      <c r="A522">
        <v>23</v>
      </c>
      <c r="B522" t="s">
        <v>2608</v>
      </c>
      <c r="C522" t="s">
        <v>2585</v>
      </c>
      <c r="D522">
        <v>531</v>
      </c>
      <c r="E522">
        <v>23</v>
      </c>
      <c r="F522">
        <v>529</v>
      </c>
      <c r="G522" t="s">
        <v>2585</v>
      </c>
      <c r="I522">
        <v>531</v>
      </c>
      <c r="J522" t="str">
        <f t="shared" si="8"/>
        <v>SOLEDAD 529</v>
      </c>
      <c r="K522">
        <f>VLOOKUP(J522,'cat_macropera-pos'!$H$2:$I$1468,2,0)</f>
        <v>25</v>
      </c>
    </row>
    <row r="523" spans="1:11" x14ac:dyDescent="0.25">
      <c r="A523">
        <v>23</v>
      </c>
      <c r="B523" t="s">
        <v>2608</v>
      </c>
      <c r="C523" t="s">
        <v>2585</v>
      </c>
      <c r="D523">
        <v>532</v>
      </c>
      <c r="E523">
        <v>23</v>
      </c>
      <c r="F523">
        <v>539</v>
      </c>
      <c r="G523" t="s">
        <v>2585</v>
      </c>
      <c r="I523">
        <v>532</v>
      </c>
      <c r="J523" t="str">
        <f t="shared" si="8"/>
        <v>SOLEDAD 539</v>
      </c>
      <c r="K523">
        <f>VLOOKUP(J523,'cat_macropera-pos'!$H$2:$I$1468,2,0)</f>
        <v>43</v>
      </c>
    </row>
    <row r="524" spans="1:11" x14ac:dyDescent="0.25">
      <c r="A524">
        <v>23</v>
      </c>
      <c r="B524" t="s">
        <v>2608</v>
      </c>
      <c r="C524" t="s">
        <v>2585</v>
      </c>
      <c r="D524">
        <v>533</v>
      </c>
      <c r="E524">
        <v>23</v>
      </c>
      <c r="F524">
        <v>549</v>
      </c>
      <c r="G524" t="s">
        <v>2585</v>
      </c>
      <c r="I524">
        <v>533</v>
      </c>
      <c r="J524" t="str">
        <f t="shared" si="8"/>
        <v>SOLEDAD 549</v>
      </c>
      <c r="K524">
        <f>VLOOKUP(J524,'cat_macropera-pos'!$H$2:$I$1468,2,0)</f>
        <v>26</v>
      </c>
    </row>
    <row r="525" spans="1:11" x14ac:dyDescent="0.25">
      <c r="A525">
        <v>23</v>
      </c>
      <c r="B525" t="s">
        <v>2608</v>
      </c>
      <c r="C525" t="s">
        <v>2585</v>
      </c>
      <c r="D525">
        <v>534</v>
      </c>
      <c r="E525">
        <v>23</v>
      </c>
      <c r="F525">
        <v>594</v>
      </c>
      <c r="G525" t="s">
        <v>2585</v>
      </c>
      <c r="I525">
        <v>534</v>
      </c>
      <c r="J525" t="str">
        <f t="shared" si="8"/>
        <v>SOLEDAD 594</v>
      </c>
      <c r="K525">
        <f>VLOOKUP(J525,'cat_macropera-pos'!$H$2:$I$1468,2,0)</f>
        <v>138</v>
      </c>
    </row>
    <row r="526" spans="1:11" x14ac:dyDescent="0.25">
      <c r="A526">
        <v>23</v>
      </c>
      <c r="B526" t="s">
        <v>2608</v>
      </c>
      <c r="C526" t="s">
        <v>2585</v>
      </c>
      <c r="D526">
        <v>535</v>
      </c>
      <c r="E526">
        <v>23</v>
      </c>
      <c r="F526">
        <v>61</v>
      </c>
      <c r="G526" t="s">
        <v>2585</v>
      </c>
      <c r="I526">
        <v>535</v>
      </c>
      <c r="J526" t="str">
        <f t="shared" si="8"/>
        <v>SOLEDAD 61</v>
      </c>
      <c r="K526" t="e">
        <f>VLOOKUP(J526,'cat_macropera-pos'!$H$2:$I$1468,2,0)</f>
        <v>#N/A</v>
      </c>
    </row>
    <row r="527" spans="1:11" x14ac:dyDescent="0.25">
      <c r="A527">
        <v>23</v>
      </c>
      <c r="B527" t="s">
        <v>2608</v>
      </c>
      <c r="C527" t="s">
        <v>2585</v>
      </c>
      <c r="D527">
        <v>536</v>
      </c>
      <c r="E527">
        <v>23</v>
      </c>
      <c r="F527">
        <v>653</v>
      </c>
      <c r="G527" t="s">
        <v>2585</v>
      </c>
      <c r="I527">
        <v>536</v>
      </c>
      <c r="J527" t="str">
        <f t="shared" si="8"/>
        <v>SOLEDAD 653</v>
      </c>
      <c r="K527">
        <f>VLOOKUP(J527,'cat_macropera-pos'!$H$2:$I$1468,2,0)</f>
        <v>102</v>
      </c>
    </row>
    <row r="528" spans="1:11" x14ac:dyDescent="0.25">
      <c r="A528">
        <v>23</v>
      </c>
      <c r="B528" t="s">
        <v>2608</v>
      </c>
      <c r="C528" t="s">
        <v>2585</v>
      </c>
      <c r="D528">
        <v>537</v>
      </c>
      <c r="E528">
        <v>23</v>
      </c>
      <c r="F528">
        <v>676</v>
      </c>
      <c r="G528" t="s">
        <v>2585</v>
      </c>
      <c r="I528">
        <v>537</v>
      </c>
      <c r="J528" t="str">
        <f t="shared" si="8"/>
        <v>SOLEDAD 676</v>
      </c>
      <c r="K528">
        <f>VLOOKUP(J528,'cat_macropera-pos'!$H$2:$I$1468,2,0)</f>
        <v>1214</v>
      </c>
    </row>
    <row r="529" spans="1:11" x14ac:dyDescent="0.25">
      <c r="A529">
        <v>23</v>
      </c>
      <c r="B529" t="s">
        <v>2608</v>
      </c>
      <c r="C529" t="s">
        <v>2585</v>
      </c>
      <c r="D529">
        <v>538</v>
      </c>
      <c r="E529">
        <v>23</v>
      </c>
      <c r="F529">
        <v>691</v>
      </c>
      <c r="G529" t="s">
        <v>2585</v>
      </c>
      <c r="I529">
        <v>538</v>
      </c>
      <c r="J529" t="str">
        <f t="shared" si="8"/>
        <v>SOLEDAD 691</v>
      </c>
      <c r="K529">
        <f>VLOOKUP(J529,'cat_macropera-pos'!$H$2:$I$1468,2,0)</f>
        <v>45</v>
      </c>
    </row>
    <row r="530" spans="1:11" x14ac:dyDescent="0.25">
      <c r="A530">
        <v>23</v>
      </c>
      <c r="B530" t="s">
        <v>2608</v>
      </c>
      <c r="C530" t="s">
        <v>2585</v>
      </c>
      <c r="D530">
        <v>539</v>
      </c>
      <c r="E530">
        <v>23</v>
      </c>
      <c r="F530">
        <v>705</v>
      </c>
      <c r="G530" t="s">
        <v>2585</v>
      </c>
      <c r="I530">
        <v>539</v>
      </c>
      <c r="J530" t="str">
        <f t="shared" si="8"/>
        <v>SOLEDAD 705</v>
      </c>
      <c r="K530" t="e">
        <f>VLOOKUP(J530,'cat_macropera-pos'!$H$2:$I$1468,2,0)</f>
        <v>#N/A</v>
      </c>
    </row>
    <row r="531" spans="1:11" x14ac:dyDescent="0.25">
      <c r="A531">
        <v>23</v>
      </c>
      <c r="B531" t="s">
        <v>2608</v>
      </c>
      <c r="C531" t="s">
        <v>2585</v>
      </c>
      <c r="D531">
        <v>540</v>
      </c>
      <c r="E531">
        <v>23</v>
      </c>
      <c r="F531">
        <v>712</v>
      </c>
      <c r="G531" t="s">
        <v>2585</v>
      </c>
      <c r="I531">
        <v>540</v>
      </c>
      <c r="J531" t="str">
        <f t="shared" si="8"/>
        <v>SOLEDAD 712</v>
      </c>
      <c r="K531" t="e">
        <f>VLOOKUP(J531,'cat_macropera-pos'!$H$2:$I$1468,2,0)</f>
        <v>#N/A</v>
      </c>
    </row>
    <row r="532" spans="1:11" x14ac:dyDescent="0.25">
      <c r="A532">
        <v>23</v>
      </c>
      <c r="B532" t="s">
        <v>2608</v>
      </c>
      <c r="C532" t="s">
        <v>2585</v>
      </c>
      <c r="D532">
        <v>541</v>
      </c>
      <c r="E532">
        <v>23</v>
      </c>
      <c r="F532">
        <v>738</v>
      </c>
      <c r="G532" t="s">
        <v>2585</v>
      </c>
      <c r="I532">
        <v>541</v>
      </c>
      <c r="J532" t="str">
        <f t="shared" si="8"/>
        <v>SOLEDAD 738</v>
      </c>
      <c r="K532">
        <f>VLOOKUP(J532,'cat_macropera-pos'!$H$2:$I$1468,2,0)</f>
        <v>74</v>
      </c>
    </row>
    <row r="533" spans="1:11" x14ac:dyDescent="0.25">
      <c r="A533">
        <v>23</v>
      </c>
      <c r="B533" t="s">
        <v>2608</v>
      </c>
      <c r="C533" t="s">
        <v>2585</v>
      </c>
      <c r="D533">
        <v>542</v>
      </c>
      <c r="E533">
        <v>23</v>
      </c>
      <c r="F533">
        <v>794</v>
      </c>
      <c r="G533" t="s">
        <v>2585</v>
      </c>
      <c r="I533">
        <v>542</v>
      </c>
      <c r="J533" t="str">
        <f t="shared" si="8"/>
        <v>SOLEDAD 794</v>
      </c>
      <c r="K533">
        <f>VLOOKUP(J533,'cat_macropera-pos'!$H$2:$I$1468,2,0)</f>
        <v>121</v>
      </c>
    </row>
    <row r="534" spans="1:11" x14ac:dyDescent="0.25">
      <c r="A534">
        <v>24</v>
      </c>
      <c r="B534" t="s">
        <v>2609</v>
      </c>
      <c r="C534" t="s">
        <v>2585</v>
      </c>
      <c r="D534">
        <v>543</v>
      </c>
      <c r="E534">
        <v>24</v>
      </c>
      <c r="F534">
        <v>166</v>
      </c>
      <c r="G534" t="s">
        <v>2585</v>
      </c>
      <c r="I534">
        <v>543</v>
      </c>
      <c r="J534" t="str">
        <f t="shared" si="8"/>
        <v>SOLEDAD NORTE 166</v>
      </c>
      <c r="K534">
        <f>VLOOKUP(J534,'cat_macropera-pos'!$H$2:$I$1468,2,0)</f>
        <v>1047</v>
      </c>
    </row>
    <row r="535" spans="1:11" x14ac:dyDescent="0.25">
      <c r="A535">
        <v>24</v>
      </c>
      <c r="B535" t="s">
        <v>2609</v>
      </c>
      <c r="C535" t="s">
        <v>2585</v>
      </c>
      <c r="D535">
        <v>544</v>
      </c>
      <c r="E535">
        <v>24</v>
      </c>
      <c r="F535">
        <v>259</v>
      </c>
      <c r="G535" t="s">
        <v>2585</v>
      </c>
      <c r="I535">
        <v>544</v>
      </c>
      <c r="J535" t="str">
        <f t="shared" si="8"/>
        <v>SOLEDAD NORTE 259</v>
      </c>
      <c r="K535">
        <f>VLOOKUP(J535,'cat_macropera-pos'!$H$2:$I$1468,2,0)</f>
        <v>1108</v>
      </c>
    </row>
    <row r="536" spans="1:11" x14ac:dyDescent="0.25">
      <c r="A536">
        <v>24</v>
      </c>
      <c r="B536" t="s">
        <v>2609</v>
      </c>
      <c r="C536" t="s">
        <v>2585</v>
      </c>
      <c r="D536">
        <v>545</v>
      </c>
      <c r="E536">
        <v>24</v>
      </c>
      <c r="F536">
        <v>275</v>
      </c>
      <c r="G536" t="s">
        <v>2585</v>
      </c>
      <c r="I536">
        <v>545</v>
      </c>
      <c r="J536" t="str">
        <f t="shared" si="8"/>
        <v>SOLEDAD NORTE 275</v>
      </c>
      <c r="K536">
        <f>VLOOKUP(J536,'cat_macropera-pos'!$H$2:$I$1468,2,0)</f>
        <v>1119</v>
      </c>
    </row>
    <row r="537" spans="1:11" x14ac:dyDescent="0.25">
      <c r="A537">
        <v>24</v>
      </c>
      <c r="B537" t="s">
        <v>2609</v>
      </c>
      <c r="C537" t="s">
        <v>2585</v>
      </c>
      <c r="D537">
        <v>546</v>
      </c>
      <c r="E537">
        <v>24</v>
      </c>
      <c r="F537">
        <v>291</v>
      </c>
      <c r="G537" t="s">
        <v>2585</v>
      </c>
      <c r="I537">
        <v>546</v>
      </c>
      <c r="J537" t="str">
        <f t="shared" si="8"/>
        <v>SOLEDAD NORTE 291</v>
      </c>
      <c r="K537">
        <f>VLOOKUP(J537,'cat_macropera-pos'!$H$2:$I$1468,2,0)</f>
        <v>1117</v>
      </c>
    </row>
    <row r="538" spans="1:11" x14ac:dyDescent="0.25">
      <c r="A538">
        <v>24</v>
      </c>
      <c r="B538" t="s">
        <v>2609</v>
      </c>
      <c r="C538" t="s">
        <v>2585</v>
      </c>
      <c r="D538">
        <v>547</v>
      </c>
      <c r="E538">
        <v>24</v>
      </c>
      <c r="F538">
        <v>301</v>
      </c>
      <c r="G538" t="s">
        <v>2585</v>
      </c>
      <c r="I538">
        <v>547</v>
      </c>
      <c r="J538" t="str">
        <f t="shared" si="8"/>
        <v>SOLEDAD NORTE 301</v>
      </c>
      <c r="K538">
        <f>VLOOKUP(J538,'cat_macropera-pos'!$H$2:$I$1468,2,0)</f>
        <v>1132</v>
      </c>
    </row>
    <row r="539" spans="1:11" x14ac:dyDescent="0.25">
      <c r="A539">
        <v>24</v>
      </c>
      <c r="B539" t="s">
        <v>2609</v>
      </c>
      <c r="C539" t="s">
        <v>2585</v>
      </c>
      <c r="D539">
        <v>548</v>
      </c>
      <c r="E539">
        <v>24</v>
      </c>
      <c r="F539" t="s">
        <v>273</v>
      </c>
      <c r="G539" t="s">
        <v>2585</v>
      </c>
      <c r="I539">
        <v>548</v>
      </c>
      <c r="J539" t="str">
        <f t="shared" si="8"/>
        <v>SOLEDAD NORTE 1D</v>
      </c>
      <c r="K539" t="e">
        <f>VLOOKUP(J539,'cat_macropera-pos'!$H$2:$I$1468,2,0)</f>
        <v>#N/A</v>
      </c>
    </row>
    <row r="540" spans="1:11" x14ac:dyDescent="0.25">
      <c r="A540">
        <v>3</v>
      </c>
      <c r="B540" t="s">
        <v>2610</v>
      </c>
      <c r="C540" t="s">
        <v>2585</v>
      </c>
      <c r="D540">
        <v>549</v>
      </c>
      <c r="E540">
        <v>3</v>
      </c>
      <c r="F540">
        <v>112</v>
      </c>
      <c r="G540" t="s">
        <v>2585</v>
      </c>
      <c r="I540">
        <v>549</v>
      </c>
      <c r="J540" t="str">
        <f t="shared" si="8"/>
        <v>TAJIN 112</v>
      </c>
      <c r="K540" t="e">
        <f>VLOOKUP(J540,'cat_macropera-pos'!$H$2:$I$1468,2,0)</f>
        <v>#N/A</v>
      </c>
    </row>
    <row r="541" spans="1:11" x14ac:dyDescent="0.25">
      <c r="A541">
        <v>3</v>
      </c>
      <c r="B541" t="s">
        <v>2610</v>
      </c>
      <c r="C541" t="s">
        <v>2585</v>
      </c>
      <c r="D541">
        <v>550</v>
      </c>
      <c r="E541">
        <v>3</v>
      </c>
      <c r="F541">
        <v>162</v>
      </c>
      <c r="G541" t="s">
        <v>2585</v>
      </c>
      <c r="I541">
        <v>550</v>
      </c>
      <c r="J541" t="str">
        <f t="shared" si="8"/>
        <v>TAJIN 162</v>
      </c>
      <c r="K541">
        <f>VLOOKUP(J541,'cat_macropera-pos'!$H$2:$I$1468,2,0)</f>
        <v>1321</v>
      </c>
    </row>
    <row r="542" spans="1:11" x14ac:dyDescent="0.25">
      <c r="A542">
        <v>3</v>
      </c>
      <c r="B542" t="s">
        <v>2610</v>
      </c>
      <c r="C542" t="s">
        <v>2585</v>
      </c>
      <c r="D542">
        <v>551</v>
      </c>
      <c r="E542">
        <v>3</v>
      </c>
      <c r="F542">
        <v>171</v>
      </c>
      <c r="G542" t="s">
        <v>2585</v>
      </c>
      <c r="I542">
        <v>551</v>
      </c>
      <c r="J542" t="str">
        <f t="shared" si="8"/>
        <v>TAJIN 171</v>
      </c>
      <c r="K542">
        <f>VLOOKUP(J542,'cat_macropera-pos'!$H$2:$I$1468,2,0)</f>
        <v>1299</v>
      </c>
    </row>
    <row r="543" spans="1:11" x14ac:dyDescent="0.25">
      <c r="A543">
        <v>3</v>
      </c>
      <c r="B543" t="s">
        <v>2610</v>
      </c>
      <c r="C543" t="s">
        <v>2585</v>
      </c>
      <c r="D543">
        <v>552</v>
      </c>
      <c r="E543">
        <v>3</v>
      </c>
      <c r="F543">
        <v>195</v>
      </c>
      <c r="G543" t="s">
        <v>2585</v>
      </c>
      <c r="I543">
        <v>552</v>
      </c>
      <c r="J543" t="str">
        <f t="shared" si="8"/>
        <v>TAJIN 195</v>
      </c>
      <c r="K543">
        <f>VLOOKUP(J543,'cat_macropera-pos'!$H$2:$I$1468,2,0)</f>
        <v>1318</v>
      </c>
    </row>
    <row r="544" spans="1:11" x14ac:dyDescent="0.25">
      <c r="A544">
        <v>3</v>
      </c>
      <c r="B544" t="s">
        <v>2610</v>
      </c>
      <c r="C544" t="s">
        <v>2585</v>
      </c>
      <c r="D544">
        <v>553</v>
      </c>
      <c r="E544">
        <v>3</v>
      </c>
      <c r="F544">
        <v>206</v>
      </c>
      <c r="G544" t="s">
        <v>2585</v>
      </c>
      <c r="I544">
        <v>553</v>
      </c>
      <c r="J544" t="str">
        <f t="shared" si="8"/>
        <v>TAJIN 206</v>
      </c>
      <c r="K544" t="e">
        <f>VLOOKUP(J544,'cat_macropera-pos'!$H$2:$I$1468,2,0)</f>
        <v>#N/A</v>
      </c>
    </row>
    <row r="545" spans="1:11" x14ac:dyDescent="0.25">
      <c r="A545">
        <v>3</v>
      </c>
      <c r="B545" t="s">
        <v>2610</v>
      </c>
      <c r="C545" t="s">
        <v>2585</v>
      </c>
      <c r="D545">
        <v>554</v>
      </c>
      <c r="E545">
        <v>3</v>
      </c>
      <c r="F545">
        <v>2496</v>
      </c>
      <c r="G545" t="s">
        <v>2585</v>
      </c>
      <c r="I545">
        <v>554</v>
      </c>
      <c r="J545" t="str">
        <f t="shared" si="8"/>
        <v>TAJIN 2496</v>
      </c>
      <c r="K545" t="e">
        <f>VLOOKUP(J545,'cat_macropera-pos'!$H$2:$I$1468,2,0)</f>
        <v>#N/A</v>
      </c>
    </row>
    <row r="546" spans="1:11" x14ac:dyDescent="0.25">
      <c r="A546">
        <v>3</v>
      </c>
      <c r="B546" t="s">
        <v>2610</v>
      </c>
      <c r="C546" t="s">
        <v>2585</v>
      </c>
      <c r="D546">
        <v>555</v>
      </c>
      <c r="E546">
        <v>3</v>
      </c>
      <c r="F546">
        <v>33</v>
      </c>
      <c r="G546" t="s">
        <v>2585</v>
      </c>
      <c r="I546">
        <v>555</v>
      </c>
      <c r="J546" t="str">
        <f t="shared" si="8"/>
        <v>TAJIN 33</v>
      </c>
      <c r="K546">
        <f>VLOOKUP(J546,'cat_macropera-pos'!$H$2:$I$1468,2,0)</f>
        <v>199</v>
      </c>
    </row>
    <row r="547" spans="1:11" x14ac:dyDescent="0.25">
      <c r="A547">
        <v>3</v>
      </c>
      <c r="B547" t="s">
        <v>2610</v>
      </c>
      <c r="C547" t="s">
        <v>2585</v>
      </c>
      <c r="D547">
        <v>556</v>
      </c>
      <c r="E547">
        <v>3</v>
      </c>
      <c r="F547">
        <v>411</v>
      </c>
      <c r="G547" t="s">
        <v>2585</v>
      </c>
      <c r="I547">
        <v>556</v>
      </c>
      <c r="J547" t="str">
        <f t="shared" si="8"/>
        <v>TAJIN 411</v>
      </c>
      <c r="K547">
        <f>VLOOKUP(J547,'cat_macropera-pos'!$H$2:$I$1468,2,0)</f>
        <v>195</v>
      </c>
    </row>
    <row r="548" spans="1:11" x14ac:dyDescent="0.25">
      <c r="A548">
        <v>3</v>
      </c>
      <c r="B548" t="s">
        <v>2610</v>
      </c>
      <c r="C548" t="s">
        <v>2585</v>
      </c>
      <c r="D548">
        <v>557</v>
      </c>
      <c r="E548">
        <v>3</v>
      </c>
      <c r="F548">
        <v>434</v>
      </c>
      <c r="G548" t="s">
        <v>2585</v>
      </c>
      <c r="I548">
        <v>557</v>
      </c>
      <c r="J548" t="str">
        <f t="shared" si="8"/>
        <v>TAJIN 434</v>
      </c>
      <c r="K548">
        <f>VLOOKUP(J548,'cat_macropera-pos'!$H$2:$I$1468,2,0)</f>
        <v>180</v>
      </c>
    </row>
    <row r="549" spans="1:11" x14ac:dyDescent="0.25">
      <c r="A549">
        <v>3</v>
      </c>
      <c r="B549" t="s">
        <v>2610</v>
      </c>
      <c r="C549" t="s">
        <v>2585</v>
      </c>
      <c r="D549">
        <v>558</v>
      </c>
      <c r="E549">
        <v>3</v>
      </c>
      <c r="F549">
        <v>478</v>
      </c>
      <c r="G549" t="s">
        <v>2585</v>
      </c>
      <c r="I549">
        <v>558</v>
      </c>
      <c r="J549" t="str">
        <f t="shared" si="8"/>
        <v>TAJIN 478</v>
      </c>
      <c r="K549">
        <f>VLOOKUP(J549,'cat_macropera-pos'!$H$2:$I$1468,2,0)</f>
        <v>173</v>
      </c>
    </row>
    <row r="550" spans="1:11" x14ac:dyDescent="0.25">
      <c r="A550">
        <v>3</v>
      </c>
      <c r="B550" t="s">
        <v>2610</v>
      </c>
      <c r="C550" t="s">
        <v>2585</v>
      </c>
      <c r="D550">
        <v>559</v>
      </c>
      <c r="E550">
        <v>3</v>
      </c>
      <c r="F550">
        <v>553</v>
      </c>
      <c r="G550" t="s">
        <v>2585</v>
      </c>
      <c r="I550">
        <v>559</v>
      </c>
      <c r="J550" t="str">
        <f t="shared" si="8"/>
        <v>TAJIN 553</v>
      </c>
      <c r="K550" t="e">
        <f>VLOOKUP(J550,'cat_macropera-pos'!$H$2:$I$1468,2,0)</f>
        <v>#N/A</v>
      </c>
    </row>
    <row r="551" spans="1:11" x14ac:dyDescent="0.25">
      <c r="A551">
        <v>3</v>
      </c>
      <c r="B551" t="s">
        <v>2610</v>
      </c>
      <c r="C551" t="s">
        <v>2585</v>
      </c>
      <c r="D551">
        <v>560</v>
      </c>
      <c r="E551">
        <v>3</v>
      </c>
      <c r="F551">
        <v>605</v>
      </c>
      <c r="G551" t="s">
        <v>2585</v>
      </c>
      <c r="I551">
        <v>560</v>
      </c>
      <c r="J551" t="str">
        <f t="shared" si="8"/>
        <v>TAJIN 605</v>
      </c>
      <c r="K551">
        <f>VLOOKUP(J551,'cat_macropera-pos'!$H$2:$I$1468,2,0)</f>
        <v>1323</v>
      </c>
    </row>
    <row r="552" spans="1:11" x14ac:dyDescent="0.25">
      <c r="A552">
        <v>3</v>
      </c>
      <c r="B552" t="s">
        <v>2610</v>
      </c>
      <c r="C552" t="s">
        <v>2585</v>
      </c>
      <c r="D552">
        <v>561</v>
      </c>
      <c r="E552">
        <v>3</v>
      </c>
      <c r="F552">
        <v>636</v>
      </c>
      <c r="G552" t="s">
        <v>2585</v>
      </c>
      <c r="I552">
        <v>561</v>
      </c>
      <c r="J552" t="str">
        <f t="shared" si="8"/>
        <v>TAJIN 636</v>
      </c>
      <c r="K552">
        <f>VLOOKUP(J552,'cat_macropera-pos'!$H$2:$I$1468,2,0)</f>
        <v>283</v>
      </c>
    </row>
    <row r="553" spans="1:11" x14ac:dyDescent="0.25">
      <c r="A553">
        <v>3</v>
      </c>
      <c r="B553" t="s">
        <v>2610</v>
      </c>
      <c r="C553" t="s">
        <v>2585</v>
      </c>
      <c r="D553">
        <v>562</v>
      </c>
      <c r="E553">
        <v>3</v>
      </c>
      <c r="F553">
        <v>64</v>
      </c>
      <c r="G553" t="s">
        <v>2585</v>
      </c>
      <c r="I553">
        <v>562</v>
      </c>
      <c r="J553" t="str">
        <f t="shared" si="8"/>
        <v>TAJIN 64</v>
      </c>
      <c r="K553">
        <f>VLOOKUP(J553,'cat_macropera-pos'!$H$2:$I$1468,2,0)</f>
        <v>29</v>
      </c>
    </row>
    <row r="554" spans="1:11" x14ac:dyDescent="0.25">
      <c r="A554">
        <v>3</v>
      </c>
      <c r="B554" t="s">
        <v>2610</v>
      </c>
      <c r="C554" t="s">
        <v>2585</v>
      </c>
      <c r="D554">
        <v>563</v>
      </c>
      <c r="E554">
        <v>3</v>
      </c>
      <c r="F554">
        <v>646</v>
      </c>
      <c r="G554" t="s">
        <v>2585</v>
      </c>
      <c r="I554">
        <v>563</v>
      </c>
      <c r="J554" t="str">
        <f t="shared" si="8"/>
        <v>TAJIN 646</v>
      </c>
      <c r="K554">
        <f>VLOOKUP(J554,'cat_macropera-pos'!$H$2:$I$1468,2,0)</f>
        <v>1317</v>
      </c>
    </row>
    <row r="555" spans="1:11" x14ac:dyDescent="0.25">
      <c r="A555">
        <v>3</v>
      </c>
      <c r="B555" t="s">
        <v>2610</v>
      </c>
      <c r="C555" t="s">
        <v>2585</v>
      </c>
      <c r="D555">
        <v>564</v>
      </c>
      <c r="E555">
        <v>3</v>
      </c>
      <c r="F555">
        <v>662</v>
      </c>
      <c r="G555" t="s">
        <v>2585</v>
      </c>
      <c r="I555">
        <v>564</v>
      </c>
      <c r="J555" t="str">
        <f t="shared" si="8"/>
        <v>TAJIN 662</v>
      </c>
      <c r="K555">
        <f>VLOOKUP(J555,'cat_macropera-pos'!$H$2:$I$1468,2,0)</f>
        <v>174</v>
      </c>
    </row>
    <row r="556" spans="1:11" x14ac:dyDescent="0.25">
      <c r="A556">
        <v>3</v>
      </c>
      <c r="B556" t="s">
        <v>2610</v>
      </c>
      <c r="C556" t="s">
        <v>2585</v>
      </c>
      <c r="D556">
        <v>565</v>
      </c>
      <c r="E556">
        <v>3</v>
      </c>
      <c r="F556">
        <v>713</v>
      </c>
      <c r="G556" t="s">
        <v>2585</v>
      </c>
      <c r="I556">
        <v>565</v>
      </c>
      <c r="J556" t="str">
        <f t="shared" si="8"/>
        <v>TAJIN 713</v>
      </c>
      <c r="K556">
        <f>VLOOKUP(J556,'cat_macropera-pos'!$H$2:$I$1468,2,0)</f>
        <v>92</v>
      </c>
    </row>
    <row r="557" spans="1:11" x14ac:dyDescent="0.25">
      <c r="A557">
        <v>3</v>
      </c>
      <c r="B557" t="s">
        <v>2610</v>
      </c>
      <c r="C557" t="s">
        <v>2585</v>
      </c>
      <c r="D557">
        <v>566</v>
      </c>
      <c r="E557">
        <v>3</v>
      </c>
      <c r="F557">
        <v>728</v>
      </c>
      <c r="G557" t="s">
        <v>2585</v>
      </c>
      <c r="I557">
        <v>566</v>
      </c>
      <c r="J557" t="str">
        <f t="shared" si="8"/>
        <v>TAJIN 728</v>
      </c>
      <c r="K557">
        <f>VLOOKUP(J557,'cat_macropera-pos'!$H$2:$I$1468,2,0)</f>
        <v>269</v>
      </c>
    </row>
    <row r="558" spans="1:11" x14ac:dyDescent="0.25">
      <c r="A558">
        <v>3</v>
      </c>
      <c r="B558" t="s">
        <v>2610</v>
      </c>
      <c r="C558" t="s">
        <v>2585</v>
      </c>
      <c r="D558">
        <v>567</v>
      </c>
      <c r="E558">
        <v>3</v>
      </c>
      <c r="F558">
        <v>754</v>
      </c>
      <c r="G558" t="s">
        <v>2585</v>
      </c>
      <c r="I558">
        <v>567</v>
      </c>
      <c r="J558" t="str">
        <f t="shared" si="8"/>
        <v>TAJIN 754</v>
      </c>
      <c r="K558" t="e">
        <f>VLOOKUP(J558,'cat_macropera-pos'!$H$2:$I$1468,2,0)</f>
        <v>#N/A</v>
      </c>
    </row>
    <row r="559" spans="1:11" x14ac:dyDescent="0.25">
      <c r="A559">
        <v>3</v>
      </c>
      <c r="B559" t="s">
        <v>2610</v>
      </c>
      <c r="C559" t="s">
        <v>2585</v>
      </c>
      <c r="D559">
        <v>568</v>
      </c>
      <c r="E559">
        <v>3</v>
      </c>
      <c r="F559">
        <v>758</v>
      </c>
      <c r="G559" t="s">
        <v>2585</v>
      </c>
      <c r="I559">
        <v>568</v>
      </c>
      <c r="J559" t="str">
        <f t="shared" si="8"/>
        <v>TAJIN 758</v>
      </c>
      <c r="K559">
        <f>VLOOKUP(J559,'cat_macropera-pos'!$H$2:$I$1468,2,0)</f>
        <v>429</v>
      </c>
    </row>
    <row r="560" spans="1:11" x14ac:dyDescent="0.25">
      <c r="A560">
        <v>3</v>
      </c>
      <c r="B560" t="s">
        <v>2610</v>
      </c>
      <c r="C560" t="s">
        <v>2585</v>
      </c>
      <c r="D560">
        <v>569</v>
      </c>
      <c r="E560">
        <v>3</v>
      </c>
      <c r="F560">
        <v>8</v>
      </c>
      <c r="G560" t="s">
        <v>2585</v>
      </c>
      <c r="I560">
        <v>569</v>
      </c>
      <c r="J560" t="str">
        <f t="shared" si="8"/>
        <v>TAJIN 8</v>
      </c>
      <c r="K560">
        <f>VLOOKUP(J560,'cat_macropera-pos'!$H$2:$I$1468,2,0)</f>
        <v>82</v>
      </c>
    </row>
    <row r="561" spans="1:11" x14ac:dyDescent="0.25">
      <c r="A561">
        <v>3</v>
      </c>
      <c r="B561" t="s">
        <v>2610</v>
      </c>
      <c r="C561" t="s">
        <v>2585</v>
      </c>
      <c r="D561">
        <v>570</v>
      </c>
      <c r="E561">
        <v>3</v>
      </c>
      <c r="F561">
        <v>826</v>
      </c>
      <c r="G561" t="s">
        <v>2585</v>
      </c>
      <c r="I561">
        <v>570</v>
      </c>
      <c r="J561" t="str">
        <f t="shared" si="8"/>
        <v>TAJIN 826</v>
      </c>
      <c r="K561">
        <f>VLOOKUP(J561,'cat_macropera-pos'!$H$2:$I$1468,2,0)</f>
        <v>70</v>
      </c>
    </row>
    <row r="562" spans="1:11" x14ac:dyDescent="0.25">
      <c r="A562">
        <v>3</v>
      </c>
      <c r="B562" t="s">
        <v>2610</v>
      </c>
      <c r="C562" t="s">
        <v>2585</v>
      </c>
      <c r="D562">
        <v>571</v>
      </c>
      <c r="E562">
        <v>3</v>
      </c>
      <c r="F562">
        <v>9</v>
      </c>
      <c r="G562" t="s">
        <v>2585</v>
      </c>
      <c r="I562">
        <v>571</v>
      </c>
      <c r="J562" t="str">
        <f t="shared" si="8"/>
        <v>TAJIN 9</v>
      </c>
      <c r="K562">
        <f>VLOOKUP(J562,'cat_macropera-pos'!$H$2:$I$1468,2,0)</f>
        <v>1319</v>
      </c>
    </row>
    <row r="563" spans="1:11" x14ac:dyDescent="0.25">
      <c r="A563">
        <v>3</v>
      </c>
      <c r="B563" t="s">
        <v>2610</v>
      </c>
      <c r="C563" t="s">
        <v>2585</v>
      </c>
      <c r="D563">
        <v>572</v>
      </c>
      <c r="E563">
        <v>3</v>
      </c>
      <c r="F563">
        <v>93</v>
      </c>
      <c r="G563" t="s">
        <v>2585</v>
      </c>
      <c r="I563">
        <v>572</v>
      </c>
      <c r="J563" t="str">
        <f t="shared" si="8"/>
        <v>TAJIN 93</v>
      </c>
      <c r="K563" t="e">
        <f>VLOOKUP(J563,'cat_macropera-pos'!$H$2:$I$1468,2,0)</f>
        <v>#N/A</v>
      </c>
    </row>
    <row r="564" spans="1:11" x14ac:dyDescent="0.25">
      <c r="A564">
        <v>25</v>
      </c>
      <c r="B564" t="s">
        <v>2611</v>
      </c>
      <c r="C564" t="s">
        <v>2585</v>
      </c>
      <c r="D564">
        <v>573</v>
      </c>
      <c r="E564">
        <v>25</v>
      </c>
      <c r="F564">
        <v>1634</v>
      </c>
      <c r="G564" t="s">
        <v>2585</v>
      </c>
      <c r="I564">
        <v>573</v>
      </c>
      <c r="J564" t="str">
        <f t="shared" si="8"/>
        <v>TENEXCUILA 1634</v>
      </c>
      <c r="K564">
        <f>VLOOKUP(J564,'cat_macropera-pos'!$H$2:$I$1468,2,0)</f>
        <v>145</v>
      </c>
    </row>
    <row r="565" spans="1:11" x14ac:dyDescent="0.25">
      <c r="A565">
        <v>25</v>
      </c>
      <c r="B565" t="s">
        <v>2611</v>
      </c>
      <c r="C565" t="s">
        <v>2585</v>
      </c>
      <c r="D565">
        <v>574</v>
      </c>
      <c r="E565">
        <v>25</v>
      </c>
      <c r="F565">
        <v>722</v>
      </c>
      <c r="G565" t="s">
        <v>2585</v>
      </c>
      <c r="I565">
        <v>574</v>
      </c>
      <c r="J565" t="str">
        <f t="shared" si="8"/>
        <v>TENEXCUILA 722</v>
      </c>
      <c r="K565" t="e">
        <f>VLOOKUP(J565,'cat_macropera-pos'!$H$2:$I$1468,2,0)</f>
        <v>#N/A</v>
      </c>
    </row>
    <row r="566" spans="1:11" x14ac:dyDescent="0.25">
      <c r="A566">
        <v>26</v>
      </c>
      <c r="B566" t="s">
        <v>2612</v>
      </c>
      <c r="C566" t="s">
        <v>2585</v>
      </c>
      <c r="D566">
        <v>575</v>
      </c>
      <c r="E566">
        <v>26</v>
      </c>
      <c r="F566">
        <v>19</v>
      </c>
      <c r="G566" t="s">
        <v>2585</v>
      </c>
      <c r="I566">
        <v>575</v>
      </c>
      <c r="J566" t="str">
        <f t="shared" si="8"/>
        <v>TLACOLULA 19</v>
      </c>
      <c r="K566">
        <f>VLOOKUP(J566,'cat_macropera-pos'!$H$2:$I$1468,2,0)</f>
        <v>939</v>
      </c>
    </row>
    <row r="567" spans="1:11" x14ac:dyDescent="0.25">
      <c r="A567">
        <v>26</v>
      </c>
      <c r="B567" t="s">
        <v>2612</v>
      </c>
      <c r="C567" t="s">
        <v>2585</v>
      </c>
      <c r="D567">
        <v>576</v>
      </c>
      <c r="E567">
        <v>26</v>
      </c>
      <c r="F567">
        <v>446</v>
      </c>
      <c r="G567" t="s">
        <v>2585</v>
      </c>
      <c r="I567">
        <v>576</v>
      </c>
      <c r="J567" t="str">
        <f t="shared" si="8"/>
        <v>TLACOLULA 446</v>
      </c>
      <c r="K567">
        <f>VLOOKUP(J567,'cat_macropera-pos'!$H$2:$I$1468,2,0)</f>
        <v>94</v>
      </c>
    </row>
    <row r="568" spans="1:11" x14ac:dyDescent="0.25">
      <c r="A568">
        <v>26</v>
      </c>
      <c r="B568" t="s">
        <v>2612</v>
      </c>
      <c r="C568" t="s">
        <v>2585</v>
      </c>
      <c r="D568">
        <v>577</v>
      </c>
      <c r="E568">
        <v>26</v>
      </c>
      <c r="F568">
        <v>1</v>
      </c>
      <c r="G568" t="s">
        <v>2585</v>
      </c>
      <c r="I568">
        <v>577</v>
      </c>
      <c r="J568" t="str">
        <f t="shared" si="8"/>
        <v>TLACOLULA 1</v>
      </c>
      <c r="K568">
        <f>VLOOKUP(J568,'cat_macropera-pos'!$H$2:$I$1468,2,0)</f>
        <v>936</v>
      </c>
    </row>
    <row r="569" spans="1:11" x14ac:dyDescent="0.25">
      <c r="A569">
        <v>8</v>
      </c>
      <c r="B569" t="s">
        <v>2590</v>
      </c>
      <c r="C569" t="s">
        <v>2585</v>
      </c>
      <c r="D569">
        <v>578</v>
      </c>
      <c r="E569">
        <v>8</v>
      </c>
      <c r="F569">
        <v>3214</v>
      </c>
      <c r="G569" t="s">
        <v>2585</v>
      </c>
      <c r="I569">
        <v>578</v>
      </c>
      <c r="J569" t="str">
        <f t="shared" si="8"/>
        <v>CORRALILLO 3214</v>
      </c>
      <c r="K569">
        <f>VLOOKUP(J569,'cat_macropera-pos'!$H$2:$I$1468,2,0)</f>
        <v>1436</v>
      </c>
    </row>
    <row r="570" spans="1:11" x14ac:dyDescent="0.25">
      <c r="A570">
        <v>4</v>
      </c>
      <c r="B570" t="s">
        <v>2606</v>
      </c>
      <c r="C570" t="s">
        <v>2585</v>
      </c>
      <c r="D570">
        <v>579</v>
      </c>
      <c r="E570">
        <v>4</v>
      </c>
      <c r="F570">
        <v>4303</v>
      </c>
      <c r="G570" t="s">
        <v>2585</v>
      </c>
      <c r="I570">
        <v>579</v>
      </c>
      <c r="J570" t="str">
        <f t="shared" si="8"/>
        <v>REMOLINO 4303</v>
      </c>
      <c r="K570">
        <f>VLOOKUP(J570,'cat_macropera-pos'!$H$2:$I$1468,2,0)</f>
        <v>1384</v>
      </c>
    </row>
    <row r="571" spans="1:11" x14ac:dyDescent="0.25">
      <c r="A571">
        <v>3</v>
      </c>
      <c r="B571" t="s">
        <v>2610</v>
      </c>
      <c r="C571" t="s">
        <v>2585</v>
      </c>
      <c r="D571">
        <v>580</v>
      </c>
      <c r="E571">
        <v>3</v>
      </c>
      <c r="F571">
        <v>1680</v>
      </c>
      <c r="G571" t="s">
        <v>2585</v>
      </c>
      <c r="I571">
        <v>580</v>
      </c>
      <c r="J571" t="str">
        <f t="shared" si="8"/>
        <v>TAJIN 1680</v>
      </c>
      <c r="K571">
        <f>VLOOKUP(J571,'cat_macropera-pos'!$H$2:$I$1468,2,0)</f>
        <v>1322</v>
      </c>
    </row>
    <row r="572" spans="1:11" x14ac:dyDescent="0.25">
      <c r="A572">
        <v>12</v>
      </c>
      <c r="B572" t="s">
        <v>2594</v>
      </c>
      <c r="C572" t="s">
        <v>2585</v>
      </c>
      <c r="D572">
        <v>583</v>
      </c>
      <c r="E572">
        <v>12</v>
      </c>
      <c r="F572">
        <v>1325</v>
      </c>
      <c r="G572" t="s">
        <v>2585</v>
      </c>
      <c r="I572">
        <v>583</v>
      </c>
      <c r="J572" t="str">
        <f t="shared" si="8"/>
        <v>ESCOBAL 1325</v>
      </c>
      <c r="K572">
        <f>VLOOKUP(J572,'cat_macropera-pos'!$H$2:$I$1468,2,0)</f>
        <v>1434</v>
      </c>
    </row>
    <row r="573" spans="1:11" x14ac:dyDescent="0.25">
      <c r="A573">
        <v>8</v>
      </c>
      <c r="B573" t="s">
        <v>2590</v>
      </c>
      <c r="C573" t="s">
        <v>2585</v>
      </c>
      <c r="D573">
        <v>584</v>
      </c>
      <c r="E573">
        <v>8</v>
      </c>
      <c r="F573">
        <v>3167</v>
      </c>
      <c r="G573" t="s">
        <v>2585</v>
      </c>
      <c r="I573">
        <v>584</v>
      </c>
      <c r="J573" t="str">
        <f t="shared" si="8"/>
        <v>CORRALILLO 3167</v>
      </c>
      <c r="K573">
        <f>VLOOKUP(J573,'cat_macropera-pos'!$H$2:$I$1468,2,0)</f>
        <v>1300</v>
      </c>
    </row>
    <row r="574" spans="1:11" x14ac:dyDescent="0.25">
      <c r="A574">
        <v>8</v>
      </c>
      <c r="B574" t="s">
        <v>2590</v>
      </c>
      <c r="C574" t="s">
        <v>2585</v>
      </c>
      <c r="D574">
        <v>585</v>
      </c>
      <c r="E574">
        <v>8</v>
      </c>
      <c r="F574">
        <v>1655</v>
      </c>
      <c r="G574" t="s">
        <v>2585</v>
      </c>
      <c r="I574">
        <v>585</v>
      </c>
      <c r="J574" t="str">
        <f t="shared" si="8"/>
        <v>CORRALILLO 1655</v>
      </c>
      <c r="K574">
        <f>VLOOKUP(J574,'cat_macropera-pos'!$H$2:$I$1468,2,0)</f>
        <v>1289</v>
      </c>
    </row>
    <row r="575" spans="1:11" x14ac:dyDescent="0.25">
      <c r="A575">
        <v>2</v>
      </c>
      <c r="B575" t="s">
        <v>2586</v>
      </c>
      <c r="C575" t="s">
        <v>2585</v>
      </c>
      <c r="D575">
        <v>586</v>
      </c>
      <c r="E575">
        <v>2</v>
      </c>
      <c r="F575">
        <v>1669</v>
      </c>
      <c r="G575" t="s">
        <v>2585</v>
      </c>
      <c r="I575">
        <v>586</v>
      </c>
      <c r="J575" t="str">
        <f t="shared" si="8"/>
        <v>AGUA FRIA 1669</v>
      </c>
      <c r="K575">
        <f>VLOOKUP(J575,'cat_macropera-pos'!$H$2:$I$1468,2,0)</f>
        <v>1425</v>
      </c>
    </row>
    <row r="576" spans="1:11" x14ac:dyDescent="0.25">
      <c r="A576">
        <v>21</v>
      </c>
      <c r="B576" t="s">
        <v>2605</v>
      </c>
      <c r="C576" t="s">
        <v>2585</v>
      </c>
      <c r="D576">
        <v>587</v>
      </c>
      <c r="E576">
        <v>21</v>
      </c>
      <c r="F576">
        <v>2062</v>
      </c>
      <c r="G576" t="s">
        <v>2585</v>
      </c>
      <c r="I576">
        <v>587</v>
      </c>
      <c r="J576" t="str">
        <f t="shared" si="8"/>
        <v>PRESIDENTE ALEMAN 2062</v>
      </c>
      <c r="K576">
        <f>VLOOKUP(J576,'cat_macropera-pos'!$H$2:$I$1468,2,0)</f>
        <v>1368</v>
      </c>
    </row>
    <row r="577" spans="1:11" x14ac:dyDescent="0.25">
      <c r="A577">
        <v>3</v>
      </c>
      <c r="B577" t="s">
        <v>2610</v>
      </c>
      <c r="C577" t="s">
        <v>2585</v>
      </c>
      <c r="D577">
        <v>588</v>
      </c>
      <c r="E577">
        <v>3</v>
      </c>
      <c r="F577">
        <v>970</v>
      </c>
      <c r="G577" t="s">
        <v>2585</v>
      </c>
      <c r="I577">
        <v>588</v>
      </c>
      <c r="J577" t="str">
        <f t="shared" si="8"/>
        <v>TAJIN 970</v>
      </c>
      <c r="K577">
        <f>VLOOKUP(J577,'cat_macropera-pos'!$H$2:$I$1468,2,0)</f>
        <v>1324</v>
      </c>
    </row>
    <row r="578" spans="1:11" x14ac:dyDescent="0.25">
      <c r="A578">
        <v>21</v>
      </c>
      <c r="B578" t="s">
        <v>2605</v>
      </c>
      <c r="C578" t="s">
        <v>2585</v>
      </c>
      <c r="D578">
        <v>589</v>
      </c>
      <c r="E578">
        <v>21</v>
      </c>
      <c r="F578">
        <v>1640</v>
      </c>
      <c r="G578" t="s">
        <v>2585</v>
      </c>
      <c r="I578">
        <v>589</v>
      </c>
      <c r="J578" t="str">
        <f t="shared" si="8"/>
        <v>PRESIDENTE ALEMAN 1640</v>
      </c>
      <c r="K578">
        <f>VLOOKUP(J578,'cat_macropera-pos'!$H$2:$I$1468,2,0)</f>
        <v>1427</v>
      </c>
    </row>
    <row r="579" spans="1:11" x14ac:dyDescent="0.25">
      <c r="A579">
        <v>16</v>
      </c>
      <c r="B579" t="s">
        <v>2599</v>
      </c>
      <c r="C579" t="s">
        <v>2585</v>
      </c>
      <c r="D579">
        <v>590</v>
      </c>
      <c r="E579">
        <v>16</v>
      </c>
      <c r="F579">
        <v>1617</v>
      </c>
      <c r="G579" t="s">
        <v>2585</v>
      </c>
      <c r="I579">
        <v>590</v>
      </c>
      <c r="J579" t="str">
        <f t="shared" ref="J579:J602" si="9">B579&amp;" "&amp;F579</f>
        <v>HUMAPA 1617</v>
      </c>
      <c r="K579">
        <f>VLOOKUP(J579,'cat_macropera-pos'!$H$2:$I$1468,2,0)</f>
        <v>1263</v>
      </c>
    </row>
    <row r="580" spans="1:11" x14ac:dyDescent="0.25">
      <c r="A580">
        <v>13</v>
      </c>
      <c r="B580" t="s">
        <v>2596</v>
      </c>
      <c r="C580" t="s">
        <v>2585</v>
      </c>
      <c r="D580">
        <v>591</v>
      </c>
      <c r="E580">
        <v>13</v>
      </c>
      <c r="F580">
        <v>1697</v>
      </c>
      <c r="G580" t="s">
        <v>2585</v>
      </c>
      <c r="I580">
        <v>591</v>
      </c>
      <c r="J580" t="str">
        <f t="shared" si="9"/>
        <v>FURBERO 1697</v>
      </c>
      <c r="K580">
        <f>VLOOKUP(J580,'cat_macropera-pos'!$H$2:$I$1468,2,0)</f>
        <v>1342</v>
      </c>
    </row>
    <row r="581" spans="1:11" x14ac:dyDescent="0.25">
      <c r="A581">
        <v>2</v>
      </c>
      <c r="B581" t="s">
        <v>2586</v>
      </c>
      <c r="C581" t="s">
        <v>2585</v>
      </c>
      <c r="D581">
        <v>592</v>
      </c>
      <c r="E581">
        <v>2</v>
      </c>
      <c r="F581">
        <v>3215</v>
      </c>
      <c r="G581" t="s">
        <v>2585</v>
      </c>
      <c r="I581">
        <v>592</v>
      </c>
      <c r="J581" t="str">
        <f t="shared" si="9"/>
        <v>AGUA FRIA 3215</v>
      </c>
      <c r="K581">
        <f>VLOOKUP(J581,'cat_macropera-pos'!$H$2:$I$1468,2,0)</f>
        <v>1432</v>
      </c>
    </row>
    <row r="582" spans="1:11" x14ac:dyDescent="0.25">
      <c r="A582">
        <v>13</v>
      </c>
      <c r="B582" t="s">
        <v>2596</v>
      </c>
      <c r="C582" t="s">
        <v>2585</v>
      </c>
      <c r="D582">
        <v>593</v>
      </c>
      <c r="E582">
        <v>13</v>
      </c>
      <c r="F582">
        <v>3369</v>
      </c>
      <c r="G582" t="s">
        <v>2585</v>
      </c>
      <c r="I582">
        <v>593</v>
      </c>
      <c r="J582" t="str">
        <f t="shared" si="9"/>
        <v>FURBERO 3369</v>
      </c>
      <c r="K582">
        <f>VLOOKUP(J582,'cat_macropera-pos'!$H$2:$I$1468,2,0)</f>
        <v>1439</v>
      </c>
    </row>
    <row r="583" spans="1:11" x14ac:dyDescent="0.25">
      <c r="A583">
        <v>12</v>
      </c>
      <c r="B583" t="s">
        <v>2594</v>
      </c>
      <c r="C583" t="s">
        <v>2585</v>
      </c>
      <c r="D583">
        <v>594</v>
      </c>
      <c r="E583">
        <v>12</v>
      </c>
      <c r="F583">
        <v>1430</v>
      </c>
      <c r="G583" t="s">
        <v>2585</v>
      </c>
      <c r="I583">
        <v>594</v>
      </c>
      <c r="J583" t="str">
        <f t="shared" si="9"/>
        <v>ESCOBAL 1430</v>
      </c>
      <c r="K583">
        <f>VLOOKUP(J583,'cat_macropera-pos'!$H$2:$I$1468,2,0)</f>
        <v>1304</v>
      </c>
    </row>
    <row r="584" spans="1:11" x14ac:dyDescent="0.25">
      <c r="A584">
        <v>12</v>
      </c>
      <c r="B584" t="s">
        <v>2594</v>
      </c>
      <c r="C584" t="s">
        <v>2585</v>
      </c>
      <c r="D584">
        <v>595</v>
      </c>
      <c r="E584">
        <v>12</v>
      </c>
      <c r="F584">
        <v>1322</v>
      </c>
      <c r="G584" t="s">
        <v>2585</v>
      </c>
      <c r="I584">
        <v>595</v>
      </c>
      <c r="J584" t="str">
        <f t="shared" si="9"/>
        <v>ESCOBAL 1322</v>
      </c>
      <c r="K584">
        <f>VLOOKUP(J584,'cat_macropera-pos'!$H$2:$I$1468,2,0)</f>
        <v>1255</v>
      </c>
    </row>
    <row r="585" spans="1:11" x14ac:dyDescent="0.25">
      <c r="A585">
        <v>2</v>
      </c>
      <c r="B585" t="s">
        <v>2586</v>
      </c>
      <c r="C585" t="s">
        <v>2585</v>
      </c>
      <c r="D585">
        <v>597</v>
      </c>
      <c r="E585">
        <v>2</v>
      </c>
      <c r="F585">
        <v>3158</v>
      </c>
      <c r="G585" t="s">
        <v>2585</v>
      </c>
      <c r="I585">
        <v>597</v>
      </c>
      <c r="J585" t="str">
        <f t="shared" si="9"/>
        <v>AGUA FRIA 3158</v>
      </c>
      <c r="K585">
        <f>VLOOKUP(J585,'cat_macropera-pos'!$H$2:$I$1468,2,0)</f>
        <v>1431</v>
      </c>
    </row>
    <row r="586" spans="1:11" x14ac:dyDescent="0.25">
      <c r="A586">
        <v>1</v>
      </c>
      <c r="B586" t="s">
        <v>2584</v>
      </c>
      <c r="C586" t="s">
        <v>2585</v>
      </c>
      <c r="D586">
        <v>598</v>
      </c>
      <c r="E586">
        <v>1</v>
      </c>
      <c r="F586">
        <v>438</v>
      </c>
      <c r="G586" t="s">
        <v>2585</v>
      </c>
      <c r="I586">
        <v>598</v>
      </c>
      <c r="J586" t="str">
        <f t="shared" si="9"/>
        <v>COAPECHACA 438</v>
      </c>
      <c r="K586">
        <f>VLOOKUP(J586,'cat_macropera-pos'!$H$2:$I$1468,2,0)</f>
        <v>1316</v>
      </c>
    </row>
    <row r="587" spans="1:11" x14ac:dyDescent="0.25">
      <c r="A587">
        <v>16</v>
      </c>
      <c r="B587" t="s">
        <v>2599</v>
      </c>
      <c r="C587" t="s">
        <v>2585</v>
      </c>
      <c r="D587">
        <v>599</v>
      </c>
      <c r="E587">
        <v>16</v>
      </c>
      <c r="F587">
        <v>1062</v>
      </c>
      <c r="G587" t="s">
        <v>2600</v>
      </c>
      <c r="I587">
        <v>599</v>
      </c>
      <c r="J587" t="str">
        <f t="shared" si="9"/>
        <v>HUMAPA 1062</v>
      </c>
      <c r="K587">
        <f>VLOOKUP(J587,'cat_macropera-pos'!$H$2:$I$1468,2,0)</f>
        <v>1249</v>
      </c>
    </row>
    <row r="588" spans="1:11" x14ac:dyDescent="0.25">
      <c r="A588">
        <v>16</v>
      </c>
      <c r="B588" t="s">
        <v>2599</v>
      </c>
      <c r="C588" t="s">
        <v>2585</v>
      </c>
      <c r="D588">
        <v>600</v>
      </c>
      <c r="E588">
        <v>16</v>
      </c>
      <c r="F588">
        <v>1062</v>
      </c>
      <c r="G588" t="s">
        <v>2585</v>
      </c>
      <c r="I588">
        <v>600</v>
      </c>
      <c r="J588" t="str">
        <f t="shared" si="9"/>
        <v>HUMAPA 1062</v>
      </c>
      <c r="K588">
        <f>VLOOKUP(J588,'cat_macropera-pos'!$H$2:$I$1468,2,0)</f>
        <v>1249</v>
      </c>
    </row>
    <row r="589" spans="1:11" x14ac:dyDescent="0.25">
      <c r="A589">
        <v>4</v>
      </c>
      <c r="B589" t="s">
        <v>2606</v>
      </c>
      <c r="C589" t="s">
        <v>2585</v>
      </c>
      <c r="D589">
        <v>601</v>
      </c>
      <c r="E589">
        <v>4</v>
      </c>
      <c r="F589">
        <v>1984</v>
      </c>
      <c r="G589" t="s">
        <v>2585</v>
      </c>
      <c r="I589">
        <v>601</v>
      </c>
      <c r="J589" t="str">
        <f t="shared" si="9"/>
        <v>REMOLINO 1984</v>
      </c>
      <c r="K589">
        <f>VLOOKUP(J589,'cat_macropera-pos'!$H$2:$I$1468,2,0)</f>
        <v>1444</v>
      </c>
    </row>
    <row r="590" spans="1:11" x14ac:dyDescent="0.25">
      <c r="A590">
        <v>11</v>
      </c>
      <c r="B590" t="s">
        <v>2593</v>
      </c>
      <c r="C590" t="s">
        <v>2585</v>
      </c>
      <c r="D590">
        <v>602</v>
      </c>
      <c r="E590">
        <v>11</v>
      </c>
      <c r="F590">
        <v>4016</v>
      </c>
      <c r="G590" t="s">
        <v>2585</v>
      </c>
      <c r="I590">
        <v>602</v>
      </c>
      <c r="J590" t="str">
        <f t="shared" si="9"/>
        <v>COYULA 4016</v>
      </c>
      <c r="K590">
        <f>VLOOKUP(J590,'cat_macropera-pos'!$H$2:$I$1468,2,0)</f>
        <v>1448</v>
      </c>
    </row>
    <row r="591" spans="1:11" x14ac:dyDescent="0.25">
      <c r="A591">
        <v>16</v>
      </c>
      <c r="B591" t="s">
        <v>2599</v>
      </c>
      <c r="C591" t="s">
        <v>2585</v>
      </c>
      <c r="D591">
        <v>603</v>
      </c>
      <c r="E591">
        <v>16</v>
      </c>
      <c r="F591">
        <v>1675</v>
      </c>
      <c r="G591" t="s">
        <v>2585</v>
      </c>
      <c r="I591">
        <v>603</v>
      </c>
      <c r="J591" t="str">
        <f t="shared" si="9"/>
        <v>HUMAPA 1675</v>
      </c>
      <c r="K591">
        <f>VLOOKUP(J591,'cat_macropera-pos'!$H$2:$I$1468,2,0)</f>
        <v>1254</v>
      </c>
    </row>
    <row r="592" spans="1:11" x14ac:dyDescent="0.25">
      <c r="A592">
        <v>16</v>
      </c>
      <c r="B592" t="s">
        <v>2599</v>
      </c>
      <c r="C592" t="s">
        <v>2585</v>
      </c>
      <c r="D592">
        <v>604</v>
      </c>
      <c r="E592">
        <v>16</v>
      </c>
      <c r="F592">
        <v>1621</v>
      </c>
      <c r="G592" t="s">
        <v>2585</v>
      </c>
      <c r="I592">
        <v>604</v>
      </c>
      <c r="J592" t="str">
        <f t="shared" si="9"/>
        <v>HUMAPA 1621</v>
      </c>
      <c r="K592" t="e">
        <f>VLOOKUP(J592,'cat_macropera-pos'!$H$2:$I$1468,2,0)</f>
        <v>#N/A</v>
      </c>
    </row>
    <row r="593" spans="1:11" x14ac:dyDescent="0.25">
      <c r="A593">
        <v>16</v>
      </c>
      <c r="B593" t="s">
        <v>2599</v>
      </c>
      <c r="C593" t="s">
        <v>2585</v>
      </c>
      <c r="D593">
        <v>605</v>
      </c>
      <c r="E593">
        <v>16</v>
      </c>
      <c r="F593">
        <v>3509</v>
      </c>
      <c r="G593" t="s">
        <v>2585</v>
      </c>
      <c r="I593">
        <v>605</v>
      </c>
      <c r="J593" t="str">
        <f t="shared" si="9"/>
        <v>HUMAPA 3509</v>
      </c>
      <c r="K593">
        <f>VLOOKUP(J593,'cat_macropera-pos'!$H$2:$I$1468,2,0)</f>
        <v>1274</v>
      </c>
    </row>
    <row r="594" spans="1:11" x14ac:dyDescent="0.25">
      <c r="A594">
        <v>27</v>
      </c>
      <c r="B594" t="s">
        <v>2026</v>
      </c>
      <c r="C594" t="s">
        <v>2585</v>
      </c>
      <c r="D594">
        <v>606</v>
      </c>
      <c r="E594">
        <v>27</v>
      </c>
      <c r="F594">
        <v>1394</v>
      </c>
      <c r="G594" t="s">
        <v>2585</v>
      </c>
      <c r="I594">
        <v>606</v>
      </c>
      <c r="J594" t="str">
        <f t="shared" si="9"/>
        <v>SITIO 1394</v>
      </c>
      <c r="K594" t="e">
        <f>VLOOKUP(J594,'cat_macropera-pos'!$H$2:$I$1468,2,0)</f>
        <v>#N/A</v>
      </c>
    </row>
    <row r="595" spans="1:11" x14ac:dyDescent="0.25">
      <c r="A595">
        <v>16</v>
      </c>
      <c r="B595" t="s">
        <v>2599</v>
      </c>
      <c r="C595" t="s">
        <v>2585</v>
      </c>
      <c r="D595">
        <v>607</v>
      </c>
      <c r="E595">
        <v>16</v>
      </c>
      <c r="F595">
        <v>1296</v>
      </c>
      <c r="G595" t="s">
        <v>2585</v>
      </c>
      <c r="I595">
        <v>607</v>
      </c>
      <c r="J595" t="str">
        <f t="shared" si="9"/>
        <v>HUMAPA 1296</v>
      </c>
      <c r="K595">
        <f>VLOOKUP(J595,'cat_macropera-pos'!$H$2:$I$1468,2,0)</f>
        <v>1252</v>
      </c>
    </row>
    <row r="596" spans="1:11" x14ac:dyDescent="0.25">
      <c r="A596">
        <v>1</v>
      </c>
      <c r="B596" t="s">
        <v>2584</v>
      </c>
      <c r="C596" t="s">
        <v>2585</v>
      </c>
      <c r="D596">
        <v>608</v>
      </c>
      <c r="E596">
        <v>1</v>
      </c>
      <c r="F596">
        <v>540</v>
      </c>
      <c r="G596" t="s">
        <v>2585</v>
      </c>
      <c r="I596">
        <v>608</v>
      </c>
      <c r="J596" t="str">
        <f t="shared" si="9"/>
        <v>COAPECHACA 540</v>
      </c>
      <c r="K596">
        <f>VLOOKUP(J596,'cat_macropera-pos'!$H$2:$I$1468,2,0)</f>
        <v>1420</v>
      </c>
    </row>
    <row r="597" spans="1:11" x14ac:dyDescent="0.25">
      <c r="A597">
        <v>21</v>
      </c>
      <c r="B597" t="s">
        <v>2605</v>
      </c>
      <c r="C597" t="s">
        <v>2585</v>
      </c>
      <c r="D597">
        <v>609</v>
      </c>
      <c r="E597">
        <v>21</v>
      </c>
      <c r="F597">
        <v>6031</v>
      </c>
      <c r="G597" t="s">
        <v>2585</v>
      </c>
      <c r="I597">
        <v>609</v>
      </c>
      <c r="J597" t="str">
        <f t="shared" si="9"/>
        <v>PRESIDENTE ALEMAN 6031</v>
      </c>
      <c r="K597">
        <f>VLOOKUP(J597,'cat_macropera-pos'!$H$2:$I$1468,2,0)</f>
        <v>1429</v>
      </c>
    </row>
    <row r="598" spans="1:11" x14ac:dyDescent="0.25">
      <c r="A598">
        <v>4</v>
      </c>
      <c r="B598" t="s">
        <v>2606</v>
      </c>
      <c r="C598" t="s">
        <v>2585</v>
      </c>
      <c r="D598">
        <v>610</v>
      </c>
      <c r="E598">
        <v>4</v>
      </c>
      <c r="F598">
        <v>2968</v>
      </c>
      <c r="G598" t="s">
        <v>2585</v>
      </c>
      <c r="I598">
        <v>610</v>
      </c>
      <c r="J598" t="str">
        <f t="shared" si="9"/>
        <v>REMOLINO 2968</v>
      </c>
      <c r="K598">
        <f>VLOOKUP(J598,'cat_macropera-pos'!$H$2:$I$1468,2,0)</f>
        <v>1445</v>
      </c>
    </row>
    <row r="599" spans="1:11" x14ac:dyDescent="0.25">
      <c r="A599">
        <v>1</v>
      </c>
      <c r="B599" t="s">
        <v>2584</v>
      </c>
      <c r="C599" t="s">
        <v>2585</v>
      </c>
      <c r="D599">
        <v>611</v>
      </c>
      <c r="E599">
        <v>1</v>
      </c>
      <c r="F599">
        <v>1770</v>
      </c>
      <c r="G599" t="s">
        <v>2585</v>
      </c>
      <c r="I599">
        <v>611</v>
      </c>
      <c r="J599" t="str">
        <f t="shared" si="9"/>
        <v>COAPECHACA 1770</v>
      </c>
      <c r="K599">
        <f>VLOOKUP(J599,'cat_macropera-pos'!$H$2:$I$1468,2,0)</f>
        <v>1424</v>
      </c>
    </row>
    <row r="600" spans="1:11" x14ac:dyDescent="0.25">
      <c r="A600">
        <v>1</v>
      </c>
      <c r="B600" t="s">
        <v>2584</v>
      </c>
      <c r="C600" t="s">
        <v>2585</v>
      </c>
      <c r="D600">
        <v>612</v>
      </c>
      <c r="E600">
        <v>1</v>
      </c>
      <c r="F600">
        <v>115</v>
      </c>
      <c r="G600" t="s">
        <v>2585</v>
      </c>
      <c r="I600">
        <v>612</v>
      </c>
      <c r="J600" t="str">
        <f t="shared" si="9"/>
        <v>COAPECHACA 115</v>
      </c>
      <c r="K600">
        <f>VLOOKUP(J600,'cat_macropera-pos'!$H$2:$I$1468,2,0)</f>
        <v>1309</v>
      </c>
    </row>
    <row r="601" spans="1:11" x14ac:dyDescent="0.25">
      <c r="A601">
        <v>16</v>
      </c>
      <c r="B601" t="s">
        <v>2599</v>
      </c>
      <c r="C601" t="s">
        <v>2585</v>
      </c>
      <c r="D601">
        <v>613</v>
      </c>
      <c r="E601">
        <v>16</v>
      </c>
      <c r="F601">
        <v>1061</v>
      </c>
      <c r="G601" t="s">
        <v>2585</v>
      </c>
      <c r="I601">
        <v>613</v>
      </c>
      <c r="J601" t="str">
        <f t="shared" si="9"/>
        <v>HUMAPA 1061</v>
      </c>
      <c r="K601">
        <f>VLOOKUP(J601,'cat_macropera-pos'!$H$2:$I$1468,2,0)</f>
        <v>1245</v>
      </c>
    </row>
    <row r="602" spans="1:11" x14ac:dyDescent="0.25">
      <c r="A602">
        <v>17</v>
      </c>
      <c r="B602" t="s">
        <v>2601</v>
      </c>
      <c r="C602" t="s">
        <v>2585</v>
      </c>
      <c r="D602">
        <v>614</v>
      </c>
      <c r="E602">
        <v>17</v>
      </c>
      <c r="F602">
        <v>10000</v>
      </c>
      <c r="G602" t="s">
        <v>2585</v>
      </c>
      <c r="I602">
        <v>614</v>
      </c>
      <c r="J602" t="str">
        <f t="shared" si="9"/>
        <v>MIAHUAPAN 10000</v>
      </c>
      <c r="K602" t="e">
        <f>VLOOKUP(J602,'cat_macropera-pos'!$H$2:$I$1468,2,0)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6"/>
  <sheetViews>
    <sheetView workbookViewId="0">
      <selection activeCell="I3" sqref="I3"/>
    </sheetView>
  </sheetViews>
  <sheetFormatPr baseColWidth="10" defaultRowHeight="15" x14ac:dyDescent="0.25"/>
  <cols>
    <col min="1" max="1" width="28.28515625" customWidth="1"/>
    <col min="3" max="3" width="7.5703125" bestFit="1" customWidth="1"/>
    <col min="4" max="4" width="17.42578125" bestFit="1" customWidth="1"/>
  </cols>
  <sheetData>
    <row r="1" spans="1:7" x14ac:dyDescent="0.25">
      <c r="A1" t="s">
        <v>2613</v>
      </c>
      <c r="B1" t="s">
        <v>2614</v>
      </c>
      <c r="C1" t="s">
        <v>2577</v>
      </c>
      <c r="D1" t="s">
        <v>2578</v>
      </c>
      <c r="E1" t="s">
        <v>2580</v>
      </c>
    </row>
    <row r="2" spans="1:7" x14ac:dyDescent="0.25">
      <c r="A2" t="str">
        <f t="shared" ref="A2:A65" si="0">+D2&amp;" "&amp;B2</f>
        <v>FURBERO 1234</v>
      </c>
      <c r="B2">
        <v>1234</v>
      </c>
      <c r="C2">
        <v>13</v>
      </c>
      <c r="D2" t="s">
        <v>2596</v>
      </c>
      <c r="E2">
        <v>248</v>
      </c>
      <c r="G2">
        <f>VLOOKUP(E2,'mac-lalo'!$D$2:$D$602,1,0)</f>
        <v>248</v>
      </c>
    </row>
    <row r="3" spans="1:7" x14ac:dyDescent="0.25">
      <c r="A3" t="str">
        <f t="shared" si="0"/>
        <v>FURBERO 2128</v>
      </c>
      <c r="B3">
        <v>2128</v>
      </c>
      <c r="C3">
        <v>13</v>
      </c>
      <c r="D3" t="s">
        <v>2596</v>
      </c>
      <c r="E3">
        <v>226</v>
      </c>
      <c r="G3">
        <f>VLOOKUP(E3,'mac-lalo'!$D$2:$D$602,1,0)</f>
        <v>226</v>
      </c>
    </row>
    <row r="4" spans="1:7" x14ac:dyDescent="0.25">
      <c r="A4" t="str">
        <f t="shared" si="0"/>
        <v>FURBERO 2144</v>
      </c>
      <c r="B4">
        <v>2144</v>
      </c>
      <c r="C4">
        <v>13</v>
      </c>
      <c r="D4" t="s">
        <v>2596</v>
      </c>
      <c r="E4">
        <v>2</v>
      </c>
      <c r="G4">
        <f>VLOOKUP(E4,'mac-lalo'!$D$2:$D$602,1,0)</f>
        <v>2</v>
      </c>
    </row>
    <row r="5" spans="1:7" x14ac:dyDescent="0.25">
      <c r="A5" t="str">
        <f t="shared" si="0"/>
        <v>REMOLINO 1366</v>
      </c>
      <c r="B5">
        <v>1366</v>
      </c>
      <c r="C5">
        <v>4</v>
      </c>
      <c r="D5" t="s">
        <v>2606</v>
      </c>
      <c r="E5">
        <v>469</v>
      </c>
      <c r="G5">
        <f>VLOOKUP(E5,'mac-lalo'!$D$2:$D$602,1,0)</f>
        <v>469</v>
      </c>
    </row>
    <row r="6" spans="1:7" x14ac:dyDescent="0.25">
      <c r="A6" t="str">
        <f t="shared" si="0"/>
        <v>FURBERO 2148</v>
      </c>
      <c r="B6">
        <v>2148</v>
      </c>
      <c r="C6">
        <v>13</v>
      </c>
      <c r="D6" t="s">
        <v>2596</v>
      </c>
      <c r="E6">
        <v>226</v>
      </c>
      <c r="G6">
        <f>VLOOKUP(E6,'mac-lalo'!$D$2:$D$602,1,0)</f>
        <v>226</v>
      </c>
    </row>
    <row r="7" spans="1:7" x14ac:dyDescent="0.25">
      <c r="A7" t="str">
        <f t="shared" si="0"/>
        <v>AGUA FRIA 8000</v>
      </c>
      <c r="B7">
        <v>8000</v>
      </c>
      <c r="C7">
        <v>2</v>
      </c>
      <c r="D7" t="s">
        <v>2586</v>
      </c>
      <c r="E7">
        <v>27</v>
      </c>
      <c r="G7">
        <f>VLOOKUP(E7,'mac-lalo'!$D$2:$D$602,1,0)</f>
        <v>27</v>
      </c>
    </row>
    <row r="8" spans="1:7" x14ac:dyDescent="0.25">
      <c r="A8" t="str">
        <f t="shared" si="0"/>
        <v>PRESIDENTE ALEMAN 3367</v>
      </c>
      <c r="B8">
        <v>3367</v>
      </c>
      <c r="C8">
        <v>21</v>
      </c>
      <c r="D8" t="s">
        <v>2605</v>
      </c>
      <c r="E8">
        <v>455</v>
      </c>
      <c r="G8">
        <f>VLOOKUP(E8,'mac-lalo'!$D$2:$D$602,1,0)</f>
        <v>455</v>
      </c>
    </row>
    <row r="9" spans="1:7" x14ac:dyDescent="0.25">
      <c r="A9" t="str">
        <f t="shared" si="0"/>
        <v>HUMAPA 1418</v>
      </c>
      <c r="B9">
        <v>1418</v>
      </c>
      <c r="C9">
        <v>16</v>
      </c>
      <c r="D9" t="s">
        <v>2599</v>
      </c>
      <c r="E9">
        <v>343</v>
      </c>
      <c r="G9">
        <f>VLOOKUP(E9,'mac-lalo'!$D$2:$D$602,1,0)</f>
        <v>343</v>
      </c>
    </row>
    <row r="10" spans="1:7" x14ac:dyDescent="0.25">
      <c r="A10" t="str">
        <f t="shared" si="0"/>
        <v>CORRALILLO 545</v>
      </c>
      <c r="B10">
        <v>545</v>
      </c>
      <c r="C10">
        <v>8</v>
      </c>
      <c r="D10" t="s">
        <v>2590</v>
      </c>
      <c r="E10">
        <v>2</v>
      </c>
      <c r="G10">
        <f>VLOOKUP(E10,'mac-lalo'!$D$2:$D$602,1,0)</f>
        <v>2</v>
      </c>
    </row>
    <row r="11" spans="1:7" x14ac:dyDescent="0.25">
      <c r="A11" t="str">
        <f t="shared" si="0"/>
        <v>CORRALILLO 3226</v>
      </c>
      <c r="B11">
        <v>3226</v>
      </c>
      <c r="C11">
        <v>8</v>
      </c>
      <c r="D11" t="s">
        <v>2590</v>
      </c>
      <c r="E11">
        <v>578</v>
      </c>
      <c r="G11">
        <f>VLOOKUP(E11,'mac-lalo'!$D$2:$D$602,1,0)</f>
        <v>578</v>
      </c>
    </row>
    <row r="12" spans="1:7" x14ac:dyDescent="0.25">
      <c r="A12" t="str">
        <f t="shared" si="0"/>
        <v>FURBERO 3117</v>
      </c>
      <c r="B12">
        <v>3117</v>
      </c>
      <c r="C12">
        <v>13</v>
      </c>
      <c r="D12" t="s">
        <v>2596</v>
      </c>
      <c r="E12">
        <v>244</v>
      </c>
      <c r="G12">
        <f>VLOOKUP(E12,'mac-lalo'!$D$2:$D$602,1,0)</f>
        <v>244</v>
      </c>
    </row>
    <row r="13" spans="1:7" x14ac:dyDescent="0.25">
      <c r="A13" t="str">
        <f t="shared" si="0"/>
        <v>COAPECHACA 2830</v>
      </c>
      <c r="B13">
        <v>2830</v>
      </c>
      <c r="C13">
        <v>1</v>
      </c>
      <c r="D13" t="s">
        <v>2584</v>
      </c>
      <c r="E13">
        <v>62</v>
      </c>
      <c r="G13">
        <f>VLOOKUP(E13,'mac-lalo'!$D$2:$D$602,1,0)</f>
        <v>62</v>
      </c>
    </row>
    <row r="14" spans="1:7" x14ac:dyDescent="0.25">
      <c r="A14" t="str">
        <f t="shared" si="0"/>
        <v>FURBERO 8155</v>
      </c>
      <c r="B14">
        <v>8155</v>
      </c>
      <c r="C14">
        <v>13</v>
      </c>
      <c r="D14" t="s">
        <v>2596</v>
      </c>
      <c r="E14">
        <v>275</v>
      </c>
      <c r="G14">
        <f>VLOOKUP(E14,'mac-lalo'!$D$2:$D$602,1,0)</f>
        <v>275</v>
      </c>
    </row>
    <row r="15" spans="1:7" x14ac:dyDescent="0.25">
      <c r="A15" t="str">
        <f t="shared" si="0"/>
        <v>FURBERO 3123</v>
      </c>
      <c r="B15">
        <v>3123</v>
      </c>
      <c r="C15">
        <v>13</v>
      </c>
      <c r="D15" t="s">
        <v>2596</v>
      </c>
      <c r="E15">
        <v>244</v>
      </c>
      <c r="G15">
        <f>VLOOKUP(E15,'mac-lalo'!$D$2:$D$602,1,0)</f>
        <v>244</v>
      </c>
    </row>
    <row r="16" spans="1:7" x14ac:dyDescent="0.25">
      <c r="A16" t="str">
        <f t="shared" si="0"/>
        <v>REMOLINO 4325</v>
      </c>
      <c r="B16">
        <v>4325</v>
      </c>
      <c r="C16">
        <v>4</v>
      </c>
      <c r="D16" t="s">
        <v>2606</v>
      </c>
      <c r="E16">
        <v>579</v>
      </c>
      <c r="G16">
        <f>VLOOKUP(E16,'mac-lalo'!$D$2:$D$602,1,0)</f>
        <v>579</v>
      </c>
    </row>
    <row r="17" spans="1:7" x14ac:dyDescent="0.25">
      <c r="A17" t="str">
        <f t="shared" si="0"/>
        <v>PRESIDENTE ALEMAN 5201</v>
      </c>
      <c r="B17">
        <v>5201</v>
      </c>
      <c r="C17">
        <v>21</v>
      </c>
      <c r="D17" t="s">
        <v>2605</v>
      </c>
      <c r="E17">
        <v>445</v>
      </c>
      <c r="G17">
        <f>VLOOKUP(E17,'mac-lalo'!$D$2:$D$602,1,0)</f>
        <v>445</v>
      </c>
    </row>
    <row r="18" spans="1:7" x14ac:dyDescent="0.25">
      <c r="A18" t="str">
        <f t="shared" si="0"/>
        <v>TAJIN 1680</v>
      </c>
      <c r="B18">
        <v>1680</v>
      </c>
      <c r="C18">
        <v>3</v>
      </c>
      <c r="D18" t="s">
        <v>2610</v>
      </c>
      <c r="E18">
        <v>580</v>
      </c>
      <c r="G18">
        <f>VLOOKUP(E18,'mac-lalo'!$D$2:$D$602,1,0)</f>
        <v>580</v>
      </c>
    </row>
    <row r="19" spans="1:7" x14ac:dyDescent="0.25">
      <c r="A19" t="str">
        <f t="shared" si="0"/>
        <v>FURBERO 2237</v>
      </c>
      <c r="B19">
        <v>2237</v>
      </c>
      <c r="C19">
        <v>13</v>
      </c>
      <c r="D19" t="s">
        <v>2596</v>
      </c>
      <c r="E19">
        <v>237</v>
      </c>
      <c r="G19">
        <f>VLOOKUP(E19,'mac-lalo'!$D$2:$D$602,1,0)</f>
        <v>237</v>
      </c>
    </row>
    <row r="20" spans="1:7" x14ac:dyDescent="0.25">
      <c r="A20" t="str">
        <f t="shared" si="0"/>
        <v>ESCOBAL 1305</v>
      </c>
      <c r="B20">
        <v>1305</v>
      </c>
      <c r="C20">
        <v>12</v>
      </c>
      <c r="D20" t="s">
        <v>2594</v>
      </c>
      <c r="E20">
        <v>583</v>
      </c>
      <c r="G20">
        <f>VLOOKUP(E20,'mac-lalo'!$D$2:$D$602,1,0)</f>
        <v>583</v>
      </c>
    </row>
    <row r="21" spans="1:7" x14ac:dyDescent="0.25">
      <c r="A21" t="str">
        <f t="shared" si="0"/>
        <v>HUMAPA 899</v>
      </c>
      <c r="B21">
        <v>899</v>
      </c>
      <c r="C21">
        <v>16</v>
      </c>
      <c r="D21" t="s">
        <v>2599</v>
      </c>
      <c r="E21">
        <v>392</v>
      </c>
      <c r="G21">
        <f>VLOOKUP(E21,'mac-lalo'!$D$2:$D$602,1,0)</f>
        <v>392</v>
      </c>
    </row>
    <row r="22" spans="1:7" x14ac:dyDescent="0.25">
      <c r="A22" t="str">
        <f t="shared" si="0"/>
        <v>CORRALILLO 3185</v>
      </c>
      <c r="B22">
        <v>3185</v>
      </c>
      <c r="C22">
        <v>8</v>
      </c>
      <c r="D22" t="s">
        <v>2590</v>
      </c>
      <c r="E22">
        <v>584</v>
      </c>
      <c r="G22">
        <f>VLOOKUP(E22,'mac-lalo'!$D$2:$D$602,1,0)</f>
        <v>584</v>
      </c>
    </row>
    <row r="23" spans="1:7" x14ac:dyDescent="0.25">
      <c r="A23" t="str">
        <f t="shared" si="0"/>
        <v>TAJIN 1860</v>
      </c>
      <c r="B23">
        <v>1860</v>
      </c>
      <c r="C23">
        <v>3</v>
      </c>
      <c r="D23" t="s">
        <v>2610</v>
      </c>
      <c r="E23">
        <v>580</v>
      </c>
      <c r="G23">
        <f>VLOOKUP(E23,'mac-lalo'!$D$2:$D$602,1,0)</f>
        <v>580</v>
      </c>
    </row>
    <row r="24" spans="1:7" x14ac:dyDescent="0.25">
      <c r="A24" t="str">
        <f t="shared" si="0"/>
        <v>REMOLINO 4411</v>
      </c>
      <c r="B24">
        <v>4411</v>
      </c>
      <c r="C24">
        <v>4</v>
      </c>
      <c r="D24" t="s">
        <v>2606</v>
      </c>
      <c r="E24">
        <v>513</v>
      </c>
      <c r="G24">
        <f>VLOOKUP(E24,'mac-lalo'!$D$2:$D$602,1,0)</f>
        <v>513</v>
      </c>
    </row>
    <row r="25" spans="1:7" x14ac:dyDescent="0.25">
      <c r="A25" t="str">
        <f t="shared" si="0"/>
        <v>FURBERO 3438</v>
      </c>
      <c r="B25">
        <v>3438</v>
      </c>
      <c r="C25">
        <v>13</v>
      </c>
      <c r="D25" t="s">
        <v>2596</v>
      </c>
      <c r="E25">
        <v>253</v>
      </c>
      <c r="G25">
        <f>VLOOKUP(E25,'mac-lalo'!$D$2:$D$602,1,0)</f>
        <v>253</v>
      </c>
    </row>
    <row r="26" spans="1:7" x14ac:dyDescent="0.25">
      <c r="A26" t="str">
        <f t="shared" si="0"/>
        <v>CORRALILLO 4038</v>
      </c>
      <c r="B26">
        <v>4038</v>
      </c>
      <c r="C26">
        <v>8</v>
      </c>
      <c r="D26" t="s">
        <v>2590</v>
      </c>
      <c r="E26">
        <v>91</v>
      </c>
      <c r="G26">
        <f>VLOOKUP(E26,'mac-lalo'!$D$2:$D$602,1,0)</f>
        <v>91</v>
      </c>
    </row>
    <row r="27" spans="1:7" x14ac:dyDescent="0.25">
      <c r="A27" t="str">
        <f t="shared" si="0"/>
        <v>PRESIDENTE ALEMAN 1690</v>
      </c>
      <c r="B27">
        <v>1690</v>
      </c>
      <c r="C27">
        <v>21</v>
      </c>
      <c r="D27" t="s">
        <v>2605</v>
      </c>
      <c r="E27">
        <v>428</v>
      </c>
      <c r="G27">
        <f>VLOOKUP(E27,'mac-lalo'!$D$2:$D$602,1,0)</f>
        <v>428</v>
      </c>
    </row>
    <row r="28" spans="1:7" x14ac:dyDescent="0.25">
      <c r="A28" t="str">
        <f t="shared" si="0"/>
        <v>COYOL 2631</v>
      </c>
      <c r="B28">
        <v>2631</v>
      </c>
      <c r="C28">
        <v>9</v>
      </c>
      <c r="D28" t="s">
        <v>2591</v>
      </c>
      <c r="E28">
        <v>129</v>
      </c>
      <c r="G28">
        <f>VLOOKUP(E28,'mac-lalo'!$D$2:$D$602,1,0)</f>
        <v>129</v>
      </c>
    </row>
    <row r="29" spans="1:7" x14ac:dyDescent="0.25">
      <c r="A29" t="str">
        <f t="shared" si="0"/>
        <v>HUMAPA 545</v>
      </c>
      <c r="B29">
        <v>545</v>
      </c>
      <c r="C29">
        <v>16</v>
      </c>
      <c r="D29" t="s">
        <v>2599</v>
      </c>
      <c r="E29">
        <v>373</v>
      </c>
      <c r="G29">
        <f>VLOOKUP(E29,'mac-lalo'!$D$2:$D$602,1,0)</f>
        <v>373</v>
      </c>
    </row>
    <row r="30" spans="1:7" x14ac:dyDescent="0.25">
      <c r="A30" t="str">
        <f t="shared" si="0"/>
        <v>AGUA FRIA 1322</v>
      </c>
      <c r="B30">
        <v>1322</v>
      </c>
      <c r="C30">
        <v>2</v>
      </c>
      <c r="D30" t="s">
        <v>2586</v>
      </c>
      <c r="E30">
        <v>586</v>
      </c>
      <c r="G30">
        <f>VLOOKUP(E30,'mac-lalo'!$D$2:$D$602,1,0)</f>
        <v>586</v>
      </c>
    </row>
    <row r="31" spans="1:7" x14ac:dyDescent="0.25">
      <c r="A31" t="str">
        <f t="shared" si="0"/>
        <v>COAPECHACA 592</v>
      </c>
      <c r="B31">
        <v>592</v>
      </c>
      <c r="C31">
        <v>1</v>
      </c>
      <c r="D31" t="s">
        <v>2584</v>
      </c>
      <c r="E31">
        <v>74</v>
      </c>
      <c r="G31">
        <f>VLOOKUP(E31,'mac-lalo'!$D$2:$D$602,1,0)</f>
        <v>74</v>
      </c>
    </row>
    <row r="32" spans="1:7" x14ac:dyDescent="0.25">
      <c r="A32" t="str">
        <f t="shared" si="0"/>
        <v>COAPECHACA 3019</v>
      </c>
      <c r="B32">
        <v>3019</v>
      </c>
      <c r="C32">
        <v>1</v>
      </c>
      <c r="D32" t="s">
        <v>2584</v>
      </c>
      <c r="E32">
        <v>65</v>
      </c>
      <c r="G32">
        <f>VLOOKUP(E32,'mac-lalo'!$D$2:$D$602,1,0)</f>
        <v>65</v>
      </c>
    </row>
    <row r="33" spans="1:7" x14ac:dyDescent="0.25">
      <c r="A33" t="str">
        <f t="shared" si="0"/>
        <v>HUMAPA 4265</v>
      </c>
      <c r="B33">
        <v>4265</v>
      </c>
      <c r="C33">
        <v>16</v>
      </c>
      <c r="D33" t="s">
        <v>2599</v>
      </c>
      <c r="E33">
        <v>353</v>
      </c>
      <c r="G33">
        <f>VLOOKUP(E33,'mac-lalo'!$D$2:$D$602,1,0)</f>
        <v>353</v>
      </c>
    </row>
    <row r="34" spans="1:7" x14ac:dyDescent="0.25">
      <c r="A34" t="str">
        <f t="shared" si="0"/>
        <v>REMOLINO 4315</v>
      </c>
      <c r="B34">
        <v>4315</v>
      </c>
      <c r="C34">
        <v>4</v>
      </c>
      <c r="D34" t="s">
        <v>2606</v>
      </c>
      <c r="E34">
        <v>579</v>
      </c>
      <c r="G34">
        <f>VLOOKUP(E34,'mac-lalo'!$D$2:$D$602,1,0)</f>
        <v>579</v>
      </c>
    </row>
    <row r="35" spans="1:7" x14ac:dyDescent="0.25">
      <c r="A35" t="str">
        <f t="shared" si="0"/>
        <v>COAPECHACA 2870</v>
      </c>
      <c r="B35">
        <v>2870</v>
      </c>
      <c r="C35">
        <v>1</v>
      </c>
      <c r="D35" t="s">
        <v>2584</v>
      </c>
      <c r="E35">
        <v>62</v>
      </c>
      <c r="G35">
        <f>VLOOKUP(E35,'mac-lalo'!$D$2:$D$602,1,0)</f>
        <v>62</v>
      </c>
    </row>
    <row r="36" spans="1:7" x14ac:dyDescent="0.25">
      <c r="A36" t="str">
        <f t="shared" si="0"/>
        <v>COAPECHACA 2850</v>
      </c>
      <c r="B36">
        <v>2850</v>
      </c>
      <c r="C36">
        <v>1</v>
      </c>
      <c r="D36" t="s">
        <v>2584</v>
      </c>
      <c r="E36">
        <v>62</v>
      </c>
      <c r="G36">
        <f>VLOOKUP(E36,'mac-lalo'!$D$2:$D$602,1,0)</f>
        <v>62</v>
      </c>
    </row>
    <row r="37" spans="1:7" x14ac:dyDescent="0.25">
      <c r="A37" t="str">
        <f t="shared" si="0"/>
        <v>AGUA FRIA 1377</v>
      </c>
      <c r="B37">
        <v>1377</v>
      </c>
      <c r="C37">
        <v>2</v>
      </c>
      <c r="D37" t="s">
        <v>2586</v>
      </c>
      <c r="E37">
        <v>5</v>
      </c>
      <c r="G37">
        <f>VLOOKUP(E37,'mac-lalo'!$D$2:$D$602,1,0)</f>
        <v>5</v>
      </c>
    </row>
    <row r="38" spans="1:7" x14ac:dyDescent="0.25">
      <c r="A38" t="str">
        <f t="shared" si="0"/>
        <v>FURBERO 291</v>
      </c>
      <c r="B38">
        <v>291</v>
      </c>
      <c r="C38">
        <v>13</v>
      </c>
      <c r="D38" t="s">
        <v>2596</v>
      </c>
      <c r="E38">
        <v>273</v>
      </c>
      <c r="G38">
        <f>VLOOKUP(E38,'mac-lalo'!$D$2:$D$602,1,0)</f>
        <v>273</v>
      </c>
    </row>
    <row r="39" spans="1:7" x14ac:dyDescent="0.25">
      <c r="A39" t="str">
        <f t="shared" si="0"/>
        <v>CORRALILLO 3231</v>
      </c>
      <c r="B39">
        <v>3231</v>
      </c>
      <c r="C39">
        <v>8</v>
      </c>
      <c r="D39" t="s">
        <v>2590</v>
      </c>
      <c r="E39">
        <v>578</v>
      </c>
      <c r="G39">
        <f>VLOOKUP(E39,'mac-lalo'!$D$2:$D$602,1,0)</f>
        <v>578</v>
      </c>
    </row>
    <row r="40" spans="1:7" x14ac:dyDescent="0.25">
      <c r="A40" t="str">
        <f t="shared" si="0"/>
        <v>FURBERO 3406</v>
      </c>
      <c r="B40">
        <v>3406</v>
      </c>
      <c r="C40">
        <v>13</v>
      </c>
      <c r="D40" t="s">
        <v>2596</v>
      </c>
      <c r="E40">
        <v>253</v>
      </c>
      <c r="G40">
        <f>VLOOKUP(E40,'mac-lalo'!$D$2:$D$602,1,0)</f>
        <v>253</v>
      </c>
    </row>
    <row r="41" spans="1:7" x14ac:dyDescent="0.25">
      <c r="A41" t="str">
        <f t="shared" si="0"/>
        <v>CORRALILLO 1655</v>
      </c>
      <c r="B41">
        <v>1655</v>
      </c>
      <c r="C41">
        <v>8</v>
      </c>
      <c r="D41" t="s">
        <v>2590</v>
      </c>
      <c r="E41">
        <v>585</v>
      </c>
      <c r="G41">
        <f>VLOOKUP(E41,'mac-lalo'!$D$2:$D$602,1,0)</f>
        <v>585</v>
      </c>
    </row>
    <row r="42" spans="1:7" x14ac:dyDescent="0.25">
      <c r="A42" t="str">
        <f t="shared" si="0"/>
        <v>TAJIN 2456</v>
      </c>
      <c r="B42">
        <v>2456</v>
      </c>
      <c r="C42">
        <v>3</v>
      </c>
      <c r="D42" t="s">
        <v>2610</v>
      </c>
      <c r="E42">
        <v>580</v>
      </c>
      <c r="G42">
        <f>VLOOKUP(E42,'mac-lalo'!$D$2:$D$602,1,0)</f>
        <v>580</v>
      </c>
    </row>
    <row r="43" spans="1:7" x14ac:dyDescent="0.25">
      <c r="A43" t="str">
        <f t="shared" si="0"/>
        <v>COAPECHACA 247</v>
      </c>
      <c r="B43">
        <v>247</v>
      </c>
      <c r="C43">
        <v>1</v>
      </c>
      <c r="D43" t="s">
        <v>2584</v>
      </c>
      <c r="E43">
        <v>62</v>
      </c>
      <c r="G43">
        <f>VLOOKUP(E43,'mac-lalo'!$D$2:$D$602,1,0)</f>
        <v>62</v>
      </c>
    </row>
    <row r="44" spans="1:7" x14ac:dyDescent="0.25">
      <c r="A44" t="str">
        <f t="shared" si="0"/>
        <v>HUMAPA 4283</v>
      </c>
      <c r="B44">
        <v>4283</v>
      </c>
      <c r="C44">
        <v>16</v>
      </c>
      <c r="D44" t="s">
        <v>2599</v>
      </c>
      <c r="E44">
        <v>353</v>
      </c>
      <c r="G44">
        <f>VLOOKUP(E44,'mac-lalo'!$D$2:$D$602,1,0)</f>
        <v>353</v>
      </c>
    </row>
    <row r="45" spans="1:7" x14ac:dyDescent="0.25">
      <c r="A45" t="str">
        <f t="shared" si="0"/>
        <v>COAPECHACA 267</v>
      </c>
      <c r="B45">
        <v>267</v>
      </c>
      <c r="C45">
        <v>1</v>
      </c>
      <c r="D45" t="s">
        <v>2584</v>
      </c>
      <c r="E45">
        <v>62</v>
      </c>
      <c r="G45">
        <f>VLOOKUP(E45,'mac-lalo'!$D$2:$D$602,1,0)</f>
        <v>62</v>
      </c>
    </row>
    <row r="46" spans="1:7" x14ac:dyDescent="0.25">
      <c r="A46" t="str">
        <f t="shared" si="0"/>
        <v>COAPECHACA 269</v>
      </c>
      <c r="B46">
        <v>269</v>
      </c>
      <c r="C46">
        <v>1</v>
      </c>
      <c r="D46" t="s">
        <v>2584</v>
      </c>
      <c r="E46">
        <v>62</v>
      </c>
      <c r="G46">
        <f>VLOOKUP(E46,'mac-lalo'!$D$2:$D$602,1,0)</f>
        <v>62</v>
      </c>
    </row>
    <row r="47" spans="1:7" x14ac:dyDescent="0.25">
      <c r="A47" t="str">
        <f t="shared" si="0"/>
        <v>CORRALILLO 3214</v>
      </c>
      <c r="B47">
        <v>3214</v>
      </c>
      <c r="C47">
        <v>8</v>
      </c>
      <c r="D47" t="s">
        <v>2590</v>
      </c>
      <c r="E47">
        <v>578</v>
      </c>
      <c r="G47">
        <f>VLOOKUP(E47,'mac-lalo'!$D$2:$D$602,1,0)</f>
        <v>578</v>
      </c>
    </row>
    <row r="48" spans="1:7" x14ac:dyDescent="0.25">
      <c r="A48" t="str">
        <f t="shared" si="0"/>
        <v>CORRALILLO 3202</v>
      </c>
      <c r="B48">
        <v>3202</v>
      </c>
      <c r="C48">
        <v>8</v>
      </c>
      <c r="D48" t="s">
        <v>2590</v>
      </c>
      <c r="E48">
        <v>578</v>
      </c>
      <c r="G48">
        <f>VLOOKUP(E48,'mac-lalo'!$D$2:$D$602,1,0)</f>
        <v>578</v>
      </c>
    </row>
    <row r="49" spans="1:7" x14ac:dyDescent="0.25">
      <c r="A49" t="str">
        <f t="shared" si="0"/>
        <v>CORRALILLO 3232</v>
      </c>
      <c r="B49">
        <v>3232</v>
      </c>
      <c r="C49">
        <v>8</v>
      </c>
      <c r="D49" t="s">
        <v>2590</v>
      </c>
      <c r="E49">
        <v>578</v>
      </c>
      <c r="G49">
        <f>VLOOKUP(E49,'mac-lalo'!$D$2:$D$602,1,0)</f>
        <v>578</v>
      </c>
    </row>
    <row r="50" spans="1:7" x14ac:dyDescent="0.25">
      <c r="A50" t="str">
        <f t="shared" si="0"/>
        <v>CORRALILLO 3216</v>
      </c>
      <c r="B50">
        <v>3216</v>
      </c>
      <c r="C50">
        <v>8</v>
      </c>
      <c r="D50" t="s">
        <v>2590</v>
      </c>
      <c r="E50">
        <v>578</v>
      </c>
      <c r="G50">
        <f>VLOOKUP(E50,'mac-lalo'!$D$2:$D$602,1,0)</f>
        <v>578</v>
      </c>
    </row>
    <row r="51" spans="1:7" x14ac:dyDescent="0.25">
      <c r="A51" t="str">
        <f t="shared" si="0"/>
        <v>CORRALILLO 3119</v>
      </c>
      <c r="B51">
        <v>3119</v>
      </c>
      <c r="C51">
        <v>8</v>
      </c>
      <c r="D51" t="s">
        <v>2590</v>
      </c>
      <c r="E51">
        <v>91</v>
      </c>
      <c r="G51">
        <f>VLOOKUP(E51,'mac-lalo'!$D$2:$D$602,1,0)</f>
        <v>91</v>
      </c>
    </row>
    <row r="52" spans="1:7" x14ac:dyDescent="0.25">
      <c r="A52" t="str">
        <f t="shared" si="0"/>
        <v>FURBERO 3317</v>
      </c>
      <c r="B52">
        <v>3317</v>
      </c>
      <c r="C52">
        <v>13</v>
      </c>
      <c r="D52" t="s">
        <v>2596</v>
      </c>
      <c r="E52">
        <v>253</v>
      </c>
      <c r="G52">
        <f>VLOOKUP(E52,'mac-lalo'!$D$2:$D$602,1,0)</f>
        <v>253</v>
      </c>
    </row>
    <row r="53" spans="1:7" x14ac:dyDescent="0.25">
      <c r="A53" t="str">
        <f t="shared" si="0"/>
        <v>CORRALILLO 3107</v>
      </c>
      <c r="B53">
        <v>3107</v>
      </c>
      <c r="C53">
        <v>8</v>
      </c>
      <c r="D53" t="s">
        <v>2590</v>
      </c>
      <c r="E53">
        <v>91</v>
      </c>
      <c r="G53">
        <f>VLOOKUP(E53,'mac-lalo'!$D$2:$D$602,1,0)</f>
        <v>91</v>
      </c>
    </row>
    <row r="54" spans="1:7" x14ac:dyDescent="0.25">
      <c r="A54" t="str">
        <f t="shared" si="0"/>
        <v>ESCOBAL 1325</v>
      </c>
      <c r="B54">
        <v>1325</v>
      </c>
      <c r="C54">
        <v>12</v>
      </c>
      <c r="D54" t="s">
        <v>2594</v>
      </c>
      <c r="E54">
        <v>583</v>
      </c>
      <c r="G54">
        <f>VLOOKUP(E54,'mac-lalo'!$D$2:$D$602,1,0)</f>
        <v>583</v>
      </c>
    </row>
    <row r="55" spans="1:7" x14ac:dyDescent="0.25">
      <c r="A55" t="str">
        <f t="shared" si="0"/>
        <v>COAPECHACA 5710</v>
      </c>
      <c r="B55">
        <v>5710</v>
      </c>
      <c r="C55">
        <v>1</v>
      </c>
      <c r="D55" t="s">
        <v>2584</v>
      </c>
      <c r="E55">
        <v>74</v>
      </c>
      <c r="G55">
        <f>VLOOKUP(E55,'mac-lalo'!$D$2:$D$602,1,0)</f>
        <v>74</v>
      </c>
    </row>
    <row r="56" spans="1:7" x14ac:dyDescent="0.25">
      <c r="A56" t="str">
        <f t="shared" si="0"/>
        <v>HUMAPA 1416</v>
      </c>
      <c r="B56">
        <v>1416</v>
      </c>
      <c r="C56">
        <v>16</v>
      </c>
      <c r="D56" t="s">
        <v>2599</v>
      </c>
      <c r="E56">
        <v>343</v>
      </c>
      <c r="G56">
        <f>VLOOKUP(E56,'mac-lalo'!$D$2:$D$602,1,0)</f>
        <v>343</v>
      </c>
    </row>
    <row r="57" spans="1:7" x14ac:dyDescent="0.25">
      <c r="A57" t="str">
        <f t="shared" si="0"/>
        <v>AGUA FRIA 1647</v>
      </c>
      <c r="B57">
        <v>1647</v>
      </c>
      <c r="C57">
        <v>2</v>
      </c>
      <c r="D57" t="s">
        <v>2586</v>
      </c>
      <c r="E57">
        <v>586</v>
      </c>
      <c r="G57">
        <f>VLOOKUP(E57,'mac-lalo'!$D$2:$D$602,1,0)</f>
        <v>586</v>
      </c>
    </row>
    <row r="58" spans="1:7" x14ac:dyDescent="0.25">
      <c r="A58" t="str">
        <f t="shared" si="0"/>
        <v>HUMAPA 599</v>
      </c>
      <c r="B58">
        <v>599</v>
      </c>
      <c r="C58">
        <v>16</v>
      </c>
      <c r="D58" t="s">
        <v>2599</v>
      </c>
      <c r="E58">
        <v>373</v>
      </c>
      <c r="G58">
        <f>VLOOKUP(E58,'mac-lalo'!$D$2:$D$602,1,0)</f>
        <v>373</v>
      </c>
    </row>
    <row r="59" spans="1:7" x14ac:dyDescent="0.25">
      <c r="A59" t="str">
        <f t="shared" si="0"/>
        <v>TAJIN 296</v>
      </c>
      <c r="B59">
        <v>296</v>
      </c>
      <c r="C59">
        <v>3</v>
      </c>
      <c r="D59" t="s">
        <v>2610</v>
      </c>
      <c r="E59">
        <v>551</v>
      </c>
      <c r="G59">
        <f>VLOOKUP(E59,'mac-lalo'!$D$2:$D$602,1,0)</f>
        <v>551</v>
      </c>
    </row>
    <row r="60" spans="1:7" x14ac:dyDescent="0.25">
      <c r="A60" t="str">
        <f t="shared" si="0"/>
        <v>TAJIN 132</v>
      </c>
      <c r="B60">
        <v>132</v>
      </c>
      <c r="C60">
        <v>3</v>
      </c>
      <c r="D60" t="s">
        <v>2610</v>
      </c>
      <c r="E60">
        <v>552</v>
      </c>
      <c r="G60">
        <f>VLOOKUP(E60,'mac-lalo'!$D$2:$D$602,1,0)</f>
        <v>552</v>
      </c>
    </row>
    <row r="61" spans="1:7" x14ac:dyDescent="0.25">
      <c r="A61" t="str">
        <f t="shared" si="0"/>
        <v>COAPECHACA 265</v>
      </c>
      <c r="B61">
        <v>265</v>
      </c>
      <c r="C61">
        <v>1</v>
      </c>
      <c r="D61" t="s">
        <v>2584</v>
      </c>
      <c r="E61">
        <v>62</v>
      </c>
      <c r="G61">
        <f>VLOOKUP(E61,'mac-lalo'!$D$2:$D$602,1,0)</f>
        <v>62</v>
      </c>
    </row>
    <row r="62" spans="1:7" x14ac:dyDescent="0.25">
      <c r="A62" t="str">
        <f t="shared" si="0"/>
        <v>PRESIDENTE ALEMAN 1370</v>
      </c>
      <c r="B62">
        <v>1370</v>
      </c>
      <c r="C62">
        <v>21</v>
      </c>
      <c r="D62" t="s">
        <v>2605</v>
      </c>
      <c r="E62">
        <v>428</v>
      </c>
      <c r="G62">
        <f>VLOOKUP(E62,'mac-lalo'!$D$2:$D$602,1,0)</f>
        <v>428</v>
      </c>
    </row>
    <row r="63" spans="1:7" x14ac:dyDescent="0.25">
      <c r="A63" t="str">
        <f t="shared" si="0"/>
        <v>HUMAPA 533</v>
      </c>
      <c r="B63">
        <v>533</v>
      </c>
      <c r="C63">
        <v>16</v>
      </c>
      <c r="D63" t="s">
        <v>2599</v>
      </c>
      <c r="E63">
        <v>373</v>
      </c>
      <c r="G63">
        <f>VLOOKUP(E63,'mac-lalo'!$D$2:$D$602,1,0)</f>
        <v>373</v>
      </c>
    </row>
    <row r="64" spans="1:7" x14ac:dyDescent="0.25">
      <c r="A64" t="str">
        <f t="shared" si="0"/>
        <v>COAPECHACA remol</v>
      </c>
      <c r="B64" t="s">
        <v>2615</v>
      </c>
      <c r="C64">
        <v>1</v>
      </c>
      <c r="D64" t="s">
        <v>2584</v>
      </c>
      <c r="E64">
        <v>513</v>
      </c>
      <c r="G64">
        <f>VLOOKUP(E64,'mac-lalo'!$D$2:$D$602,1,0)</f>
        <v>513</v>
      </c>
    </row>
    <row r="65" spans="1:7" x14ac:dyDescent="0.25">
      <c r="A65" t="str">
        <f t="shared" si="0"/>
        <v>CORRALILLO 3224</v>
      </c>
      <c r="B65">
        <v>3224</v>
      </c>
      <c r="C65">
        <v>8</v>
      </c>
      <c r="D65" t="s">
        <v>2590</v>
      </c>
      <c r="E65">
        <v>578</v>
      </c>
      <c r="G65">
        <f>VLOOKUP(E65,'mac-lalo'!$D$2:$D$602,1,0)</f>
        <v>578</v>
      </c>
    </row>
    <row r="66" spans="1:7" x14ac:dyDescent="0.25">
      <c r="A66" t="str">
        <f t="shared" ref="A66:A129" si="1">+D66&amp;" "&amp;B66</f>
        <v>PRESIDENTE ALEMAN 5352</v>
      </c>
      <c r="B66">
        <v>5352</v>
      </c>
      <c r="C66">
        <v>21</v>
      </c>
      <c r="D66" t="s">
        <v>2605</v>
      </c>
      <c r="E66">
        <v>458</v>
      </c>
      <c r="G66">
        <f>VLOOKUP(E66,'mac-lalo'!$D$2:$D$602,1,0)</f>
        <v>458</v>
      </c>
    </row>
    <row r="67" spans="1:7" x14ac:dyDescent="0.25">
      <c r="A67" t="str">
        <f t="shared" si="1"/>
        <v>FURBERO 8173</v>
      </c>
      <c r="B67">
        <v>8173</v>
      </c>
      <c r="C67">
        <v>13</v>
      </c>
      <c r="D67" t="s">
        <v>2596</v>
      </c>
      <c r="E67">
        <v>275</v>
      </c>
      <c r="G67">
        <f>VLOOKUP(E67,'mac-lalo'!$D$2:$D$602,1,0)</f>
        <v>275</v>
      </c>
    </row>
    <row r="68" spans="1:7" x14ac:dyDescent="0.25">
      <c r="A68" t="str">
        <f t="shared" si="1"/>
        <v>FURBERO 1430</v>
      </c>
      <c r="B68">
        <v>1430</v>
      </c>
      <c r="C68">
        <v>13</v>
      </c>
      <c r="D68" t="s">
        <v>2596</v>
      </c>
      <c r="E68">
        <v>259</v>
      </c>
      <c r="G68">
        <f>VLOOKUP(E68,'mac-lalo'!$D$2:$D$602,1,0)</f>
        <v>259</v>
      </c>
    </row>
    <row r="69" spans="1:7" x14ac:dyDescent="0.25">
      <c r="A69" t="str">
        <f t="shared" si="1"/>
        <v>HUMAPA 1092</v>
      </c>
      <c r="B69">
        <v>1092</v>
      </c>
      <c r="C69">
        <v>16</v>
      </c>
      <c r="D69" t="s">
        <v>2599</v>
      </c>
      <c r="E69">
        <v>134</v>
      </c>
      <c r="G69">
        <f>VLOOKUP(E69,'mac-lalo'!$D$2:$D$602,1,0)</f>
        <v>134</v>
      </c>
    </row>
    <row r="70" spans="1:7" x14ac:dyDescent="0.25">
      <c r="A70" t="str">
        <f t="shared" si="1"/>
        <v>PRESIDENTE ALEMAN 5202</v>
      </c>
      <c r="B70">
        <v>5202</v>
      </c>
      <c r="C70">
        <v>21</v>
      </c>
      <c r="D70" t="s">
        <v>2605</v>
      </c>
      <c r="E70">
        <v>445</v>
      </c>
      <c r="G70">
        <f>VLOOKUP(E70,'mac-lalo'!$D$2:$D$602,1,0)</f>
        <v>445</v>
      </c>
    </row>
    <row r="71" spans="1:7" x14ac:dyDescent="0.25">
      <c r="A71" t="str">
        <f t="shared" si="1"/>
        <v>CORRALILLO 1659</v>
      </c>
      <c r="B71">
        <v>1659</v>
      </c>
      <c r="C71">
        <v>8</v>
      </c>
      <c r="D71" t="s">
        <v>2590</v>
      </c>
      <c r="E71">
        <v>585</v>
      </c>
      <c r="G71">
        <f>VLOOKUP(E71,'mac-lalo'!$D$2:$D$602,1,0)</f>
        <v>585</v>
      </c>
    </row>
    <row r="72" spans="1:7" x14ac:dyDescent="0.25">
      <c r="A72" t="str">
        <f t="shared" si="1"/>
        <v>FURBERO 3339</v>
      </c>
      <c r="B72">
        <v>3339</v>
      </c>
      <c r="C72">
        <v>13</v>
      </c>
      <c r="D72" t="s">
        <v>2596</v>
      </c>
      <c r="E72">
        <v>253</v>
      </c>
      <c r="G72">
        <f>VLOOKUP(E72,'mac-lalo'!$D$2:$D$602,1,0)</f>
        <v>253</v>
      </c>
    </row>
    <row r="73" spans="1:7" x14ac:dyDescent="0.25">
      <c r="A73" t="str">
        <f t="shared" si="1"/>
        <v>TAJIN 1710</v>
      </c>
      <c r="B73">
        <v>1710</v>
      </c>
      <c r="C73">
        <v>3</v>
      </c>
      <c r="D73" t="s">
        <v>2610</v>
      </c>
      <c r="E73">
        <v>551</v>
      </c>
      <c r="G73">
        <f>VLOOKUP(E73,'mac-lalo'!$D$2:$D$602,1,0)</f>
        <v>551</v>
      </c>
    </row>
    <row r="74" spans="1:7" x14ac:dyDescent="0.25">
      <c r="A74" t="str">
        <f t="shared" si="1"/>
        <v>HUMAPA 535</v>
      </c>
      <c r="B74">
        <v>535</v>
      </c>
      <c r="C74">
        <v>16</v>
      </c>
      <c r="D74" t="s">
        <v>2599</v>
      </c>
      <c r="E74">
        <v>373</v>
      </c>
      <c r="G74">
        <f>VLOOKUP(E74,'mac-lalo'!$D$2:$D$602,1,0)</f>
        <v>373</v>
      </c>
    </row>
    <row r="75" spans="1:7" x14ac:dyDescent="0.25">
      <c r="A75" t="str">
        <f t="shared" si="1"/>
        <v>AGUA FRIA 1649</v>
      </c>
      <c r="B75">
        <v>1649</v>
      </c>
      <c r="C75">
        <v>2</v>
      </c>
      <c r="D75" t="s">
        <v>2586</v>
      </c>
      <c r="E75">
        <v>586</v>
      </c>
      <c r="G75">
        <f>VLOOKUP(E75,'mac-lalo'!$D$2:$D$602,1,0)</f>
        <v>586</v>
      </c>
    </row>
    <row r="76" spans="1:7" x14ac:dyDescent="0.25">
      <c r="A76" t="str">
        <f t="shared" si="1"/>
        <v>COYOL 2652</v>
      </c>
      <c r="B76">
        <v>2652</v>
      </c>
      <c r="C76">
        <v>9</v>
      </c>
      <c r="D76" t="s">
        <v>2591</v>
      </c>
      <c r="E76">
        <v>129</v>
      </c>
      <c r="G76">
        <f>VLOOKUP(E76,'mac-lalo'!$D$2:$D$602,1,0)</f>
        <v>129</v>
      </c>
    </row>
    <row r="77" spans="1:7" x14ac:dyDescent="0.25">
      <c r="A77" t="str">
        <f t="shared" si="1"/>
        <v>TAJIN 4127</v>
      </c>
      <c r="B77">
        <v>4127</v>
      </c>
      <c r="C77">
        <v>3</v>
      </c>
      <c r="D77" t="s">
        <v>2610</v>
      </c>
      <c r="E77">
        <v>65</v>
      </c>
      <c r="G77">
        <f>VLOOKUP(E77,'mac-lalo'!$D$2:$D$602,1,0)</f>
        <v>65</v>
      </c>
    </row>
    <row r="78" spans="1:7" x14ac:dyDescent="0.25">
      <c r="A78" t="str">
        <f t="shared" si="1"/>
        <v>FURBERO 1132</v>
      </c>
      <c r="B78">
        <v>1132</v>
      </c>
      <c r="C78">
        <v>13</v>
      </c>
      <c r="D78" t="s">
        <v>2596</v>
      </c>
      <c r="E78">
        <v>237</v>
      </c>
      <c r="G78">
        <f>VLOOKUP(E78,'mac-lalo'!$D$2:$D$602,1,0)</f>
        <v>237</v>
      </c>
    </row>
    <row r="79" spans="1:7" x14ac:dyDescent="0.25">
      <c r="A79" t="str">
        <f t="shared" si="1"/>
        <v>HUMAPA 1434</v>
      </c>
      <c r="B79">
        <v>1434</v>
      </c>
      <c r="C79">
        <v>16</v>
      </c>
      <c r="D79" t="s">
        <v>2599</v>
      </c>
      <c r="E79">
        <v>343</v>
      </c>
      <c r="G79">
        <f>VLOOKUP(E79,'mac-lalo'!$D$2:$D$602,1,0)</f>
        <v>343</v>
      </c>
    </row>
    <row r="80" spans="1:7" x14ac:dyDescent="0.25">
      <c r="A80" t="str">
        <f t="shared" si="1"/>
        <v>REMOLINO 4313</v>
      </c>
      <c r="B80">
        <v>4313</v>
      </c>
      <c r="C80">
        <v>4</v>
      </c>
      <c r="D80" t="s">
        <v>2606</v>
      </c>
      <c r="E80">
        <v>579</v>
      </c>
      <c r="G80">
        <f>VLOOKUP(E80,'mac-lalo'!$D$2:$D$602,1,0)</f>
        <v>579</v>
      </c>
    </row>
    <row r="81" spans="1:7" x14ac:dyDescent="0.25">
      <c r="A81" t="str">
        <f t="shared" si="1"/>
        <v>PRESIDENTE ALEMAN 1380</v>
      </c>
      <c r="B81">
        <v>1380</v>
      </c>
      <c r="C81">
        <v>21</v>
      </c>
      <c r="D81" t="s">
        <v>2605</v>
      </c>
      <c r="E81">
        <v>428</v>
      </c>
      <c r="G81">
        <f>VLOOKUP(E81,'mac-lalo'!$D$2:$D$602,1,0)</f>
        <v>428</v>
      </c>
    </row>
    <row r="82" spans="1:7" x14ac:dyDescent="0.25">
      <c r="A82" t="str">
        <f t="shared" si="1"/>
        <v>HUMAPA 1238</v>
      </c>
      <c r="B82">
        <v>1238</v>
      </c>
      <c r="C82">
        <v>16</v>
      </c>
      <c r="D82" t="s">
        <v>2599</v>
      </c>
      <c r="E82">
        <v>326</v>
      </c>
      <c r="G82">
        <f>VLOOKUP(E82,'mac-lalo'!$D$2:$D$602,1,0)</f>
        <v>326</v>
      </c>
    </row>
    <row r="83" spans="1:7" x14ac:dyDescent="0.25">
      <c r="A83" t="str">
        <f t="shared" si="1"/>
        <v>CORRALILLO 1695</v>
      </c>
      <c r="B83">
        <v>1695</v>
      </c>
      <c r="C83">
        <v>8</v>
      </c>
      <c r="D83" t="s">
        <v>2590</v>
      </c>
      <c r="E83">
        <v>585</v>
      </c>
      <c r="G83">
        <f>VLOOKUP(E83,'mac-lalo'!$D$2:$D$602,1,0)</f>
        <v>585</v>
      </c>
    </row>
    <row r="84" spans="1:7" x14ac:dyDescent="0.25">
      <c r="A84" t="str">
        <f t="shared" si="1"/>
        <v>FURBERO 1260</v>
      </c>
      <c r="B84">
        <v>1260</v>
      </c>
      <c r="C84">
        <v>13</v>
      </c>
      <c r="D84" t="s">
        <v>2596</v>
      </c>
      <c r="E84">
        <v>251</v>
      </c>
      <c r="G84">
        <f>VLOOKUP(E84,'mac-lalo'!$D$2:$D$602,1,0)</f>
        <v>251</v>
      </c>
    </row>
    <row r="85" spans="1:7" x14ac:dyDescent="0.25">
      <c r="A85" t="str">
        <f t="shared" si="1"/>
        <v>CORRALILLO 3212</v>
      </c>
      <c r="B85">
        <v>3212</v>
      </c>
      <c r="C85">
        <v>8</v>
      </c>
      <c r="D85" t="s">
        <v>2590</v>
      </c>
      <c r="E85">
        <v>578</v>
      </c>
      <c r="G85">
        <f>VLOOKUP(E85,'mac-lalo'!$D$2:$D$602,1,0)</f>
        <v>578</v>
      </c>
    </row>
    <row r="86" spans="1:7" x14ac:dyDescent="0.25">
      <c r="A86" t="str">
        <f t="shared" si="1"/>
        <v>FURBERO 3408</v>
      </c>
      <c r="B86">
        <v>3408</v>
      </c>
      <c r="C86">
        <v>13</v>
      </c>
      <c r="D86" t="s">
        <v>2596</v>
      </c>
      <c r="E86">
        <v>253</v>
      </c>
      <c r="G86">
        <f>VLOOKUP(E86,'mac-lalo'!$D$2:$D$602,1,0)</f>
        <v>253</v>
      </c>
    </row>
    <row r="87" spans="1:7" x14ac:dyDescent="0.25">
      <c r="A87" t="str">
        <f t="shared" si="1"/>
        <v>HUMAPA 1639</v>
      </c>
      <c r="B87">
        <v>1639</v>
      </c>
      <c r="C87">
        <v>16</v>
      </c>
      <c r="D87" t="s">
        <v>2599</v>
      </c>
      <c r="E87">
        <v>353</v>
      </c>
      <c r="G87">
        <f>VLOOKUP(E87,'mac-lalo'!$D$2:$D$602,1,0)</f>
        <v>353</v>
      </c>
    </row>
    <row r="88" spans="1:7" x14ac:dyDescent="0.25">
      <c r="A88" t="str">
        <f t="shared" si="1"/>
        <v>TAJIN 2454</v>
      </c>
      <c r="B88">
        <v>2454</v>
      </c>
      <c r="C88">
        <v>3</v>
      </c>
      <c r="D88" t="s">
        <v>2610</v>
      </c>
      <c r="E88">
        <v>580</v>
      </c>
      <c r="G88">
        <f>VLOOKUP(E88,'mac-lalo'!$D$2:$D$602,1,0)</f>
        <v>580</v>
      </c>
    </row>
    <row r="89" spans="1:7" x14ac:dyDescent="0.25">
      <c r="A89" t="str">
        <f t="shared" si="1"/>
        <v>COAPECHACA 5360</v>
      </c>
      <c r="B89">
        <v>5360</v>
      </c>
      <c r="C89">
        <v>1</v>
      </c>
      <c r="D89" t="s">
        <v>2584</v>
      </c>
      <c r="E89">
        <v>74</v>
      </c>
      <c r="G89">
        <f>VLOOKUP(E89,'mac-lalo'!$D$2:$D$602,1,0)</f>
        <v>74</v>
      </c>
    </row>
    <row r="90" spans="1:7" x14ac:dyDescent="0.25">
      <c r="A90" t="str">
        <f t="shared" si="1"/>
        <v>AGUA FRIA 1357</v>
      </c>
      <c r="B90">
        <v>1357</v>
      </c>
      <c r="C90">
        <v>2</v>
      </c>
      <c r="D90" t="s">
        <v>2586</v>
      </c>
      <c r="E90">
        <v>5</v>
      </c>
      <c r="G90">
        <f>VLOOKUP(E90,'mac-lalo'!$D$2:$D$602,1,0)</f>
        <v>5</v>
      </c>
    </row>
    <row r="91" spans="1:7" x14ac:dyDescent="0.25">
      <c r="A91" t="str">
        <f t="shared" si="1"/>
        <v>TAJIN 4129</v>
      </c>
      <c r="B91">
        <v>4129</v>
      </c>
      <c r="C91">
        <v>3</v>
      </c>
      <c r="D91" t="s">
        <v>2610</v>
      </c>
      <c r="E91">
        <v>65</v>
      </c>
      <c r="G91">
        <f>VLOOKUP(E91,'mac-lalo'!$D$2:$D$602,1,0)</f>
        <v>65</v>
      </c>
    </row>
    <row r="92" spans="1:7" x14ac:dyDescent="0.25">
      <c r="A92" t="str">
        <f t="shared" si="1"/>
        <v>COYOL 5202</v>
      </c>
      <c r="B92">
        <v>5202</v>
      </c>
      <c r="C92">
        <v>9</v>
      </c>
      <c r="D92" t="s">
        <v>2591</v>
      </c>
      <c r="E92">
        <v>134</v>
      </c>
      <c r="G92">
        <f>VLOOKUP(E92,'mac-lalo'!$D$2:$D$602,1,0)</f>
        <v>134</v>
      </c>
    </row>
    <row r="93" spans="1:7" x14ac:dyDescent="0.25">
      <c r="A93" t="str">
        <f t="shared" si="1"/>
        <v>HUMAPA 577</v>
      </c>
      <c r="B93">
        <v>577</v>
      </c>
      <c r="C93">
        <v>16</v>
      </c>
      <c r="D93" t="s">
        <v>2599</v>
      </c>
      <c r="E93">
        <v>373</v>
      </c>
      <c r="G93">
        <f>VLOOKUP(E93,'mac-lalo'!$D$2:$D$602,1,0)</f>
        <v>373</v>
      </c>
    </row>
    <row r="94" spans="1:7" x14ac:dyDescent="0.25">
      <c r="A94" t="str">
        <f t="shared" si="1"/>
        <v>FURBERO 3347</v>
      </c>
      <c r="B94">
        <v>3347</v>
      </c>
      <c r="C94">
        <v>13</v>
      </c>
      <c r="D94" t="s">
        <v>2596</v>
      </c>
      <c r="E94">
        <v>253</v>
      </c>
      <c r="G94">
        <f>VLOOKUP(E94,'mac-lalo'!$D$2:$D$602,1,0)</f>
        <v>253</v>
      </c>
    </row>
    <row r="95" spans="1:7" x14ac:dyDescent="0.25">
      <c r="A95" t="str">
        <f t="shared" si="1"/>
        <v>COAPECHACA 5511</v>
      </c>
      <c r="B95">
        <v>5511</v>
      </c>
      <c r="C95">
        <v>1</v>
      </c>
      <c r="D95" t="s">
        <v>2584</v>
      </c>
      <c r="E95">
        <v>74</v>
      </c>
      <c r="G95">
        <f>VLOOKUP(E95,'mac-lalo'!$D$2:$D$602,1,0)</f>
        <v>74</v>
      </c>
    </row>
    <row r="96" spans="1:7" x14ac:dyDescent="0.25">
      <c r="A96" t="str">
        <f t="shared" si="1"/>
        <v>PRESIDENTE ALEMAN 1680</v>
      </c>
      <c r="B96">
        <v>1680</v>
      </c>
      <c r="C96">
        <v>21</v>
      </c>
      <c r="D96" t="s">
        <v>2605</v>
      </c>
      <c r="E96">
        <v>428</v>
      </c>
      <c r="G96">
        <f>VLOOKUP(E96,'mac-lalo'!$D$2:$D$602,1,0)</f>
        <v>428</v>
      </c>
    </row>
    <row r="97" spans="1:7" x14ac:dyDescent="0.25">
      <c r="A97" t="str">
        <f t="shared" si="1"/>
        <v>FURBERO 271</v>
      </c>
      <c r="B97">
        <v>271</v>
      </c>
      <c r="C97">
        <v>13</v>
      </c>
      <c r="D97" t="s">
        <v>2596</v>
      </c>
      <c r="E97">
        <v>273</v>
      </c>
      <c r="G97">
        <f>VLOOKUP(E97,'mac-lalo'!$D$2:$D$602,1,0)</f>
        <v>273</v>
      </c>
    </row>
    <row r="98" spans="1:7" x14ac:dyDescent="0.25">
      <c r="A98" t="str">
        <f t="shared" si="1"/>
        <v>FURBERO 1470</v>
      </c>
      <c r="B98">
        <v>1470</v>
      </c>
      <c r="C98">
        <v>13</v>
      </c>
      <c r="D98" t="s">
        <v>2596</v>
      </c>
      <c r="E98">
        <v>259</v>
      </c>
      <c r="G98">
        <f>VLOOKUP(E98,'mac-lalo'!$D$2:$D$602,1,0)</f>
        <v>259</v>
      </c>
    </row>
    <row r="99" spans="1:7" x14ac:dyDescent="0.25">
      <c r="A99" t="str">
        <f t="shared" si="1"/>
        <v>COYOL 2612</v>
      </c>
      <c r="B99">
        <v>2612</v>
      </c>
      <c r="C99">
        <v>9</v>
      </c>
      <c r="D99" t="s">
        <v>2591</v>
      </c>
      <c r="E99">
        <v>129</v>
      </c>
      <c r="G99">
        <f>VLOOKUP(E99,'mac-lalo'!$D$2:$D$602,1,0)</f>
        <v>129</v>
      </c>
    </row>
    <row r="100" spans="1:7" x14ac:dyDescent="0.25">
      <c r="A100" t="str">
        <f t="shared" si="1"/>
        <v>HUMAPA 597</v>
      </c>
      <c r="B100">
        <v>597</v>
      </c>
      <c r="C100">
        <v>16</v>
      </c>
      <c r="D100" t="s">
        <v>2599</v>
      </c>
      <c r="E100">
        <v>373</v>
      </c>
      <c r="G100">
        <f>VLOOKUP(E100,'mac-lalo'!$D$2:$D$602,1,0)</f>
        <v>373</v>
      </c>
    </row>
    <row r="101" spans="1:7" x14ac:dyDescent="0.25">
      <c r="A101" t="str">
        <f t="shared" si="1"/>
        <v>COYOL 2611</v>
      </c>
      <c r="B101">
        <v>2611</v>
      </c>
      <c r="C101">
        <v>9</v>
      </c>
      <c r="D101" t="s">
        <v>2591</v>
      </c>
      <c r="E101">
        <v>127</v>
      </c>
      <c r="G101">
        <f>VLOOKUP(E101,'mac-lalo'!$D$2:$D$602,1,0)</f>
        <v>127</v>
      </c>
    </row>
    <row r="102" spans="1:7" x14ac:dyDescent="0.25">
      <c r="A102" t="str">
        <f t="shared" si="1"/>
        <v>HUMAPA 1218</v>
      </c>
      <c r="B102">
        <v>1218</v>
      </c>
      <c r="C102">
        <v>16</v>
      </c>
      <c r="D102" t="s">
        <v>2599</v>
      </c>
      <c r="E102">
        <v>326</v>
      </c>
      <c r="G102">
        <f>VLOOKUP(E102,'mac-lalo'!$D$2:$D$602,1,0)</f>
        <v>326</v>
      </c>
    </row>
    <row r="103" spans="1:7" x14ac:dyDescent="0.25">
      <c r="A103" t="str">
        <f t="shared" si="1"/>
        <v>PRESIDENTE ALEMAN 5371</v>
      </c>
      <c r="B103">
        <v>5371</v>
      </c>
      <c r="C103">
        <v>21</v>
      </c>
      <c r="D103" t="s">
        <v>2605</v>
      </c>
      <c r="E103">
        <v>458</v>
      </c>
      <c r="G103">
        <f>VLOOKUP(E103,'mac-lalo'!$D$2:$D$602,1,0)</f>
        <v>458</v>
      </c>
    </row>
    <row r="104" spans="1:7" x14ac:dyDescent="0.25">
      <c r="A104" t="str">
        <f t="shared" si="1"/>
        <v>CORRALILLO 3206</v>
      </c>
      <c r="B104">
        <v>3206</v>
      </c>
      <c r="C104">
        <v>8</v>
      </c>
      <c r="D104" t="s">
        <v>2590</v>
      </c>
      <c r="E104">
        <v>578</v>
      </c>
      <c r="G104">
        <f>VLOOKUP(E104,'mac-lalo'!$D$2:$D$602,1,0)</f>
        <v>578</v>
      </c>
    </row>
    <row r="105" spans="1:7" x14ac:dyDescent="0.25">
      <c r="A105" t="str">
        <f t="shared" si="1"/>
        <v>REMOLINO 4431</v>
      </c>
      <c r="B105">
        <v>4431</v>
      </c>
      <c r="C105">
        <v>4</v>
      </c>
      <c r="D105" t="s">
        <v>2606</v>
      </c>
      <c r="E105">
        <v>513</v>
      </c>
      <c r="G105">
        <f>VLOOKUP(E105,'mac-lalo'!$D$2:$D$602,1,0)</f>
        <v>513</v>
      </c>
    </row>
    <row r="106" spans="1:7" x14ac:dyDescent="0.25">
      <c r="A106" t="str">
        <f t="shared" si="1"/>
        <v>HUMAPA 1436</v>
      </c>
      <c r="B106">
        <v>1436</v>
      </c>
      <c r="C106">
        <v>16</v>
      </c>
      <c r="D106" t="s">
        <v>2599</v>
      </c>
      <c r="E106">
        <v>343</v>
      </c>
      <c r="G106">
        <f>VLOOKUP(E106,'mac-lalo'!$D$2:$D$602,1,0)</f>
        <v>343</v>
      </c>
    </row>
    <row r="107" spans="1:7" x14ac:dyDescent="0.25">
      <c r="A107" t="str">
        <f t="shared" si="1"/>
        <v>TAJIN 2452</v>
      </c>
      <c r="B107">
        <v>2452</v>
      </c>
      <c r="C107">
        <v>3</v>
      </c>
      <c r="D107" t="s">
        <v>2610</v>
      </c>
      <c r="E107">
        <v>580</v>
      </c>
      <c r="G107">
        <f>VLOOKUP(E107,'mac-lalo'!$D$2:$D$602,1,0)</f>
        <v>580</v>
      </c>
    </row>
    <row r="108" spans="1:7" x14ac:dyDescent="0.25">
      <c r="A108" t="str">
        <f t="shared" si="1"/>
        <v>COYOL 2693</v>
      </c>
      <c r="B108">
        <v>2693</v>
      </c>
      <c r="C108">
        <v>9</v>
      </c>
      <c r="D108" t="s">
        <v>2591</v>
      </c>
      <c r="E108">
        <v>129</v>
      </c>
      <c r="G108">
        <f>VLOOKUP(E108,'mac-lalo'!$D$2:$D$602,1,0)</f>
        <v>129</v>
      </c>
    </row>
    <row r="109" spans="1:7" x14ac:dyDescent="0.25">
      <c r="A109" t="str">
        <f t="shared" si="1"/>
        <v>COYOL 2695</v>
      </c>
      <c r="B109">
        <v>2695</v>
      </c>
      <c r="C109">
        <v>9</v>
      </c>
      <c r="D109" t="s">
        <v>2591</v>
      </c>
      <c r="E109">
        <v>129</v>
      </c>
      <c r="G109">
        <f>VLOOKUP(E109,'mac-lalo'!$D$2:$D$602,1,0)</f>
        <v>129</v>
      </c>
    </row>
    <row r="110" spans="1:7" x14ac:dyDescent="0.25">
      <c r="A110" t="str">
        <f t="shared" si="1"/>
        <v>REMOLINO 1704</v>
      </c>
      <c r="B110">
        <v>1704</v>
      </c>
      <c r="C110">
        <v>4</v>
      </c>
      <c r="D110" t="s">
        <v>2606</v>
      </c>
      <c r="E110">
        <v>476</v>
      </c>
      <c r="G110">
        <f>VLOOKUP(E110,'mac-lalo'!$D$2:$D$602,1,0)</f>
        <v>476</v>
      </c>
    </row>
    <row r="111" spans="1:7" x14ac:dyDescent="0.25">
      <c r="A111" t="str">
        <f t="shared" si="1"/>
        <v>TAJIN 166</v>
      </c>
      <c r="B111">
        <v>166</v>
      </c>
      <c r="C111">
        <v>3</v>
      </c>
      <c r="D111" t="s">
        <v>2610</v>
      </c>
      <c r="E111">
        <v>580</v>
      </c>
      <c r="G111">
        <f>VLOOKUP(E111,'mac-lalo'!$D$2:$D$602,1,0)</f>
        <v>580</v>
      </c>
    </row>
    <row r="112" spans="1:7" x14ac:dyDescent="0.25">
      <c r="A112" t="str">
        <f t="shared" si="1"/>
        <v>PRESIDENTE ALEMAN 5215</v>
      </c>
      <c r="B112">
        <v>5215</v>
      </c>
      <c r="C112">
        <v>21</v>
      </c>
      <c r="D112" t="s">
        <v>2605</v>
      </c>
      <c r="E112">
        <v>445</v>
      </c>
      <c r="G112">
        <f>VLOOKUP(E112,'mac-lalo'!$D$2:$D$602,1,0)</f>
        <v>445</v>
      </c>
    </row>
    <row r="113" spans="1:7" x14ac:dyDescent="0.25">
      <c r="A113" t="str">
        <f t="shared" si="1"/>
        <v>PRESIDENTE ALEMAN 5211</v>
      </c>
      <c r="B113">
        <v>5211</v>
      </c>
      <c r="C113">
        <v>21</v>
      </c>
      <c r="D113" t="s">
        <v>2605</v>
      </c>
      <c r="E113">
        <v>445</v>
      </c>
      <c r="G113">
        <f>VLOOKUP(E113,'mac-lalo'!$D$2:$D$602,1,0)</f>
        <v>445</v>
      </c>
    </row>
    <row r="114" spans="1:7" x14ac:dyDescent="0.25">
      <c r="A114" t="str">
        <f t="shared" si="1"/>
        <v>COYOL 2672</v>
      </c>
      <c r="B114">
        <v>2672</v>
      </c>
      <c r="C114">
        <v>9</v>
      </c>
      <c r="D114" t="s">
        <v>2591</v>
      </c>
      <c r="E114">
        <v>129</v>
      </c>
      <c r="G114">
        <f>VLOOKUP(E114,'mac-lalo'!$D$2:$D$602,1,0)</f>
        <v>129</v>
      </c>
    </row>
    <row r="115" spans="1:7" x14ac:dyDescent="0.25">
      <c r="A115" t="str">
        <f t="shared" si="1"/>
        <v>ESCOBAL 1307</v>
      </c>
      <c r="B115">
        <v>1307</v>
      </c>
      <c r="C115">
        <v>12</v>
      </c>
      <c r="D115" t="s">
        <v>2594</v>
      </c>
      <c r="E115">
        <v>583</v>
      </c>
      <c r="G115">
        <f>VLOOKUP(E115,'mac-lalo'!$D$2:$D$602,1,0)</f>
        <v>583</v>
      </c>
    </row>
    <row r="116" spans="1:7" x14ac:dyDescent="0.25">
      <c r="A116" t="str">
        <f t="shared" si="1"/>
        <v>AGUA FRIA 1629</v>
      </c>
      <c r="B116">
        <v>1629</v>
      </c>
      <c r="C116">
        <v>2</v>
      </c>
      <c r="D116" t="s">
        <v>2586</v>
      </c>
      <c r="E116">
        <v>586</v>
      </c>
      <c r="G116">
        <f>VLOOKUP(E116,'mac-lalo'!$D$2:$D$602,1,0)</f>
        <v>586</v>
      </c>
    </row>
    <row r="117" spans="1:7" x14ac:dyDescent="0.25">
      <c r="A117" t="str">
        <f t="shared" si="1"/>
        <v>FURBERO 2259</v>
      </c>
      <c r="B117">
        <v>2259</v>
      </c>
      <c r="C117">
        <v>13</v>
      </c>
      <c r="D117" t="s">
        <v>2596</v>
      </c>
      <c r="E117">
        <v>237</v>
      </c>
      <c r="G117">
        <f>VLOOKUP(E117,'mac-lalo'!$D$2:$D$602,1,0)</f>
        <v>237</v>
      </c>
    </row>
    <row r="118" spans="1:7" x14ac:dyDescent="0.25">
      <c r="A118" t="str">
        <f t="shared" si="1"/>
        <v>COAPECHACA 518</v>
      </c>
      <c r="B118">
        <v>518</v>
      </c>
      <c r="C118">
        <v>1</v>
      </c>
      <c r="D118" t="s">
        <v>2584</v>
      </c>
      <c r="E118">
        <v>74</v>
      </c>
      <c r="G118">
        <f>VLOOKUP(E118,'mac-lalo'!$D$2:$D$602,1,0)</f>
        <v>74</v>
      </c>
    </row>
    <row r="119" spans="1:7" x14ac:dyDescent="0.25">
      <c r="A119" t="str">
        <f t="shared" si="1"/>
        <v>COYOL 2691</v>
      </c>
      <c r="B119">
        <v>2691</v>
      </c>
      <c r="C119">
        <v>9</v>
      </c>
      <c r="D119" t="s">
        <v>2591</v>
      </c>
      <c r="E119">
        <v>129</v>
      </c>
      <c r="G119">
        <f>VLOOKUP(E119,'mac-lalo'!$D$2:$D$602,1,0)</f>
        <v>129</v>
      </c>
    </row>
    <row r="120" spans="1:7" x14ac:dyDescent="0.25">
      <c r="A120" t="str">
        <f t="shared" si="1"/>
        <v>CORRALILLO 1632</v>
      </c>
      <c r="B120">
        <v>1632</v>
      </c>
      <c r="C120">
        <v>8</v>
      </c>
      <c r="D120" t="s">
        <v>2590</v>
      </c>
      <c r="E120">
        <v>585</v>
      </c>
      <c r="G120">
        <f>VLOOKUP(E120,'mac-lalo'!$D$2:$D$602,1,0)</f>
        <v>585</v>
      </c>
    </row>
    <row r="121" spans="1:7" x14ac:dyDescent="0.25">
      <c r="A121" t="str">
        <f t="shared" si="1"/>
        <v>REMOLINO 4433</v>
      </c>
      <c r="B121">
        <v>4433</v>
      </c>
      <c r="C121">
        <v>4</v>
      </c>
      <c r="D121" t="s">
        <v>2606</v>
      </c>
      <c r="E121">
        <v>513</v>
      </c>
      <c r="G121">
        <f>VLOOKUP(E121,'mac-lalo'!$D$2:$D$602,1,0)</f>
        <v>513</v>
      </c>
    </row>
    <row r="122" spans="1:7" x14ac:dyDescent="0.25">
      <c r="A122" t="str">
        <f t="shared" si="1"/>
        <v>HUMAPA 1458</v>
      </c>
      <c r="B122">
        <v>1458</v>
      </c>
      <c r="C122">
        <v>16</v>
      </c>
      <c r="D122" t="s">
        <v>2599</v>
      </c>
      <c r="E122">
        <v>343</v>
      </c>
      <c r="G122">
        <f>VLOOKUP(E122,'mac-lalo'!$D$2:$D$602,1,0)</f>
        <v>343</v>
      </c>
    </row>
    <row r="123" spans="1:7" x14ac:dyDescent="0.25">
      <c r="A123" t="str">
        <f t="shared" si="1"/>
        <v>PRESIDENTE ALEMAN 2062</v>
      </c>
      <c r="B123">
        <v>2062</v>
      </c>
      <c r="C123">
        <v>21</v>
      </c>
      <c r="D123" t="s">
        <v>2605</v>
      </c>
      <c r="E123">
        <v>587</v>
      </c>
      <c r="G123">
        <f>VLOOKUP(E123,'mac-lalo'!$D$2:$D$602,1,0)</f>
        <v>587</v>
      </c>
    </row>
    <row r="124" spans="1:7" x14ac:dyDescent="0.25">
      <c r="A124" t="str">
        <f t="shared" si="1"/>
        <v>FURBERO 8152</v>
      </c>
      <c r="B124">
        <v>8152</v>
      </c>
      <c r="C124">
        <v>13</v>
      </c>
      <c r="D124" t="s">
        <v>2596</v>
      </c>
      <c r="E124">
        <v>275</v>
      </c>
      <c r="G124">
        <f>VLOOKUP(E124,'mac-lalo'!$D$2:$D$602,1,0)</f>
        <v>275</v>
      </c>
    </row>
    <row r="125" spans="1:7" x14ac:dyDescent="0.25">
      <c r="A125" t="str">
        <f t="shared" si="1"/>
        <v>PRESIDENTE ALEMAN 5212</v>
      </c>
      <c r="B125">
        <v>5212</v>
      </c>
      <c r="C125">
        <v>21</v>
      </c>
      <c r="D125" t="s">
        <v>2605</v>
      </c>
      <c r="E125">
        <v>445</v>
      </c>
      <c r="G125">
        <f>VLOOKUP(E125,'mac-lalo'!$D$2:$D$602,1,0)</f>
        <v>445</v>
      </c>
    </row>
    <row r="126" spans="1:7" x14ac:dyDescent="0.25">
      <c r="A126" t="str">
        <f t="shared" si="1"/>
        <v>HUMAPA 1474</v>
      </c>
      <c r="B126">
        <v>1474</v>
      </c>
      <c r="C126">
        <v>16</v>
      </c>
      <c r="D126" t="s">
        <v>2599</v>
      </c>
      <c r="E126">
        <v>343</v>
      </c>
      <c r="G126">
        <f>VLOOKUP(E126,'mac-lalo'!$D$2:$D$602,1,0)</f>
        <v>343</v>
      </c>
    </row>
    <row r="127" spans="1:7" x14ac:dyDescent="0.25">
      <c r="A127" t="str">
        <f t="shared" si="1"/>
        <v>HUMAPA 1398</v>
      </c>
      <c r="B127">
        <v>1398</v>
      </c>
      <c r="C127">
        <v>16</v>
      </c>
      <c r="D127" t="s">
        <v>2599</v>
      </c>
      <c r="E127">
        <v>343</v>
      </c>
      <c r="G127">
        <f>VLOOKUP(E127,'mac-lalo'!$D$2:$D$602,1,0)</f>
        <v>343</v>
      </c>
    </row>
    <row r="128" spans="1:7" x14ac:dyDescent="0.25">
      <c r="A128" t="str">
        <f t="shared" si="1"/>
        <v>CORRALILLO 6850</v>
      </c>
      <c r="B128">
        <v>6850</v>
      </c>
      <c r="C128">
        <v>8</v>
      </c>
      <c r="D128" t="s">
        <v>2590</v>
      </c>
      <c r="E128">
        <v>588</v>
      </c>
      <c r="G128">
        <f>VLOOKUP(E128,'mac-lalo'!$D$2:$D$602,1,0)</f>
        <v>588</v>
      </c>
    </row>
    <row r="129" spans="1:7" x14ac:dyDescent="0.25">
      <c r="A129" t="str">
        <f t="shared" si="1"/>
        <v>COYOL 2673</v>
      </c>
      <c r="B129">
        <v>2673</v>
      </c>
      <c r="C129">
        <v>9</v>
      </c>
      <c r="D129" t="s">
        <v>2591</v>
      </c>
      <c r="E129">
        <v>129</v>
      </c>
      <c r="G129">
        <f>VLOOKUP(E129,'mac-lalo'!$D$2:$D$602,1,0)</f>
        <v>129</v>
      </c>
    </row>
    <row r="130" spans="1:7" x14ac:dyDescent="0.25">
      <c r="A130" t="str">
        <f t="shared" ref="A130:A193" si="2">+D130&amp;" "&amp;B130</f>
        <v>HUMAPA 575</v>
      </c>
      <c r="B130">
        <v>575</v>
      </c>
      <c r="C130">
        <v>16</v>
      </c>
      <c r="D130" t="s">
        <v>2599</v>
      </c>
      <c r="E130">
        <v>373</v>
      </c>
      <c r="G130">
        <f>VLOOKUP(E130,'mac-lalo'!$D$2:$D$602,1,0)</f>
        <v>373</v>
      </c>
    </row>
    <row r="131" spans="1:7" x14ac:dyDescent="0.25">
      <c r="A131" t="str">
        <f t="shared" si="2"/>
        <v>AGUA FRIA 1355</v>
      </c>
      <c r="B131">
        <v>1355</v>
      </c>
      <c r="C131">
        <v>2</v>
      </c>
      <c r="D131" t="s">
        <v>2586</v>
      </c>
      <c r="E131">
        <v>5</v>
      </c>
      <c r="G131">
        <f>VLOOKUP(E131,'mac-lalo'!$D$2:$D$602,1,0)</f>
        <v>5</v>
      </c>
    </row>
    <row r="132" spans="1:7" x14ac:dyDescent="0.25">
      <c r="A132" t="str">
        <f t="shared" si="2"/>
        <v>FURBERO 1281</v>
      </c>
      <c r="B132">
        <v>1281</v>
      </c>
      <c r="C132">
        <v>13</v>
      </c>
      <c r="D132" t="s">
        <v>2596</v>
      </c>
      <c r="E132">
        <v>251</v>
      </c>
      <c r="G132">
        <f>VLOOKUP(E132,'mac-lalo'!$D$2:$D$602,1,0)</f>
        <v>251</v>
      </c>
    </row>
    <row r="133" spans="1:7" x14ac:dyDescent="0.25">
      <c r="A133" t="str">
        <f t="shared" si="2"/>
        <v>COYOL 2674</v>
      </c>
      <c r="B133">
        <v>2674</v>
      </c>
      <c r="C133">
        <v>9</v>
      </c>
      <c r="D133" t="s">
        <v>2591</v>
      </c>
      <c r="E133">
        <v>129</v>
      </c>
      <c r="G133">
        <f>VLOOKUP(E133,'mac-lalo'!$D$2:$D$602,1,0)</f>
        <v>129</v>
      </c>
    </row>
    <row r="134" spans="1:7" x14ac:dyDescent="0.25">
      <c r="A134" t="str">
        <f t="shared" si="2"/>
        <v>HUMAPA 1019</v>
      </c>
      <c r="B134">
        <v>1019</v>
      </c>
      <c r="C134">
        <v>16</v>
      </c>
      <c r="D134" t="s">
        <v>2599</v>
      </c>
      <c r="E134">
        <v>326</v>
      </c>
      <c r="G134">
        <f>VLOOKUP(E134,'mac-lalo'!$D$2:$D$602,1,0)</f>
        <v>326</v>
      </c>
    </row>
    <row r="135" spans="1:7" x14ac:dyDescent="0.25">
      <c r="A135" t="str">
        <f t="shared" si="2"/>
        <v>COYOL 2677</v>
      </c>
      <c r="B135">
        <v>2677</v>
      </c>
      <c r="C135">
        <v>9</v>
      </c>
      <c r="D135" t="s">
        <v>2591</v>
      </c>
      <c r="E135">
        <v>127</v>
      </c>
      <c r="G135">
        <f>VLOOKUP(E135,'mac-lalo'!$D$2:$D$602,1,0)</f>
        <v>127</v>
      </c>
    </row>
    <row r="136" spans="1:7" x14ac:dyDescent="0.25">
      <c r="A136" t="str">
        <f t="shared" si="2"/>
        <v>HUMAPA 519</v>
      </c>
      <c r="B136">
        <v>519</v>
      </c>
      <c r="C136">
        <v>16</v>
      </c>
      <c r="D136" t="s">
        <v>2599</v>
      </c>
      <c r="E136">
        <v>343</v>
      </c>
      <c r="G136">
        <f>VLOOKUP(E136,'mac-lalo'!$D$2:$D$602,1,0)</f>
        <v>343</v>
      </c>
    </row>
    <row r="137" spans="1:7" x14ac:dyDescent="0.25">
      <c r="A137" t="str">
        <f t="shared" si="2"/>
        <v>ESCOBAL 1319</v>
      </c>
      <c r="B137">
        <v>1319</v>
      </c>
      <c r="C137">
        <v>12</v>
      </c>
      <c r="D137" t="s">
        <v>2594</v>
      </c>
      <c r="E137">
        <v>583</v>
      </c>
      <c r="G137">
        <f>VLOOKUP(E137,'mac-lalo'!$D$2:$D$602,1,0)</f>
        <v>583</v>
      </c>
    </row>
    <row r="138" spans="1:7" x14ac:dyDescent="0.25">
      <c r="A138" t="str">
        <f t="shared" si="2"/>
        <v>FURBERO 2217</v>
      </c>
      <c r="B138">
        <v>2217</v>
      </c>
      <c r="C138">
        <v>13</v>
      </c>
      <c r="D138" t="s">
        <v>2596</v>
      </c>
      <c r="E138">
        <v>237</v>
      </c>
      <c r="G138">
        <f>VLOOKUP(E138,'mac-lalo'!$D$2:$D$602,1,0)</f>
        <v>237</v>
      </c>
    </row>
    <row r="139" spans="1:7" x14ac:dyDescent="0.25">
      <c r="A139" t="str">
        <f t="shared" si="2"/>
        <v>HUMAPA 4281</v>
      </c>
      <c r="B139">
        <v>4281</v>
      </c>
      <c r="C139">
        <v>16</v>
      </c>
      <c r="D139" t="s">
        <v>2599</v>
      </c>
      <c r="E139">
        <v>353</v>
      </c>
      <c r="G139">
        <f>VLOOKUP(E139,'mac-lalo'!$D$2:$D$602,1,0)</f>
        <v>353</v>
      </c>
    </row>
    <row r="140" spans="1:7" x14ac:dyDescent="0.25">
      <c r="A140" t="str">
        <f t="shared" si="2"/>
        <v>REMOLINO 3935</v>
      </c>
      <c r="B140">
        <v>3935</v>
      </c>
      <c r="C140">
        <v>4</v>
      </c>
      <c r="D140" t="s">
        <v>2606</v>
      </c>
      <c r="E140">
        <v>477</v>
      </c>
      <c r="G140">
        <f>VLOOKUP(E140,'mac-lalo'!$D$2:$D$602,1,0)</f>
        <v>477</v>
      </c>
    </row>
    <row r="141" spans="1:7" x14ac:dyDescent="0.25">
      <c r="A141" t="str">
        <f t="shared" si="2"/>
        <v>TAJIN 4147</v>
      </c>
      <c r="B141">
        <v>4147</v>
      </c>
      <c r="C141">
        <v>3</v>
      </c>
      <c r="D141" t="s">
        <v>2610</v>
      </c>
      <c r="E141">
        <v>65</v>
      </c>
      <c r="G141">
        <f>VLOOKUP(E141,'mac-lalo'!$D$2:$D$602,1,0)</f>
        <v>65</v>
      </c>
    </row>
    <row r="142" spans="1:7" x14ac:dyDescent="0.25">
      <c r="A142" t="str">
        <f t="shared" si="2"/>
        <v>FURBERO 3389</v>
      </c>
      <c r="B142">
        <v>3389</v>
      </c>
      <c r="C142">
        <v>13</v>
      </c>
      <c r="D142" t="s">
        <v>2596</v>
      </c>
      <c r="E142">
        <v>252</v>
      </c>
      <c r="G142">
        <f>VLOOKUP(E142,'mac-lalo'!$D$2:$D$602,1,0)</f>
        <v>252</v>
      </c>
    </row>
    <row r="143" spans="1:7" x14ac:dyDescent="0.25">
      <c r="A143" t="str">
        <f t="shared" si="2"/>
        <v>CORRALILLO 6890</v>
      </c>
      <c r="B143">
        <v>6890</v>
      </c>
      <c r="C143">
        <v>8</v>
      </c>
      <c r="D143" t="s">
        <v>2590</v>
      </c>
      <c r="E143">
        <v>588</v>
      </c>
      <c r="G143">
        <f>VLOOKUP(E143,'mac-lalo'!$D$2:$D$602,1,0)</f>
        <v>588</v>
      </c>
    </row>
    <row r="144" spans="1:7" x14ac:dyDescent="0.25">
      <c r="A144" t="str">
        <f t="shared" si="2"/>
        <v>REMOLINO 4321</v>
      </c>
      <c r="B144">
        <v>4321</v>
      </c>
      <c r="C144">
        <v>4</v>
      </c>
      <c r="D144" t="s">
        <v>2606</v>
      </c>
      <c r="E144">
        <v>579</v>
      </c>
      <c r="G144">
        <f>VLOOKUP(E144,'mac-lalo'!$D$2:$D$602,1,0)</f>
        <v>579</v>
      </c>
    </row>
    <row r="145" spans="1:7" x14ac:dyDescent="0.25">
      <c r="A145" t="str">
        <f t="shared" si="2"/>
        <v>CORRALILLO 3189</v>
      </c>
      <c r="B145">
        <v>3189</v>
      </c>
      <c r="C145">
        <v>8</v>
      </c>
      <c r="D145" t="s">
        <v>2590</v>
      </c>
      <c r="E145">
        <v>584</v>
      </c>
      <c r="G145">
        <f>VLOOKUP(E145,'mac-lalo'!$D$2:$D$602,1,0)</f>
        <v>584</v>
      </c>
    </row>
    <row r="146" spans="1:7" x14ac:dyDescent="0.25">
      <c r="A146" t="str">
        <f t="shared" si="2"/>
        <v>FURBERO 292</v>
      </c>
      <c r="B146">
        <v>292</v>
      </c>
      <c r="C146">
        <v>13</v>
      </c>
      <c r="D146" t="s">
        <v>2596</v>
      </c>
      <c r="E146">
        <v>273</v>
      </c>
      <c r="G146">
        <f>VLOOKUP(E146,'mac-lalo'!$D$2:$D$602,1,0)</f>
        <v>273</v>
      </c>
    </row>
    <row r="147" spans="1:7" x14ac:dyDescent="0.25">
      <c r="A147" t="str">
        <f t="shared" si="2"/>
        <v>HUMAPA 539</v>
      </c>
      <c r="B147">
        <v>539</v>
      </c>
      <c r="C147">
        <v>16</v>
      </c>
      <c r="D147" t="s">
        <v>2599</v>
      </c>
      <c r="E147">
        <v>343</v>
      </c>
      <c r="G147">
        <f>VLOOKUP(E147,'mac-lalo'!$D$2:$D$602,1,0)</f>
        <v>343</v>
      </c>
    </row>
    <row r="148" spans="1:7" x14ac:dyDescent="0.25">
      <c r="A148" t="str">
        <f t="shared" si="2"/>
        <v>CORRALILLO 3204</v>
      </c>
      <c r="B148">
        <v>3204</v>
      </c>
      <c r="C148">
        <v>8</v>
      </c>
      <c r="D148" t="s">
        <v>2590</v>
      </c>
      <c r="E148">
        <v>578</v>
      </c>
      <c r="G148">
        <f>VLOOKUP(E148,'mac-lalo'!$D$2:$D$602,1,0)</f>
        <v>578</v>
      </c>
    </row>
    <row r="149" spans="1:7" x14ac:dyDescent="0.25">
      <c r="A149" t="str">
        <f t="shared" si="2"/>
        <v>PRESIDENTE ALEMAN 5374</v>
      </c>
      <c r="B149">
        <v>5374</v>
      </c>
      <c r="C149">
        <v>21</v>
      </c>
      <c r="D149" t="s">
        <v>2605</v>
      </c>
      <c r="E149">
        <v>458</v>
      </c>
      <c r="G149">
        <f>VLOOKUP(E149,'mac-lalo'!$D$2:$D$602,1,0)</f>
        <v>458</v>
      </c>
    </row>
    <row r="150" spans="1:7" x14ac:dyDescent="0.25">
      <c r="A150" t="str">
        <f t="shared" si="2"/>
        <v>COYOL 5233</v>
      </c>
      <c r="B150">
        <v>5233</v>
      </c>
      <c r="C150">
        <v>9</v>
      </c>
      <c r="D150" t="s">
        <v>2591</v>
      </c>
      <c r="E150">
        <v>134</v>
      </c>
      <c r="G150">
        <f>VLOOKUP(E150,'mac-lalo'!$D$2:$D$602,1,0)</f>
        <v>134</v>
      </c>
    </row>
    <row r="151" spans="1:7" x14ac:dyDescent="0.25">
      <c r="A151" t="str">
        <f t="shared" si="2"/>
        <v>COYOL 1843</v>
      </c>
      <c r="B151">
        <v>1843</v>
      </c>
      <c r="C151">
        <v>9</v>
      </c>
      <c r="D151" t="s">
        <v>2591</v>
      </c>
      <c r="E151">
        <v>120</v>
      </c>
      <c r="G151">
        <f>VLOOKUP(E151,'mac-lalo'!$D$2:$D$602,1,0)</f>
        <v>120</v>
      </c>
    </row>
    <row r="152" spans="1:7" x14ac:dyDescent="0.25">
      <c r="A152" t="str">
        <f t="shared" si="2"/>
        <v>FURBERO 293</v>
      </c>
      <c r="B152">
        <v>293</v>
      </c>
      <c r="C152">
        <v>13</v>
      </c>
      <c r="D152" t="s">
        <v>2596</v>
      </c>
      <c r="E152">
        <v>273</v>
      </c>
      <c r="G152">
        <f>VLOOKUP(E152,'mac-lalo'!$D$2:$D$602,1,0)</f>
        <v>273</v>
      </c>
    </row>
    <row r="153" spans="1:7" x14ac:dyDescent="0.25">
      <c r="A153" t="str">
        <f t="shared" si="2"/>
        <v>COYOL 1865</v>
      </c>
      <c r="B153">
        <v>1865</v>
      </c>
      <c r="C153">
        <v>9</v>
      </c>
      <c r="D153" t="s">
        <v>2591</v>
      </c>
      <c r="E153">
        <v>120</v>
      </c>
      <c r="G153">
        <f>VLOOKUP(E153,'mac-lalo'!$D$2:$D$602,1,0)</f>
        <v>120</v>
      </c>
    </row>
    <row r="154" spans="1:7" x14ac:dyDescent="0.25">
      <c r="A154" t="str">
        <f t="shared" si="2"/>
        <v>COYOL 1861</v>
      </c>
      <c r="B154">
        <v>1861</v>
      </c>
      <c r="C154">
        <v>9</v>
      </c>
      <c r="D154" t="s">
        <v>2591</v>
      </c>
      <c r="E154">
        <v>120</v>
      </c>
      <c r="G154">
        <f>VLOOKUP(E154,'mac-lalo'!$D$2:$D$602,1,0)</f>
        <v>120</v>
      </c>
    </row>
    <row r="155" spans="1:7" x14ac:dyDescent="0.25">
      <c r="A155" t="str">
        <f t="shared" si="2"/>
        <v>COYOL 1881</v>
      </c>
      <c r="B155">
        <v>1881</v>
      </c>
      <c r="C155">
        <v>9</v>
      </c>
      <c r="D155" t="s">
        <v>2591</v>
      </c>
      <c r="E155">
        <v>120</v>
      </c>
      <c r="G155">
        <f>VLOOKUP(E155,'mac-lalo'!$D$2:$D$602,1,0)</f>
        <v>120</v>
      </c>
    </row>
    <row r="156" spans="1:7" x14ac:dyDescent="0.25">
      <c r="A156" t="str">
        <f t="shared" si="2"/>
        <v>COYOL 5291</v>
      </c>
      <c r="B156">
        <v>5291</v>
      </c>
      <c r="C156">
        <v>9</v>
      </c>
      <c r="D156" t="s">
        <v>2591</v>
      </c>
      <c r="E156">
        <v>120</v>
      </c>
      <c r="G156">
        <f>VLOOKUP(E156,'mac-lalo'!$D$2:$D$602,1,0)</f>
        <v>120</v>
      </c>
    </row>
    <row r="157" spans="1:7" x14ac:dyDescent="0.25">
      <c r="A157" t="str">
        <f t="shared" si="2"/>
        <v>FURBERO 3793</v>
      </c>
      <c r="B157">
        <v>3793</v>
      </c>
      <c r="C157">
        <v>13</v>
      </c>
      <c r="D157" t="s">
        <v>2596</v>
      </c>
      <c r="E157">
        <v>255</v>
      </c>
      <c r="G157">
        <f>VLOOKUP(E157,'mac-lalo'!$D$2:$D$602,1,0)</f>
        <v>255</v>
      </c>
    </row>
    <row r="158" spans="1:7" x14ac:dyDescent="0.25">
      <c r="A158" t="str">
        <f t="shared" si="2"/>
        <v>FURBERO 1426</v>
      </c>
      <c r="B158">
        <v>1426</v>
      </c>
      <c r="C158">
        <v>13</v>
      </c>
      <c r="D158" t="s">
        <v>2596</v>
      </c>
      <c r="E158">
        <v>255</v>
      </c>
      <c r="G158">
        <f>VLOOKUP(E158,'mac-lalo'!$D$2:$D$602,1,0)</f>
        <v>255</v>
      </c>
    </row>
    <row r="159" spans="1:7" x14ac:dyDescent="0.25">
      <c r="A159" t="str">
        <f t="shared" si="2"/>
        <v>COAPECHACA 3730</v>
      </c>
      <c r="B159">
        <v>3730</v>
      </c>
      <c r="C159">
        <v>1</v>
      </c>
      <c r="D159" t="s">
        <v>2584</v>
      </c>
      <c r="E159">
        <v>76</v>
      </c>
      <c r="G159">
        <f>VLOOKUP(E159,'mac-lalo'!$D$2:$D$602,1,0)</f>
        <v>76</v>
      </c>
    </row>
    <row r="160" spans="1:7" x14ac:dyDescent="0.25">
      <c r="A160" t="str">
        <f t="shared" si="2"/>
        <v>FURBERO 8113</v>
      </c>
      <c r="B160">
        <v>8113</v>
      </c>
      <c r="C160">
        <v>13</v>
      </c>
      <c r="D160" t="s">
        <v>2596</v>
      </c>
      <c r="E160">
        <v>275</v>
      </c>
      <c r="G160">
        <f>VLOOKUP(E160,'mac-lalo'!$D$2:$D$602,1,0)</f>
        <v>275</v>
      </c>
    </row>
    <row r="161" spans="1:7" x14ac:dyDescent="0.25">
      <c r="A161" t="str">
        <f t="shared" si="2"/>
        <v>PRESIDENTE ALEMAN 2178</v>
      </c>
      <c r="B161">
        <v>2178</v>
      </c>
      <c r="C161">
        <v>21</v>
      </c>
      <c r="D161" t="s">
        <v>2605</v>
      </c>
      <c r="E161">
        <v>462</v>
      </c>
      <c r="G161">
        <f>VLOOKUP(E161,'mac-lalo'!$D$2:$D$602,1,0)</f>
        <v>462</v>
      </c>
    </row>
    <row r="162" spans="1:7" x14ac:dyDescent="0.25">
      <c r="A162" t="str">
        <f t="shared" si="2"/>
        <v>HUMAPA 555</v>
      </c>
      <c r="B162">
        <v>555</v>
      </c>
      <c r="C162">
        <v>16</v>
      </c>
      <c r="D162" t="s">
        <v>2599</v>
      </c>
      <c r="E162">
        <v>373</v>
      </c>
      <c r="G162">
        <f>VLOOKUP(E162,'mac-lalo'!$D$2:$D$602,1,0)</f>
        <v>373</v>
      </c>
    </row>
    <row r="163" spans="1:7" x14ac:dyDescent="0.25">
      <c r="A163" t="str">
        <f t="shared" si="2"/>
        <v>COYOL 2655</v>
      </c>
      <c r="B163">
        <v>2655</v>
      </c>
      <c r="C163">
        <v>9</v>
      </c>
      <c r="D163" t="s">
        <v>2591</v>
      </c>
      <c r="E163">
        <v>127</v>
      </c>
      <c r="G163">
        <f>VLOOKUP(E163,'mac-lalo'!$D$2:$D$602,1,0)</f>
        <v>127</v>
      </c>
    </row>
    <row r="164" spans="1:7" x14ac:dyDescent="0.25">
      <c r="A164" t="str">
        <f t="shared" si="2"/>
        <v>HUMAPA 1084</v>
      </c>
      <c r="B164">
        <v>1084</v>
      </c>
      <c r="C164">
        <v>16</v>
      </c>
      <c r="D164" t="s">
        <v>2599</v>
      </c>
      <c r="E164">
        <v>343</v>
      </c>
      <c r="G164">
        <f>VLOOKUP(E164,'mac-lalo'!$D$2:$D$602,1,0)</f>
        <v>343</v>
      </c>
    </row>
    <row r="165" spans="1:7" x14ac:dyDescent="0.25">
      <c r="A165" t="str">
        <f t="shared" si="2"/>
        <v>CORRALILLO 1637</v>
      </c>
      <c r="B165">
        <v>1637</v>
      </c>
      <c r="C165">
        <v>8</v>
      </c>
      <c r="D165" t="s">
        <v>2590</v>
      </c>
      <c r="E165">
        <v>585</v>
      </c>
      <c r="G165">
        <f>VLOOKUP(E165,'mac-lalo'!$D$2:$D$602,1,0)</f>
        <v>585</v>
      </c>
    </row>
    <row r="166" spans="1:7" x14ac:dyDescent="0.25">
      <c r="A166" t="str">
        <f t="shared" si="2"/>
        <v>PRESIDENTE ALEMAN 5555</v>
      </c>
      <c r="B166">
        <v>5555</v>
      </c>
      <c r="C166">
        <v>21</v>
      </c>
      <c r="D166" t="s">
        <v>2605</v>
      </c>
      <c r="E166">
        <v>460</v>
      </c>
      <c r="G166">
        <f>VLOOKUP(E166,'mac-lalo'!$D$2:$D$602,1,0)</f>
        <v>460</v>
      </c>
    </row>
    <row r="167" spans="1:7" x14ac:dyDescent="0.25">
      <c r="A167" t="str">
        <f t="shared" si="2"/>
        <v>COYOL 5212</v>
      </c>
      <c r="B167">
        <v>5212</v>
      </c>
      <c r="C167">
        <v>9</v>
      </c>
      <c r="D167" t="s">
        <v>2591</v>
      </c>
      <c r="E167">
        <v>134</v>
      </c>
      <c r="G167">
        <f>VLOOKUP(E167,'mac-lalo'!$D$2:$D$602,1,0)</f>
        <v>134</v>
      </c>
    </row>
    <row r="168" spans="1:7" x14ac:dyDescent="0.25">
      <c r="A168" t="str">
        <f t="shared" si="2"/>
        <v>HUMAPA 1035</v>
      </c>
      <c r="B168">
        <v>1035</v>
      </c>
      <c r="C168">
        <v>16</v>
      </c>
      <c r="D168" t="s">
        <v>2599</v>
      </c>
      <c r="E168">
        <v>326</v>
      </c>
      <c r="G168">
        <f>VLOOKUP(E168,'mac-lalo'!$D$2:$D$602,1,0)</f>
        <v>326</v>
      </c>
    </row>
    <row r="169" spans="1:7" x14ac:dyDescent="0.25">
      <c r="A169" t="str">
        <f t="shared" si="2"/>
        <v>CORRALILLO 3167</v>
      </c>
      <c r="B169">
        <v>3167</v>
      </c>
      <c r="C169">
        <v>8</v>
      </c>
      <c r="D169" t="s">
        <v>2590</v>
      </c>
      <c r="E169">
        <v>584</v>
      </c>
      <c r="G169">
        <f>VLOOKUP(E169,'mac-lalo'!$D$2:$D$602,1,0)</f>
        <v>584</v>
      </c>
    </row>
    <row r="170" spans="1:7" x14ac:dyDescent="0.25">
      <c r="A170" t="str">
        <f t="shared" si="2"/>
        <v>PRESIDENTE ALEMAN 5203</v>
      </c>
      <c r="B170">
        <v>5203</v>
      </c>
      <c r="C170">
        <v>21</v>
      </c>
      <c r="D170" t="s">
        <v>2605</v>
      </c>
      <c r="E170">
        <v>445</v>
      </c>
      <c r="G170">
        <f>VLOOKUP(E170,'mac-lalo'!$D$2:$D$602,1,0)</f>
        <v>445</v>
      </c>
    </row>
    <row r="171" spans="1:7" x14ac:dyDescent="0.25">
      <c r="A171" t="str">
        <f t="shared" si="2"/>
        <v>FURBERO 1450</v>
      </c>
      <c r="B171">
        <v>1450</v>
      </c>
      <c r="C171">
        <v>13</v>
      </c>
      <c r="D171" t="s">
        <v>2596</v>
      </c>
      <c r="E171">
        <v>259</v>
      </c>
      <c r="G171">
        <f>VLOOKUP(E171,'mac-lalo'!$D$2:$D$602,1,0)</f>
        <v>259</v>
      </c>
    </row>
    <row r="172" spans="1:7" x14ac:dyDescent="0.25">
      <c r="A172" t="str">
        <f t="shared" si="2"/>
        <v>PRESIDENTE ALEMAN 2636</v>
      </c>
      <c r="B172">
        <v>2636</v>
      </c>
      <c r="C172">
        <v>21</v>
      </c>
      <c r="D172" t="s">
        <v>2605</v>
      </c>
      <c r="E172">
        <v>426</v>
      </c>
      <c r="G172">
        <f>VLOOKUP(E172,'mac-lalo'!$D$2:$D$602,1,0)</f>
        <v>426</v>
      </c>
    </row>
    <row r="173" spans="1:7" x14ac:dyDescent="0.25">
      <c r="A173" t="str">
        <f t="shared" si="2"/>
        <v>FURBERO 7109</v>
      </c>
      <c r="B173">
        <v>7109</v>
      </c>
      <c r="C173">
        <v>13</v>
      </c>
      <c r="D173" t="s">
        <v>2596</v>
      </c>
      <c r="E173">
        <v>269</v>
      </c>
      <c r="G173">
        <f>VLOOKUP(E173,'mac-lalo'!$D$2:$D$602,1,0)</f>
        <v>269</v>
      </c>
    </row>
    <row r="174" spans="1:7" x14ac:dyDescent="0.25">
      <c r="A174" t="str">
        <f t="shared" si="2"/>
        <v>TAJIN 175</v>
      </c>
      <c r="B174">
        <v>175</v>
      </c>
      <c r="C174">
        <v>3</v>
      </c>
      <c r="D174" t="s">
        <v>2610</v>
      </c>
      <c r="E174">
        <v>552</v>
      </c>
      <c r="G174">
        <f>VLOOKUP(E174,'mac-lalo'!$D$2:$D$602,1,0)</f>
        <v>552</v>
      </c>
    </row>
    <row r="175" spans="1:7" x14ac:dyDescent="0.25">
      <c r="A175" t="str">
        <f t="shared" si="2"/>
        <v>HUMAPA 1456</v>
      </c>
      <c r="B175">
        <v>1456</v>
      </c>
      <c r="C175">
        <v>16</v>
      </c>
      <c r="D175" t="s">
        <v>2599</v>
      </c>
      <c r="E175">
        <v>343</v>
      </c>
      <c r="G175">
        <f>VLOOKUP(E175,'mac-lalo'!$D$2:$D$602,1,0)</f>
        <v>343</v>
      </c>
    </row>
    <row r="176" spans="1:7" x14ac:dyDescent="0.25">
      <c r="A176" t="str">
        <f t="shared" si="2"/>
        <v>COAPECHACA 538</v>
      </c>
      <c r="B176">
        <v>538</v>
      </c>
      <c r="C176">
        <v>1</v>
      </c>
      <c r="D176" t="s">
        <v>2584</v>
      </c>
      <c r="E176">
        <v>74</v>
      </c>
      <c r="G176">
        <f>VLOOKUP(E176,'mac-lalo'!$D$2:$D$602,1,0)</f>
        <v>74</v>
      </c>
    </row>
    <row r="177" spans="1:7" x14ac:dyDescent="0.25">
      <c r="A177" t="str">
        <f t="shared" si="2"/>
        <v>FURBERO 4511</v>
      </c>
      <c r="B177">
        <v>4511</v>
      </c>
      <c r="C177">
        <v>13</v>
      </c>
      <c r="D177" t="s">
        <v>2596</v>
      </c>
      <c r="E177">
        <v>258</v>
      </c>
      <c r="G177">
        <f>VLOOKUP(E177,'mac-lalo'!$D$2:$D$602,1,0)</f>
        <v>258</v>
      </c>
    </row>
    <row r="178" spans="1:7" x14ac:dyDescent="0.25">
      <c r="A178" t="str">
        <f t="shared" si="2"/>
        <v>FURBERO 1282</v>
      </c>
      <c r="B178">
        <v>1282</v>
      </c>
      <c r="C178">
        <v>13</v>
      </c>
      <c r="D178" t="s">
        <v>2596</v>
      </c>
      <c r="E178">
        <v>251</v>
      </c>
      <c r="G178">
        <f>VLOOKUP(E178,'mac-lalo'!$D$2:$D$602,1,0)</f>
        <v>251</v>
      </c>
    </row>
    <row r="179" spans="1:7" x14ac:dyDescent="0.25">
      <c r="A179" t="str">
        <f t="shared" si="2"/>
        <v>COAPECHACA 1338</v>
      </c>
      <c r="B179">
        <v>1338</v>
      </c>
      <c r="C179">
        <v>1</v>
      </c>
      <c r="D179" t="s">
        <v>2584</v>
      </c>
      <c r="E179">
        <v>583</v>
      </c>
      <c r="G179">
        <f>VLOOKUP(E179,'mac-lalo'!$D$2:$D$602,1,0)</f>
        <v>583</v>
      </c>
    </row>
    <row r="180" spans="1:7" x14ac:dyDescent="0.25">
      <c r="A180" t="str">
        <f t="shared" si="2"/>
        <v>COYOL 2675</v>
      </c>
      <c r="B180">
        <v>2675</v>
      </c>
      <c r="C180">
        <v>9</v>
      </c>
      <c r="D180" t="s">
        <v>2591</v>
      </c>
      <c r="E180">
        <v>127</v>
      </c>
      <c r="G180">
        <f>VLOOKUP(E180,'mac-lalo'!$D$2:$D$602,1,0)</f>
        <v>127</v>
      </c>
    </row>
    <row r="181" spans="1:7" x14ac:dyDescent="0.25">
      <c r="A181" t="str">
        <f t="shared" si="2"/>
        <v>CORRALILLO 1601</v>
      </c>
      <c r="B181">
        <v>1601</v>
      </c>
      <c r="C181">
        <v>8</v>
      </c>
      <c r="D181" t="s">
        <v>2590</v>
      </c>
      <c r="E181">
        <v>585</v>
      </c>
      <c r="G181">
        <f>VLOOKUP(E181,'mac-lalo'!$D$2:$D$602,1,0)</f>
        <v>585</v>
      </c>
    </row>
    <row r="182" spans="1:7" x14ac:dyDescent="0.25">
      <c r="A182" t="str">
        <f t="shared" si="2"/>
        <v>HUMAPA 4512</v>
      </c>
      <c r="B182">
        <v>4512</v>
      </c>
      <c r="C182">
        <v>16</v>
      </c>
      <c r="D182" t="s">
        <v>2599</v>
      </c>
      <c r="E182">
        <v>388</v>
      </c>
      <c r="G182">
        <f>VLOOKUP(E182,'mac-lalo'!$D$2:$D$602,1,0)</f>
        <v>388</v>
      </c>
    </row>
    <row r="183" spans="1:7" x14ac:dyDescent="0.25">
      <c r="A183" t="str">
        <f t="shared" si="2"/>
        <v>COYOL 2701</v>
      </c>
      <c r="B183">
        <v>2701</v>
      </c>
      <c r="C183">
        <v>9</v>
      </c>
      <c r="D183" t="s">
        <v>2591</v>
      </c>
      <c r="E183">
        <v>123</v>
      </c>
      <c r="G183">
        <f>VLOOKUP(E183,'mac-lalo'!$D$2:$D$602,1,0)</f>
        <v>123</v>
      </c>
    </row>
    <row r="184" spans="1:7" x14ac:dyDescent="0.25">
      <c r="A184" t="str">
        <f t="shared" si="2"/>
        <v>COAPECHACA 550</v>
      </c>
      <c r="B184">
        <v>550</v>
      </c>
      <c r="C184">
        <v>1</v>
      </c>
      <c r="D184" t="s">
        <v>2584</v>
      </c>
      <c r="E184">
        <v>64</v>
      </c>
      <c r="G184">
        <f>VLOOKUP(E184,'mac-lalo'!$D$2:$D$602,1,0)</f>
        <v>64</v>
      </c>
    </row>
    <row r="185" spans="1:7" x14ac:dyDescent="0.25">
      <c r="A185" t="str">
        <f t="shared" si="2"/>
        <v>PRESIDENTE ALEMAN 5213</v>
      </c>
      <c r="B185">
        <v>5213</v>
      </c>
      <c r="C185">
        <v>21</v>
      </c>
      <c r="D185" t="s">
        <v>2605</v>
      </c>
      <c r="E185">
        <v>445</v>
      </c>
      <c r="G185">
        <f>VLOOKUP(E185,'mac-lalo'!$D$2:$D$602,1,0)</f>
        <v>445</v>
      </c>
    </row>
    <row r="186" spans="1:7" x14ac:dyDescent="0.25">
      <c r="A186" t="str">
        <f t="shared" si="2"/>
        <v>CORRALILLO 3780</v>
      </c>
      <c r="B186">
        <v>3780</v>
      </c>
      <c r="C186">
        <v>8</v>
      </c>
      <c r="D186" t="s">
        <v>2590</v>
      </c>
      <c r="E186">
        <v>5</v>
      </c>
      <c r="G186">
        <f>VLOOKUP(E186,'mac-lalo'!$D$2:$D$602,1,0)</f>
        <v>5</v>
      </c>
    </row>
    <row r="187" spans="1:7" x14ac:dyDescent="0.25">
      <c r="A187" t="str">
        <f t="shared" si="2"/>
        <v>TAJIN 990</v>
      </c>
      <c r="B187">
        <v>990</v>
      </c>
      <c r="C187">
        <v>3</v>
      </c>
      <c r="D187" t="s">
        <v>2610</v>
      </c>
      <c r="E187">
        <v>588</v>
      </c>
      <c r="G187">
        <f>VLOOKUP(E187,'mac-lalo'!$D$2:$D$602,1,0)</f>
        <v>588</v>
      </c>
    </row>
    <row r="188" spans="1:7" x14ac:dyDescent="0.25">
      <c r="A188" t="str">
        <f t="shared" si="2"/>
        <v>HUMAPA 4296</v>
      </c>
      <c r="B188">
        <v>4296</v>
      </c>
      <c r="C188">
        <v>16</v>
      </c>
      <c r="D188" t="s">
        <v>2599</v>
      </c>
      <c r="E188">
        <v>353</v>
      </c>
      <c r="G188">
        <f>VLOOKUP(E188,'mac-lalo'!$D$2:$D$602,1,0)</f>
        <v>353</v>
      </c>
    </row>
    <row r="189" spans="1:7" x14ac:dyDescent="0.25">
      <c r="A189" t="str">
        <f t="shared" si="2"/>
        <v>PRESIDENTE ALEMAN 5021</v>
      </c>
      <c r="B189">
        <v>5021</v>
      </c>
      <c r="C189">
        <v>21</v>
      </c>
      <c r="D189" t="s">
        <v>2605</v>
      </c>
      <c r="E189">
        <v>589</v>
      </c>
      <c r="G189">
        <f>VLOOKUP(E189,'mac-lalo'!$D$2:$D$602,1,0)</f>
        <v>589</v>
      </c>
    </row>
    <row r="190" spans="1:7" x14ac:dyDescent="0.25">
      <c r="A190" t="str">
        <f t="shared" si="2"/>
        <v>COYOL 2633</v>
      </c>
      <c r="B190">
        <v>2633</v>
      </c>
      <c r="C190">
        <v>9</v>
      </c>
      <c r="D190" t="s">
        <v>2591</v>
      </c>
      <c r="E190">
        <v>127</v>
      </c>
      <c r="G190">
        <f>VLOOKUP(E190,'mac-lalo'!$D$2:$D$602,1,0)</f>
        <v>127</v>
      </c>
    </row>
    <row r="191" spans="1:7" x14ac:dyDescent="0.25">
      <c r="A191" t="str">
        <f t="shared" si="2"/>
        <v>CORRALILLO 3236</v>
      </c>
      <c r="B191">
        <v>3236</v>
      </c>
      <c r="C191">
        <v>8</v>
      </c>
      <c r="D191" t="s">
        <v>2590</v>
      </c>
      <c r="E191">
        <v>578</v>
      </c>
      <c r="G191">
        <f>VLOOKUP(E191,'mac-lalo'!$D$2:$D$602,1,0)</f>
        <v>578</v>
      </c>
    </row>
    <row r="192" spans="1:7" x14ac:dyDescent="0.25">
      <c r="A192" t="str">
        <f t="shared" si="2"/>
        <v>COYULA 3126</v>
      </c>
      <c r="B192">
        <v>3126</v>
      </c>
      <c r="C192">
        <v>11</v>
      </c>
      <c r="D192" t="s">
        <v>2593</v>
      </c>
      <c r="E192">
        <v>196</v>
      </c>
      <c r="G192">
        <f>VLOOKUP(E192,'mac-lalo'!$D$2:$D$602,1,0)</f>
        <v>196</v>
      </c>
    </row>
    <row r="193" spans="1:7" x14ac:dyDescent="0.25">
      <c r="A193" t="str">
        <f t="shared" si="2"/>
        <v>HUMAPA 3277</v>
      </c>
      <c r="B193">
        <v>3277</v>
      </c>
      <c r="C193">
        <v>16</v>
      </c>
      <c r="D193" t="s">
        <v>2599</v>
      </c>
      <c r="E193">
        <v>377</v>
      </c>
      <c r="G193">
        <f>VLOOKUP(E193,'mac-lalo'!$D$2:$D$602,1,0)</f>
        <v>377</v>
      </c>
    </row>
    <row r="194" spans="1:7" x14ac:dyDescent="0.25">
      <c r="A194" t="str">
        <f t="shared" ref="A194:A257" si="3">+D194&amp;" "&amp;B194</f>
        <v>COYOL 2653</v>
      </c>
      <c r="B194">
        <v>2653</v>
      </c>
      <c r="C194">
        <v>9</v>
      </c>
      <c r="D194" t="s">
        <v>2591</v>
      </c>
      <c r="E194">
        <v>127</v>
      </c>
      <c r="G194">
        <f>VLOOKUP(E194,'mac-lalo'!$D$2:$D$602,1,0)</f>
        <v>127</v>
      </c>
    </row>
    <row r="195" spans="1:7" x14ac:dyDescent="0.25">
      <c r="A195" t="str">
        <f t="shared" si="3"/>
        <v>FURBERO 2239</v>
      </c>
      <c r="B195">
        <v>2239</v>
      </c>
      <c r="C195">
        <v>13</v>
      </c>
      <c r="D195" t="s">
        <v>2596</v>
      </c>
      <c r="E195">
        <v>237</v>
      </c>
      <c r="G195">
        <f>VLOOKUP(E195,'mac-lalo'!$D$2:$D$602,1,0)</f>
        <v>237</v>
      </c>
    </row>
    <row r="196" spans="1:7" x14ac:dyDescent="0.25">
      <c r="A196" t="str">
        <f t="shared" si="3"/>
        <v>FURBERO 1592</v>
      </c>
      <c r="B196">
        <v>1592</v>
      </c>
      <c r="C196">
        <v>13</v>
      </c>
      <c r="D196" t="s">
        <v>2596</v>
      </c>
      <c r="E196">
        <v>251</v>
      </c>
      <c r="G196">
        <f>VLOOKUP(E196,'mac-lalo'!$D$2:$D$602,1,0)</f>
        <v>251</v>
      </c>
    </row>
    <row r="197" spans="1:7" x14ac:dyDescent="0.25">
      <c r="A197" t="str">
        <f t="shared" si="3"/>
        <v>REMOLINO 4341</v>
      </c>
      <c r="B197">
        <v>4341</v>
      </c>
      <c r="C197">
        <v>4</v>
      </c>
      <c r="D197" t="s">
        <v>2606</v>
      </c>
      <c r="E197">
        <v>579</v>
      </c>
      <c r="G197">
        <f>VLOOKUP(E197,'mac-lalo'!$D$2:$D$602,1,0)</f>
        <v>579</v>
      </c>
    </row>
    <row r="198" spans="1:7" x14ac:dyDescent="0.25">
      <c r="A198" t="str">
        <f t="shared" si="3"/>
        <v>CORRALILLO 3165</v>
      </c>
      <c r="B198">
        <v>3165</v>
      </c>
      <c r="C198">
        <v>8</v>
      </c>
      <c r="D198" t="s">
        <v>2590</v>
      </c>
      <c r="E198">
        <v>584</v>
      </c>
      <c r="G198">
        <f>VLOOKUP(E198,'mac-lalo'!$D$2:$D$602,1,0)</f>
        <v>584</v>
      </c>
    </row>
    <row r="199" spans="1:7" x14ac:dyDescent="0.25">
      <c r="A199" t="str">
        <f t="shared" si="3"/>
        <v>HUMAPA 1617</v>
      </c>
      <c r="B199">
        <v>1617</v>
      </c>
      <c r="C199">
        <v>16</v>
      </c>
      <c r="D199" t="s">
        <v>2599</v>
      </c>
      <c r="E199">
        <v>590</v>
      </c>
      <c r="G199">
        <f>VLOOKUP(E199,'mac-lalo'!$D$2:$D$602,1,0)</f>
        <v>590</v>
      </c>
    </row>
    <row r="200" spans="1:7" x14ac:dyDescent="0.25">
      <c r="A200" t="str">
        <f t="shared" si="3"/>
        <v>FURBERO 3769</v>
      </c>
      <c r="B200">
        <v>3769</v>
      </c>
      <c r="C200">
        <v>13</v>
      </c>
      <c r="D200" t="s">
        <v>2596</v>
      </c>
      <c r="E200">
        <v>274</v>
      </c>
      <c r="G200">
        <f>VLOOKUP(E200,'mac-lalo'!$D$2:$D$602,1,0)</f>
        <v>274</v>
      </c>
    </row>
    <row r="201" spans="1:7" x14ac:dyDescent="0.25">
      <c r="A201" t="str">
        <f t="shared" si="3"/>
        <v>FURBERO 4783</v>
      </c>
      <c r="B201">
        <v>4783</v>
      </c>
      <c r="C201">
        <v>13</v>
      </c>
      <c r="D201" t="s">
        <v>2596</v>
      </c>
      <c r="E201">
        <v>286</v>
      </c>
      <c r="G201">
        <f>VLOOKUP(E201,'mac-lalo'!$D$2:$D$602,1,0)</f>
        <v>286</v>
      </c>
    </row>
    <row r="202" spans="1:7" x14ac:dyDescent="0.25">
      <c r="A202" t="str">
        <f t="shared" si="3"/>
        <v>FURBERO 3647</v>
      </c>
      <c r="B202">
        <v>3647</v>
      </c>
      <c r="C202">
        <v>13</v>
      </c>
      <c r="D202" t="s">
        <v>2596</v>
      </c>
      <c r="E202">
        <v>591</v>
      </c>
      <c r="G202">
        <f>VLOOKUP(E202,'mac-lalo'!$D$2:$D$602,1,0)</f>
        <v>591</v>
      </c>
    </row>
    <row r="203" spans="1:7" x14ac:dyDescent="0.25">
      <c r="A203" t="str">
        <f t="shared" si="3"/>
        <v>COYOL 5232</v>
      </c>
      <c r="B203">
        <v>5232</v>
      </c>
      <c r="C203">
        <v>9</v>
      </c>
      <c r="D203" t="s">
        <v>2591</v>
      </c>
      <c r="E203">
        <v>134</v>
      </c>
      <c r="G203">
        <f>VLOOKUP(E203,'mac-lalo'!$D$2:$D$602,1,0)</f>
        <v>134</v>
      </c>
    </row>
    <row r="204" spans="1:7" x14ac:dyDescent="0.25">
      <c r="A204" t="str">
        <f t="shared" si="3"/>
        <v>FURBERO 7226</v>
      </c>
      <c r="B204">
        <v>7226</v>
      </c>
      <c r="C204">
        <v>13</v>
      </c>
      <c r="D204" t="s">
        <v>2596</v>
      </c>
      <c r="E204">
        <v>269</v>
      </c>
      <c r="G204">
        <f>VLOOKUP(E204,'mac-lalo'!$D$2:$D$602,1,0)</f>
        <v>269</v>
      </c>
    </row>
    <row r="205" spans="1:7" x14ac:dyDescent="0.25">
      <c r="A205" t="str">
        <f t="shared" si="3"/>
        <v>HUMAPA 1039</v>
      </c>
      <c r="B205">
        <v>1039</v>
      </c>
      <c r="C205">
        <v>16</v>
      </c>
      <c r="D205" t="s">
        <v>2599</v>
      </c>
      <c r="E205">
        <v>326</v>
      </c>
      <c r="G205">
        <f>VLOOKUP(E205,'mac-lalo'!$D$2:$D$602,1,0)</f>
        <v>326</v>
      </c>
    </row>
    <row r="206" spans="1:7" x14ac:dyDescent="0.25">
      <c r="A206" t="str">
        <f t="shared" si="3"/>
        <v>PRESIDENTE ALEMAN 2948</v>
      </c>
      <c r="B206">
        <v>2948</v>
      </c>
      <c r="C206">
        <v>21</v>
      </c>
      <c r="D206" t="s">
        <v>2605</v>
      </c>
      <c r="E206">
        <v>2</v>
      </c>
      <c r="G206">
        <f>VLOOKUP(E206,'mac-lalo'!$D$2:$D$602,1,0)</f>
        <v>2</v>
      </c>
    </row>
    <row r="207" spans="1:7" x14ac:dyDescent="0.25">
      <c r="A207" t="str">
        <f t="shared" si="3"/>
        <v>REMOLINO 2948</v>
      </c>
      <c r="B207">
        <v>2948</v>
      </c>
      <c r="C207">
        <v>4</v>
      </c>
      <c r="D207" t="s">
        <v>2606</v>
      </c>
      <c r="E207">
        <v>434</v>
      </c>
      <c r="G207">
        <f>VLOOKUP(E207,'mac-lalo'!$D$2:$D$602,1,0)</f>
        <v>434</v>
      </c>
    </row>
    <row r="208" spans="1:7" x14ac:dyDescent="0.25">
      <c r="A208" t="str">
        <f t="shared" si="3"/>
        <v>ESCOBAL 175</v>
      </c>
      <c r="B208">
        <v>175</v>
      </c>
      <c r="C208">
        <v>12</v>
      </c>
      <c r="D208" t="s">
        <v>2594</v>
      </c>
      <c r="E208">
        <v>196</v>
      </c>
      <c r="G208">
        <f>VLOOKUP(E208,'mac-lalo'!$D$2:$D$602,1,0)</f>
        <v>196</v>
      </c>
    </row>
    <row r="209" spans="1:7" x14ac:dyDescent="0.25">
      <c r="A209" t="str">
        <f t="shared" si="3"/>
        <v>HUMAPA 4501</v>
      </c>
      <c r="B209">
        <v>4501</v>
      </c>
      <c r="C209">
        <v>16</v>
      </c>
      <c r="D209" t="s">
        <v>2599</v>
      </c>
      <c r="E209">
        <v>388</v>
      </c>
      <c r="G209">
        <f>VLOOKUP(E209,'mac-lalo'!$D$2:$D$602,1,0)</f>
        <v>388</v>
      </c>
    </row>
    <row r="210" spans="1:7" x14ac:dyDescent="0.25">
      <c r="A210" t="str">
        <f t="shared" si="3"/>
        <v>ESCOBAL 1315</v>
      </c>
      <c r="B210">
        <v>1315</v>
      </c>
      <c r="C210">
        <v>12</v>
      </c>
      <c r="D210" t="s">
        <v>2594</v>
      </c>
      <c r="E210">
        <v>583</v>
      </c>
      <c r="G210">
        <f>VLOOKUP(E210,'mac-lalo'!$D$2:$D$602,1,0)</f>
        <v>583</v>
      </c>
    </row>
    <row r="211" spans="1:7" x14ac:dyDescent="0.25">
      <c r="A211" t="str">
        <f t="shared" si="3"/>
        <v>COYOL 2632</v>
      </c>
      <c r="B211">
        <v>2632</v>
      </c>
      <c r="C211">
        <v>9</v>
      </c>
      <c r="D211" t="s">
        <v>2591</v>
      </c>
      <c r="E211">
        <v>129</v>
      </c>
      <c r="G211">
        <f>VLOOKUP(E211,'mac-lalo'!$D$2:$D$602,1,0)</f>
        <v>129</v>
      </c>
    </row>
    <row r="212" spans="1:7" x14ac:dyDescent="0.25">
      <c r="A212" t="str">
        <f t="shared" si="3"/>
        <v>COYOL 2657</v>
      </c>
      <c r="B212">
        <v>2657</v>
      </c>
      <c r="C212">
        <v>9</v>
      </c>
      <c r="D212" t="s">
        <v>2591</v>
      </c>
      <c r="E212">
        <v>127</v>
      </c>
      <c r="G212">
        <f>VLOOKUP(E212,'mac-lalo'!$D$2:$D$602,1,0)</f>
        <v>127</v>
      </c>
    </row>
    <row r="213" spans="1:7" x14ac:dyDescent="0.25">
      <c r="A213" t="str">
        <f t="shared" si="3"/>
        <v>FURBERO 3488</v>
      </c>
      <c r="B213">
        <v>3488</v>
      </c>
      <c r="C213">
        <v>13</v>
      </c>
      <c r="D213" t="s">
        <v>2596</v>
      </c>
      <c r="E213">
        <v>252</v>
      </c>
      <c r="G213">
        <f>VLOOKUP(E213,'mac-lalo'!$D$2:$D$602,1,0)</f>
        <v>252</v>
      </c>
    </row>
    <row r="214" spans="1:7" x14ac:dyDescent="0.25">
      <c r="A214" t="str">
        <f t="shared" si="3"/>
        <v>FURBERO 5328</v>
      </c>
      <c r="B214">
        <v>5328</v>
      </c>
      <c r="C214">
        <v>13</v>
      </c>
      <c r="D214" t="s">
        <v>2596</v>
      </c>
      <c r="E214">
        <v>286</v>
      </c>
      <c r="G214">
        <f>VLOOKUP(E214,'mac-lalo'!$D$2:$D$602,1,0)</f>
        <v>286</v>
      </c>
    </row>
    <row r="215" spans="1:7" x14ac:dyDescent="0.25">
      <c r="A215" t="str">
        <f t="shared" si="3"/>
        <v>HUMAPA 1043</v>
      </c>
      <c r="B215">
        <v>1043</v>
      </c>
      <c r="C215">
        <v>16</v>
      </c>
      <c r="D215" t="s">
        <v>2599</v>
      </c>
      <c r="E215">
        <v>323</v>
      </c>
      <c r="G215">
        <f>VLOOKUP(E215,'mac-lalo'!$D$2:$D$602,1,0)</f>
        <v>323</v>
      </c>
    </row>
    <row r="216" spans="1:7" x14ac:dyDescent="0.25">
      <c r="A216" t="str">
        <f t="shared" si="3"/>
        <v>CORRALILLO 795</v>
      </c>
      <c r="B216">
        <v>795</v>
      </c>
      <c r="C216">
        <v>8</v>
      </c>
      <c r="D216" t="s">
        <v>2590</v>
      </c>
      <c r="E216">
        <v>584</v>
      </c>
      <c r="G216">
        <f>VLOOKUP(E216,'mac-lalo'!$D$2:$D$602,1,0)</f>
        <v>584</v>
      </c>
    </row>
    <row r="217" spans="1:7" x14ac:dyDescent="0.25">
      <c r="A217" t="str">
        <f t="shared" si="3"/>
        <v>HUMAPA 4256</v>
      </c>
      <c r="B217">
        <v>4256</v>
      </c>
      <c r="C217">
        <v>16</v>
      </c>
      <c r="D217" t="s">
        <v>2599</v>
      </c>
      <c r="E217">
        <v>590</v>
      </c>
      <c r="G217">
        <f>VLOOKUP(E217,'mac-lalo'!$D$2:$D$602,1,0)</f>
        <v>590</v>
      </c>
    </row>
    <row r="218" spans="1:7" x14ac:dyDescent="0.25">
      <c r="A218" t="str">
        <f t="shared" si="3"/>
        <v>HUMAPA 1615</v>
      </c>
      <c r="B218">
        <v>1615</v>
      </c>
      <c r="C218">
        <v>16</v>
      </c>
      <c r="D218" t="s">
        <v>2599</v>
      </c>
      <c r="E218">
        <v>590</v>
      </c>
      <c r="G218">
        <f>VLOOKUP(E218,'mac-lalo'!$D$2:$D$602,1,0)</f>
        <v>590</v>
      </c>
    </row>
    <row r="219" spans="1:7" x14ac:dyDescent="0.25">
      <c r="A219" t="str">
        <f t="shared" si="3"/>
        <v>COYOL 2635</v>
      </c>
      <c r="B219">
        <v>2635</v>
      </c>
      <c r="C219">
        <v>9</v>
      </c>
      <c r="D219" t="s">
        <v>2591</v>
      </c>
      <c r="E219">
        <v>127</v>
      </c>
      <c r="G219">
        <f>VLOOKUP(E219,'mac-lalo'!$D$2:$D$602,1,0)</f>
        <v>127</v>
      </c>
    </row>
    <row r="220" spans="1:7" x14ac:dyDescent="0.25">
      <c r="A220" t="str">
        <f t="shared" si="3"/>
        <v>FURBERO 3657</v>
      </c>
      <c r="B220">
        <v>3657</v>
      </c>
      <c r="C220">
        <v>13</v>
      </c>
      <c r="D220" t="s">
        <v>2596</v>
      </c>
      <c r="E220">
        <v>252</v>
      </c>
      <c r="G220">
        <f>VLOOKUP(E220,'mac-lalo'!$D$2:$D$602,1,0)</f>
        <v>252</v>
      </c>
    </row>
    <row r="221" spans="1:7" x14ac:dyDescent="0.25">
      <c r="A221" t="str">
        <f t="shared" si="3"/>
        <v>HUMAPA 3279</v>
      </c>
      <c r="B221">
        <v>3279</v>
      </c>
      <c r="C221">
        <v>16</v>
      </c>
      <c r="D221" t="s">
        <v>2599</v>
      </c>
      <c r="E221">
        <v>377</v>
      </c>
      <c r="G221">
        <f>VLOOKUP(E221,'mac-lalo'!$D$2:$D$602,1,0)</f>
        <v>377</v>
      </c>
    </row>
    <row r="222" spans="1:7" x14ac:dyDescent="0.25">
      <c r="A222" t="str">
        <f t="shared" si="3"/>
        <v>COYOL 5204</v>
      </c>
      <c r="B222">
        <v>5204</v>
      </c>
      <c r="C222">
        <v>9</v>
      </c>
      <c r="D222" t="s">
        <v>2591</v>
      </c>
      <c r="E222">
        <v>134</v>
      </c>
      <c r="G222">
        <f>VLOOKUP(E222,'mac-lalo'!$D$2:$D$602,1,0)</f>
        <v>134</v>
      </c>
    </row>
    <row r="223" spans="1:7" x14ac:dyDescent="0.25">
      <c r="A223" t="str">
        <f t="shared" si="3"/>
        <v>FURBERO 8046</v>
      </c>
      <c r="B223">
        <v>8046</v>
      </c>
      <c r="C223">
        <v>13</v>
      </c>
      <c r="D223" t="s">
        <v>2596</v>
      </c>
      <c r="E223">
        <v>270</v>
      </c>
      <c r="G223">
        <f>VLOOKUP(E223,'mac-lalo'!$D$2:$D$602,1,0)</f>
        <v>270</v>
      </c>
    </row>
    <row r="224" spans="1:7" x14ac:dyDescent="0.25">
      <c r="A224" t="str">
        <f t="shared" si="3"/>
        <v>PRESIDENTE ALEMAN 1650</v>
      </c>
      <c r="B224">
        <v>1650</v>
      </c>
      <c r="C224">
        <v>21</v>
      </c>
      <c r="D224" t="s">
        <v>2605</v>
      </c>
      <c r="E224">
        <v>589</v>
      </c>
      <c r="G224">
        <f>VLOOKUP(E224,'mac-lalo'!$D$2:$D$602,1,0)</f>
        <v>589</v>
      </c>
    </row>
    <row r="225" spans="1:7" x14ac:dyDescent="0.25">
      <c r="A225" t="str">
        <f t="shared" si="3"/>
        <v>HUMAPA 1015</v>
      </c>
      <c r="B225">
        <v>1015</v>
      </c>
      <c r="C225">
        <v>16</v>
      </c>
      <c r="D225" t="s">
        <v>2599</v>
      </c>
      <c r="E225">
        <v>326</v>
      </c>
      <c r="G225">
        <f>VLOOKUP(E225,'mac-lalo'!$D$2:$D$602,1,0)</f>
        <v>326</v>
      </c>
    </row>
    <row r="226" spans="1:7" x14ac:dyDescent="0.25">
      <c r="A226" t="str">
        <f t="shared" si="3"/>
        <v>CORRALILLO 1673</v>
      </c>
      <c r="B226">
        <v>1673</v>
      </c>
      <c r="C226">
        <v>8</v>
      </c>
      <c r="D226" t="s">
        <v>2590</v>
      </c>
      <c r="E226">
        <v>585</v>
      </c>
      <c r="G226">
        <f>VLOOKUP(E226,'mac-lalo'!$D$2:$D$602,1,0)</f>
        <v>585</v>
      </c>
    </row>
    <row r="227" spans="1:7" x14ac:dyDescent="0.25">
      <c r="A227" t="str">
        <f t="shared" si="3"/>
        <v>FURBERO 8115</v>
      </c>
      <c r="B227">
        <v>8115</v>
      </c>
      <c r="C227">
        <v>13</v>
      </c>
      <c r="D227" t="s">
        <v>2596</v>
      </c>
      <c r="E227">
        <v>275</v>
      </c>
      <c r="G227">
        <f>VLOOKUP(E227,'mac-lalo'!$D$2:$D$602,1,0)</f>
        <v>275</v>
      </c>
    </row>
    <row r="228" spans="1:7" x14ac:dyDescent="0.25">
      <c r="A228" t="str">
        <f t="shared" si="3"/>
        <v>COYOL 5251</v>
      </c>
      <c r="B228">
        <v>5251</v>
      </c>
      <c r="C228">
        <v>9</v>
      </c>
      <c r="D228" t="s">
        <v>2591</v>
      </c>
      <c r="E228">
        <v>134</v>
      </c>
      <c r="G228">
        <f>VLOOKUP(E228,'mac-lalo'!$D$2:$D$602,1,0)</f>
        <v>134</v>
      </c>
    </row>
    <row r="229" spans="1:7" x14ac:dyDescent="0.25">
      <c r="A229" t="str">
        <f t="shared" si="3"/>
        <v>HUMAPA 4278</v>
      </c>
      <c r="B229">
        <v>4278</v>
      </c>
      <c r="C229">
        <v>16</v>
      </c>
      <c r="D229" t="s">
        <v>2599</v>
      </c>
      <c r="E229">
        <v>353</v>
      </c>
      <c r="G229">
        <f>VLOOKUP(E229,'mac-lalo'!$D$2:$D$602,1,0)</f>
        <v>353</v>
      </c>
    </row>
    <row r="230" spans="1:7" x14ac:dyDescent="0.25">
      <c r="A230" t="str">
        <f t="shared" si="3"/>
        <v>TAJIN 970</v>
      </c>
      <c r="B230">
        <v>970</v>
      </c>
      <c r="C230">
        <v>3</v>
      </c>
      <c r="D230" t="s">
        <v>2610</v>
      </c>
      <c r="E230">
        <v>588</v>
      </c>
      <c r="G230">
        <f>VLOOKUP(E230,'mac-lalo'!$D$2:$D$602,1,0)</f>
        <v>588</v>
      </c>
    </row>
    <row r="231" spans="1:7" x14ac:dyDescent="0.25">
      <c r="A231" t="str">
        <f t="shared" si="3"/>
        <v>FURBERO 3778</v>
      </c>
      <c r="B231">
        <v>3778</v>
      </c>
      <c r="C231">
        <v>13</v>
      </c>
      <c r="D231" t="s">
        <v>2596</v>
      </c>
      <c r="E231">
        <v>252</v>
      </c>
      <c r="G231">
        <f>VLOOKUP(E231,'mac-lalo'!$D$2:$D$602,1,0)</f>
        <v>252</v>
      </c>
    </row>
    <row r="232" spans="1:7" x14ac:dyDescent="0.25">
      <c r="A232" t="str">
        <f t="shared" si="3"/>
        <v>PRESIDENTE ALEMAN 2652</v>
      </c>
      <c r="B232">
        <v>2652</v>
      </c>
      <c r="C232">
        <v>21</v>
      </c>
      <c r="D232" t="s">
        <v>2605</v>
      </c>
      <c r="E232">
        <v>426</v>
      </c>
      <c r="G232">
        <f>VLOOKUP(E232,'mac-lalo'!$D$2:$D$602,1,0)</f>
        <v>426</v>
      </c>
    </row>
    <row r="233" spans="1:7" x14ac:dyDescent="0.25">
      <c r="A233" t="str">
        <f t="shared" si="3"/>
        <v>TAJIN 112</v>
      </c>
      <c r="B233">
        <v>112</v>
      </c>
      <c r="C233">
        <v>3</v>
      </c>
      <c r="D233" t="s">
        <v>2610</v>
      </c>
      <c r="E233">
        <v>552</v>
      </c>
      <c r="G233">
        <f>VLOOKUP(E233,'mac-lalo'!$D$2:$D$602,1,0)</f>
        <v>552</v>
      </c>
    </row>
    <row r="234" spans="1:7" x14ac:dyDescent="0.25">
      <c r="A234" t="str">
        <f t="shared" si="3"/>
        <v>HUMAPA 3242</v>
      </c>
      <c r="B234">
        <v>3242</v>
      </c>
      <c r="C234">
        <v>16</v>
      </c>
      <c r="D234" t="s">
        <v>2599</v>
      </c>
      <c r="E234">
        <v>377</v>
      </c>
      <c r="G234">
        <f>VLOOKUP(E234,'mac-lalo'!$D$2:$D$602,1,0)</f>
        <v>377</v>
      </c>
    </row>
    <row r="235" spans="1:7" x14ac:dyDescent="0.25">
      <c r="A235" t="str">
        <f t="shared" si="3"/>
        <v>HUMAPA 1003</v>
      </c>
      <c r="B235">
        <v>1003</v>
      </c>
      <c r="C235">
        <v>16</v>
      </c>
      <c r="D235" t="s">
        <v>2599</v>
      </c>
      <c r="E235">
        <v>323</v>
      </c>
      <c r="G235">
        <f>VLOOKUP(E235,'mac-lalo'!$D$2:$D$602,1,0)</f>
        <v>323</v>
      </c>
    </row>
    <row r="236" spans="1:7" x14ac:dyDescent="0.25">
      <c r="A236" t="str">
        <f t="shared" si="3"/>
        <v>CORRALILLO 3980</v>
      </c>
      <c r="B236">
        <v>3980</v>
      </c>
      <c r="C236">
        <v>8</v>
      </c>
      <c r="D236" t="s">
        <v>2590</v>
      </c>
      <c r="E236">
        <v>5</v>
      </c>
      <c r="G236">
        <f>VLOOKUP(E236,'mac-lalo'!$D$2:$D$602,1,0)</f>
        <v>5</v>
      </c>
    </row>
    <row r="237" spans="1:7" x14ac:dyDescent="0.25">
      <c r="A237" t="str">
        <f t="shared" si="3"/>
        <v>HUMAPA 1009</v>
      </c>
      <c r="B237">
        <v>1009</v>
      </c>
      <c r="C237">
        <v>16</v>
      </c>
      <c r="D237" t="s">
        <v>2599</v>
      </c>
      <c r="E237">
        <v>326</v>
      </c>
      <c r="G237">
        <f>VLOOKUP(E237,'mac-lalo'!$D$2:$D$602,1,0)</f>
        <v>326</v>
      </c>
    </row>
    <row r="238" spans="1:7" x14ac:dyDescent="0.25">
      <c r="A238" t="str">
        <f t="shared" si="3"/>
        <v>CORRALILLO 3183</v>
      </c>
      <c r="B238">
        <v>3183</v>
      </c>
      <c r="C238">
        <v>8</v>
      </c>
      <c r="D238" t="s">
        <v>2590</v>
      </c>
      <c r="E238">
        <v>584</v>
      </c>
      <c r="G238">
        <f>VLOOKUP(E238,'mac-lalo'!$D$2:$D$602,1,0)</f>
        <v>584</v>
      </c>
    </row>
    <row r="239" spans="1:7" x14ac:dyDescent="0.25">
      <c r="A239" t="str">
        <f t="shared" si="3"/>
        <v>HUMAPA 4521</v>
      </c>
      <c r="B239">
        <v>4521</v>
      </c>
      <c r="C239">
        <v>16</v>
      </c>
      <c r="D239" t="s">
        <v>2599</v>
      </c>
      <c r="E239">
        <v>388</v>
      </c>
      <c r="G239">
        <f>VLOOKUP(E239,'mac-lalo'!$D$2:$D$602,1,0)</f>
        <v>388</v>
      </c>
    </row>
    <row r="240" spans="1:7" x14ac:dyDescent="0.25">
      <c r="A240" t="str">
        <f t="shared" si="3"/>
        <v>FURBERO 8292</v>
      </c>
      <c r="B240">
        <v>8292</v>
      </c>
      <c r="C240">
        <v>13</v>
      </c>
      <c r="D240" t="s">
        <v>2596</v>
      </c>
      <c r="E240">
        <v>286</v>
      </c>
      <c r="G240">
        <f>VLOOKUP(E240,'mac-lalo'!$D$2:$D$602,1,0)</f>
        <v>286</v>
      </c>
    </row>
    <row r="241" spans="1:7" x14ac:dyDescent="0.25">
      <c r="A241" t="str">
        <f t="shared" si="3"/>
        <v>FURBERO 3376</v>
      </c>
      <c r="B241">
        <v>3376</v>
      </c>
      <c r="C241">
        <v>13</v>
      </c>
      <c r="D241" t="s">
        <v>2596</v>
      </c>
      <c r="E241">
        <v>231</v>
      </c>
      <c r="G241">
        <f>VLOOKUP(E241,'mac-lalo'!$D$2:$D$602,1,0)</f>
        <v>231</v>
      </c>
    </row>
    <row r="242" spans="1:7" x14ac:dyDescent="0.25">
      <c r="A242" t="str">
        <f t="shared" si="3"/>
        <v>COYOL 2613</v>
      </c>
      <c r="B242">
        <v>2613</v>
      </c>
      <c r="C242">
        <v>9</v>
      </c>
      <c r="D242" t="s">
        <v>2591</v>
      </c>
      <c r="E242">
        <v>127</v>
      </c>
      <c r="G242">
        <f>VLOOKUP(E242,'mac-lalo'!$D$2:$D$602,1,0)</f>
        <v>127</v>
      </c>
    </row>
    <row r="243" spans="1:7" x14ac:dyDescent="0.25">
      <c r="A243" t="str">
        <f t="shared" si="3"/>
        <v>FURBERO 3446</v>
      </c>
      <c r="B243">
        <v>3446</v>
      </c>
      <c r="C243">
        <v>13</v>
      </c>
      <c r="D243" t="s">
        <v>2596</v>
      </c>
      <c r="E243">
        <v>252</v>
      </c>
      <c r="G243">
        <f>VLOOKUP(E243,'mac-lalo'!$D$2:$D$602,1,0)</f>
        <v>252</v>
      </c>
    </row>
    <row r="244" spans="1:7" x14ac:dyDescent="0.25">
      <c r="A244" t="str">
        <f t="shared" si="3"/>
        <v>FURBERO 3374</v>
      </c>
      <c r="B244">
        <v>3374</v>
      </c>
      <c r="C244">
        <v>13</v>
      </c>
      <c r="D244" t="s">
        <v>2596</v>
      </c>
      <c r="E244">
        <v>231</v>
      </c>
      <c r="G244">
        <f>VLOOKUP(E244,'mac-lalo'!$D$2:$D$602,1,0)</f>
        <v>231</v>
      </c>
    </row>
    <row r="245" spans="1:7" x14ac:dyDescent="0.25">
      <c r="A245" t="str">
        <f t="shared" si="3"/>
        <v>AGUA FRIA 3253</v>
      </c>
      <c r="B245">
        <v>3253</v>
      </c>
      <c r="C245">
        <v>2</v>
      </c>
      <c r="D245" t="s">
        <v>2586</v>
      </c>
      <c r="E245">
        <v>592</v>
      </c>
      <c r="G245">
        <f>VLOOKUP(E245,'mac-lalo'!$D$2:$D$602,1,0)</f>
        <v>592</v>
      </c>
    </row>
    <row r="246" spans="1:7" x14ac:dyDescent="0.25">
      <c r="A246" t="str">
        <f t="shared" si="3"/>
        <v>FURBERO 7228</v>
      </c>
      <c r="B246">
        <v>7228</v>
      </c>
      <c r="C246">
        <v>13</v>
      </c>
      <c r="D246" t="s">
        <v>2596</v>
      </c>
      <c r="E246">
        <v>269</v>
      </c>
      <c r="G246">
        <f>VLOOKUP(E246,'mac-lalo'!$D$2:$D$602,1,0)</f>
        <v>269</v>
      </c>
    </row>
    <row r="247" spans="1:7" x14ac:dyDescent="0.25">
      <c r="A247" t="str">
        <f t="shared" si="3"/>
        <v>FURBERO 3758</v>
      </c>
      <c r="B247">
        <v>3758</v>
      </c>
      <c r="C247">
        <v>13</v>
      </c>
      <c r="D247" t="s">
        <v>2596</v>
      </c>
      <c r="E247">
        <v>252</v>
      </c>
      <c r="G247">
        <f>VLOOKUP(E247,'mac-lalo'!$D$2:$D$602,1,0)</f>
        <v>252</v>
      </c>
    </row>
    <row r="248" spans="1:7" x14ac:dyDescent="0.25">
      <c r="A248" t="str">
        <f t="shared" si="3"/>
        <v>FURBERO 2164</v>
      </c>
      <c r="B248">
        <v>2164</v>
      </c>
      <c r="C248">
        <v>13</v>
      </c>
      <c r="D248" t="s">
        <v>2596</v>
      </c>
      <c r="E248">
        <v>231</v>
      </c>
      <c r="G248">
        <f>VLOOKUP(E248,'mac-lalo'!$D$2:$D$602,1,0)</f>
        <v>231</v>
      </c>
    </row>
    <row r="249" spans="1:7" x14ac:dyDescent="0.25">
      <c r="A249" t="str">
        <f t="shared" si="3"/>
        <v>HUMAPA 4254</v>
      </c>
      <c r="B249">
        <v>4254</v>
      </c>
      <c r="C249">
        <v>16</v>
      </c>
      <c r="D249" t="s">
        <v>2599</v>
      </c>
      <c r="E249">
        <v>590</v>
      </c>
      <c r="G249">
        <f>VLOOKUP(E249,'mac-lalo'!$D$2:$D$602,1,0)</f>
        <v>590</v>
      </c>
    </row>
    <row r="250" spans="1:7" x14ac:dyDescent="0.25">
      <c r="A250" t="str">
        <f t="shared" si="3"/>
        <v>TAJIN 710</v>
      </c>
      <c r="B250">
        <v>710</v>
      </c>
      <c r="C250">
        <v>3</v>
      </c>
      <c r="D250" t="s">
        <v>2610</v>
      </c>
      <c r="E250">
        <v>588</v>
      </c>
      <c r="G250">
        <f>VLOOKUP(E250,'mac-lalo'!$D$2:$D$602,1,0)</f>
        <v>588</v>
      </c>
    </row>
    <row r="251" spans="1:7" x14ac:dyDescent="0.25">
      <c r="A251" t="str">
        <f t="shared" si="3"/>
        <v>PRESIDENTE ALEMAN 1640</v>
      </c>
      <c r="B251">
        <v>1640</v>
      </c>
      <c r="C251">
        <v>21</v>
      </c>
      <c r="D251" t="s">
        <v>2605</v>
      </c>
      <c r="E251">
        <v>589</v>
      </c>
      <c r="G251">
        <f>VLOOKUP(E251,'mac-lalo'!$D$2:$D$602,1,0)</f>
        <v>589</v>
      </c>
    </row>
    <row r="252" spans="1:7" x14ac:dyDescent="0.25">
      <c r="A252" t="str">
        <f t="shared" si="3"/>
        <v>HUMAPA 1007</v>
      </c>
      <c r="B252">
        <v>1007</v>
      </c>
      <c r="C252">
        <v>16</v>
      </c>
      <c r="D252" t="s">
        <v>2599</v>
      </c>
      <c r="E252">
        <v>326</v>
      </c>
      <c r="G252">
        <f>VLOOKUP(E252,'mac-lalo'!$D$2:$D$602,1,0)</f>
        <v>326</v>
      </c>
    </row>
    <row r="253" spans="1:7" x14ac:dyDescent="0.25">
      <c r="A253" t="str">
        <f t="shared" si="3"/>
        <v>FURBERO 3369</v>
      </c>
      <c r="B253">
        <v>3369</v>
      </c>
      <c r="C253">
        <v>13</v>
      </c>
      <c r="D253" t="s">
        <v>2596</v>
      </c>
      <c r="E253">
        <v>593</v>
      </c>
      <c r="G253">
        <f>VLOOKUP(E253,'mac-lalo'!$D$2:$D$602,1,0)</f>
        <v>593</v>
      </c>
    </row>
    <row r="254" spans="1:7" x14ac:dyDescent="0.25">
      <c r="A254" t="str">
        <f t="shared" si="3"/>
        <v>COYOL 2722</v>
      </c>
      <c r="B254">
        <v>2722</v>
      </c>
      <c r="C254">
        <v>9</v>
      </c>
      <c r="D254" t="s">
        <v>2591</v>
      </c>
      <c r="E254">
        <v>123</v>
      </c>
      <c r="G254">
        <f>VLOOKUP(E254,'mac-lalo'!$D$2:$D$602,1,0)</f>
        <v>123</v>
      </c>
    </row>
    <row r="255" spans="1:7" x14ac:dyDescent="0.25">
      <c r="A255" t="str">
        <f t="shared" si="3"/>
        <v>FURBERO 7272</v>
      </c>
      <c r="B255">
        <v>7272</v>
      </c>
      <c r="C255">
        <v>13</v>
      </c>
      <c r="D255" t="s">
        <v>2596</v>
      </c>
      <c r="E255">
        <v>274</v>
      </c>
      <c r="G255">
        <f>VLOOKUP(E255,'mac-lalo'!$D$2:$D$602,1,0)</f>
        <v>274</v>
      </c>
    </row>
    <row r="256" spans="1:7" x14ac:dyDescent="0.25">
      <c r="A256" t="str">
        <f t="shared" si="3"/>
        <v>FURBERO 2162</v>
      </c>
      <c r="B256">
        <v>2162</v>
      </c>
      <c r="C256">
        <v>13</v>
      </c>
      <c r="D256" t="s">
        <v>2596</v>
      </c>
      <c r="E256">
        <v>231</v>
      </c>
      <c r="G256">
        <f>VLOOKUP(E256,'mac-lalo'!$D$2:$D$602,1,0)</f>
        <v>231</v>
      </c>
    </row>
    <row r="257" spans="1:7" x14ac:dyDescent="0.25">
      <c r="A257" t="str">
        <f t="shared" si="3"/>
        <v>HUMAPA 3259</v>
      </c>
      <c r="B257">
        <v>3259</v>
      </c>
      <c r="C257">
        <v>16</v>
      </c>
      <c r="D257" t="s">
        <v>2599</v>
      </c>
      <c r="E257">
        <v>377</v>
      </c>
      <c r="G257">
        <f>VLOOKUP(E257,'mac-lalo'!$D$2:$D$602,1,0)</f>
        <v>377</v>
      </c>
    </row>
    <row r="258" spans="1:7" x14ac:dyDescent="0.25">
      <c r="A258" t="str">
        <f t="shared" ref="A258:A321" si="4">+D258&amp;" "&amp;B258</f>
        <v>CORRALILLO 1677</v>
      </c>
      <c r="B258">
        <v>1677</v>
      </c>
      <c r="C258">
        <v>8</v>
      </c>
      <c r="D258" t="s">
        <v>2590</v>
      </c>
      <c r="E258">
        <v>585</v>
      </c>
      <c r="G258">
        <f>VLOOKUP(E258,'mac-lalo'!$D$2:$D$602,1,0)</f>
        <v>585</v>
      </c>
    </row>
    <row r="259" spans="1:7" x14ac:dyDescent="0.25">
      <c r="A259" t="str">
        <f t="shared" si="4"/>
        <v>COYOL 6077</v>
      </c>
      <c r="B259">
        <v>6077</v>
      </c>
      <c r="C259">
        <v>9</v>
      </c>
      <c r="D259" t="s">
        <v>2591</v>
      </c>
      <c r="E259">
        <v>139</v>
      </c>
      <c r="G259">
        <f>VLOOKUP(E259,'mac-lalo'!$D$2:$D$602,1,0)</f>
        <v>139</v>
      </c>
    </row>
    <row r="260" spans="1:7" x14ac:dyDescent="0.25">
      <c r="A260" t="str">
        <f t="shared" si="4"/>
        <v>HUMAPA 1047</v>
      </c>
      <c r="B260">
        <v>1047</v>
      </c>
      <c r="C260">
        <v>16</v>
      </c>
      <c r="D260" t="s">
        <v>2599</v>
      </c>
      <c r="E260">
        <v>323</v>
      </c>
      <c r="G260">
        <f>VLOOKUP(E260,'mac-lalo'!$D$2:$D$602,1,0)</f>
        <v>323</v>
      </c>
    </row>
    <row r="261" spans="1:7" x14ac:dyDescent="0.25">
      <c r="A261" t="str">
        <f t="shared" si="4"/>
        <v>HUMAPA 4544</v>
      </c>
      <c r="B261">
        <v>4544</v>
      </c>
      <c r="C261">
        <v>16</v>
      </c>
      <c r="D261" t="s">
        <v>2599</v>
      </c>
      <c r="E261">
        <v>388</v>
      </c>
      <c r="G261">
        <f>VLOOKUP(E261,'mac-lalo'!$D$2:$D$602,1,0)</f>
        <v>388</v>
      </c>
    </row>
    <row r="262" spans="1:7" x14ac:dyDescent="0.25">
      <c r="A262" t="str">
        <f t="shared" si="4"/>
        <v>PRESIDENTE ALEMAN 6006</v>
      </c>
      <c r="B262">
        <v>6006</v>
      </c>
      <c r="C262">
        <v>21</v>
      </c>
      <c r="D262" t="s">
        <v>2605</v>
      </c>
      <c r="E262">
        <v>468</v>
      </c>
      <c r="G262">
        <f>VLOOKUP(E262,'mac-lalo'!$D$2:$D$602,1,0)</f>
        <v>468</v>
      </c>
    </row>
    <row r="263" spans="1:7" x14ac:dyDescent="0.25">
      <c r="A263" t="str">
        <f t="shared" si="4"/>
        <v>HUMAPA 4288</v>
      </c>
      <c r="B263">
        <v>4288</v>
      </c>
      <c r="C263">
        <v>16</v>
      </c>
      <c r="D263" t="s">
        <v>2599</v>
      </c>
      <c r="E263">
        <v>353</v>
      </c>
      <c r="G263">
        <f>VLOOKUP(E263,'mac-lalo'!$D$2:$D$602,1,0)</f>
        <v>353</v>
      </c>
    </row>
    <row r="264" spans="1:7" x14ac:dyDescent="0.25">
      <c r="A264" t="str">
        <f t="shared" si="4"/>
        <v>COYOL 5253</v>
      </c>
      <c r="B264">
        <v>5253</v>
      </c>
      <c r="C264">
        <v>9</v>
      </c>
      <c r="D264" t="s">
        <v>2591</v>
      </c>
      <c r="E264">
        <v>134</v>
      </c>
      <c r="G264">
        <f>VLOOKUP(E264,'mac-lalo'!$D$2:$D$602,1,0)</f>
        <v>134</v>
      </c>
    </row>
    <row r="265" spans="1:7" x14ac:dyDescent="0.25">
      <c r="A265" t="str">
        <f t="shared" si="4"/>
        <v>COYOL 2601</v>
      </c>
      <c r="B265">
        <v>2601</v>
      </c>
      <c r="C265">
        <v>9</v>
      </c>
      <c r="D265" t="s">
        <v>2591</v>
      </c>
      <c r="E265">
        <v>127</v>
      </c>
      <c r="G265">
        <f>VLOOKUP(E265,'mac-lalo'!$D$2:$D$602,1,0)</f>
        <v>127</v>
      </c>
    </row>
    <row r="266" spans="1:7" x14ac:dyDescent="0.25">
      <c r="A266" t="str">
        <f t="shared" si="4"/>
        <v>FURBERO 8068</v>
      </c>
      <c r="B266">
        <v>8068</v>
      </c>
      <c r="C266">
        <v>13</v>
      </c>
      <c r="D266" t="s">
        <v>2596</v>
      </c>
      <c r="E266">
        <v>270</v>
      </c>
      <c r="G266">
        <f>VLOOKUP(E266,'mac-lalo'!$D$2:$D$602,1,0)</f>
        <v>270</v>
      </c>
    </row>
    <row r="267" spans="1:7" x14ac:dyDescent="0.25">
      <c r="A267" t="str">
        <f t="shared" si="4"/>
        <v>FURBERO 7197</v>
      </c>
      <c r="B267">
        <v>7197</v>
      </c>
      <c r="C267">
        <v>13</v>
      </c>
      <c r="D267" t="s">
        <v>2596</v>
      </c>
      <c r="E267">
        <v>591</v>
      </c>
      <c r="G267">
        <f>VLOOKUP(E267,'mac-lalo'!$D$2:$D$602,1,0)</f>
        <v>591</v>
      </c>
    </row>
    <row r="268" spans="1:7" x14ac:dyDescent="0.25">
      <c r="A268" t="str">
        <f t="shared" si="4"/>
        <v>PRESIDENTE ALEMAN 5269</v>
      </c>
      <c r="B268">
        <v>5269</v>
      </c>
      <c r="C268">
        <v>21</v>
      </c>
      <c r="D268" t="s">
        <v>2605</v>
      </c>
      <c r="E268">
        <v>468</v>
      </c>
      <c r="G268">
        <f>VLOOKUP(E268,'mac-lalo'!$D$2:$D$602,1,0)</f>
        <v>468</v>
      </c>
    </row>
    <row r="269" spans="1:7" x14ac:dyDescent="0.25">
      <c r="A269" t="str">
        <f t="shared" si="4"/>
        <v>FURBERO 7232</v>
      </c>
      <c r="B269">
        <v>7232</v>
      </c>
      <c r="C269">
        <v>13</v>
      </c>
      <c r="D269" t="s">
        <v>2596</v>
      </c>
      <c r="E269">
        <v>269</v>
      </c>
      <c r="G269">
        <f>VLOOKUP(E269,'mac-lalo'!$D$2:$D$602,1,0)</f>
        <v>269</v>
      </c>
    </row>
    <row r="270" spans="1:7" x14ac:dyDescent="0.25">
      <c r="A270" t="str">
        <f t="shared" si="4"/>
        <v>AGUA FRIA 3259</v>
      </c>
      <c r="B270">
        <v>3259</v>
      </c>
      <c r="C270">
        <v>2</v>
      </c>
      <c r="D270" t="s">
        <v>2586</v>
      </c>
      <c r="E270">
        <v>592</v>
      </c>
      <c r="G270">
        <f>VLOOKUP(E270,'mac-lalo'!$D$2:$D$602,1,0)</f>
        <v>592</v>
      </c>
    </row>
    <row r="271" spans="1:7" x14ac:dyDescent="0.25">
      <c r="A271" t="str">
        <f t="shared" si="4"/>
        <v>HUMAPA 4294</v>
      </c>
      <c r="B271">
        <v>4294</v>
      </c>
      <c r="C271">
        <v>16</v>
      </c>
      <c r="D271" t="s">
        <v>2599</v>
      </c>
      <c r="E271">
        <v>590</v>
      </c>
      <c r="G271">
        <f>VLOOKUP(E271,'mac-lalo'!$D$2:$D$602,1,0)</f>
        <v>590</v>
      </c>
    </row>
    <row r="272" spans="1:7" x14ac:dyDescent="0.25">
      <c r="A272" t="str">
        <f t="shared" si="4"/>
        <v>PRESIDENTE ALEMAN 1348</v>
      </c>
      <c r="B272">
        <v>1348</v>
      </c>
      <c r="C272">
        <v>21</v>
      </c>
      <c r="D272" t="s">
        <v>2605</v>
      </c>
      <c r="E272">
        <v>426</v>
      </c>
      <c r="G272">
        <f>VLOOKUP(E272,'mac-lalo'!$D$2:$D$602,1,0)</f>
        <v>426</v>
      </c>
    </row>
    <row r="273" spans="1:7" x14ac:dyDescent="0.25">
      <c r="A273" t="str">
        <f t="shared" si="4"/>
        <v>HUMAPA 1013</v>
      </c>
      <c r="B273">
        <v>1013</v>
      </c>
      <c r="C273">
        <v>16</v>
      </c>
      <c r="D273" t="s">
        <v>2599</v>
      </c>
      <c r="E273">
        <v>326</v>
      </c>
      <c r="G273">
        <f>VLOOKUP(E273,'mac-lalo'!$D$2:$D$602,1,0)</f>
        <v>326</v>
      </c>
    </row>
    <row r="274" spans="1:7" x14ac:dyDescent="0.25">
      <c r="A274" t="str">
        <f t="shared" si="4"/>
        <v>HUMAPA 1049</v>
      </c>
      <c r="B274">
        <v>1049</v>
      </c>
      <c r="C274">
        <v>16</v>
      </c>
      <c r="D274" t="s">
        <v>2599</v>
      </c>
      <c r="E274">
        <v>323</v>
      </c>
      <c r="G274">
        <f>VLOOKUP(E274,'mac-lalo'!$D$2:$D$602,1,0)</f>
        <v>323</v>
      </c>
    </row>
    <row r="275" spans="1:7" x14ac:dyDescent="0.25">
      <c r="A275" t="str">
        <f t="shared" si="4"/>
        <v>HUMAPA 3247</v>
      </c>
      <c r="B275">
        <v>3247</v>
      </c>
      <c r="C275">
        <v>16</v>
      </c>
      <c r="D275" t="s">
        <v>2599</v>
      </c>
      <c r="E275">
        <v>377</v>
      </c>
      <c r="G275">
        <f>VLOOKUP(E275,'mac-lalo'!$D$2:$D$602,1,0)</f>
        <v>377</v>
      </c>
    </row>
    <row r="276" spans="1:7" x14ac:dyDescent="0.25">
      <c r="A276" t="str">
        <f t="shared" si="4"/>
        <v>FURBERO 3404</v>
      </c>
      <c r="B276">
        <v>3404</v>
      </c>
      <c r="C276">
        <v>13</v>
      </c>
      <c r="D276" t="s">
        <v>2596</v>
      </c>
      <c r="E276">
        <v>593</v>
      </c>
      <c r="G276">
        <f>VLOOKUP(E276,'mac-lalo'!$D$2:$D$602,1,0)</f>
        <v>593</v>
      </c>
    </row>
    <row r="277" spans="1:7" x14ac:dyDescent="0.25">
      <c r="A277" t="str">
        <f t="shared" si="4"/>
        <v>HUMAPA 4236</v>
      </c>
      <c r="B277">
        <v>4236</v>
      </c>
      <c r="C277">
        <v>16</v>
      </c>
      <c r="D277" t="s">
        <v>2599</v>
      </c>
      <c r="E277">
        <v>590</v>
      </c>
      <c r="G277">
        <f>VLOOKUP(E277,'mac-lalo'!$D$2:$D$602,1,0)</f>
        <v>590</v>
      </c>
    </row>
    <row r="278" spans="1:7" x14ac:dyDescent="0.25">
      <c r="A278" t="str">
        <f t="shared" si="4"/>
        <v>COYOL 2516</v>
      </c>
      <c r="B278">
        <v>2516</v>
      </c>
      <c r="C278">
        <v>9</v>
      </c>
      <c r="D278" t="s">
        <v>2591</v>
      </c>
      <c r="E278">
        <v>134</v>
      </c>
      <c r="G278">
        <f>VLOOKUP(E278,'mac-lalo'!$D$2:$D$602,1,0)</f>
        <v>134</v>
      </c>
    </row>
    <row r="279" spans="1:7" x14ac:dyDescent="0.25">
      <c r="A279" t="str">
        <f t="shared" si="4"/>
        <v>FURBERO 3781</v>
      </c>
      <c r="B279">
        <v>3781</v>
      </c>
      <c r="C279">
        <v>13</v>
      </c>
      <c r="D279" t="s">
        <v>2596</v>
      </c>
      <c r="E279">
        <v>274</v>
      </c>
      <c r="G279">
        <f>VLOOKUP(E279,'mac-lalo'!$D$2:$D$602,1,0)</f>
        <v>274</v>
      </c>
    </row>
    <row r="280" spans="1:7" x14ac:dyDescent="0.25">
      <c r="A280" t="str">
        <f t="shared" si="4"/>
        <v>FURBERO 3784</v>
      </c>
      <c r="B280">
        <v>3784</v>
      </c>
      <c r="C280">
        <v>13</v>
      </c>
      <c r="D280" t="s">
        <v>2596</v>
      </c>
      <c r="E280">
        <v>591</v>
      </c>
      <c r="G280">
        <f>VLOOKUP(E280,'mac-lalo'!$D$2:$D$602,1,0)</f>
        <v>591</v>
      </c>
    </row>
    <row r="281" spans="1:7" x14ac:dyDescent="0.25">
      <c r="A281" t="str">
        <f t="shared" si="4"/>
        <v>FURBERO 3689</v>
      </c>
      <c r="B281">
        <v>3689</v>
      </c>
      <c r="C281">
        <v>13</v>
      </c>
      <c r="D281" t="s">
        <v>2596</v>
      </c>
      <c r="E281">
        <v>591</v>
      </c>
      <c r="G281">
        <f>VLOOKUP(E281,'mac-lalo'!$D$2:$D$602,1,0)</f>
        <v>591</v>
      </c>
    </row>
    <row r="282" spans="1:7" x14ac:dyDescent="0.25">
      <c r="A282" t="str">
        <f t="shared" si="4"/>
        <v>TAJIN 130</v>
      </c>
      <c r="B282">
        <v>130</v>
      </c>
      <c r="C282">
        <v>3</v>
      </c>
      <c r="D282" t="s">
        <v>2610</v>
      </c>
      <c r="E282">
        <v>588</v>
      </c>
      <c r="G282">
        <f>VLOOKUP(E282,'mac-lalo'!$D$2:$D$602,1,0)</f>
        <v>588</v>
      </c>
    </row>
    <row r="283" spans="1:7" x14ac:dyDescent="0.25">
      <c r="A283" t="str">
        <f t="shared" si="4"/>
        <v>AGUA FRIA 1397</v>
      </c>
      <c r="B283">
        <v>1397</v>
      </c>
      <c r="C283">
        <v>2</v>
      </c>
      <c r="D283" t="s">
        <v>2586</v>
      </c>
      <c r="E283">
        <v>5</v>
      </c>
      <c r="G283">
        <f>VLOOKUP(E283,'mac-lalo'!$D$2:$D$602,1,0)</f>
        <v>5</v>
      </c>
    </row>
    <row r="284" spans="1:7" x14ac:dyDescent="0.25">
      <c r="A284" t="str">
        <f t="shared" si="4"/>
        <v>CORRALILLO 1651</v>
      </c>
      <c r="B284">
        <v>1651</v>
      </c>
      <c r="C284">
        <v>8</v>
      </c>
      <c r="D284" t="s">
        <v>2590</v>
      </c>
      <c r="E284">
        <v>585</v>
      </c>
      <c r="G284">
        <f>VLOOKUP(E284,'mac-lalo'!$D$2:$D$602,1,0)</f>
        <v>585</v>
      </c>
    </row>
    <row r="285" spans="1:7" x14ac:dyDescent="0.25">
      <c r="A285" t="str">
        <f t="shared" si="4"/>
        <v>HUMAPA 1041</v>
      </c>
      <c r="B285">
        <v>1041</v>
      </c>
      <c r="C285">
        <v>16</v>
      </c>
      <c r="D285" t="s">
        <v>2599</v>
      </c>
      <c r="E285">
        <v>323</v>
      </c>
      <c r="G285">
        <f>VLOOKUP(E285,'mac-lalo'!$D$2:$D$602,1,0)</f>
        <v>323</v>
      </c>
    </row>
    <row r="286" spans="1:7" x14ac:dyDescent="0.25">
      <c r="A286" t="str">
        <f t="shared" si="4"/>
        <v>ESCOBAL 177</v>
      </c>
      <c r="B286">
        <v>177</v>
      </c>
      <c r="C286">
        <v>12</v>
      </c>
      <c r="D286" t="s">
        <v>2594</v>
      </c>
      <c r="E286">
        <v>196</v>
      </c>
      <c r="G286">
        <f>VLOOKUP(E286,'mac-lalo'!$D$2:$D$602,1,0)</f>
        <v>196</v>
      </c>
    </row>
    <row r="287" spans="1:7" x14ac:dyDescent="0.25">
      <c r="A287" t="str">
        <f t="shared" si="4"/>
        <v>HUMAPA 4522</v>
      </c>
      <c r="B287">
        <v>4522</v>
      </c>
      <c r="C287">
        <v>16</v>
      </c>
      <c r="D287" t="s">
        <v>2599</v>
      </c>
      <c r="E287">
        <v>388</v>
      </c>
      <c r="G287">
        <f>VLOOKUP(E287,'mac-lalo'!$D$2:$D$602,1,0)</f>
        <v>388</v>
      </c>
    </row>
    <row r="288" spans="1:7" x14ac:dyDescent="0.25">
      <c r="A288" t="str">
        <f t="shared" si="4"/>
        <v>ESCOBAL 1250</v>
      </c>
      <c r="B288">
        <v>1250</v>
      </c>
      <c r="C288">
        <v>12</v>
      </c>
      <c r="D288" t="s">
        <v>2594</v>
      </c>
      <c r="E288">
        <v>594</v>
      </c>
      <c r="G288">
        <f>VLOOKUP(E288,'mac-lalo'!$D$2:$D$602,1,0)</f>
        <v>594</v>
      </c>
    </row>
    <row r="289" spans="1:7" x14ac:dyDescent="0.25">
      <c r="A289" t="str">
        <f t="shared" si="4"/>
        <v>FURBERO 3442</v>
      </c>
      <c r="B289">
        <v>3442</v>
      </c>
      <c r="C289">
        <v>13</v>
      </c>
      <c r="D289" t="s">
        <v>2596</v>
      </c>
      <c r="E289">
        <v>252</v>
      </c>
      <c r="G289">
        <f>VLOOKUP(E289,'mac-lalo'!$D$2:$D$602,1,0)</f>
        <v>252</v>
      </c>
    </row>
    <row r="290" spans="1:7" x14ac:dyDescent="0.25">
      <c r="A290" t="str">
        <f t="shared" si="4"/>
        <v>FURBERO 3464</v>
      </c>
      <c r="B290">
        <v>3464</v>
      </c>
      <c r="C290">
        <v>13</v>
      </c>
      <c r="D290" t="s">
        <v>2596</v>
      </c>
      <c r="E290">
        <v>252</v>
      </c>
      <c r="G290">
        <f>VLOOKUP(E290,'mac-lalo'!$D$2:$D$602,1,0)</f>
        <v>252</v>
      </c>
    </row>
    <row r="291" spans="1:7" x14ac:dyDescent="0.25">
      <c r="A291" t="str">
        <f t="shared" si="4"/>
        <v>FURBERO 8098</v>
      </c>
      <c r="B291">
        <v>8098</v>
      </c>
      <c r="C291">
        <v>13</v>
      </c>
      <c r="D291" t="s">
        <v>2596</v>
      </c>
      <c r="E291">
        <v>271</v>
      </c>
      <c r="G291">
        <f>VLOOKUP(E291,'mac-lalo'!$D$2:$D$602,1,0)</f>
        <v>271</v>
      </c>
    </row>
    <row r="292" spans="1:7" x14ac:dyDescent="0.25">
      <c r="A292" t="str">
        <f t="shared" si="4"/>
        <v>HUMAPA 3206</v>
      </c>
      <c r="B292">
        <v>3206</v>
      </c>
      <c r="C292">
        <v>16</v>
      </c>
      <c r="D292" t="s">
        <v>2599</v>
      </c>
      <c r="E292">
        <v>377</v>
      </c>
      <c r="G292">
        <f>VLOOKUP(E292,'mac-lalo'!$D$2:$D$602,1,0)</f>
        <v>377</v>
      </c>
    </row>
    <row r="293" spans="1:7" x14ac:dyDescent="0.25">
      <c r="A293" t="str">
        <f t="shared" si="4"/>
        <v>PRESIDENTE ALEMAN 1660</v>
      </c>
      <c r="B293">
        <v>1660</v>
      </c>
      <c r="C293">
        <v>21</v>
      </c>
      <c r="D293" t="s">
        <v>2605</v>
      </c>
      <c r="E293">
        <v>589</v>
      </c>
      <c r="G293">
        <f>VLOOKUP(E293,'mac-lalo'!$D$2:$D$602,1,0)</f>
        <v>589</v>
      </c>
    </row>
    <row r="294" spans="1:7" x14ac:dyDescent="0.25">
      <c r="A294" t="str">
        <f t="shared" si="4"/>
        <v>HUMAPA 1023</v>
      </c>
      <c r="B294">
        <v>1023</v>
      </c>
      <c r="C294">
        <v>16</v>
      </c>
      <c r="D294" t="s">
        <v>2599</v>
      </c>
      <c r="E294">
        <v>323</v>
      </c>
      <c r="G294">
        <f>VLOOKUP(E294,'mac-lalo'!$D$2:$D$602,1,0)</f>
        <v>323</v>
      </c>
    </row>
    <row r="295" spans="1:7" x14ac:dyDescent="0.25">
      <c r="A295" t="str">
        <f t="shared" si="4"/>
        <v>HUMAPA 1029</v>
      </c>
      <c r="B295">
        <v>1029</v>
      </c>
      <c r="C295">
        <v>16</v>
      </c>
      <c r="D295" t="s">
        <v>2599</v>
      </c>
      <c r="E295">
        <v>323</v>
      </c>
      <c r="G295">
        <f>VLOOKUP(E295,'mac-lalo'!$D$2:$D$602,1,0)</f>
        <v>323</v>
      </c>
    </row>
    <row r="296" spans="1:7" x14ac:dyDescent="0.25">
      <c r="A296" t="str">
        <f t="shared" si="4"/>
        <v>FURBERO 8006</v>
      </c>
      <c r="B296">
        <v>8006</v>
      </c>
      <c r="C296">
        <v>13</v>
      </c>
      <c r="D296" t="s">
        <v>2596</v>
      </c>
      <c r="E296">
        <v>270</v>
      </c>
      <c r="G296">
        <f>VLOOKUP(E296,'mac-lalo'!$D$2:$D$602,1,0)</f>
        <v>270</v>
      </c>
    </row>
    <row r="297" spans="1:7" x14ac:dyDescent="0.25">
      <c r="A297" t="str">
        <f t="shared" si="4"/>
        <v>HUMAPA 1017</v>
      </c>
      <c r="B297">
        <v>1017</v>
      </c>
      <c r="C297">
        <v>16</v>
      </c>
      <c r="D297" t="s">
        <v>2599</v>
      </c>
      <c r="E297">
        <v>326</v>
      </c>
      <c r="G297">
        <f>VLOOKUP(E297,'mac-lalo'!$D$2:$D$602,1,0)</f>
        <v>326</v>
      </c>
    </row>
    <row r="298" spans="1:7" x14ac:dyDescent="0.25">
      <c r="A298" t="str">
        <f t="shared" si="4"/>
        <v>HUMAPA 1781</v>
      </c>
      <c r="B298">
        <v>1781</v>
      </c>
      <c r="C298">
        <v>16</v>
      </c>
      <c r="D298" t="s">
        <v>2599</v>
      </c>
      <c r="E298">
        <v>353</v>
      </c>
      <c r="G298">
        <f>VLOOKUP(E298,'mac-lalo'!$D$2:$D$602,1,0)</f>
        <v>353</v>
      </c>
    </row>
    <row r="299" spans="1:7" x14ac:dyDescent="0.25">
      <c r="A299" t="str">
        <f t="shared" si="4"/>
        <v>HUMAPA 4216</v>
      </c>
      <c r="B299">
        <v>4216</v>
      </c>
      <c r="C299">
        <v>16</v>
      </c>
      <c r="D299" t="s">
        <v>2599</v>
      </c>
      <c r="E299">
        <v>590</v>
      </c>
      <c r="G299">
        <f>VLOOKUP(E299,'mac-lalo'!$D$2:$D$602,1,0)</f>
        <v>590</v>
      </c>
    </row>
    <row r="300" spans="1:7" x14ac:dyDescent="0.25">
      <c r="A300" t="str">
        <f t="shared" si="4"/>
        <v>AGUA FRIA 3215</v>
      </c>
      <c r="B300">
        <v>3215</v>
      </c>
      <c r="C300">
        <v>2</v>
      </c>
      <c r="D300" t="s">
        <v>2586</v>
      </c>
      <c r="E300">
        <v>592</v>
      </c>
      <c r="G300">
        <f>VLOOKUP(E300,'mac-lalo'!$D$2:$D$602,1,0)</f>
        <v>592</v>
      </c>
    </row>
    <row r="301" spans="1:7" x14ac:dyDescent="0.25">
      <c r="A301" t="str">
        <f t="shared" si="4"/>
        <v>FURBERO 7204</v>
      </c>
      <c r="B301">
        <v>7204</v>
      </c>
      <c r="C301">
        <v>13</v>
      </c>
      <c r="D301" t="s">
        <v>2596</v>
      </c>
      <c r="E301">
        <v>269</v>
      </c>
      <c r="G301">
        <f>VLOOKUP(E301,'mac-lalo'!$D$2:$D$602,1,0)</f>
        <v>269</v>
      </c>
    </row>
    <row r="302" spans="1:7" x14ac:dyDescent="0.25">
      <c r="A302" t="str">
        <f t="shared" si="4"/>
        <v>PRESIDENTE ALEMAN 6016</v>
      </c>
      <c r="B302">
        <v>6016</v>
      </c>
      <c r="C302">
        <v>21</v>
      </c>
      <c r="D302" t="s">
        <v>2605</v>
      </c>
      <c r="E302">
        <v>468</v>
      </c>
      <c r="G302">
        <f>VLOOKUP(E302,'mac-lalo'!$D$2:$D$602,1,0)</f>
        <v>468</v>
      </c>
    </row>
    <row r="303" spans="1:7" x14ac:dyDescent="0.25">
      <c r="A303" t="str">
        <f t="shared" si="4"/>
        <v>CORRALILLO 1612</v>
      </c>
      <c r="B303">
        <v>1612</v>
      </c>
      <c r="C303">
        <v>8</v>
      </c>
      <c r="D303" t="s">
        <v>2590</v>
      </c>
      <c r="E303">
        <v>585</v>
      </c>
      <c r="G303">
        <f>VLOOKUP(E303,'mac-lalo'!$D$2:$D$602,1,0)</f>
        <v>585</v>
      </c>
    </row>
    <row r="304" spans="1:7" x14ac:dyDescent="0.25">
      <c r="A304" t="str">
        <f t="shared" si="4"/>
        <v>FURBERO 7157</v>
      </c>
      <c r="B304">
        <v>7157</v>
      </c>
      <c r="C304">
        <v>13</v>
      </c>
      <c r="D304" t="s">
        <v>2596</v>
      </c>
      <c r="E304">
        <v>268</v>
      </c>
      <c r="G304">
        <f>VLOOKUP(E304,'mac-lalo'!$D$2:$D$602,1,0)</f>
        <v>268</v>
      </c>
    </row>
    <row r="305" spans="1:7" x14ac:dyDescent="0.25">
      <c r="A305" t="str">
        <f t="shared" si="4"/>
        <v>PRESIDENTE ALEMAN 6026</v>
      </c>
      <c r="B305">
        <v>6026</v>
      </c>
      <c r="C305">
        <v>21</v>
      </c>
      <c r="D305" t="s">
        <v>2605</v>
      </c>
      <c r="E305">
        <v>468</v>
      </c>
      <c r="G305">
        <f>VLOOKUP(E305,'mac-lalo'!$D$2:$D$602,1,0)</f>
        <v>468</v>
      </c>
    </row>
    <row r="306" spans="1:7" x14ac:dyDescent="0.25">
      <c r="A306" t="str">
        <f t="shared" si="4"/>
        <v>HUMAPA 3237</v>
      </c>
      <c r="B306">
        <v>3237</v>
      </c>
      <c r="C306">
        <v>16</v>
      </c>
      <c r="D306" t="s">
        <v>2599</v>
      </c>
      <c r="E306">
        <v>377</v>
      </c>
      <c r="G306">
        <f>VLOOKUP(E306,'mac-lalo'!$D$2:$D$602,1,0)</f>
        <v>377</v>
      </c>
    </row>
    <row r="307" spans="1:7" x14ac:dyDescent="0.25">
      <c r="A307" t="str">
        <f t="shared" si="4"/>
        <v>PRESIDENTE ALEMAN 5040</v>
      </c>
      <c r="B307">
        <v>5040</v>
      </c>
      <c r="C307">
        <v>21</v>
      </c>
      <c r="D307" t="s">
        <v>2605</v>
      </c>
      <c r="E307">
        <v>589</v>
      </c>
      <c r="G307">
        <f>VLOOKUP(E307,'mac-lalo'!$D$2:$D$602,1,0)</f>
        <v>589</v>
      </c>
    </row>
    <row r="308" spans="1:7" x14ac:dyDescent="0.25">
      <c r="A308" t="str">
        <f t="shared" si="4"/>
        <v>COYOL 5203</v>
      </c>
      <c r="B308">
        <v>5203</v>
      </c>
      <c r="C308">
        <v>9</v>
      </c>
      <c r="D308" t="s">
        <v>2591</v>
      </c>
      <c r="E308">
        <v>134</v>
      </c>
      <c r="G308">
        <f>VLOOKUP(E308,'mac-lalo'!$D$2:$D$602,1,0)</f>
        <v>134</v>
      </c>
    </row>
    <row r="309" spans="1:7" x14ac:dyDescent="0.25">
      <c r="A309" t="str">
        <f t="shared" si="4"/>
        <v>TAJIN 510</v>
      </c>
      <c r="B309">
        <v>510</v>
      </c>
      <c r="C309">
        <v>3</v>
      </c>
      <c r="D309" t="s">
        <v>2610</v>
      </c>
      <c r="E309">
        <v>588</v>
      </c>
      <c r="G309">
        <f>VLOOKUP(E309,'mac-lalo'!$D$2:$D$602,1,0)</f>
        <v>588</v>
      </c>
    </row>
    <row r="310" spans="1:7" x14ac:dyDescent="0.25">
      <c r="A310" t="str">
        <f t="shared" si="4"/>
        <v>HUMAPA 4503</v>
      </c>
      <c r="B310">
        <v>4503</v>
      </c>
      <c r="C310">
        <v>16</v>
      </c>
      <c r="D310" t="s">
        <v>2599</v>
      </c>
      <c r="E310">
        <v>388</v>
      </c>
      <c r="G310">
        <f>VLOOKUP(E310,'mac-lalo'!$D$2:$D$602,1,0)</f>
        <v>388</v>
      </c>
    </row>
    <row r="311" spans="1:7" x14ac:dyDescent="0.25">
      <c r="A311" t="str">
        <f t="shared" si="4"/>
        <v>FURBERO 3762</v>
      </c>
      <c r="B311">
        <v>3762</v>
      </c>
      <c r="C311">
        <v>13</v>
      </c>
      <c r="D311" t="s">
        <v>2596</v>
      </c>
      <c r="E311">
        <v>274</v>
      </c>
      <c r="G311">
        <f>VLOOKUP(E311,'mac-lalo'!$D$2:$D$602,1,0)</f>
        <v>274</v>
      </c>
    </row>
    <row r="312" spans="1:7" x14ac:dyDescent="0.25">
      <c r="A312" t="str">
        <f t="shared" si="4"/>
        <v>FURBERO 3428</v>
      </c>
      <c r="B312">
        <v>3428</v>
      </c>
      <c r="C312">
        <v>13</v>
      </c>
      <c r="D312" t="s">
        <v>2596</v>
      </c>
      <c r="E312">
        <v>593</v>
      </c>
      <c r="G312">
        <f>VLOOKUP(E312,'mac-lalo'!$D$2:$D$602,1,0)</f>
        <v>593</v>
      </c>
    </row>
    <row r="313" spans="1:7" x14ac:dyDescent="0.25">
      <c r="A313" t="str">
        <f t="shared" si="4"/>
        <v>COYOL 2721</v>
      </c>
      <c r="B313">
        <v>2721</v>
      </c>
      <c r="C313">
        <v>9</v>
      </c>
      <c r="D313" t="s">
        <v>2591</v>
      </c>
      <c r="E313">
        <v>123</v>
      </c>
      <c r="G313">
        <f>VLOOKUP(E313,'mac-lalo'!$D$2:$D$602,1,0)</f>
        <v>123</v>
      </c>
    </row>
    <row r="314" spans="1:7" x14ac:dyDescent="0.25">
      <c r="A314" t="str">
        <f t="shared" si="4"/>
        <v>HUMAPA 1027</v>
      </c>
      <c r="B314">
        <v>1027</v>
      </c>
      <c r="C314">
        <v>16</v>
      </c>
      <c r="D314" t="s">
        <v>2599</v>
      </c>
      <c r="E314">
        <v>323</v>
      </c>
      <c r="G314">
        <f>VLOOKUP(E314,'mac-lalo'!$D$2:$D$602,1,0)</f>
        <v>323</v>
      </c>
    </row>
    <row r="315" spans="1:7" x14ac:dyDescent="0.25">
      <c r="A315" t="str">
        <f t="shared" si="4"/>
        <v>HUMAPA 1637</v>
      </c>
      <c r="B315">
        <v>1637</v>
      </c>
      <c r="C315">
        <v>16</v>
      </c>
      <c r="D315" t="s">
        <v>2599</v>
      </c>
      <c r="E315">
        <v>590</v>
      </c>
      <c r="G315">
        <f>VLOOKUP(E315,'mac-lalo'!$D$2:$D$602,1,0)</f>
        <v>590</v>
      </c>
    </row>
    <row r="316" spans="1:7" x14ac:dyDescent="0.25">
      <c r="A316" t="str">
        <f t="shared" si="4"/>
        <v>FURBERO 3722</v>
      </c>
      <c r="B316">
        <v>3722</v>
      </c>
      <c r="C316">
        <v>13</v>
      </c>
      <c r="D316" t="s">
        <v>2596</v>
      </c>
      <c r="E316">
        <v>591</v>
      </c>
      <c r="G316">
        <f>VLOOKUP(E316,'mac-lalo'!$D$2:$D$602,1,0)</f>
        <v>591</v>
      </c>
    </row>
    <row r="317" spans="1:7" x14ac:dyDescent="0.25">
      <c r="A317" t="str">
        <f t="shared" si="4"/>
        <v>ESCOBAL 1230</v>
      </c>
      <c r="B317">
        <v>1230</v>
      </c>
      <c r="C317">
        <v>12</v>
      </c>
      <c r="D317" t="s">
        <v>2594</v>
      </c>
      <c r="E317">
        <v>594</v>
      </c>
      <c r="G317">
        <f>VLOOKUP(E317,'mac-lalo'!$D$2:$D$602,1,0)</f>
        <v>594</v>
      </c>
    </row>
    <row r="318" spans="1:7" x14ac:dyDescent="0.25">
      <c r="A318" t="str">
        <f t="shared" si="4"/>
        <v>HUMAPA 1037</v>
      </c>
      <c r="B318">
        <v>1037</v>
      </c>
      <c r="C318">
        <v>16</v>
      </c>
      <c r="D318" t="s">
        <v>2599</v>
      </c>
      <c r="E318">
        <v>326</v>
      </c>
      <c r="G318">
        <f>VLOOKUP(E318,'mac-lalo'!$D$2:$D$602,1,0)</f>
        <v>326</v>
      </c>
    </row>
    <row r="319" spans="1:7" x14ac:dyDescent="0.25">
      <c r="A319" t="str">
        <f t="shared" si="4"/>
        <v>REMOLINO 1948</v>
      </c>
      <c r="B319">
        <v>1948</v>
      </c>
      <c r="C319">
        <v>4</v>
      </c>
      <c r="D319" t="s">
        <v>2606</v>
      </c>
      <c r="E319">
        <v>474</v>
      </c>
      <c r="G319">
        <f>VLOOKUP(E319,'mac-lalo'!$D$2:$D$602,1,0)</f>
        <v>474</v>
      </c>
    </row>
    <row r="320" spans="1:7" x14ac:dyDescent="0.25">
      <c r="A320" t="str">
        <f t="shared" si="4"/>
        <v>HUMAPA 1496</v>
      </c>
      <c r="B320">
        <v>1496</v>
      </c>
      <c r="C320">
        <v>16</v>
      </c>
      <c r="D320" t="s">
        <v>2599</v>
      </c>
      <c r="E320">
        <v>323</v>
      </c>
      <c r="G320">
        <f>VLOOKUP(E320,'mac-lalo'!$D$2:$D$602,1,0)</f>
        <v>323</v>
      </c>
    </row>
    <row r="321" spans="1:7" x14ac:dyDescent="0.25">
      <c r="A321" t="str">
        <f t="shared" si="4"/>
        <v>REMOLINO 2944</v>
      </c>
      <c r="B321">
        <v>2944</v>
      </c>
      <c r="C321">
        <v>4</v>
      </c>
      <c r="D321" t="s">
        <v>2606</v>
      </c>
      <c r="E321">
        <v>473</v>
      </c>
      <c r="G321">
        <f>VLOOKUP(E321,'mac-lalo'!$D$2:$D$602,1,0)</f>
        <v>473</v>
      </c>
    </row>
    <row r="322" spans="1:7" x14ac:dyDescent="0.25">
      <c r="A322" t="str">
        <f t="shared" ref="A322:A385" si="5">+D322&amp;" "&amp;B322</f>
        <v>CORRALILLO 860</v>
      </c>
      <c r="B322">
        <v>860</v>
      </c>
      <c r="C322">
        <v>8</v>
      </c>
      <c r="D322" t="s">
        <v>2590</v>
      </c>
      <c r="E322">
        <v>5</v>
      </c>
      <c r="G322">
        <f>VLOOKUP(E322,'mac-lalo'!$D$2:$D$602,1,0)</f>
        <v>5</v>
      </c>
    </row>
    <row r="323" spans="1:7" x14ac:dyDescent="0.25">
      <c r="A323" t="str">
        <f t="shared" si="5"/>
        <v>REMOLINO 3971</v>
      </c>
      <c r="B323">
        <v>3971</v>
      </c>
      <c r="C323">
        <v>4</v>
      </c>
      <c r="D323" t="s">
        <v>2606</v>
      </c>
      <c r="E323">
        <v>477</v>
      </c>
      <c r="G323">
        <f>VLOOKUP(E323,'mac-lalo'!$D$2:$D$602,1,0)</f>
        <v>477</v>
      </c>
    </row>
    <row r="324" spans="1:7" x14ac:dyDescent="0.25">
      <c r="A324" t="str">
        <f t="shared" si="5"/>
        <v>PRESIDENTE ALEMAN 5245</v>
      </c>
      <c r="B324">
        <v>5245</v>
      </c>
      <c r="C324">
        <v>21</v>
      </c>
      <c r="D324" t="s">
        <v>2605</v>
      </c>
      <c r="E324">
        <v>468</v>
      </c>
      <c r="G324">
        <f>VLOOKUP(E324,'mac-lalo'!$D$2:$D$602,1,0)</f>
        <v>468</v>
      </c>
    </row>
    <row r="325" spans="1:7" x14ac:dyDescent="0.25">
      <c r="A325" t="str">
        <f t="shared" si="5"/>
        <v>HUMAPA 1635</v>
      </c>
      <c r="B325">
        <v>1635</v>
      </c>
      <c r="C325">
        <v>16</v>
      </c>
      <c r="D325" t="s">
        <v>2599</v>
      </c>
      <c r="E325">
        <v>590</v>
      </c>
      <c r="G325">
        <f>VLOOKUP(E325,'mac-lalo'!$D$2:$D$602,1,0)</f>
        <v>590</v>
      </c>
    </row>
    <row r="326" spans="1:7" x14ac:dyDescent="0.25">
      <c r="A326" t="str">
        <f t="shared" si="5"/>
        <v>HUMAPA 3217</v>
      </c>
      <c r="B326">
        <v>3217</v>
      </c>
      <c r="C326">
        <v>16</v>
      </c>
      <c r="D326" t="s">
        <v>2599</v>
      </c>
      <c r="E326">
        <v>377</v>
      </c>
      <c r="G326">
        <f>VLOOKUP(E326,'mac-lalo'!$D$2:$D$602,1,0)</f>
        <v>377</v>
      </c>
    </row>
    <row r="327" spans="1:7" x14ac:dyDescent="0.25">
      <c r="A327" t="str">
        <f t="shared" si="5"/>
        <v>ESCOBAL 1346</v>
      </c>
      <c r="B327">
        <v>1346</v>
      </c>
      <c r="C327">
        <v>12</v>
      </c>
      <c r="D327" t="s">
        <v>2594</v>
      </c>
      <c r="E327">
        <v>595</v>
      </c>
      <c r="G327">
        <f>VLOOKUP(E327,'mac-lalo'!$D$2:$D$602,1,0)</f>
        <v>595</v>
      </c>
    </row>
    <row r="328" spans="1:7" x14ac:dyDescent="0.25">
      <c r="A328" t="str">
        <f t="shared" si="5"/>
        <v>HUMAPA 4542</v>
      </c>
      <c r="B328">
        <v>4542</v>
      </c>
      <c r="C328">
        <v>16</v>
      </c>
      <c r="D328" t="s">
        <v>2599</v>
      </c>
      <c r="E328">
        <v>388</v>
      </c>
      <c r="G328">
        <f>VLOOKUP(E328,'mac-lalo'!$D$2:$D$602,1,0)</f>
        <v>388</v>
      </c>
    </row>
    <row r="329" spans="1:7" x14ac:dyDescent="0.25">
      <c r="A329" t="str">
        <f t="shared" si="5"/>
        <v>HUMAPA 4292</v>
      </c>
      <c r="B329">
        <v>4292</v>
      </c>
      <c r="C329">
        <v>16</v>
      </c>
      <c r="D329" t="s">
        <v>2599</v>
      </c>
      <c r="E329">
        <v>353</v>
      </c>
      <c r="G329">
        <f>VLOOKUP(E329,'mac-lalo'!$D$2:$D$602,1,0)</f>
        <v>353</v>
      </c>
    </row>
    <row r="330" spans="1:7" x14ac:dyDescent="0.25">
      <c r="A330" t="str">
        <f t="shared" si="5"/>
        <v>COYOL 5213</v>
      </c>
      <c r="B330">
        <v>5213</v>
      </c>
      <c r="C330">
        <v>9</v>
      </c>
      <c r="D330" t="s">
        <v>2591</v>
      </c>
      <c r="E330">
        <v>134</v>
      </c>
      <c r="G330">
        <f>VLOOKUP(E330,'mac-lalo'!$D$2:$D$602,1,0)</f>
        <v>134</v>
      </c>
    </row>
    <row r="331" spans="1:7" x14ac:dyDescent="0.25">
      <c r="A331" t="str">
        <f t="shared" si="5"/>
        <v>ESCOBAL 1450</v>
      </c>
      <c r="B331">
        <v>1450</v>
      </c>
      <c r="C331">
        <v>12</v>
      </c>
      <c r="D331" t="s">
        <v>2594</v>
      </c>
      <c r="E331">
        <v>594</v>
      </c>
      <c r="G331">
        <f>VLOOKUP(E331,'mac-lalo'!$D$2:$D$602,1,0)</f>
        <v>594</v>
      </c>
    </row>
    <row r="332" spans="1:7" x14ac:dyDescent="0.25">
      <c r="A332" t="str">
        <f t="shared" si="5"/>
        <v>FURBERO 7222</v>
      </c>
      <c r="B332">
        <v>7222</v>
      </c>
      <c r="C332">
        <v>13</v>
      </c>
      <c r="D332" t="s">
        <v>2596</v>
      </c>
      <c r="E332">
        <v>269</v>
      </c>
      <c r="G332">
        <f>VLOOKUP(E332,'mac-lalo'!$D$2:$D$602,1,0)</f>
        <v>269</v>
      </c>
    </row>
    <row r="333" spans="1:7" x14ac:dyDescent="0.25">
      <c r="A333" t="str">
        <f t="shared" si="5"/>
        <v>PRESIDENTE ALEMAN 5249</v>
      </c>
      <c r="B333">
        <v>5249</v>
      </c>
      <c r="C333">
        <v>21</v>
      </c>
      <c r="D333" t="s">
        <v>2605</v>
      </c>
      <c r="E333">
        <v>468</v>
      </c>
      <c r="G333">
        <f>VLOOKUP(E333,'mac-lalo'!$D$2:$D$602,1,0)</f>
        <v>468</v>
      </c>
    </row>
    <row r="334" spans="1:7" x14ac:dyDescent="0.25">
      <c r="A334" t="str">
        <f t="shared" si="5"/>
        <v>FURBERO 8055</v>
      </c>
      <c r="B334">
        <v>8055</v>
      </c>
      <c r="C334">
        <v>13</v>
      </c>
      <c r="D334" t="s">
        <v>2596</v>
      </c>
      <c r="E334">
        <v>270</v>
      </c>
      <c r="G334">
        <f>VLOOKUP(E334,'mac-lalo'!$D$2:$D$602,1,0)</f>
        <v>270</v>
      </c>
    </row>
    <row r="335" spans="1:7" x14ac:dyDescent="0.25">
      <c r="A335" t="str">
        <f t="shared" si="5"/>
        <v>HUMAPA 1005</v>
      </c>
      <c r="B335">
        <v>1005</v>
      </c>
      <c r="C335">
        <v>16</v>
      </c>
      <c r="D335" t="s">
        <v>2599</v>
      </c>
      <c r="E335">
        <v>326</v>
      </c>
      <c r="G335">
        <f>VLOOKUP(E335,'mac-lalo'!$D$2:$D$602,1,0)</f>
        <v>326</v>
      </c>
    </row>
    <row r="336" spans="1:7" x14ac:dyDescent="0.25">
      <c r="A336" t="str">
        <f t="shared" si="5"/>
        <v>HUMAPA 1025</v>
      </c>
      <c r="B336">
        <v>1025</v>
      </c>
      <c r="C336">
        <v>16</v>
      </c>
      <c r="D336" t="s">
        <v>2599</v>
      </c>
      <c r="E336">
        <v>323</v>
      </c>
      <c r="G336">
        <f>VLOOKUP(E336,'mac-lalo'!$D$2:$D$602,1,0)</f>
        <v>323</v>
      </c>
    </row>
    <row r="337" spans="1:7" x14ac:dyDescent="0.25">
      <c r="A337" t="str">
        <f t="shared" si="5"/>
        <v>ARAGON 476</v>
      </c>
      <c r="B337">
        <v>476</v>
      </c>
      <c r="C337">
        <v>6</v>
      </c>
      <c r="D337" t="s">
        <v>2588</v>
      </c>
      <c r="E337">
        <v>42</v>
      </c>
      <c r="G337">
        <f>VLOOKUP(E337,'mac-lalo'!$D$2:$D$602,1,0)</f>
        <v>42</v>
      </c>
    </row>
    <row r="338" spans="1:7" x14ac:dyDescent="0.25">
      <c r="A338" t="str">
        <f t="shared" si="5"/>
        <v>FURBERO 3741</v>
      </c>
      <c r="B338">
        <v>3741</v>
      </c>
      <c r="C338">
        <v>13</v>
      </c>
      <c r="D338" t="s">
        <v>2596</v>
      </c>
      <c r="E338">
        <v>274</v>
      </c>
      <c r="G338">
        <f>VLOOKUP(E338,'mac-lalo'!$D$2:$D$602,1,0)</f>
        <v>274</v>
      </c>
    </row>
    <row r="339" spans="1:7" x14ac:dyDescent="0.25">
      <c r="A339" t="str">
        <f t="shared" si="5"/>
        <v>CORRALILLO 7880</v>
      </c>
      <c r="B339">
        <v>7880</v>
      </c>
      <c r="C339">
        <v>8</v>
      </c>
      <c r="D339" t="s">
        <v>2590</v>
      </c>
      <c r="E339">
        <v>588</v>
      </c>
      <c r="G339">
        <f>VLOOKUP(E339,'mac-lalo'!$D$2:$D$602,1,0)</f>
        <v>588</v>
      </c>
    </row>
    <row r="340" spans="1:7" x14ac:dyDescent="0.25">
      <c r="A340" t="str">
        <f t="shared" si="5"/>
        <v>ESCOBAL 1341</v>
      </c>
      <c r="B340">
        <v>1341</v>
      </c>
      <c r="C340">
        <v>12</v>
      </c>
      <c r="D340" t="s">
        <v>2594</v>
      </c>
      <c r="E340">
        <v>595</v>
      </c>
      <c r="G340">
        <f>VLOOKUP(E340,'mac-lalo'!$D$2:$D$602,1,0)</f>
        <v>595</v>
      </c>
    </row>
    <row r="341" spans="1:7" x14ac:dyDescent="0.25">
      <c r="A341" t="str">
        <f t="shared" si="5"/>
        <v>AGUA FRIA 1337</v>
      </c>
      <c r="B341">
        <v>1337</v>
      </c>
      <c r="C341">
        <v>2</v>
      </c>
      <c r="D341" t="s">
        <v>2586</v>
      </c>
      <c r="E341">
        <v>5</v>
      </c>
      <c r="G341">
        <f>VLOOKUP(E341,'mac-lalo'!$D$2:$D$602,1,0)</f>
        <v>5</v>
      </c>
    </row>
    <row r="342" spans="1:7" x14ac:dyDescent="0.25">
      <c r="A342" t="str">
        <f t="shared" si="5"/>
        <v>FURBERO 294</v>
      </c>
      <c r="B342">
        <v>294</v>
      </c>
      <c r="C342">
        <v>13</v>
      </c>
      <c r="D342" t="s">
        <v>2596</v>
      </c>
      <c r="E342">
        <v>273</v>
      </c>
      <c r="G342">
        <f>VLOOKUP(E342,'mac-lalo'!$D$2:$D$602,1,0)</f>
        <v>273</v>
      </c>
    </row>
    <row r="343" spans="1:7" x14ac:dyDescent="0.25">
      <c r="A343" t="str">
        <f t="shared" si="5"/>
        <v>HUMAPA 821</v>
      </c>
      <c r="B343">
        <v>821</v>
      </c>
      <c r="C343">
        <v>16</v>
      </c>
      <c r="D343" t="s">
        <v>2599</v>
      </c>
      <c r="E343">
        <v>391</v>
      </c>
      <c r="G343">
        <f>VLOOKUP(E343,'mac-lalo'!$D$2:$D$602,1,0)</f>
        <v>391</v>
      </c>
    </row>
    <row r="344" spans="1:7" x14ac:dyDescent="0.25">
      <c r="A344" t="str">
        <f t="shared" si="5"/>
        <v>HUMAPA 3223</v>
      </c>
      <c r="B344">
        <v>3223</v>
      </c>
      <c r="C344">
        <v>16</v>
      </c>
      <c r="D344" t="s">
        <v>2599</v>
      </c>
      <c r="E344">
        <v>377</v>
      </c>
      <c r="G344">
        <f>VLOOKUP(E344,'mac-lalo'!$D$2:$D$602,1,0)</f>
        <v>377</v>
      </c>
    </row>
    <row r="345" spans="1:7" x14ac:dyDescent="0.25">
      <c r="A345" t="str">
        <f t="shared" si="5"/>
        <v>PRESIDENTE ALEMAN 5050</v>
      </c>
      <c r="B345">
        <v>5050</v>
      </c>
      <c r="C345">
        <v>21</v>
      </c>
      <c r="D345" t="s">
        <v>2605</v>
      </c>
      <c r="E345">
        <v>589</v>
      </c>
      <c r="G345">
        <f>VLOOKUP(E345,'mac-lalo'!$D$2:$D$602,1,0)</f>
        <v>589</v>
      </c>
    </row>
    <row r="346" spans="1:7" x14ac:dyDescent="0.25">
      <c r="A346" t="str">
        <f t="shared" si="5"/>
        <v>FURBERO 3448</v>
      </c>
      <c r="B346">
        <v>3448</v>
      </c>
      <c r="C346">
        <v>13</v>
      </c>
      <c r="D346" t="s">
        <v>2596</v>
      </c>
      <c r="E346">
        <v>593</v>
      </c>
      <c r="G346">
        <f>VLOOKUP(E346,'mac-lalo'!$D$2:$D$602,1,0)</f>
        <v>593</v>
      </c>
    </row>
    <row r="347" spans="1:7" x14ac:dyDescent="0.25">
      <c r="A347" t="str">
        <f t="shared" si="5"/>
        <v>FURBERO 3675</v>
      </c>
      <c r="B347">
        <v>3675</v>
      </c>
      <c r="C347">
        <v>13</v>
      </c>
      <c r="D347" t="s">
        <v>2596</v>
      </c>
      <c r="E347">
        <v>252</v>
      </c>
      <c r="G347">
        <f>VLOOKUP(E347,'mac-lalo'!$D$2:$D$602,1,0)</f>
        <v>252</v>
      </c>
    </row>
    <row r="348" spans="1:7" x14ac:dyDescent="0.25">
      <c r="A348" t="str">
        <f t="shared" si="5"/>
        <v>COYOL 2762</v>
      </c>
      <c r="B348">
        <v>2762</v>
      </c>
      <c r="C348">
        <v>9</v>
      </c>
      <c r="D348" t="s">
        <v>2591</v>
      </c>
      <c r="E348">
        <v>123</v>
      </c>
      <c r="G348">
        <f>VLOOKUP(E348,'mac-lalo'!$D$2:$D$602,1,0)</f>
        <v>123</v>
      </c>
    </row>
    <row r="349" spans="1:7" x14ac:dyDescent="0.25">
      <c r="A349" t="str">
        <f t="shared" si="5"/>
        <v>ESCOBAL 1366</v>
      </c>
      <c r="B349">
        <v>1366</v>
      </c>
      <c r="C349">
        <v>12</v>
      </c>
      <c r="D349" t="s">
        <v>2594</v>
      </c>
      <c r="E349">
        <v>595</v>
      </c>
      <c r="G349">
        <f>VLOOKUP(E349,'mac-lalo'!$D$2:$D$602,1,0)</f>
        <v>595</v>
      </c>
    </row>
    <row r="350" spans="1:7" x14ac:dyDescent="0.25">
      <c r="A350" t="str">
        <f t="shared" si="5"/>
        <v>PRESIDENTE ALEMAN 6028</v>
      </c>
      <c r="B350">
        <v>6028</v>
      </c>
      <c r="C350">
        <v>21</v>
      </c>
      <c r="D350" t="s">
        <v>2605</v>
      </c>
      <c r="E350">
        <v>468</v>
      </c>
      <c r="G350">
        <f>VLOOKUP(E350,'mac-lalo'!$D$2:$D$602,1,0)</f>
        <v>468</v>
      </c>
    </row>
    <row r="351" spans="1:7" x14ac:dyDescent="0.25">
      <c r="A351" t="str">
        <f t="shared" si="5"/>
        <v>HUMAPA 4513</v>
      </c>
      <c r="B351">
        <v>4513</v>
      </c>
      <c r="C351">
        <v>16</v>
      </c>
      <c r="D351" t="s">
        <v>2599</v>
      </c>
      <c r="E351">
        <v>388</v>
      </c>
      <c r="G351">
        <f>VLOOKUP(E351,'mac-lalo'!$D$2:$D$602,1,0)</f>
        <v>388</v>
      </c>
    </row>
    <row r="352" spans="1:7" x14ac:dyDescent="0.25">
      <c r="A352" t="str">
        <f t="shared" si="5"/>
        <v>ESCOBAL 141</v>
      </c>
      <c r="B352">
        <v>141</v>
      </c>
      <c r="C352">
        <v>12</v>
      </c>
      <c r="D352" t="s">
        <v>2594</v>
      </c>
      <c r="E352">
        <v>594</v>
      </c>
      <c r="G352">
        <f>VLOOKUP(E352,'mac-lalo'!$D$2:$D$602,1,0)</f>
        <v>594</v>
      </c>
    </row>
    <row r="353" spans="1:7" x14ac:dyDescent="0.25">
      <c r="A353" t="str">
        <f t="shared" si="5"/>
        <v>FURBERO 3422</v>
      </c>
      <c r="B353">
        <v>3422</v>
      </c>
      <c r="C353">
        <v>13</v>
      </c>
      <c r="D353" t="s">
        <v>2596</v>
      </c>
      <c r="E353">
        <v>593</v>
      </c>
      <c r="G353">
        <f>VLOOKUP(E353,'mac-lalo'!$D$2:$D$602,1,0)</f>
        <v>593</v>
      </c>
    </row>
    <row r="354" spans="1:7" x14ac:dyDescent="0.25">
      <c r="A354" t="str">
        <f t="shared" si="5"/>
        <v>HUMAPA 1433</v>
      </c>
      <c r="B354">
        <v>1433</v>
      </c>
      <c r="C354">
        <v>16</v>
      </c>
      <c r="D354" t="s">
        <v>2599</v>
      </c>
      <c r="E354">
        <v>346</v>
      </c>
      <c r="G354">
        <f>VLOOKUP(E354,'mac-lalo'!$D$2:$D$602,1,0)</f>
        <v>346</v>
      </c>
    </row>
    <row r="355" spans="1:7" x14ac:dyDescent="0.25">
      <c r="A355" t="str">
        <f t="shared" si="5"/>
        <v>COYOL 2741</v>
      </c>
      <c r="B355">
        <v>2741</v>
      </c>
      <c r="C355">
        <v>9</v>
      </c>
      <c r="D355" t="s">
        <v>2591</v>
      </c>
      <c r="E355">
        <v>123</v>
      </c>
      <c r="G355">
        <f>VLOOKUP(E355,'mac-lalo'!$D$2:$D$602,1,0)</f>
        <v>123</v>
      </c>
    </row>
    <row r="356" spans="1:7" x14ac:dyDescent="0.25">
      <c r="A356" t="str">
        <f t="shared" si="5"/>
        <v>TAJIN 95</v>
      </c>
      <c r="B356">
        <v>95</v>
      </c>
      <c r="C356">
        <v>3</v>
      </c>
      <c r="D356" t="s">
        <v>2610</v>
      </c>
      <c r="E356">
        <v>588</v>
      </c>
      <c r="G356">
        <f>VLOOKUP(E356,'mac-lalo'!$D$2:$D$602,1,0)</f>
        <v>588</v>
      </c>
    </row>
    <row r="357" spans="1:7" x14ac:dyDescent="0.25">
      <c r="A357" t="str">
        <f t="shared" si="5"/>
        <v>PRESIDENTE ALEMAN 3488</v>
      </c>
      <c r="B357">
        <v>3488</v>
      </c>
      <c r="C357">
        <v>21</v>
      </c>
      <c r="D357" t="s">
        <v>2605</v>
      </c>
      <c r="E357">
        <v>434</v>
      </c>
      <c r="G357">
        <f>VLOOKUP(E357,'mac-lalo'!$D$2:$D$602,1,0)</f>
        <v>434</v>
      </c>
    </row>
    <row r="358" spans="1:7" x14ac:dyDescent="0.25">
      <c r="A358" t="str">
        <f t="shared" si="5"/>
        <v>HUMAPA 1091</v>
      </c>
      <c r="B358">
        <v>1091</v>
      </c>
      <c r="C358">
        <v>16</v>
      </c>
      <c r="D358" t="s">
        <v>2599</v>
      </c>
      <c r="E358">
        <v>134</v>
      </c>
      <c r="G358">
        <f>VLOOKUP(E358,'mac-lalo'!$D$2:$D$602,1,0)</f>
        <v>134</v>
      </c>
    </row>
    <row r="359" spans="1:7" x14ac:dyDescent="0.25">
      <c r="A359" t="str">
        <f t="shared" si="5"/>
        <v>HUMAPA 865</v>
      </c>
      <c r="B359">
        <v>865</v>
      </c>
      <c r="C359">
        <v>16</v>
      </c>
      <c r="D359" t="s">
        <v>2599</v>
      </c>
      <c r="E359">
        <v>391</v>
      </c>
      <c r="G359">
        <f>VLOOKUP(E359,'mac-lalo'!$D$2:$D$602,1,0)</f>
        <v>391</v>
      </c>
    </row>
    <row r="360" spans="1:7" x14ac:dyDescent="0.25">
      <c r="A360" t="str">
        <f t="shared" si="5"/>
        <v>HUMAPA 3202</v>
      </c>
      <c r="B360">
        <v>3202</v>
      </c>
      <c r="C360">
        <v>16</v>
      </c>
      <c r="D360" t="s">
        <v>2599</v>
      </c>
      <c r="E360">
        <v>377</v>
      </c>
      <c r="G360">
        <f>VLOOKUP(E360,'mac-lalo'!$D$2:$D$602,1,0)</f>
        <v>377</v>
      </c>
    </row>
    <row r="361" spans="1:7" x14ac:dyDescent="0.25">
      <c r="A361" t="str">
        <f t="shared" si="5"/>
        <v>HUMAPA 842</v>
      </c>
      <c r="B361">
        <v>842</v>
      </c>
      <c r="C361">
        <v>16</v>
      </c>
      <c r="D361" t="s">
        <v>2599</v>
      </c>
      <c r="E361">
        <v>391</v>
      </c>
      <c r="G361">
        <f>VLOOKUP(E361,'mac-lalo'!$D$2:$D$602,1,0)</f>
        <v>391</v>
      </c>
    </row>
    <row r="362" spans="1:7" x14ac:dyDescent="0.25">
      <c r="A362" t="str">
        <f t="shared" si="5"/>
        <v>HUMAPA 1657</v>
      </c>
      <c r="B362">
        <v>1657</v>
      </c>
      <c r="C362">
        <v>16</v>
      </c>
      <c r="D362" t="s">
        <v>2599</v>
      </c>
      <c r="E362">
        <v>590</v>
      </c>
      <c r="G362">
        <f>VLOOKUP(E362,'mac-lalo'!$D$2:$D$602,1,0)</f>
        <v>590</v>
      </c>
    </row>
    <row r="363" spans="1:7" x14ac:dyDescent="0.25">
      <c r="A363" t="str">
        <f t="shared" si="5"/>
        <v>PRESIDENTE ALEMAN 5020</v>
      </c>
      <c r="B363">
        <v>5020</v>
      </c>
      <c r="C363">
        <v>21</v>
      </c>
      <c r="D363" t="s">
        <v>2605</v>
      </c>
      <c r="E363">
        <v>589</v>
      </c>
      <c r="G363">
        <f>VLOOKUP(E363,'mac-lalo'!$D$2:$D$602,1,0)</f>
        <v>589</v>
      </c>
    </row>
    <row r="364" spans="1:7" x14ac:dyDescent="0.25">
      <c r="A364" t="str">
        <f t="shared" si="5"/>
        <v>REMOLINO 4412</v>
      </c>
      <c r="B364">
        <v>4412</v>
      </c>
      <c r="C364">
        <v>4</v>
      </c>
      <c r="D364" t="s">
        <v>2606</v>
      </c>
      <c r="E364">
        <v>513</v>
      </c>
      <c r="G364">
        <f>VLOOKUP(E364,'mac-lalo'!$D$2:$D$602,1,0)</f>
        <v>513</v>
      </c>
    </row>
    <row r="365" spans="1:7" x14ac:dyDescent="0.25">
      <c r="A365" t="str">
        <f t="shared" si="5"/>
        <v>REMOLINO 2921</v>
      </c>
      <c r="B365">
        <v>2921</v>
      </c>
      <c r="C365">
        <v>4</v>
      </c>
      <c r="D365" t="s">
        <v>2606</v>
      </c>
      <c r="E365">
        <v>470</v>
      </c>
      <c r="G365">
        <f>VLOOKUP(E365,'mac-lalo'!$D$2:$D$602,1,0)</f>
        <v>470</v>
      </c>
    </row>
    <row r="366" spans="1:7" x14ac:dyDescent="0.25">
      <c r="A366" t="str">
        <f t="shared" si="5"/>
        <v>FURBERO 8036</v>
      </c>
      <c r="B366">
        <v>8036</v>
      </c>
      <c r="C366">
        <v>13</v>
      </c>
      <c r="D366" t="s">
        <v>2596</v>
      </c>
      <c r="E366">
        <v>270</v>
      </c>
      <c r="G366">
        <f>VLOOKUP(E366,'mac-lalo'!$D$2:$D$602,1,0)</f>
        <v>270</v>
      </c>
    </row>
    <row r="367" spans="1:7" x14ac:dyDescent="0.25">
      <c r="A367" t="str">
        <f t="shared" si="5"/>
        <v>FURBERO 7179</v>
      </c>
      <c r="B367">
        <v>7179</v>
      </c>
      <c r="C367">
        <v>13</v>
      </c>
      <c r="D367" t="s">
        <v>2596</v>
      </c>
      <c r="E367">
        <v>268</v>
      </c>
      <c r="G367">
        <f>VLOOKUP(E367,'mac-lalo'!$D$2:$D$602,1,0)</f>
        <v>268</v>
      </c>
    </row>
    <row r="368" spans="1:7" x14ac:dyDescent="0.25">
      <c r="A368" t="str">
        <f t="shared" si="5"/>
        <v>ESCOBAL 142</v>
      </c>
      <c r="B368">
        <v>142</v>
      </c>
      <c r="C368">
        <v>12</v>
      </c>
      <c r="D368" t="s">
        <v>2594</v>
      </c>
      <c r="E368">
        <v>207</v>
      </c>
      <c r="G368">
        <f>VLOOKUP(E368,'mac-lalo'!$D$2:$D$602,1,0)</f>
        <v>207</v>
      </c>
    </row>
    <row r="369" spans="1:7" x14ac:dyDescent="0.25">
      <c r="A369" t="str">
        <f t="shared" si="5"/>
        <v>REMOLINO 3952</v>
      </c>
      <c r="B369">
        <v>3952</v>
      </c>
      <c r="C369">
        <v>4</v>
      </c>
      <c r="D369" t="s">
        <v>2606</v>
      </c>
      <c r="E369">
        <v>508</v>
      </c>
      <c r="G369">
        <f>VLOOKUP(E369,'mac-lalo'!$D$2:$D$602,1,0)</f>
        <v>508</v>
      </c>
    </row>
    <row r="370" spans="1:7" x14ac:dyDescent="0.25">
      <c r="A370" t="str">
        <f t="shared" si="5"/>
        <v>COAPECHACA 438</v>
      </c>
      <c r="B370">
        <v>438</v>
      </c>
      <c r="C370">
        <v>1</v>
      </c>
      <c r="D370" t="s">
        <v>2584</v>
      </c>
      <c r="E370">
        <v>598</v>
      </c>
      <c r="G370">
        <f>VLOOKUP(E370,'mac-lalo'!$D$2:$D$602,1,0)</f>
        <v>598</v>
      </c>
    </row>
    <row r="371" spans="1:7" x14ac:dyDescent="0.25">
      <c r="A371" t="str">
        <f t="shared" si="5"/>
        <v>ESCOBAL 144</v>
      </c>
      <c r="B371">
        <v>144</v>
      </c>
      <c r="C371">
        <v>12</v>
      </c>
      <c r="D371" t="s">
        <v>2594</v>
      </c>
      <c r="E371">
        <v>207</v>
      </c>
      <c r="G371">
        <f>VLOOKUP(E371,'mac-lalo'!$D$2:$D$602,1,0)</f>
        <v>207</v>
      </c>
    </row>
    <row r="372" spans="1:7" x14ac:dyDescent="0.25">
      <c r="A372" t="str">
        <f t="shared" si="5"/>
        <v>HUMAPA 4504</v>
      </c>
      <c r="B372">
        <v>4504</v>
      </c>
      <c r="C372">
        <v>16</v>
      </c>
      <c r="D372" t="s">
        <v>2599</v>
      </c>
      <c r="E372">
        <v>388</v>
      </c>
      <c r="G372">
        <f>VLOOKUP(E372,'mac-lalo'!$D$2:$D$602,1,0)</f>
        <v>388</v>
      </c>
    </row>
    <row r="373" spans="1:7" x14ac:dyDescent="0.25">
      <c r="A373" t="str">
        <f t="shared" si="5"/>
        <v>AGUA FRIA 3055</v>
      </c>
      <c r="B373">
        <v>3055</v>
      </c>
      <c r="C373">
        <v>2</v>
      </c>
      <c r="D373" t="s">
        <v>2586</v>
      </c>
      <c r="E373">
        <v>597</v>
      </c>
      <c r="G373">
        <f>VLOOKUP(E373,'mac-lalo'!$D$2:$D$602,1,0)</f>
        <v>597</v>
      </c>
    </row>
    <row r="374" spans="1:7" x14ac:dyDescent="0.25">
      <c r="A374" t="str">
        <f t="shared" si="5"/>
        <v>AGUA FRIA 3035</v>
      </c>
      <c r="B374">
        <v>3035</v>
      </c>
      <c r="C374">
        <v>2</v>
      </c>
      <c r="D374" t="s">
        <v>2586</v>
      </c>
      <c r="E374">
        <v>597</v>
      </c>
      <c r="G374">
        <f>VLOOKUP(E374,'mac-lalo'!$D$2:$D$602,1,0)</f>
        <v>597</v>
      </c>
    </row>
    <row r="375" spans="1:7" x14ac:dyDescent="0.25">
      <c r="A375" t="str">
        <f t="shared" si="5"/>
        <v>COYOL 2761</v>
      </c>
      <c r="B375">
        <v>2761</v>
      </c>
      <c r="C375">
        <v>9</v>
      </c>
      <c r="D375" t="s">
        <v>2591</v>
      </c>
      <c r="E375">
        <v>123</v>
      </c>
      <c r="G375">
        <f>VLOOKUP(E375,'mac-lalo'!$D$2:$D$602,1,0)</f>
        <v>123</v>
      </c>
    </row>
    <row r="376" spans="1:7" x14ac:dyDescent="0.25">
      <c r="A376" t="str">
        <f t="shared" si="5"/>
        <v>HUMAPA 1453</v>
      </c>
      <c r="B376">
        <v>1453</v>
      </c>
      <c r="C376">
        <v>16</v>
      </c>
      <c r="D376" t="s">
        <v>2599</v>
      </c>
      <c r="E376">
        <v>346</v>
      </c>
      <c r="G376">
        <f>VLOOKUP(E376,'mac-lalo'!$D$2:$D$602,1,0)</f>
        <v>346</v>
      </c>
    </row>
    <row r="377" spans="1:7" x14ac:dyDescent="0.25">
      <c r="A377" t="str">
        <f t="shared" si="5"/>
        <v>COAPECHACA Humap</v>
      </c>
      <c r="B377" t="s">
        <v>2616</v>
      </c>
      <c r="C377">
        <v>1</v>
      </c>
      <c r="D377" t="s">
        <v>2584</v>
      </c>
      <c r="E377">
        <v>329</v>
      </c>
      <c r="G377">
        <f>VLOOKUP(E377,'mac-lalo'!$D$2:$D$602,1,0)</f>
        <v>329</v>
      </c>
    </row>
    <row r="378" spans="1:7" x14ac:dyDescent="0.25">
      <c r="A378" t="str">
        <f t="shared" si="5"/>
        <v>HUMAPA 1083</v>
      </c>
      <c r="B378">
        <v>1083</v>
      </c>
      <c r="C378">
        <v>16</v>
      </c>
      <c r="D378" t="s">
        <v>2599</v>
      </c>
      <c r="E378">
        <v>600</v>
      </c>
      <c r="G378">
        <f>VLOOKUP(E378,'mac-lalo'!$D$2:$D$602,1,0)</f>
        <v>600</v>
      </c>
    </row>
    <row r="379" spans="1:7" x14ac:dyDescent="0.25">
      <c r="A379" t="str">
        <f t="shared" si="5"/>
        <v>ESCOBAL 1344</v>
      </c>
      <c r="B379">
        <v>1344</v>
      </c>
      <c r="C379">
        <v>12</v>
      </c>
      <c r="D379" t="s">
        <v>2594</v>
      </c>
      <c r="E379">
        <v>595</v>
      </c>
      <c r="G379">
        <f>VLOOKUP(E379,'mac-lalo'!$D$2:$D$602,1,0)</f>
        <v>595</v>
      </c>
    </row>
    <row r="380" spans="1:7" x14ac:dyDescent="0.25">
      <c r="A380" t="str">
        <f t="shared" si="5"/>
        <v>HUMAPA 4272</v>
      </c>
      <c r="B380">
        <v>4272</v>
      </c>
      <c r="C380">
        <v>16</v>
      </c>
      <c r="D380" t="s">
        <v>2599</v>
      </c>
      <c r="E380">
        <v>353</v>
      </c>
      <c r="G380">
        <f>VLOOKUP(E380,'mac-lalo'!$D$2:$D$602,1,0)</f>
        <v>353</v>
      </c>
    </row>
    <row r="381" spans="1:7" x14ac:dyDescent="0.25">
      <c r="A381" t="str">
        <f t="shared" si="5"/>
        <v>HUMAPA 844</v>
      </c>
      <c r="B381">
        <v>844</v>
      </c>
      <c r="C381">
        <v>16</v>
      </c>
      <c r="D381" t="s">
        <v>2599</v>
      </c>
      <c r="E381">
        <v>391</v>
      </c>
      <c r="G381">
        <f>VLOOKUP(E381,'mac-lalo'!$D$2:$D$602,1,0)</f>
        <v>391</v>
      </c>
    </row>
    <row r="382" spans="1:7" x14ac:dyDescent="0.25">
      <c r="A382" t="str">
        <f t="shared" si="5"/>
        <v>AGUA FRIA 1335</v>
      </c>
      <c r="B382">
        <v>1335</v>
      </c>
      <c r="C382">
        <v>2</v>
      </c>
      <c r="D382" t="s">
        <v>2586</v>
      </c>
      <c r="E382">
        <v>5</v>
      </c>
      <c r="G382">
        <f>VLOOKUP(E382,'mac-lalo'!$D$2:$D$602,1,0)</f>
        <v>5</v>
      </c>
    </row>
    <row r="383" spans="1:7" x14ac:dyDescent="0.25">
      <c r="A383" t="str">
        <f t="shared" si="5"/>
        <v>ESCOBAL 163</v>
      </c>
      <c r="B383">
        <v>163</v>
      </c>
      <c r="C383">
        <v>12</v>
      </c>
      <c r="D383" t="s">
        <v>2594</v>
      </c>
      <c r="E383">
        <v>594</v>
      </c>
      <c r="G383">
        <f>VLOOKUP(E383,'mac-lalo'!$D$2:$D$602,1,0)</f>
        <v>594</v>
      </c>
    </row>
    <row r="384" spans="1:7" x14ac:dyDescent="0.25">
      <c r="A384" t="str">
        <f t="shared" si="5"/>
        <v>HUMAPA 801</v>
      </c>
      <c r="B384">
        <v>801</v>
      </c>
      <c r="C384">
        <v>16</v>
      </c>
      <c r="D384" t="s">
        <v>2599</v>
      </c>
      <c r="E384">
        <v>391</v>
      </c>
      <c r="G384">
        <f>VLOOKUP(E384,'mac-lalo'!$D$2:$D$602,1,0)</f>
        <v>391</v>
      </c>
    </row>
    <row r="385" spans="1:7" x14ac:dyDescent="0.25">
      <c r="A385" t="str">
        <f t="shared" si="5"/>
        <v>REMOLINO 1984</v>
      </c>
      <c r="B385">
        <v>1984</v>
      </c>
      <c r="C385">
        <v>4</v>
      </c>
      <c r="D385" t="s">
        <v>2606</v>
      </c>
      <c r="E385">
        <v>601</v>
      </c>
      <c r="G385">
        <f>VLOOKUP(E385,'mac-lalo'!$D$2:$D$602,1,0)</f>
        <v>601</v>
      </c>
    </row>
    <row r="386" spans="1:7" x14ac:dyDescent="0.25">
      <c r="A386" t="str">
        <f t="shared" ref="A386:A449" si="6">+D386&amp;" "&amp;B386</f>
        <v>HUMAPA 1062</v>
      </c>
      <c r="B386">
        <v>1062</v>
      </c>
      <c r="C386">
        <v>16</v>
      </c>
      <c r="D386" t="s">
        <v>2599</v>
      </c>
      <c r="E386">
        <v>600</v>
      </c>
      <c r="G386">
        <f>VLOOKUP(E386,'mac-lalo'!$D$2:$D$602,1,0)</f>
        <v>600</v>
      </c>
    </row>
    <row r="387" spans="1:7" x14ac:dyDescent="0.25">
      <c r="A387" t="str">
        <f t="shared" si="6"/>
        <v>ESCOBAL 104</v>
      </c>
      <c r="B387">
        <v>104</v>
      </c>
      <c r="C387">
        <v>12</v>
      </c>
      <c r="D387" t="s">
        <v>2594</v>
      </c>
      <c r="E387">
        <v>207</v>
      </c>
      <c r="G387">
        <f>VLOOKUP(E387,'mac-lalo'!$D$2:$D$602,1,0)</f>
        <v>207</v>
      </c>
    </row>
    <row r="388" spans="1:7" x14ac:dyDescent="0.25">
      <c r="A388" t="str">
        <f t="shared" si="6"/>
        <v>HUMAPA 4526</v>
      </c>
      <c r="B388">
        <v>4526</v>
      </c>
      <c r="C388">
        <v>16</v>
      </c>
      <c r="D388" t="s">
        <v>2599</v>
      </c>
      <c r="E388">
        <v>388</v>
      </c>
      <c r="G388">
        <f>VLOOKUP(E388,'mac-lalo'!$D$2:$D$602,1,0)</f>
        <v>388</v>
      </c>
    </row>
    <row r="389" spans="1:7" x14ac:dyDescent="0.25">
      <c r="A389" t="str">
        <f t="shared" si="6"/>
        <v>PRESIDENTE ALEMAN 5043</v>
      </c>
      <c r="B389">
        <v>5043</v>
      </c>
      <c r="C389">
        <v>21</v>
      </c>
      <c r="D389" t="s">
        <v>2605</v>
      </c>
      <c r="E389">
        <v>589</v>
      </c>
      <c r="G389">
        <f>VLOOKUP(E389,'mac-lalo'!$D$2:$D$602,1,0)</f>
        <v>589</v>
      </c>
    </row>
    <row r="390" spans="1:7" x14ac:dyDescent="0.25">
      <c r="A390" t="str">
        <f t="shared" si="6"/>
        <v>HUMAPA 3257</v>
      </c>
      <c r="B390">
        <v>3257</v>
      </c>
      <c r="C390">
        <v>16</v>
      </c>
      <c r="D390" t="s">
        <v>2599</v>
      </c>
      <c r="E390">
        <v>377</v>
      </c>
      <c r="G390">
        <f>VLOOKUP(E390,'mac-lalo'!$D$2:$D$602,1,0)</f>
        <v>377</v>
      </c>
    </row>
    <row r="391" spans="1:7" x14ac:dyDescent="0.25">
      <c r="A391" t="str">
        <f t="shared" si="6"/>
        <v>ESCOBAL 1343</v>
      </c>
      <c r="B391">
        <v>1343</v>
      </c>
      <c r="C391">
        <v>12</v>
      </c>
      <c r="D391" t="s">
        <v>2594</v>
      </c>
      <c r="E391">
        <v>595</v>
      </c>
      <c r="G391">
        <f>VLOOKUP(E391,'mac-lalo'!$D$2:$D$602,1,0)</f>
        <v>595</v>
      </c>
    </row>
    <row r="392" spans="1:7" x14ac:dyDescent="0.25">
      <c r="A392" t="str">
        <f t="shared" si="6"/>
        <v>COYULA 4016</v>
      </c>
      <c r="B392">
        <v>4016</v>
      </c>
      <c r="C392">
        <v>11</v>
      </c>
      <c r="D392" t="s">
        <v>2593</v>
      </c>
      <c r="E392">
        <v>602</v>
      </c>
      <c r="G392">
        <f>VLOOKUP(E392,'mac-lalo'!$D$2:$D$602,1,0)</f>
        <v>602</v>
      </c>
    </row>
    <row r="393" spans="1:7" x14ac:dyDescent="0.25">
      <c r="A393" t="str">
        <f t="shared" si="6"/>
        <v>HUMAPA 823</v>
      </c>
      <c r="B393">
        <v>823</v>
      </c>
      <c r="C393">
        <v>16</v>
      </c>
      <c r="D393" t="s">
        <v>2599</v>
      </c>
      <c r="E393">
        <v>391</v>
      </c>
      <c r="G393">
        <f>VLOOKUP(E393,'mac-lalo'!$D$2:$D$602,1,0)</f>
        <v>391</v>
      </c>
    </row>
    <row r="394" spans="1:7" x14ac:dyDescent="0.25">
      <c r="A394" t="str">
        <f t="shared" si="6"/>
        <v>HUMAPA 824</v>
      </c>
      <c r="B394">
        <v>824</v>
      </c>
      <c r="C394">
        <v>16</v>
      </c>
      <c r="D394" t="s">
        <v>2599</v>
      </c>
      <c r="E394">
        <v>391</v>
      </c>
      <c r="G394">
        <f>VLOOKUP(E394,'mac-lalo'!$D$2:$D$602,1,0)</f>
        <v>391</v>
      </c>
    </row>
    <row r="395" spans="1:7" x14ac:dyDescent="0.25">
      <c r="A395" t="str">
        <f t="shared" si="6"/>
        <v>COYOL 2724</v>
      </c>
      <c r="B395">
        <v>2724</v>
      </c>
      <c r="C395">
        <v>9</v>
      </c>
      <c r="D395" t="s">
        <v>2591</v>
      </c>
      <c r="E395">
        <v>123</v>
      </c>
      <c r="G395">
        <f>VLOOKUP(E395,'mac-lalo'!$D$2:$D$602,1,0)</f>
        <v>123</v>
      </c>
    </row>
    <row r="396" spans="1:7" x14ac:dyDescent="0.25">
      <c r="A396" t="str">
        <f t="shared" si="6"/>
        <v>COAPECHACA 130</v>
      </c>
      <c r="B396">
        <v>130</v>
      </c>
      <c r="C396">
        <v>1</v>
      </c>
      <c r="D396" t="s">
        <v>2584</v>
      </c>
      <c r="E396">
        <v>594</v>
      </c>
      <c r="G396">
        <f>VLOOKUP(E396,'mac-lalo'!$D$2:$D$602,1,0)</f>
        <v>594</v>
      </c>
    </row>
    <row r="397" spans="1:7" x14ac:dyDescent="0.25">
      <c r="A397" t="str">
        <f t="shared" si="6"/>
        <v>ESCOBAL 1430</v>
      </c>
      <c r="B397">
        <v>1430</v>
      </c>
      <c r="C397">
        <v>12</v>
      </c>
      <c r="D397" t="s">
        <v>2594</v>
      </c>
      <c r="E397">
        <v>594</v>
      </c>
      <c r="G397">
        <f>VLOOKUP(E397,'mac-lalo'!$D$2:$D$602,1,0)</f>
        <v>594</v>
      </c>
    </row>
    <row r="398" spans="1:7" x14ac:dyDescent="0.25">
      <c r="A398" t="str">
        <f t="shared" si="6"/>
        <v>FURBERO 258</v>
      </c>
      <c r="B398">
        <v>258</v>
      </c>
      <c r="C398">
        <v>13</v>
      </c>
      <c r="D398" t="s">
        <v>2596</v>
      </c>
      <c r="E398">
        <v>273</v>
      </c>
      <c r="G398">
        <f>VLOOKUP(E398,'mac-lalo'!$D$2:$D$602,1,0)</f>
        <v>273</v>
      </c>
    </row>
    <row r="399" spans="1:7" x14ac:dyDescent="0.25">
      <c r="A399" t="str">
        <f t="shared" si="6"/>
        <v>HUMAPA 1431</v>
      </c>
      <c r="B399">
        <v>1431</v>
      </c>
      <c r="C399">
        <v>16</v>
      </c>
      <c r="D399" t="s">
        <v>2599</v>
      </c>
      <c r="E399">
        <v>346</v>
      </c>
      <c r="G399">
        <f>VLOOKUP(E399,'mac-lalo'!$D$2:$D$602,1,0)</f>
        <v>346</v>
      </c>
    </row>
    <row r="400" spans="1:7" x14ac:dyDescent="0.25">
      <c r="A400" t="str">
        <f t="shared" si="6"/>
        <v>AGUA FRIA 3059</v>
      </c>
      <c r="B400">
        <v>3059</v>
      </c>
      <c r="C400">
        <v>2</v>
      </c>
      <c r="D400" t="s">
        <v>2586</v>
      </c>
      <c r="E400">
        <v>597</v>
      </c>
      <c r="G400">
        <f>VLOOKUP(E400,'mac-lalo'!$D$2:$D$602,1,0)</f>
        <v>597</v>
      </c>
    </row>
    <row r="401" spans="1:7" x14ac:dyDescent="0.25">
      <c r="A401" t="str">
        <f t="shared" si="6"/>
        <v>FURBERO 7139</v>
      </c>
      <c r="B401">
        <v>7139</v>
      </c>
      <c r="C401">
        <v>13</v>
      </c>
      <c r="D401" t="s">
        <v>2596</v>
      </c>
      <c r="E401">
        <v>268</v>
      </c>
      <c r="G401">
        <f>VLOOKUP(E401,'mac-lalo'!$D$2:$D$602,1,0)</f>
        <v>268</v>
      </c>
    </row>
    <row r="402" spans="1:7" x14ac:dyDescent="0.25">
      <c r="A402" t="str">
        <f t="shared" si="6"/>
        <v>ESCOBAL 1364</v>
      </c>
      <c r="B402">
        <v>1364</v>
      </c>
      <c r="C402">
        <v>12</v>
      </c>
      <c r="D402" t="s">
        <v>2594</v>
      </c>
      <c r="E402">
        <v>595</v>
      </c>
      <c r="G402">
        <f>VLOOKUP(E402,'mac-lalo'!$D$2:$D$602,1,0)</f>
        <v>595</v>
      </c>
    </row>
    <row r="403" spans="1:7" x14ac:dyDescent="0.25">
      <c r="A403" t="str">
        <f t="shared" si="6"/>
        <v>HUMAPA 1471</v>
      </c>
      <c r="B403">
        <v>1471</v>
      </c>
      <c r="C403">
        <v>16</v>
      </c>
      <c r="D403" t="s">
        <v>2599</v>
      </c>
      <c r="E403">
        <v>600</v>
      </c>
      <c r="G403">
        <f>VLOOKUP(E403,'mac-lalo'!$D$2:$D$602,1,0)</f>
        <v>600</v>
      </c>
    </row>
    <row r="404" spans="1:7" x14ac:dyDescent="0.25">
      <c r="A404" t="str">
        <f t="shared" si="6"/>
        <v>HUMAPA 4274</v>
      </c>
      <c r="B404">
        <v>4274</v>
      </c>
      <c r="C404">
        <v>16</v>
      </c>
      <c r="D404" t="s">
        <v>2599</v>
      </c>
      <c r="E404">
        <v>353</v>
      </c>
      <c r="G404">
        <f>VLOOKUP(E404,'mac-lalo'!$D$2:$D$602,1,0)</f>
        <v>353</v>
      </c>
    </row>
    <row r="405" spans="1:7" x14ac:dyDescent="0.25">
      <c r="A405" t="str">
        <f t="shared" si="6"/>
        <v>COAPECHACA 4560</v>
      </c>
      <c r="B405">
        <v>4560</v>
      </c>
      <c r="C405">
        <v>1</v>
      </c>
      <c r="D405" t="s">
        <v>2584</v>
      </c>
      <c r="E405">
        <v>598</v>
      </c>
      <c r="G405">
        <f>VLOOKUP(E405,'mac-lalo'!$D$2:$D$602,1,0)</f>
        <v>598</v>
      </c>
    </row>
    <row r="406" spans="1:7" x14ac:dyDescent="0.25">
      <c r="A406" t="str">
        <f t="shared" si="6"/>
        <v>FURBERO 3421</v>
      </c>
      <c r="B406">
        <v>3421</v>
      </c>
      <c r="C406">
        <v>13</v>
      </c>
      <c r="D406" t="s">
        <v>2596</v>
      </c>
      <c r="E406">
        <v>593</v>
      </c>
      <c r="G406">
        <f>VLOOKUP(E406,'mac-lalo'!$D$2:$D$602,1,0)</f>
        <v>593</v>
      </c>
    </row>
    <row r="407" spans="1:7" x14ac:dyDescent="0.25">
      <c r="A407" t="str">
        <f t="shared" si="6"/>
        <v>FURBERO 3655</v>
      </c>
      <c r="B407">
        <v>3655</v>
      </c>
      <c r="C407">
        <v>13</v>
      </c>
      <c r="D407" t="s">
        <v>2596</v>
      </c>
      <c r="E407">
        <v>252</v>
      </c>
      <c r="G407">
        <f>VLOOKUP(E407,'mac-lalo'!$D$2:$D$602,1,0)</f>
        <v>252</v>
      </c>
    </row>
    <row r="408" spans="1:7" x14ac:dyDescent="0.25">
      <c r="A408" t="str">
        <f t="shared" si="6"/>
        <v>ESCOBAL 166</v>
      </c>
      <c r="B408">
        <v>166</v>
      </c>
      <c r="C408">
        <v>12</v>
      </c>
      <c r="D408" t="s">
        <v>2594</v>
      </c>
      <c r="E408">
        <v>207</v>
      </c>
      <c r="G408">
        <f>VLOOKUP(E408,'mac-lalo'!$D$2:$D$602,1,0)</f>
        <v>207</v>
      </c>
    </row>
    <row r="409" spans="1:7" x14ac:dyDescent="0.25">
      <c r="A409" t="str">
        <f t="shared" si="6"/>
        <v>AGUA FRIA 1313</v>
      </c>
      <c r="B409">
        <v>1313</v>
      </c>
      <c r="C409">
        <v>2</v>
      </c>
      <c r="D409" t="s">
        <v>2586</v>
      </c>
      <c r="E409">
        <v>5</v>
      </c>
      <c r="G409">
        <f>VLOOKUP(E409,'mac-lalo'!$D$2:$D$602,1,0)</f>
        <v>5</v>
      </c>
    </row>
    <row r="410" spans="1:7" x14ac:dyDescent="0.25">
      <c r="A410" t="str">
        <f t="shared" si="6"/>
        <v>ESCOBAL 161</v>
      </c>
      <c r="B410">
        <v>161</v>
      </c>
      <c r="C410">
        <v>12</v>
      </c>
      <c r="D410" t="s">
        <v>2594</v>
      </c>
      <c r="E410">
        <v>594</v>
      </c>
      <c r="G410">
        <f>VLOOKUP(E410,'mac-lalo'!$D$2:$D$602,1,0)</f>
        <v>594</v>
      </c>
    </row>
    <row r="411" spans="1:7" x14ac:dyDescent="0.25">
      <c r="A411" t="str">
        <f t="shared" si="6"/>
        <v>HUMAPA 4524</v>
      </c>
      <c r="B411">
        <v>4524</v>
      </c>
      <c r="C411">
        <v>16</v>
      </c>
      <c r="D411" t="s">
        <v>2599</v>
      </c>
      <c r="E411">
        <v>388</v>
      </c>
      <c r="G411">
        <f>VLOOKUP(E411,'mac-lalo'!$D$2:$D$602,1,0)</f>
        <v>388</v>
      </c>
    </row>
    <row r="412" spans="1:7" x14ac:dyDescent="0.25">
      <c r="A412" t="str">
        <f t="shared" si="6"/>
        <v>REMOLINO 6915</v>
      </c>
      <c r="B412">
        <v>6915</v>
      </c>
      <c r="C412">
        <v>4</v>
      </c>
      <c r="D412" t="s">
        <v>2606</v>
      </c>
      <c r="E412">
        <v>507</v>
      </c>
      <c r="G412">
        <f>VLOOKUP(E412,'mac-lalo'!$D$2:$D$602,1,0)</f>
        <v>507</v>
      </c>
    </row>
    <row r="413" spans="1:7" x14ac:dyDescent="0.25">
      <c r="A413" t="str">
        <f t="shared" si="6"/>
        <v>HUMAPA 1494</v>
      </c>
      <c r="B413">
        <v>1494</v>
      </c>
      <c r="C413">
        <v>16</v>
      </c>
      <c r="D413" t="s">
        <v>2599</v>
      </c>
      <c r="E413">
        <v>600</v>
      </c>
      <c r="G413">
        <f>VLOOKUP(E413,'mac-lalo'!$D$2:$D$602,1,0)</f>
        <v>600</v>
      </c>
    </row>
    <row r="414" spans="1:7" x14ac:dyDescent="0.25">
      <c r="A414" t="str">
        <f t="shared" si="6"/>
        <v>FURBERO 8038</v>
      </c>
      <c r="B414">
        <v>8038</v>
      </c>
      <c r="C414">
        <v>13</v>
      </c>
      <c r="D414" t="s">
        <v>2596</v>
      </c>
      <c r="E414">
        <v>271</v>
      </c>
      <c r="G414">
        <f>VLOOKUP(E414,'mac-lalo'!$D$2:$D$602,1,0)</f>
        <v>271</v>
      </c>
    </row>
    <row r="415" spans="1:7" x14ac:dyDescent="0.25">
      <c r="A415" t="str">
        <f t="shared" si="6"/>
        <v>ESCOBAL 1323</v>
      </c>
      <c r="B415">
        <v>1323</v>
      </c>
      <c r="C415">
        <v>12</v>
      </c>
      <c r="D415" t="s">
        <v>2594</v>
      </c>
      <c r="E415">
        <v>595</v>
      </c>
      <c r="G415">
        <f>VLOOKUP(E415,'mac-lalo'!$D$2:$D$602,1,0)</f>
        <v>595</v>
      </c>
    </row>
    <row r="416" spans="1:7" x14ac:dyDescent="0.25">
      <c r="A416" t="str">
        <f t="shared" si="6"/>
        <v>HUMAPA 1493</v>
      </c>
      <c r="B416">
        <v>1493</v>
      </c>
      <c r="C416">
        <v>16</v>
      </c>
      <c r="D416" t="s">
        <v>2599</v>
      </c>
      <c r="E416">
        <v>600</v>
      </c>
      <c r="G416">
        <f>VLOOKUP(E416,'mac-lalo'!$D$2:$D$602,1,0)</f>
        <v>600</v>
      </c>
    </row>
    <row r="417" spans="1:7" x14ac:dyDescent="0.25">
      <c r="A417" t="str">
        <f t="shared" si="6"/>
        <v>HUMAPA 1432</v>
      </c>
      <c r="B417">
        <v>1432</v>
      </c>
      <c r="C417">
        <v>16</v>
      </c>
      <c r="D417" t="s">
        <v>2599</v>
      </c>
      <c r="E417">
        <v>346</v>
      </c>
      <c r="G417">
        <f>VLOOKUP(E417,'mac-lalo'!$D$2:$D$602,1,0)</f>
        <v>346</v>
      </c>
    </row>
    <row r="418" spans="1:7" x14ac:dyDescent="0.25">
      <c r="A418" t="str">
        <f t="shared" si="6"/>
        <v>ESCOBAL 186</v>
      </c>
      <c r="B418">
        <v>186</v>
      </c>
      <c r="C418">
        <v>12</v>
      </c>
      <c r="D418" t="s">
        <v>2594</v>
      </c>
      <c r="E418">
        <v>207</v>
      </c>
      <c r="G418">
        <f>VLOOKUP(E418,'mac-lalo'!$D$2:$D$602,1,0)</f>
        <v>207</v>
      </c>
    </row>
    <row r="419" spans="1:7" x14ac:dyDescent="0.25">
      <c r="A419" t="str">
        <f t="shared" si="6"/>
        <v>HUMAPA 3232</v>
      </c>
      <c r="B419">
        <v>3232</v>
      </c>
      <c r="C419">
        <v>16</v>
      </c>
      <c r="D419" t="s">
        <v>2599</v>
      </c>
      <c r="E419">
        <v>377</v>
      </c>
      <c r="G419">
        <f>VLOOKUP(E419,'mac-lalo'!$D$2:$D$602,1,0)</f>
        <v>377</v>
      </c>
    </row>
    <row r="420" spans="1:7" x14ac:dyDescent="0.25">
      <c r="A420" t="str">
        <f t="shared" si="6"/>
        <v>HUMAPA 861</v>
      </c>
      <c r="B420">
        <v>861</v>
      </c>
      <c r="C420">
        <v>16</v>
      </c>
      <c r="D420" t="s">
        <v>2599</v>
      </c>
      <c r="E420">
        <v>391</v>
      </c>
      <c r="G420">
        <f>VLOOKUP(E420,'mac-lalo'!$D$2:$D$602,1,0)</f>
        <v>391</v>
      </c>
    </row>
    <row r="421" spans="1:7" x14ac:dyDescent="0.25">
      <c r="A421" t="str">
        <f t="shared" si="6"/>
        <v>COYOL 2744</v>
      </c>
      <c r="B421">
        <v>2744</v>
      </c>
      <c r="C421">
        <v>9</v>
      </c>
      <c r="D421" t="s">
        <v>2591</v>
      </c>
      <c r="E421">
        <v>123</v>
      </c>
      <c r="G421">
        <f>VLOOKUP(E421,'mac-lalo'!$D$2:$D$602,1,0)</f>
        <v>123</v>
      </c>
    </row>
    <row r="422" spans="1:7" x14ac:dyDescent="0.25">
      <c r="A422" t="str">
        <f t="shared" si="6"/>
        <v>ESCOBAL 1342</v>
      </c>
      <c r="B422">
        <v>1342</v>
      </c>
      <c r="C422">
        <v>12</v>
      </c>
      <c r="D422" t="s">
        <v>2594</v>
      </c>
      <c r="E422">
        <v>595</v>
      </c>
      <c r="G422">
        <f>VLOOKUP(E422,'mac-lalo'!$D$2:$D$602,1,0)</f>
        <v>595</v>
      </c>
    </row>
    <row r="423" spans="1:7" x14ac:dyDescent="0.25">
      <c r="A423" t="str">
        <f t="shared" si="6"/>
        <v>PRESIDENTE ALEMAN 6055</v>
      </c>
      <c r="B423">
        <v>6055</v>
      </c>
      <c r="C423">
        <v>21</v>
      </c>
      <c r="D423" t="s">
        <v>2605</v>
      </c>
      <c r="E423">
        <v>451</v>
      </c>
      <c r="G423">
        <f>VLOOKUP(E423,'mac-lalo'!$D$2:$D$602,1,0)</f>
        <v>451</v>
      </c>
    </row>
    <row r="424" spans="1:7" x14ac:dyDescent="0.25">
      <c r="A424" t="str">
        <f t="shared" si="6"/>
        <v>COAPECHACA 4580</v>
      </c>
      <c r="B424">
        <v>4580</v>
      </c>
      <c r="C424">
        <v>1</v>
      </c>
      <c r="D424" t="s">
        <v>2584</v>
      </c>
      <c r="E424">
        <v>598</v>
      </c>
      <c r="G424">
        <f>VLOOKUP(E424,'mac-lalo'!$D$2:$D$602,1,0)</f>
        <v>598</v>
      </c>
    </row>
    <row r="425" spans="1:7" x14ac:dyDescent="0.25">
      <c r="A425" t="str">
        <f t="shared" si="6"/>
        <v>FURBERO 3714</v>
      </c>
      <c r="B425">
        <v>3714</v>
      </c>
      <c r="C425">
        <v>13</v>
      </c>
      <c r="D425" t="s">
        <v>2596</v>
      </c>
      <c r="E425">
        <v>591</v>
      </c>
      <c r="G425">
        <f>VLOOKUP(E425,'mac-lalo'!$D$2:$D$602,1,0)</f>
        <v>591</v>
      </c>
    </row>
    <row r="426" spans="1:7" x14ac:dyDescent="0.25">
      <c r="A426" t="str">
        <f t="shared" si="6"/>
        <v>HUMAPA 1659</v>
      </c>
      <c r="B426">
        <v>1659</v>
      </c>
      <c r="C426">
        <v>16</v>
      </c>
      <c r="D426" t="s">
        <v>2599</v>
      </c>
      <c r="E426">
        <v>590</v>
      </c>
      <c r="G426">
        <f>VLOOKUP(E426,'mac-lalo'!$D$2:$D$602,1,0)</f>
        <v>590</v>
      </c>
    </row>
    <row r="427" spans="1:7" x14ac:dyDescent="0.25">
      <c r="A427" t="str">
        <f t="shared" si="6"/>
        <v>REMOLINO 1786</v>
      </c>
      <c r="B427">
        <v>1786</v>
      </c>
      <c r="C427">
        <v>4</v>
      </c>
      <c r="D427" t="s">
        <v>2606</v>
      </c>
      <c r="E427">
        <v>484</v>
      </c>
      <c r="G427">
        <f>VLOOKUP(E427,'mac-lalo'!$D$2:$D$602,1,0)</f>
        <v>484</v>
      </c>
    </row>
    <row r="428" spans="1:7" x14ac:dyDescent="0.25">
      <c r="A428" t="str">
        <f t="shared" si="6"/>
        <v>ESCOBAL 164</v>
      </c>
      <c r="B428">
        <v>164</v>
      </c>
      <c r="C428">
        <v>12</v>
      </c>
      <c r="D428" t="s">
        <v>2594</v>
      </c>
      <c r="E428">
        <v>207</v>
      </c>
      <c r="G428">
        <f>VLOOKUP(E428,'mac-lalo'!$D$2:$D$602,1,0)</f>
        <v>207</v>
      </c>
    </row>
    <row r="429" spans="1:7" x14ac:dyDescent="0.25">
      <c r="A429" t="str">
        <f t="shared" si="6"/>
        <v>HUMAPA 1708</v>
      </c>
      <c r="B429">
        <v>1708</v>
      </c>
      <c r="C429">
        <v>16</v>
      </c>
      <c r="D429" t="s">
        <v>2599</v>
      </c>
      <c r="E429">
        <v>359</v>
      </c>
      <c r="G429">
        <f>VLOOKUP(E429,'mac-lalo'!$D$2:$D$602,1,0)</f>
        <v>359</v>
      </c>
    </row>
    <row r="430" spans="1:7" x14ac:dyDescent="0.25">
      <c r="A430" t="str">
        <f t="shared" si="6"/>
        <v>AGUA FRIA 3037</v>
      </c>
      <c r="B430">
        <v>3037</v>
      </c>
      <c r="C430">
        <v>2</v>
      </c>
      <c r="D430" t="s">
        <v>2586</v>
      </c>
      <c r="E430">
        <v>597</v>
      </c>
      <c r="G430">
        <f>VLOOKUP(E430,'mac-lalo'!$D$2:$D$602,1,0)</f>
        <v>597</v>
      </c>
    </row>
    <row r="431" spans="1:7" x14ac:dyDescent="0.25">
      <c r="A431" t="str">
        <f t="shared" si="6"/>
        <v>ESCOBAL 1321</v>
      </c>
      <c r="B431">
        <v>1321</v>
      </c>
      <c r="C431">
        <v>12</v>
      </c>
      <c r="D431" t="s">
        <v>2594</v>
      </c>
      <c r="E431">
        <v>595</v>
      </c>
      <c r="G431">
        <f>VLOOKUP(E431,'mac-lalo'!$D$2:$D$602,1,0)</f>
        <v>595</v>
      </c>
    </row>
    <row r="432" spans="1:7" x14ac:dyDescent="0.25">
      <c r="A432" t="str">
        <f t="shared" si="6"/>
        <v>FURBERO 8062</v>
      </c>
      <c r="B432">
        <v>8062</v>
      </c>
      <c r="C432">
        <v>13</v>
      </c>
      <c r="D432" t="s">
        <v>2596</v>
      </c>
      <c r="E432">
        <v>270</v>
      </c>
      <c r="G432">
        <f>VLOOKUP(E432,'mac-lalo'!$D$2:$D$602,1,0)</f>
        <v>270</v>
      </c>
    </row>
    <row r="433" spans="1:7" x14ac:dyDescent="0.25">
      <c r="A433" t="str">
        <f t="shared" si="6"/>
        <v>COYOL 5237</v>
      </c>
      <c r="B433">
        <v>5237</v>
      </c>
      <c r="C433">
        <v>9</v>
      </c>
      <c r="D433" t="s">
        <v>2591</v>
      </c>
      <c r="E433">
        <v>135</v>
      </c>
      <c r="G433">
        <f>VLOOKUP(E433,'mac-lalo'!$D$2:$D$602,1,0)</f>
        <v>135</v>
      </c>
    </row>
    <row r="434" spans="1:7" x14ac:dyDescent="0.25">
      <c r="A434" t="str">
        <f t="shared" si="6"/>
        <v>COYOL 2766</v>
      </c>
      <c r="B434">
        <v>2766</v>
      </c>
      <c r="C434">
        <v>9</v>
      </c>
      <c r="D434" t="s">
        <v>2591</v>
      </c>
      <c r="E434">
        <v>123</v>
      </c>
      <c r="G434">
        <f>VLOOKUP(E434,'mac-lalo'!$D$2:$D$602,1,0)</f>
        <v>123</v>
      </c>
    </row>
    <row r="435" spans="1:7" x14ac:dyDescent="0.25">
      <c r="A435" t="str">
        <f t="shared" si="6"/>
        <v>HUMAPA 4276</v>
      </c>
      <c r="B435">
        <v>4276</v>
      </c>
      <c r="C435">
        <v>16</v>
      </c>
      <c r="D435" t="s">
        <v>2599</v>
      </c>
      <c r="E435">
        <v>353</v>
      </c>
      <c r="G435">
        <f>VLOOKUP(E435,'mac-lalo'!$D$2:$D$602,1,0)</f>
        <v>353</v>
      </c>
    </row>
    <row r="436" spans="1:7" x14ac:dyDescent="0.25">
      <c r="A436" t="str">
        <f t="shared" si="6"/>
        <v>CORRALILLO 724</v>
      </c>
      <c r="B436">
        <v>724</v>
      </c>
      <c r="C436">
        <v>8</v>
      </c>
      <c r="D436" t="s">
        <v>2590</v>
      </c>
      <c r="E436">
        <v>97</v>
      </c>
      <c r="G436">
        <f>VLOOKUP(E436,'mac-lalo'!$D$2:$D$602,1,0)</f>
        <v>97</v>
      </c>
    </row>
    <row r="437" spans="1:7" x14ac:dyDescent="0.25">
      <c r="A437" t="str">
        <f t="shared" si="6"/>
        <v>HUMAPA 1082-</v>
      </c>
      <c r="B437" t="s">
        <v>2617</v>
      </c>
      <c r="C437">
        <v>16</v>
      </c>
      <c r="D437" t="s">
        <v>2599</v>
      </c>
      <c r="E437">
        <v>600</v>
      </c>
      <c r="G437">
        <f>VLOOKUP(E437,'mac-lalo'!$D$2:$D$602,1,0)</f>
        <v>600</v>
      </c>
    </row>
    <row r="438" spans="1:7" x14ac:dyDescent="0.25">
      <c r="A438" t="str">
        <f t="shared" si="6"/>
        <v>HUMAPA 1452</v>
      </c>
      <c r="B438">
        <v>1452</v>
      </c>
      <c r="C438">
        <v>16</v>
      </c>
      <c r="D438" t="s">
        <v>2599</v>
      </c>
      <c r="E438">
        <v>600</v>
      </c>
      <c r="G438">
        <f>VLOOKUP(E438,'mac-lalo'!$D$2:$D$602,1,0)</f>
        <v>600</v>
      </c>
    </row>
    <row r="439" spans="1:7" x14ac:dyDescent="0.25">
      <c r="A439" t="str">
        <f t="shared" si="6"/>
        <v>COYOTES 497-D</v>
      </c>
      <c r="B439" t="s">
        <v>2618</v>
      </c>
      <c r="C439">
        <v>10</v>
      </c>
      <c r="D439" t="s">
        <v>2592</v>
      </c>
      <c r="E439">
        <v>178</v>
      </c>
      <c r="G439">
        <f>VLOOKUP(E439,'mac-lalo'!$D$2:$D$602,1,0)</f>
        <v>178</v>
      </c>
    </row>
    <row r="440" spans="1:7" x14ac:dyDescent="0.25">
      <c r="A440" t="str">
        <f t="shared" si="6"/>
        <v>HUMAPA 1679</v>
      </c>
      <c r="B440">
        <v>1679</v>
      </c>
      <c r="C440">
        <v>16</v>
      </c>
      <c r="D440" t="s">
        <v>2599</v>
      </c>
      <c r="E440">
        <v>590</v>
      </c>
      <c r="G440">
        <f>VLOOKUP(E440,'mac-lalo'!$D$2:$D$602,1,0)</f>
        <v>590</v>
      </c>
    </row>
    <row r="441" spans="1:7" x14ac:dyDescent="0.25">
      <c r="A441" t="str">
        <f t="shared" si="6"/>
        <v>HUMAPA 1677</v>
      </c>
      <c r="B441">
        <v>1677</v>
      </c>
      <c r="C441">
        <v>16</v>
      </c>
      <c r="D441" t="s">
        <v>2599</v>
      </c>
      <c r="E441">
        <v>603</v>
      </c>
      <c r="G441">
        <f>VLOOKUP(E441,'mac-lalo'!$D$2:$D$602,1,0)</f>
        <v>603</v>
      </c>
    </row>
    <row r="442" spans="1:7" x14ac:dyDescent="0.25">
      <c r="A442" t="str">
        <f t="shared" si="6"/>
        <v>HUMAPA 841</v>
      </c>
      <c r="B442">
        <v>841</v>
      </c>
      <c r="C442">
        <v>16</v>
      </c>
      <c r="D442" t="s">
        <v>2599</v>
      </c>
      <c r="E442">
        <v>391</v>
      </c>
      <c r="G442">
        <f>VLOOKUP(E442,'mac-lalo'!$D$2:$D$602,1,0)</f>
        <v>391</v>
      </c>
    </row>
    <row r="443" spans="1:7" x14ac:dyDescent="0.25">
      <c r="A443" t="str">
        <f t="shared" si="6"/>
        <v>ESCOBAL 1362</v>
      </c>
      <c r="B443">
        <v>1362</v>
      </c>
      <c r="C443">
        <v>12</v>
      </c>
      <c r="D443" t="s">
        <v>2594</v>
      </c>
      <c r="E443">
        <v>595</v>
      </c>
      <c r="G443">
        <f>VLOOKUP(E443,'mac-lalo'!$D$2:$D$602,1,0)</f>
        <v>595</v>
      </c>
    </row>
    <row r="444" spans="1:7" x14ac:dyDescent="0.25">
      <c r="A444" t="str">
        <f t="shared" si="6"/>
        <v>CORRALILLO 3960</v>
      </c>
      <c r="B444">
        <v>3960</v>
      </c>
      <c r="C444">
        <v>8</v>
      </c>
      <c r="D444" t="s">
        <v>2590</v>
      </c>
      <c r="E444">
        <v>5</v>
      </c>
      <c r="G444">
        <f>VLOOKUP(E444,'mac-lalo'!$D$2:$D$602,1,0)</f>
        <v>5</v>
      </c>
    </row>
    <row r="445" spans="1:7" x14ac:dyDescent="0.25">
      <c r="A445" t="str">
        <f t="shared" si="6"/>
        <v>COYOL 2764</v>
      </c>
      <c r="B445">
        <v>2764</v>
      </c>
      <c r="C445">
        <v>9</v>
      </c>
      <c r="D445" t="s">
        <v>2591</v>
      </c>
      <c r="E445">
        <v>123</v>
      </c>
      <c r="G445">
        <f>VLOOKUP(E445,'mac-lalo'!$D$2:$D$602,1,0)</f>
        <v>123</v>
      </c>
    </row>
    <row r="446" spans="1:7" x14ac:dyDescent="0.25">
      <c r="A446" t="str">
        <f t="shared" si="6"/>
        <v>COYOL 5259</v>
      </c>
      <c r="B446">
        <v>5259</v>
      </c>
      <c r="C446">
        <v>9</v>
      </c>
      <c r="D446" t="s">
        <v>2591</v>
      </c>
      <c r="E446">
        <v>135</v>
      </c>
      <c r="G446">
        <f>VLOOKUP(E446,'mac-lalo'!$D$2:$D$602,1,0)</f>
        <v>135</v>
      </c>
    </row>
    <row r="447" spans="1:7" x14ac:dyDescent="0.25">
      <c r="A447" t="str">
        <f t="shared" si="6"/>
        <v>REMOLINO 919</v>
      </c>
      <c r="B447">
        <v>919</v>
      </c>
      <c r="C447">
        <v>4</v>
      </c>
      <c r="D447" t="s">
        <v>2606</v>
      </c>
      <c r="E447">
        <v>474</v>
      </c>
      <c r="G447">
        <f>VLOOKUP(E447,'mac-lalo'!$D$2:$D$602,1,0)</f>
        <v>474</v>
      </c>
    </row>
    <row r="448" spans="1:7" x14ac:dyDescent="0.25">
      <c r="A448" t="str">
        <f t="shared" si="6"/>
        <v>HUMAPA 822</v>
      </c>
      <c r="B448">
        <v>822</v>
      </c>
      <c r="C448">
        <v>16</v>
      </c>
      <c r="D448" t="s">
        <v>2599</v>
      </c>
      <c r="E448">
        <v>391</v>
      </c>
      <c r="G448">
        <f>VLOOKUP(E448,'mac-lalo'!$D$2:$D$602,1,0)</f>
        <v>391</v>
      </c>
    </row>
    <row r="449" spans="1:7" x14ac:dyDescent="0.25">
      <c r="A449" t="str">
        <f t="shared" si="6"/>
        <v>HUMAPA 3509</v>
      </c>
      <c r="B449">
        <v>3509</v>
      </c>
      <c r="C449">
        <v>16</v>
      </c>
      <c r="D449" t="s">
        <v>2599</v>
      </c>
      <c r="E449">
        <v>605</v>
      </c>
      <c r="G449">
        <f>VLOOKUP(E449,'mac-lalo'!$D$2:$D$602,1,0)</f>
        <v>605</v>
      </c>
    </row>
    <row r="450" spans="1:7" x14ac:dyDescent="0.25">
      <c r="A450" t="str">
        <f t="shared" ref="A450:A513" si="7">+D450&amp;" "&amp;B450</f>
        <v>REMOLINO 3915</v>
      </c>
      <c r="B450">
        <v>3915</v>
      </c>
      <c r="C450">
        <v>4</v>
      </c>
      <c r="D450" t="s">
        <v>2606</v>
      </c>
      <c r="E450">
        <v>507</v>
      </c>
      <c r="G450">
        <f>VLOOKUP(E450,'mac-lalo'!$D$2:$D$602,1,0)</f>
        <v>507</v>
      </c>
    </row>
    <row r="451" spans="1:7" x14ac:dyDescent="0.25">
      <c r="A451" t="str">
        <f t="shared" si="7"/>
        <v>HUMAPA 1361</v>
      </c>
      <c r="B451">
        <v>1361</v>
      </c>
      <c r="C451">
        <v>16</v>
      </c>
      <c r="D451" t="s">
        <v>2599</v>
      </c>
      <c r="E451">
        <v>355</v>
      </c>
      <c r="G451">
        <f>VLOOKUP(E451,'mac-lalo'!$D$2:$D$602,1,0)</f>
        <v>355</v>
      </c>
    </row>
    <row r="452" spans="1:7" x14ac:dyDescent="0.25">
      <c r="A452" t="str">
        <f t="shared" si="7"/>
        <v>HUMAPA 1651</v>
      </c>
      <c r="B452">
        <v>1651</v>
      </c>
      <c r="C452">
        <v>16</v>
      </c>
      <c r="D452" t="s">
        <v>2599</v>
      </c>
      <c r="E452">
        <v>355</v>
      </c>
      <c r="G452">
        <f>VLOOKUP(E452,'mac-lalo'!$D$2:$D$602,1,0)</f>
        <v>355</v>
      </c>
    </row>
    <row r="453" spans="1:7" x14ac:dyDescent="0.25">
      <c r="A453" t="str">
        <f t="shared" si="7"/>
        <v>HUMAPA 3218</v>
      </c>
      <c r="B453">
        <v>3218</v>
      </c>
      <c r="C453">
        <v>16</v>
      </c>
      <c r="D453" t="s">
        <v>2599</v>
      </c>
      <c r="E453">
        <v>605</v>
      </c>
      <c r="G453">
        <f>VLOOKUP(E453,'mac-lalo'!$D$2:$D$602,1,0)</f>
        <v>605</v>
      </c>
    </row>
    <row r="454" spans="1:7" x14ac:dyDescent="0.25">
      <c r="A454" t="str">
        <f t="shared" si="7"/>
        <v>ESCOBAL 1322</v>
      </c>
      <c r="B454">
        <v>1322</v>
      </c>
      <c r="C454">
        <v>12</v>
      </c>
      <c r="D454" t="s">
        <v>2594</v>
      </c>
      <c r="E454">
        <v>595</v>
      </c>
      <c r="G454">
        <f>VLOOKUP(E454,'mac-lalo'!$D$2:$D$602,1,0)</f>
        <v>595</v>
      </c>
    </row>
    <row r="455" spans="1:7" x14ac:dyDescent="0.25">
      <c r="A455" t="str">
        <f t="shared" si="7"/>
        <v>COYOL 5239</v>
      </c>
      <c r="B455">
        <v>5239</v>
      </c>
      <c r="C455">
        <v>9</v>
      </c>
      <c r="D455" t="s">
        <v>2591</v>
      </c>
      <c r="E455">
        <v>135</v>
      </c>
      <c r="G455">
        <f>VLOOKUP(E455,'mac-lalo'!$D$2:$D$602,1,0)</f>
        <v>135</v>
      </c>
    </row>
    <row r="456" spans="1:7" x14ac:dyDescent="0.25">
      <c r="A456" t="str">
        <f t="shared" si="7"/>
        <v>COYOL 2784</v>
      </c>
      <c r="B456">
        <v>2784</v>
      </c>
      <c r="C456">
        <v>9</v>
      </c>
      <c r="D456" t="s">
        <v>2591</v>
      </c>
      <c r="E456">
        <v>123</v>
      </c>
      <c r="G456">
        <f>VLOOKUP(E456,'mac-lalo'!$D$2:$D$602,1,0)</f>
        <v>123</v>
      </c>
    </row>
    <row r="457" spans="1:7" x14ac:dyDescent="0.25">
      <c r="A457" t="str">
        <f t="shared" si="7"/>
        <v>AGUA FRIA 1087</v>
      </c>
      <c r="B457">
        <v>1087</v>
      </c>
      <c r="C457">
        <v>2</v>
      </c>
      <c r="D457" t="s">
        <v>2586</v>
      </c>
      <c r="E457">
        <v>5</v>
      </c>
      <c r="G457">
        <f>VLOOKUP(E457,'mac-lalo'!$D$2:$D$602,1,0)</f>
        <v>5</v>
      </c>
    </row>
    <row r="458" spans="1:7" x14ac:dyDescent="0.25">
      <c r="A458" t="str">
        <f t="shared" si="7"/>
        <v>FURBERO 1697</v>
      </c>
      <c r="B458">
        <v>1697</v>
      </c>
      <c r="C458">
        <v>13</v>
      </c>
      <c r="D458" t="s">
        <v>2596</v>
      </c>
      <c r="E458">
        <v>591</v>
      </c>
      <c r="G458">
        <f>VLOOKUP(E458,'mac-lalo'!$D$2:$D$602,1,0)</f>
        <v>591</v>
      </c>
    </row>
    <row r="459" spans="1:7" x14ac:dyDescent="0.25">
      <c r="A459" t="str">
        <f t="shared" si="7"/>
        <v>HUMAPA 4298</v>
      </c>
      <c r="B459">
        <v>4298</v>
      </c>
      <c r="C459">
        <v>16</v>
      </c>
      <c r="D459" t="s">
        <v>2599</v>
      </c>
      <c r="E459">
        <v>603</v>
      </c>
      <c r="G459">
        <f>VLOOKUP(E459,'mac-lalo'!$D$2:$D$602,1,0)</f>
        <v>603</v>
      </c>
    </row>
    <row r="460" spans="1:7" x14ac:dyDescent="0.25">
      <c r="A460" t="str">
        <f t="shared" si="7"/>
        <v>PRESIDENTE ALEMAN 2482H</v>
      </c>
      <c r="B460" t="s">
        <v>2619</v>
      </c>
      <c r="C460">
        <v>21</v>
      </c>
      <c r="D460" t="s">
        <v>2605</v>
      </c>
      <c r="E460">
        <v>465</v>
      </c>
      <c r="G460">
        <f>VLOOKUP(E460,'mac-lalo'!$D$2:$D$602,1,0)</f>
        <v>465</v>
      </c>
    </row>
    <row r="461" spans="1:7" x14ac:dyDescent="0.25">
      <c r="A461" t="str">
        <f t="shared" si="7"/>
        <v>HUMAPA 1303</v>
      </c>
      <c r="B461">
        <v>1303</v>
      </c>
      <c r="C461">
        <v>16</v>
      </c>
      <c r="D461" t="s">
        <v>2599</v>
      </c>
      <c r="E461">
        <v>355</v>
      </c>
      <c r="G461">
        <f>VLOOKUP(E461,'mac-lalo'!$D$2:$D$602,1,0)</f>
        <v>355</v>
      </c>
    </row>
    <row r="462" spans="1:7" x14ac:dyDescent="0.25">
      <c r="A462" t="str">
        <f t="shared" si="7"/>
        <v>REMOLINO 3992</v>
      </c>
      <c r="B462">
        <v>3992</v>
      </c>
      <c r="C462">
        <v>4</v>
      </c>
      <c r="D462" t="s">
        <v>2606</v>
      </c>
      <c r="E462">
        <v>601</v>
      </c>
      <c r="G462">
        <f>VLOOKUP(E462,'mac-lalo'!$D$2:$D$602,1,0)</f>
        <v>601</v>
      </c>
    </row>
    <row r="463" spans="1:7" x14ac:dyDescent="0.25">
      <c r="A463" t="str">
        <f t="shared" si="7"/>
        <v>PRESIDENTE ALEMAN 802</v>
      </c>
      <c r="B463">
        <v>802</v>
      </c>
      <c r="C463">
        <v>21</v>
      </c>
      <c r="D463" t="s">
        <v>2605</v>
      </c>
      <c r="E463">
        <v>245</v>
      </c>
      <c r="G463">
        <f>VLOOKUP(E463,'mac-lalo'!$D$2:$D$602,1,0)</f>
        <v>245</v>
      </c>
    </row>
    <row r="464" spans="1:7" x14ac:dyDescent="0.25">
      <c r="A464" t="str">
        <f t="shared" si="7"/>
        <v>SITIO 1</v>
      </c>
      <c r="B464">
        <v>1</v>
      </c>
      <c r="C464">
        <v>27</v>
      </c>
      <c r="D464" t="s">
        <v>2026</v>
      </c>
      <c r="E464">
        <v>606</v>
      </c>
      <c r="G464">
        <f>VLOOKUP(E464,'mac-lalo'!$D$2:$D$602,1,0)</f>
        <v>606</v>
      </c>
    </row>
    <row r="465" spans="1:7" x14ac:dyDescent="0.25">
      <c r="A465" t="str">
        <f t="shared" si="7"/>
        <v>COYOL 5215</v>
      </c>
      <c r="B465">
        <v>5215</v>
      </c>
      <c r="C465">
        <v>9</v>
      </c>
      <c r="D465" t="s">
        <v>2591</v>
      </c>
      <c r="E465">
        <v>135</v>
      </c>
      <c r="G465">
        <f>VLOOKUP(E465,'mac-lalo'!$D$2:$D$602,1,0)</f>
        <v>135</v>
      </c>
    </row>
    <row r="466" spans="1:7" x14ac:dyDescent="0.25">
      <c r="A466" t="str">
        <f t="shared" si="7"/>
        <v>HUMAPA 1675</v>
      </c>
      <c r="B466">
        <v>1675</v>
      </c>
      <c r="C466">
        <v>16</v>
      </c>
      <c r="D466" t="s">
        <v>2599</v>
      </c>
      <c r="E466">
        <v>603</v>
      </c>
      <c r="G466">
        <f>VLOOKUP(E466,'mac-lalo'!$D$2:$D$602,1,0)</f>
        <v>603</v>
      </c>
    </row>
    <row r="467" spans="1:7" x14ac:dyDescent="0.25">
      <c r="A467" t="str">
        <f t="shared" si="7"/>
        <v>HUMAPA 1077</v>
      </c>
      <c r="B467">
        <v>1077</v>
      </c>
      <c r="C467">
        <v>16</v>
      </c>
      <c r="D467" t="s">
        <v>2599</v>
      </c>
      <c r="E467">
        <v>135</v>
      </c>
      <c r="G467">
        <f>VLOOKUP(E467,'mac-lalo'!$D$2:$D$602,1,0)</f>
        <v>135</v>
      </c>
    </row>
    <row r="468" spans="1:7" x14ac:dyDescent="0.25">
      <c r="A468" t="str">
        <f t="shared" si="7"/>
        <v>REMOLINO 3978</v>
      </c>
      <c r="B468">
        <v>3978</v>
      </c>
      <c r="C468">
        <v>4</v>
      </c>
      <c r="D468" t="s">
        <v>2606</v>
      </c>
      <c r="E468">
        <v>508</v>
      </c>
      <c r="G468">
        <f>VLOOKUP(E468,'mac-lalo'!$D$2:$D$602,1,0)</f>
        <v>508</v>
      </c>
    </row>
    <row r="469" spans="1:7" x14ac:dyDescent="0.25">
      <c r="A469" t="str">
        <f t="shared" si="7"/>
        <v>HUMAPA 802</v>
      </c>
      <c r="B469">
        <v>802</v>
      </c>
      <c r="C469">
        <v>16</v>
      </c>
      <c r="D469" t="s">
        <v>2599</v>
      </c>
      <c r="E469">
        <v>391</v>
      </c>
      <c r="G469">
        <f>VLOOKUP(E469,'mac-lalo'!$D$2:$D$602,1,0)</f>
        <v>391</v>
      </c>
    </row>
    <row r="470" spans="1:7" x14ac:dyDescent="0.25">
      <c r="A470" t="str">
        <f t="shared" si="7"/>
        <v>COAPECHACA 448</v>
      </c>
      <c r="B470">
        <v>448</v>
      </c>
      <c r="C470">
        <v>1</v>
      </c>
      <c r="D470" t="s">
        <v>2584</v>
      </c>
      <c r="E470">
        <v>598</v>
      </c>
      <c r="G470">
        <f>VLOOKUP(E470,'mac-lalo'!$D$2:$D$602,1,0)</f>
        <v>598</v>
      </c>
    </row>
    <row r="471" spans="1:7" x14ac:dyDescent="0.25">
      <c r="A471" t="str">
        <f t="shared" si="7"/>
        <v>COAPECHACA 3930</v>
      </c>
      <c r="B471">
        <v>3930</v>
      </c>
      <c r="C471">
        <v>1</v>
      </c>
      <c r="D471" t="s">
        <v>2584</v>
      </c>
      <c r="E471">
        <v>76</v>
      </c>
      <c r="G471">
        <f>VLOOKUP(E471,'mac-lalo'!$D$2:$D$602,1,0)</f>
        <v>76</v>
      </c>
    </row>
    <row r="472" spans="1:7" x14ac:dyDescent="0.25">
      <c r="A472" t="str">
        <f t="shared" si="7"/>
        <v>COAPECHACA 4980</v>
      </c>
      <c r="B472">
        <v>4980</v>
      </c>
      <c r="C472">
        <v>1</v>
      </c>
      <c r="D472" t="s">
        <v>2584</v>
      </c>
      <c r="E472">
        <v>598</v>
      </c>
      <c r="G472">
        <f>VLOOKUP(E472,'mac-lalo'!$D$2:$D$602,1,0)</f>
        <v>598</v>
      </c>
    </row>
    <row r="473" spans="1:7" x14ac:dyDescent="0.25">
      <c r="A473" t="str">
        <f t="shared" si="7"/>
        <v>HUMAPA 1319</v>
      </c>
      <c r="B473">
        <v>1319</v>
      </c>
      <c r="C473">
        <v>16</v>
      </c>
      <c r="D473" t="s">
        <v>2599</v>
      </c>
      <c r="E473">
        <v>603</v>
      </c>
      <c r="G473">
        <f>VLOOKUP(E473,'mac-lalo'!$D$2:$D$602,1,0)</f>
        <v>603</v>
      </c>
    </row>
    <row r="474" spans="1:7" x14ac:dyDescent="0.25">
      <c r="A474" t="str">
        <f t="shared" si="7"/>
        <v>AGUA FRIA 3099</v>
      </c>
      <c r="B474">
        <v>3099</v>
      </c>
      <c r="C474">
        <v>2</v>
      </c>
      <c r="D474" t="s">
        <v>2586</v>
      </c>
      <c r="E474">
        <v>597</v>
      </c>
      <c r="G474">
        <f>VLOOKUP(E474,'mac-lalo'!$D$2:$D$602,1,0)</f>
        <v>597</v>
      </c>
    </row>
    <row r="475" spans="1:7" x14ac:dyDescent="0.25">
      <c r="A475" t="str">
        <f t="shared" si="7"/>
        <v>HUMAPA 1305</v>
      </c>
      <c r="B475">
        <v>1305</v>
      </c>
      <c r="C475">
        <v>16</v>
      </c>
      <c r="D475" t="s">
        <v>2599</v>
      </c>
      <c r="E475">
        <v>355</v>
      </c>
      <c r="G475">
        <f>VLOOKUP(E475,'mac-lalo'!$D$2:$D$602,1,0)</f>
        <v>355</v>
      </c>
    </row>
    <row r="476" spans="1:7" x14ac:dyDescent="0.25">
      <c r="A476" t="str">
        <f t="shared" si="7"/>
        <v>HUMAPA 1363</v>
      </c>
      <c r="B476">
        <v>1363</v>
      </c>
      <c r="C476">
        <v>16</v>
      </c>
      <c r="D476" t="s">
        <v>2599</v>
      </c>
      <c r="E476">
        <v>355</v>
      </c>
      <c r="G476">
        <f>VLOOKUP(E476,'mac-lalo'!$D$2:$D$602,1,0)</f>
        <v>355</v>
      </c>
    </row>
    <row r="477" spans="1:7" x14ac:dyDescent="0.25">
      <c r="A477" t="str">
        <f t="shared" si="7"/>
        <v>REMOLINO 2942</v>
      </c>
      <c r="B477">
        <v>2942</v>
      </c>
      <c r="C477">
        <v>4</v>
      </c>
      <c r="D477" t="s">
        <v>2606</v>
      </c>
      <c r="E477">
        <v>473</v>
      </c>
      <c r="G477">
        <f>VLOOKUP(E477,'mac-lalo'!$D$2:$D$602,1,0)</f>
        <v>473</v>
      </c>
    </row>
    <row r="478" spans="1:7" x14ac:dyDescent="0.25">
      <c r="A478" t="str">
        <f t="shared" si="7"/>
        <v>HUMAPA 3224</v>
      </c>
      <c r="B478">
        <v>3224</v>
      </c>
      <c r="C478">
        <v>16</v>
      </c>
      <c r="D478" t="s">
        <v>2599</v>
      </c>
      <c r="E478">
        <v>605</v>
      </c>
      <c r="G478">
        <f>VLOOKUP(E478,'mac-lalo'!$D$2:$D$602,1,0)</f>
        <v>605</v>
      </c>
    </row>
    <row r="479" spans="1:7" x14ac:dyDescent="0.25">
      <c r="A479" t="str">
        <f t="shared" si="7"/>
        <v>HUMAPA 4201</v>
      </c>
      <c r="B479">
        <v>4201</v>
      </c>
      <c r="C479">
        <v>16</v>
      </c>
      <c r="D479" t="s">
        <v>2599</v>
      </c>
      <c r="E479">
        <v>359</v>
      </c>
      <c r="G479">
        <f>VLOOKUP(E479,'mac-lalo'!$D$2:$D$602,1,0)</f>
        <v>359</v>
      </c>
    </row>
    <row r="480" spans="1:7" x14ac:dyDescent="0.25">
      <c r="A480" t="str">
        <f t="shared" si="7"/>
        <v>HUMAPA 4204</v>
      </c>
      <c r="B480">
        <v>4204</v>
      </c>
      <c r="C480">
        <v>16</v>
      </c>
      <c r="D480" t="s">
        <v>2599</v>
      </c>
      <c r="E480">
        <v>359</v>
      </c>
      <c r="G480">
        <f>VLOOKUP(E480,'mac-lalo'!$D$2:$D$602,1,0)</f>
        <v>359</v>
      </c>
    </row>
    <row r="481" spans="1:7" x14ac:dyDescent="0.25">
      <c r="A481" t="str">
        <f t="shared" si="7"/>
        <v>HUMAPA 4264</v>
      </c>
      <c r="B481">
        <v>4264</v>
      </c>
      <c r="C481">
        <v>16</v>
      </c>
      <c r="D481" t="s">
        <v>2599</v>
      </c>
      <c r="E481">
        <v>359</v>
      </c>
      <c r="G481">
        <f>VLOOKUP(E481,'mac-lalo'!$D$2:$D$602,1,0)</f>
        <v>359</v>
      </c>
    </row>
    <row r="482" spans="1:7" x14ac:dyDescent="0.25">
      <c r="A482" t="str">
        <f t="shared" si="7"/>
        <v>REMOLINO 3911</v>
      </c>
      <c r="B482">
        <v>3911</v>
      </c>
      <c r="C482">
        <v>4</v>
      </c>
      <c r="D482" t="s">
        <v>2606</v>
      </c>
      <c r="E482">
        <v>507</v>
      </c>
      <c r="G482">
        <f>VLOOKUP(E482,'mac-lalo'!$D$2:$D$602,1,0)</f>
        <v>507</v>
      </c>
    </row>
    <row r="483" spans="1:7" x14ac:dyDescent="0.25">
      <c r="A483" t="str">
        <f t="shared" si="7"/>
        <v>HUMAPA 6002</v>
      </c>
      <c r="B483">
        <v>6002</v>
      </c>
      <c r="C483">
        <v>16</v>
      </c>
      <c r="D483" t="s">
        <v>2599</v>
      </c>
      <c r="E483">
        <v>607</v>
      </c>
      <c r="G483">
        <f>VLOOKUP(E483,'mac-lalo'!$D$2:$D$602,1,0)</f>
        <v>607</v>
      </c>
    </row>
    <row r="484" spans="1:7" x14ac:dyDescent="0.25">
      <c r="A484" t="str">
        <f t="shared" si="7"/>
        <v>FURBERO 3088</v>
      </c>
      <c r="B484">
        <v>3088</v>
      </c>
      <c r="C484">
        <v>13</v>
      </c>
      <c r="D484" t="s">
        <v>2596</v>
      </c>
      <c r="E484">
        <v>233</v>
      </c>
      <c r="G484">
        <f>VLOOKUP(E484,'mac-lalo'!$D$2:$D$602,1,0)</f>
        <v>233</v>
      </c>
    </row>
    <row r="485" spans="1:7" x14ac:dyDescent="0.25">
      <c r="A485" t="str">
        <f t="shared" si="7"/>
        <v>HUMAPA 1442</v>
      </c>
      <c r="B485">
        <v>1442</v>
      </c>
      <c r="C485">
        <v>16</v>
      </c>
      <c r="D485" t="s">
        <v>2599</v>
      </c>
      <c r="E485">
        <v>347</v>
      </c>
      <c r="G485">
        <f>VLOOKUP(E485,'mac-lalo'!$D$2:$D$602,1,0)</f>
        <v>347</v>
      </c>
    </row>
    <row r="486" spans="1:7" x14ac:dyDescent="0.25">
      <c r="A486" t="str">
        <f t="shared" si="7"/>
        <v>PRESIDENTE ALEMAN 1742</v>
      </c>
      <c r="B486">
        <v>1742</v>
      </c>
      <c r="C486">
        <v>21</v>
      </c>
      <c r="D486" t="s">
        <v>2605</v>
      </c>
      <c r="E486">
        <v>447</v>
      </c>
      <c r="G486">
        <f>VLOOKUP(E486,'mac-lalo'!$D$2:$D$602,1,0)</f>
        <v>447</v>
      </c>
    </row>
    <row r="487" spans="1:7" x14ac:dyDescent="0.25">
      <c r="A487" t="str">
        <f t="shared" si="7"/>
        <v>PRESIDENTE ALEMAN 5207</v>
      </c>
      <c r="B487">
        <v>5207</v>
      </c>
      <c r="C487">
        <v>21</v>
      </c>
      <c r="D487" t="s">
        <v>2605</v>
      </c>
      <c r="E487">
        <v>468</v>
      </c>
      <c r="G487">
        <f>VLOOKUP(E487,'mac-lalo'!$D$2:$D$602,1,0)</f>
        <v>468</v>
      </c>
    </row>
    <row r="488" spans="1:7" x14ac:dyDescent="0.25">
      <c r="A488" t="str">
        <f t="shared" si="7"/>
        <v>HUMAPA 1296</v>
      </c>
      <c r="B488">
        <v>1296</v>
      </c>
      <c r="C488">
        <v>16</v>
      </c>
      <c r="D488" t="s">
        <v>2599</v>
      </c>
      <c r="E488">
        <v>607</v>
      </c>
      <c r="G488">
        <f>VLOOKUP(E488,'mac-lalo'!$D$2:$D$602,1,0)</f>
        <v>607</v>
      </c>
    </row>
    <row r="489" spans="1:7" x14ac:dyDescent="0.25">
      <c r="A489" t="str">
        <f t="shared" si="7"/>
        <v>REMOLINO 3905</v>
      </c>
      <c r="B489">
        <v>3905</v>
      </c>
      <c r="C489">
        <v>4</v>
      </c>
      <c r="D489" t="s">
        <v>2606</v>
      </c>
      <c r="E489">
        <v>507</v>
      </c>
      <c r="G489">
        <f>VLOOKUP(E489,'mac-lalo'!$D$2:$D$602,1,0)</f>
        <v>507</v>
      </c>
    </row>
    <row r="490" spans="1:7" x14ac:dyDescent="0.25">
      <c r="A490" t="str">
        <f t="shared" si="7"/>
        <v>REMOLINO 3965</v>
      </c>
      <c r="B490">
        <v>3965</v>
      </c>
      <c r="C490">
        <v>4</v>
      </c>
      <c r="D490" t="s">
        <v>2606</v>
      </c>
      <c r="E490">
        <v>484</v>
      </c>
      <c r="G490">
        <f>VLOOKUP(E490,'mac-lalo'!$D$2:$D$602,1,0)</f>
        <v>484</v>
      </c>
    </row>
    <row r="491" spans="1:7" x14ac:dyDescent="0.25">
      <c r="A491" t="str">
        <f t="shared" si="7"/>
        <v>PRESIDENTE ALEMAN 5227</v>
      </c>
      <c r="B491">
        <v>5227</v>
      </c>
      <c r="C491">
        <v>21</v>
      </c>
      <c r="D491" t="s">
        <v>2605</v>
      </c>
      <c r="E491">
        <v>468</v>
      </c>
      <c r="G491">
        <f>VLOOKUP(E491,'mac-lalo'!$D$2:$D$602,1,0)</f>
        <v>468</v>
      </c>
    </row>
    <row r="492" spans="1:7" x14ac:dyDescent="0.25">
      <c r="A492" t="str">
        <f t="shared" si="7"/>
        <v>TAJIN 105</v>
      </c>
      <c r="B492">
        <v>105</v>
      </c>
      <c r="C492">
        <v>3</v>
      </c>
      <c r="D492" t="s">
        <v>2610</v>
      </c>
      <c r="E492">
        <v>552</v>
      </c>
      <c r="G492">
        <f>VLOOKUP(E492,'mac-lalo'!$D$2:$D$602,1,0)</f>
        <v>552</v>
      </c>
    </row>
    <row r="493" spans="1:7" x14ac:dyDescent="0.25">
      <c r="A493" t="str">
        <f t="shared" si="7"/>
        <v>COAPECHACA 1045</v>
      </c>
      <c r="B493">
        <v>1045</v>
      </c>
      <c r="C493">
        <v>1</v>
      </c>
      <c r="D493" t="s">
        <v>2584</v>
      </c>
      <c r="E493">
        <v>48</v>
      </c>
      <c r="G493">
        <f>VLOOKUP(E493,'mac-lalo'!$D$2:$D$602,1,0)</f>
        <v>48</v>
      </c>
    </row>
    <row r="494" spans="1:7" x14ac:dyDescent="0.25">
      <c r="A494" t="str">
        <f t="shared" si="7"/>
        <v>REMOLINO 2972</v>
      </c>
      <c r="B494">
        <v>2972</v>
      </c>
      <c r="C494">
        <v>4</v>
      </c>
      <c r="D494" t="s">
        <v>2606</v>
      </c>
      <c r="E494">
        <v>470</v>
      </c>
      <c r="G494">
        <f>VLOOKUP(E494,'mac-lalo'!$D$2:$D$602,1,0)</f>
        <v>470</v>
      </c>
    </row>
    <row r="495" spans="1:7" x14ac:dyDescent="0.25">
      <c r="A495" t="str">
        <f t="shared" si="7"/>
        <v>REMOLINO 3478</v>
      </c>
      <c r="B495">
        <v>3478</v>
      </c>
      <c r="C495">
        <v>4</v>
      </c>
      <c r="D495" t="s">
        <v>2606</v>
      </c>
      <c r="E495">
        <v>469</v>
      </c>
      <c r="G495">
        <f>VLOOKUP(E495,'mac-lalo'!$D$2:$D$602,1,0)</f>
        <v>469</v>
      </c>
    </row>
    <row r="496" spans="1:7" x14ac:dyDescent="0.25">
      <c r="A496" t="str">
        <f t="shared" si="7"/>
        <v>AGUA FRIA 3077</v>
      </c>
      <c r="B496">
        <v>3077</v>
      </c>
      <c r="C496">
        <v>2</v>
      </c>
      <c r="D496" t="s">
        <v>2586</v>
      </c>
      <c r="E496">
        <v>597</v>
      </c>
      <c r="G496">
        <f>VLOOKUP(E496,'mac-lalo'!$D$2:$D$602,1,0)</f>
        <v>597</v>
      </c>
    </row>
    <row r="497" spans="1:7" x14ac:dyDescent="0.25">
      <c r="A497" t="str">
        <f t="shared" si="7"/>
        <v>COAPECHACA 1065</v>
      </c>
      <c r="B497">
        <v>1065</v>
      </c>
      <c r="C497">
        <v>1</v>
      </c>
      <c r="D497" t="s">
        <v>2584</v>
      </c>
      <c r="E497">
        <v>48</v>
      </c>
      <c r="G497">
        <f>VLOOKUP(E497,'mac-lalo'!$D$2:$D$602,1,0)</f>
        <v>48</v>
      </c>
    </row>
    <row r="498" spans="1:7" x14ac:dyDescent="0.25">
      <c r="A498" t="str">
        <f t="shared" si="7"/>
        <v>COYOTES 3055</v>
      </c>
      <c r="B498">
        <v>3055</v>
      </c>
      <c r="C498">
        <v>10</v>
      </c>
      <c r="D498" t="s">
        <v>2592</v>
      </c>
      <c r="E498">
        <v>156</v>
      </c>
      <c r="G498">
        <f>VLOOKUP(E498,'mac-lalo'!$D$2:$D$602,1,0)</f>
        <v>156</v>
      </c>
    </row>
    <row r="499" spans="1:7" x14ac:dyDescent="0.25">
      <c r="A499" t="str">
        <f t="shared" si="7"/>
        <v>COYOL 5219</v>
      </c>
      <c r="B499">
        <v>5219</v>
      </c>
      <c r="C499">
        <v>9</v>
      </c>
      <c r="D499" t="s">
        <v>2591</v>
      </c>
      <c r="E499">
        <v>607</v>
      </c>
      <c r="G499">
        <f>VLOOKUP(E499,'mac-lalo'!$D$2:$D$602,1,0)</f>
        <v>607</v>
      </c>
    </row>
    <row r="500" spans="1:7" x14ac:dyDescent="0.25">
      <c r="A500" t="str">
        <f t="shared" si="7"/>
        <v>CORRALILLO 3166</v>
      </c>
      <c r="B500">
        <v>3166</v>
      </c>
      <c r="C500">
        <v>8</v>
      </c>
      <c r="D500" t="s">
        <v>2590</v>
      </c>
      <c r="E500">
        <v>100</v>
      </c>
      <c r="G500">
        <f>VLOOKUP(E500,'mac-lalo'!$D$2:$D$602,1,0)</f>
        <v>100</v>
      </c>
    </row>
    <row r="501" spans="1:7" x14ac:dyDescent="0.25">
      <c r="A501" t="str">
        <f t="shared" si="7"/>
        <v>CORRALILLO 3144</v>
      </c>
      <c r="B501">
        <v>3144</v>
      </c>
      <c r="C501">
        <v>8</v>
      </c>
      <c r="D501" t="s">
        <v>2590</v>
      </c>
      <c r="E501">
        <v>100</v>
      </c>
      <c r="G501">
        <f>VLOOKUP(E501,'mac-lalo'!$D$2:$D$602,1,0)</f>
        <v>100</v>
      </c>
    </row>
    <row r="502" spans="1:7" x14ac:dyDescent="0.25">
      <c r="A502" t="str">
        <f t="shared" si="7"/>
        <v>HUMAPA 1234</v>
      </c>
      <c r="B502">
        <v>1234</v>
      </c>
      <c r="C502">
        <v>16</v>
      </c>
      <c r="D502" t="s">
        <v>2599</v>
      </c>
      <c r="E502">
        <v>607</v>
      </c>
      <c r="G502">
        <f>VLOOKUP(E502,'mac-lalo'!$D$2:$D$602,1,0)</f>
        <v>607</v>
      </c>
    </row>
    <row r="503" spans="1:7" x14ac:dyDescent="0.25">
      <c r="A503" t="str">
        <f t="shared" si="7"/>
        <v>HUMAPA 1085H</v>
      </c>
      <c r="B503" t="s">
        <v>2620</v>
      </c>
      <c r="C503">
        <v>16</v>
      </c>
      <c r="D503" t="s">
        <v>2599</v>
      </c>
      <c r="E503">
        <v>346</v>
      </c>
      <c r="G503">
        <f>VLOOKUP(E503,'mac-lalo'!$D$2:$D$602,1,0)</f>
        <v>346</v>
      </c>
    </row>
    <row r="504" spans="1:7" x14ac:dyDescent="0.25">
      <c r="A504" t="str">
        <f t="shared" si="7"/>
        <v>COAPECHACA 540</v>
      </c>
      <c r="B504">
        <v>540</v>
      </c>
      <c r="C504">
        <v>1</v>
      </c>
      <c r="D504" t="s">
        <v>2584</v>
      </c>
      <c r="E504">
        <v>608</v>
      </c>
      <c r="G504">
        <f>VLOOKUP(E504,'mac-lalo'!$D$2:$D$602,1,0)</f>
        <v>608</v>
      </c>
    </row>
    <row r="505" spans="1:7" x14ac:dyDescent="0.25">
      <c r="A505" t="str">
        <f t="shared" si="7"/>
        <v>HUMAPA 1725</v>
      </c>
      <c r="B505">
        <v>1725</v>
      </c>
      <c r="C505">
        <v>16</v>
      </c>
      <c r="D505" t="s">
        <v>2599</v>
      </c>
      <c r="E505">
        <v>347</v>
      </c>
      <c r="G505">
        <f>VLOOKUP(E505,'mac-lalo'!$D$2:$D$602,1,0)</f>
        <v>347</v>
      </c>
    </row>
    <row r="506" spans="1:7" x14ac:dyDescent="0.25">
      <c r="A506" t="str">
        <f t="shared" si="7"/>
        <v>HUMAPA 3222</v>
      </c>
      <c r="B506">
        <v>3222</v>
      </c>
      <c r="C506">
        <v>16</v>
      </c>
      <c r="D506" t="s">
        <v>2599</v>
      </c>
      <c r="E506">
        <v>605</v>
      </c>
      <c r="G506">
        <f>VLOOKUP(E506,'mac-lalo'!$D$2:$D$602,1,0)</f>
        <v>605</v>
      </c>
    </row>
    <row r="507" spans="1:7" x14ac:dyDescent="0.25">
      <c r="A507" t="str">
        <f t="shared" si="7"/>
        <v>COAPECHACA 448s</v>
      </c>
      <c r="B507" t="s">
        <v>2621</v>
      </c>
      <c r="C507">
        <v>1</v>
      </c>
      <c r="D507" t="s">
        <v>2584</v>
      </c>
      <c r="E507">
        <v>598</v>
      </c>
      <c r="G507">
        <f>VLOOKUP(E507,'mac-lalo'!$D$2:$D$602,1,0)</f>
        <v>598</v>
      </c>
    </row>
    <row r="508" spans="1:7" x14ac:dyDescent="0.25">
      <c r="A508" t="str">
        <f t="shared" si="7"/>
        <v>REMOLINO ST391</v>
      </c>
      <c r="B508" t="s">
        <v>2622</v>
      </c>
      <c r="C508">
        <v>4</v>
      </c>
      <c r="D508" t="s">
        <v>2606</v>
      </c>
      <c r="E508">
        <v>507</v>
      </c>
      <c r="G508">
        <f>VLOOKUP(E508,'mac-lalo'!$D$2:$D$602,1,0)</f>
        <v>507</v>
      </c>
    </row>
    <row r="509" spans="1:7" x14ac:dyDescent="0.25">
      <c r="A509" t="str">
        <f t="shared" si="7"/>
        <v>REMOLINO ST390</v>
      </c>
      <c r="B509" t="s">
        <v>2623</v>
      </c>
      <c r="C509">
        <v>4</v>
      </c>
      <c r="D509" t="s">
        <v>2606</v>
      </c>
      <c r="E509">
        <v>507</v>
      </c>
      <c r="G509">
        <f>VLOOKUP(E509,'mac-lalo'!$D$2:$D$602,1,0)</f>
        <v>507</v>
      </c>
    </row>
    <row r="510" spans="1:7" x14ac:dyDescent="0.25">
      <c r="A510" t="str">
        <f t="shared" si="7"/>
        <v>REMOLINO 2ST39</v>
      </c>
      <c r="B510" t="s">
        <v>2624</v>
      </c>
      <c r="C510">
        <v>4</v>
      </c>
      <c r="D510" t="s">
        <v>2606</v>
      </c>
      <c r="E510">
        <v>507</v>
      </c>
      <c r="G510">
        <f>VLOOKUP(E510,'mac-lalo'!$D$2:$D$602,1,0)</f>
        <v>507</v>
      </c>
    </row>
    <row r="511" spans="1:7" x14ac:dyDescent="0.25">
      <c r="A511" t="str">
        <f t="shared" si="7"/>
        <v>REMOLINO 2945</v>
      </c>
      <c r="B511">
        <v>2945</v>
      </c>
      <c r="C511">
        <v>4</v>
      </c>
      <c r="D511" t="s">
        <v>2606</v>
      </c>
      <c r="E511">
        <v>473</v>
      </c>
      <c r="G511">
        <f>VLOOKUP(E511,'mac-lalo'!$D$2:$D$602,1,0)</f>
        <v>473</v>
      </c>
    </row>
    <row r="512" spans="1:7" x14ac:dyDescent="0.25">
      <c r="A512" t="str">
        <f t="shared" si="7"/>
        <v>HUMAPA 1319H</v>
      </c>
      <c r="B512" t="s">
        <v>2625</v>
      </c>
      <c r="C512">
        <v>16</v>
      </c>
      <c r="D512" t="s">
        <v>2599</v>
      </c>
      <c r="E512">
        <v>603</v>
      </c>
      <c r="G512">
        <f>VLOOKUP(E512,'mac-lalo'!$D$2:$D$602,1,0)</f>
        <v>603</v>
      </c>
    </row>
    <row r="513" spans="1:7" x14ac:dyDescent="0.25">
      <c r="A513" t="str">
        <f t="shared" si="7"/>
        <v>COAPECHACA 110</v>
      </c>
      <c r="B513">
        <v>110</v>
      </c>
      <c r="C513">
        <v>1</v>
      </c>
      <c r="D513" t="s">
        <v>2584</v>
      </c>
      <c r="E513">
        <v>608</v>
      </c>
      <c r="G513">
        <f>VLOOKUP(E513,'mac-lalo'!$D$2:$D$602,1,0)</f>
        <v>608</v>
      </c>
    </row>
    <row r="514" spans="1:7" x14ac:dyDescent="0.25">
      <c r="A514" t="str">
        <f t="shared" ref="A514:A576" si="8">+D514&amp;" "&amp;B514</f>
        <v>REMOLINO 3958</v>
      </c>
      <c r="B514">
        <v>3958</v>
      </c>
      <c r="C514">
        <v>4</v>
      </c>
      <c r="D514" t="s">
        <v>2606</v>
      </c>
      <c r="E514">
        <v>508</v>
      </c>
      <c r="G514">
        <f>VLOOKUP(E514,'mac-lalo'!$D$2:$D$602,1,0)</f>
        <v>508</v>
      </c>
    </row>
    <row r="515" spans="1:7" x14ac:dyDescent="0.25">
      <c r="A515" t="str">
        <f t="shared" si="8"/>
        <v>HUMAPA 2295</v>
      </c>
      <c r="B515">
        <v>2295</v>
      </c>
      <c r="C515">
        <v>16</v>
      </c>
      <c r="D515" t="s">
        <v>2599</v>
      </c>
      <c r="E515">
        <v>135</v>
      </c>
      <c r="G515">
        <f>VLOOKUP(E515,'mac-lalo'!$D$2:$D$602,1,0)</f>
        <v>135</v>
      </c>
    </row>
    <row r="516" spans="1:7" x14ac:dyDescent="0.25">
      <c r="A516" t="str">
        <f t="shared" si="8"/>
        <v>REMOLINO 3953</v>
      </c>
      <c r="B516">
        <v>3953</v>
      </c>
      <c r="C516">
        <v>4</v>
      </c>
      <c r="D516" t="s">
        <v>2606</v>
      </c>
      <c r="E516">
        <v>508</v>
      </c>
      <c r="G516">
        <f>VLOOKUP(E516,'mac-lalo'!$D$2:$D$602,1,0)</f>
        <v>508</v>
      </c>
    </row>
    <row r="517" spans="1:7" x14ac:dyDescent="0.25">
      <c r="A517" t="str">
        <f t="shared" si="8"/>
        <v>COAPECHACA 1086</v>
      </c>
      <c r="B517">
        <v>1086</v>
      </c>
      <c r="C517">
        <v>1</v>
      </c>
      <c r="D517" t="s">
        <v>2584</v>
      </c>
      <c r="E517">
        <v>48</v>
      </c>
      <c r="G517">
        <f>VLOOKUP(E517,'mac-lalo'!$D$2:$D$602,1,0)</f>
        <v>48</v>
      </c>
    </row>
    <row r="518" spans="1:7" x14ac:dyDescent="0.25">
      <c r="A518" t="str">
        <f t="shared" si="8"/>
        <v>TAJIN 105ST</v>
      </c>
      <c r="B518" t="s">
        <v>2626</v>
      </c>
      <c r="C518">
        <v>3</v>
      </c>
      <c r="D518" t="s">
        <v>2610</v>
      </c>
      <c r="E518">
        <v>552</v>
      </c>
      <c r="G518">
        <f>VLOOKUP(E518,'mac-lalo'!$D$2:$D$602,1,0)</f>
        <v>552</v>
      </c>
    </row>
    <row r="519" spans="1:7" x14ac:dyDescent="0.25">
      <c r="A519" t="str">
        <f t="shared" si="8"/>
        <v>COAPECHACA 5570</v>
      </c>
      <c r="B519">
        <v>5570</v>
      </c>
      <c r="C519">
        <v>1</v>
      </c>
      <c r="D519" t="s">
        <v>2584</v>
      </c>
      <c r="E519">
        <v>598</v>
      </c>
      <c r="G519">
        <f>VLOOKUP(E519,'mac-lalo'!$D$2:$D$602,1,0)</f>
        <v>598</v>
      </c>
    </row>
    <row r="520" spans="1:7" x14ac:dyDescent="0.25">
      <c r="A520" t="str">
        <f t="shared" si="8"/>
        <v>CORRALILLO 3166H</v>
      </c>
      <c r="B520" t="s">
        <v>2627</v>
      </c>
      <c r="C520">
        <v>8</v>
      </c>
      <c r="D520" t="s">
        <v>2590</v>
      </c>
      <c r="E520">
        <v>100</v>
      </c>
      <c r="G520">
        <f>VLOOKUP(E520,'mac-lalo'!$D$2:$D$602,1,0)</f>
        <v>100</v>
      </c>
    </row>
    <row r="521" spans="1:7" x14ac:dyDescent="0.25">
      <c r="A521" t="str">
        <f t="shared" si="8"/>
        <v>REMOLINO 1748</v>
      </c>
      <c r="B521">
        <v>1748</v>
      </c>
      <c r="C521">
        <v>4</v>
      </c>
      <c r="D521" t="s">
        <v>2606</v>
      </c>
      <c r="E521">
        <v>481</v>
      </c>
      <c r="G521">
        <f>VLOOKUP(E521,'mac-lalo'!$D$2:$D$602,1,0)</f>
        <v>481</v>
      </c>
    </row>
    <row r="522" spans="1:7" x14ac:dyDescent="0.25">
      <c r="A522" t="str">
        <f t="shared" si="8"/>
        <v>REMOLINO 3943</v>
      </c>
      <c r="B522">
        <v>3943</v>
      </c>
      <c r="C522">
        <v>4</v>
      </c>
      <c r="D522" t="s">
        <v>2606</v>
      </c>
      <c r="E522">
        <v>484</v>
      </c>
      <c r="G522">
        <f>VLOOKUP(E522,'mac-lalo'!$D$2:$D$602,1,0)</f>
        <v>484</v>
      </c>
    </row>
    <row r="523" spans="1:7" x14ac:dyDescent="0.25">
      <c r="A523" t="str">
        <f t="shared" si="8"/>
        <v>PRESIDENTE ALEMAN 6053</v>
      </c>
      <c r="B523">
        <v>6053</v>
      </c>
      <c r="C523">
        <v>21</v>
      </c>
      <c r="D523" t="s">
        <v>2605</v>
      </c>
      <c r="E523">
        <v>609</v>
      </c>
      <c r="G523">
        <f>VLOOKUP(E523,'mac-lalo'!$D$2:$D$602,1,0)</f>
        <v>609</v>
      </c>
    </row>
    <row r="524" spans="1:7" x14ac:dyDescent="0.25">
      <c r="A524" t="str">
        <f t="shared" si="8"/>
        <v>REMOLINO 3478-</v>
      </c>
      <c r="B524" t="s">
        <v>2628</v>
      </c>
      <c r="C524">
        <v>4</v>
      </c>
      <c r="D524" t="s">
        <v>2606</v>
      </c>
      <c r="E524">
        <v>469</v>
      </c>
      <c r="G524">
        <f>VLOOKUP(E524,'mac-lalo'!$D$2:$D$602,1,0)</f>
        <v>469</v>
      </c>
    </row>
    <row r="525" spans="1:7" x14ac:dyDescent="0.25">
      <c r="A525" t="str">
        <f t="shared" si="8"/>
        <v>REMOLINO 917</v>
      </c>
      <c r="B525">
        <v>917</v>
      </c>
      <c r="C525">
        <v>4</v>
      </c>
      <c r="D525" t="s">
        <v>2606</v>
      </c>
      <c r="E525">
        <v>474</v>
      </c>
      <c r="G525">
        <f>VLOOKUP(E525,'mac-lalo'!$D$2:$D$602,1,0)</f>
        <v>474</v>
      </c>
    </row>
    <row r="526" spans="1:7" x14ac:dyDescent="0.25">
      <c r="A526" t="str">
        <f t="shared" si="8"/>
        <v>COAPECHACA 1027</v>
      </c>
      <c r="B526">
        <v>1027</v>
      </c>
      <c r="C526">
        <v>1</v>
      </c>
      <c r="D526" t="s">
        <v>2584</v>
      </c>
      <c r="E526">
        <v>48</v>
      </c>
      <c r="G526">
        <f>VLOOKUP(E526,'mac-lalo'!$D$2:$D$602,1,0)</f>
        <v>48</v>
      </c>
    </row>
    <row r="527" spans="1:7" x14ac:dyDescent="0.25">
      <c r="A527" t="str">
        <f t="shared" si="8"/>
        <v>HUMAPA 4222</v>
      </c>
      <c r="B527">
        <v>4222</v>
      </c>
      <c r="C527">
        <v>16</v>
      </c>
      <c r="D527" t="s">
        <v>2599</v>
      </c>
      <c r="E527">
        <v>359</v>
      </c>
      <c r="G527">
        <f>VLOOKUP(E527,'mac-lalo'!$D$2:$D$602,1,0)</f>
        <v>359</v>
      </c>
    </row>
    <row r="528" spans="1:7" x14ac:dyDescent="0.25">
      <c r="A528" t="str">
        <f t="shared" si="8"/>
        <v>COYULA 3144</v>
      </c>
      <c r="B528">
        <v>3144</v>
      </c>
      <c r="C528">
        <v>11</v>
      </c>
      <c r="D528" t="s">
        <v>2593</v>
      </c>
      <c r="E528">
        <v>196</v>
      </c>
      <c r="G528">
        <f>VLOOKUP(E528,'mac-lalo'!$D$2:$D$602,1,0)</f>
        <v>196</v>
      </c>
    </row>
    <row r="529" spans="1:7" x14ac:dyDescent="0.25">
      <c r="A529" t="str">
        <f t="shared" si="8"/>
        <v>CORRALILLO 3116</v>
      </c>
      <c r="B529">
        <v>3116</v>
      </c>
      <c r="C529">
        <v>8</v>
      </c>
      <c r="D529" t="s">
        <v>2590</v>
      </c>
      <c r="E529">
        <v>100</v>
      </c>
      <c r="G529">
        <f>VLOOKUP(E529,'mac-lalo'!$D$2:$D$602,1,0)</f>
        <v>100</v>
      </c>
    </row>
    <row r="530" spans="1:7" x14ac:dyDescent="0.25">
      <c r="A530" t="str">
        <f t="shared" si="8"/>
        <v>PRESIDENTE ALEMAN 3865</v>
      </c>
      <c r="B530">
        <v>3865</v>
      </c>
      <c r="C530">
        <v>21</v>
      </c>
      <c r="D530" t="s">
        <v>2605</v>
      </c>
      <c r="E530">
        <v>453</v>
      </c>
      <c r="G530">
        <f>VLOOKUP(E530,'mac-lalo'!$D$2:$D$602,1,0)</f>
        <v>453</v>
      </c>
    </row>
    <row r="531" spans="1:7" x14ac:dyDescent="0.25">
      <c r="A531" t="str">
        <f t="shared" si="8"/>
        <v>COYOL 6018</v>
      </c>
      <c r="B531">
        <v>6018</v>
      </c>
      <c r="C531">
        <v>9</v>
      </c>
      <c r="D531" t="s">
        <v>2591</v>
      </c>
      <c r="E531">
        <v>607</v>
      </c>
      <c r="G531">
        <f>VLOOKUP(E531,'mac-lalo'!$D$2:$D$602,1,0)</f>
        <v>607</v>
      </c>
    </row>
    <row r="532" spans="1:7" x14ac:dyDescent="0.25">
      <c r="A532" t="str">
        <f t="shared" si="8"/>
        <v>REMOLINO 2908</v>
      </c>
      <c r="B532">
        <v>2908</v>
      </c>
      <c r="C532">
        <v>4</v>
      </c>
      <c r="D532" t="s">
        <v>2606</v>
      </c>
      <c r="E532">
        <v>610</v>
      </c>
      <c r="G532">
        <f>VLOOKUP(E532,'mac-lalo'!$D$2:$D$602,1,0)</f>
        <v>610</v>
      </c>
    </row>
    <row r="533" spans="1:7" x14ac:dyDescent="0.25">
      <c r="A533" t="str">
        <f t="shared" si="8"/>
        <v>CORRALILLO 3134</v>
      </c>
      <c r="B533">
        <v>3134</v>
      </c>
      <c r="C533">
        <v>8</v>
      </c>
      <c r="D533" t="s">
        <v>2590</v>
      </c>
      <c r="E533">
        <v>100</v>
      </c>
      <c r="G533">
        <f>VLOOKUP(E533,'mac-lalo'!$D$2:$D$602,1,0)</f>
        <v>100</v>
      </c>
    </row>
    <row r="534" spans="1:7" x14ac:dyDescent="0.25">
      <c r="A534" t="str">
        <f t="shared" si="8"/>
        <v>HUMAPA 1793</v>
      </c>
      <c r="B534">
        <v>1793</v>
      </c>
      <c r="C534">
        <v>16</v>
      </c>
      <c r="D534" t="s">
        <v>2599</v>
      </c>
      <c r="E534">
        <v>347</v>
      </c>
      <c r="G534">
        <f>VLOOKUP(E534,'mac-lalo'!$D$2:$D$602,1,0)</f>
        <v>347</v>
      </c>
    </row>
    <row r="535" spans="1:7" x14ac:dyDescent="0.25">
      <c r="A535" t="str">
        <f t="shared" si="8"/>
        <v>REMOLINO 2972-</v>
      </c>
      <c r="B535" t="s">
        <v>2629</v>
      </c>
      <c r="C535">
        <v>4</v>
      </c>
      <c r="D535" t="s">
        <v>2606</v>
      </c>
      <c r="E535">
        <v>470</v>
      </c>
      <c r="G535">
        <f>VLOOKUP(E535,'mac-lalo'!$D$2:$D$602,1,0)</f>
        <v>470</v>
      </c>
    </row>
    <row r="536" spans="1:7" x14ac:dyDescent="0.25">
      <c r="A536" t="str">
        <f t="shared" si="8"/>
        <v>TAJIN 105 S</v>
      </c>
      <c r="B536" t="s">
        <v>2630</v>
      </c>
      <c r="C536">
        <v>3</v>
      </c>
      <c r="D536" t="s">
        <v>2610</v>
      </c>
      <c r="E536">
        <v>552</v>
      </c>
      <c r="G536">
        <f>VLOOKUP(E536,'mac-lalo'!$D$2:$D$602,1,0)</f>
        <v>552</v>
      </c>
    </row>
    <row r="537" spans="1:7" x14ac:dyDescent="0.25">
      <c r="A537" t="str">
        <f t="shared" si="8"/>
        <v>REMOLINO 3478*</v>
      </c>
      <c r="B537" t="s">
        <v>2631</v>
      </c>
      <c r="C537">
        <v>4</v>
      </c>
      <c r="D537" t="s">
        <v>2606</v>
      </c>
      <c r="E537">
        <v>469</v>
      </c>
      <c r="G537">
        <f>VLOOKUP(E537,'mac-lalo'!$D$2:$D$602,1,0)</f>
        <v>469</v>
      </c>
    </row>
    <row r="538" spans="1:7" x14ac:dyDescent="0.25">
      <c r="A538" t="str">
        <f t="shared" si="8"/>
        <v>REMOLINO 3916</v>
      </c>
      <c r="B538">
        <v>3916</v>
      </c>
      <c r="C538">
        <v>4</v>
      </c>
      <c r="D538" t="s">
        <v>2606</v>
      </c>
      <c r="E538">
        <v>481</v>
      </c>
      <c r="G538">
        <f>VLOOKUP(E538,'mac-lalo'!$D$2:$D$602,1,0)</f>
        <v>481</v>
      </c>
    </row>
    <row r="539" spans="1:7" x14ac:dyDescent="0.25">
      <c r="A539" t="str">
        <f t="shared" si="8"/>
        <v>REMOLINO 917P</v>
      </c>
      <c r="B539" t="s">
        <v>2632</v>
      </c>
      <c r="C539">
        <v>4</v>
      </c>
      <c r="D539" t="s">
        <v>2606</v>
      </c>
      <c r="E539">
        <v>474</v>
      </c>
      <c r="G539">
        <f>VLOOKUP(E539,'mac-lalo'!$D$2:$D$602,1,0)</f>
        <v>474</v>
      </c>
    </row>
    <row r="540" spans="1:7" x14ac:dyDescent="0.25">
      <c r="A540" t="str">
        <f t="shared" si="8"/>
        <v>REMOLINO 3478/</v>
      </c>
      <c r="B540" t="s">
        <v>2633</v>
      </c>
      <c r="C540">
        <v>4</v>
      </c>
      <c r="D540" t="s">
        <v>2606</v>
      </c>
      <c r="E540">
        <v>469</v>
      </c>
      <c r="G540">
        <f>VLOOKUP(E540,'mac-lalo'!$D$2:$D$602,1,0)</f>
        <v>469</v>
      </c>
    </row>
    <row r="541" spans="1:7" x14ac:dyDescent="0.25">
      <c r="A541" t="str">
        <f t="shared" si="8"/>
        <v>COAPECHACA 850-b</v>
      </c>
      <c r="B541" t="s">
        <v>2634</v>
      </c>
      <c r="C541">
        <v>1</v>
      </c>
      <c r="D541" t="s">
        <v>2584</v>
      </c>
      <c r="E541">
        <v>2</v>
      </c>
      <c r="G541">
        <f>VLOOKUP(E541,'mac-lalo'!$D$2:$D$602,1,0)</f>
        <v>2</v>
      </c>
    </row>
    <row r="542" spans="1:7" x14ac:dyDescent="0.25">
      <c r="A542" t="str">
        <f t="shared" si="8"/>
        <v>REMOLINO 917M</v>
      </c>
      <c r="B542" t="s">
        <v>2635</v>
      </c>
      <c r="C542">
        <v>4</v>
      </c>
      <c r="D542" t="s">
        <v>2606</v>
      </c>
      <c r="E542">
        <v>474</v>
      </c>
      <c r="G542">
        <f>VLOOKUP(E542,'mac-lalo'!$D$2:$D$602,1,0)</f>
        <v>474</v>
      </c>
    </row>
    <row r="543" spans="1:7" x14ac:dyDescent="0.25">
      <c r="A543" t="str">
        <f t="shared" si="8"/>
        <v>COAPECHACA 1027A</v>
      </c>
      <c r="B543" t="s">
        <v>2636</v>
      </c>
      <c r="C543">
        <v>1</v>
      </c>
      <c r="D543" t="s">
        <v>2584</v>
      </c>
      <c r="E543">
        <v>48</v>
      </c>
      <c r="G543">
        <f>VLOOKUP(E543,'mac-lalo'!$D$2:$D$602,1,0)</f>
        <v>48</v>
      </c>
    </row>
    <row r="544" spans="1:7" x14ac:dyDescent="0.25">
      <c r="A544" t="str">
        <f t="shared" si="8"/>
        <v>PRESIDENTE ALEMAN 802Si</v>
      </c>
      <c r="B544" t="s">
        <v>2637</v>
      </c>
      <c r="C544">
        <v>21</v>
      </c>
      <c r="D544" t="s">
        <v>2605</v>
      </c>
      <c r="E544">
        <v>245</v>
      </c>
      <c r="G544">
        <f>VLOOKUP(E544,'mac-lalo'!$D$2:$D$602,1,0)</f>
        <v>245</v>
      </c>
    </row>
    <row r="545" spans="1:7" x14ac:dyDescent="0.25">
      <c r="A545" t="str">
        <f t="shared" si="8"/>
        <v>TAJIN 623</v>
      </c>
      <c r="B545">
        <v>623</v>
      </c>
      <c r="C545">
        <v>3</v>
      </c>
      <c r="D545" t="s">
        <v>2610</v>
      </c>
      <c r="E545">
        <v>564</v>
      </c>
      <c r="G545">
        <f>VLOOKUP(E545,'mac-lalo'!$D$2:$D$602,1,0)</f>
        <v>564</v>
      </c>
    </row>
    <row r="546" spans="1:7" x14ac:dyDescent="0.25">
      <c r="A546" t="str">
        <f t="shared" si="8"/>
        <v>COYOL 6097</v>
      </c>
      <c r="B546">
        <v>6097</v>
      </c>
      <c r="C546">
        <v>9</v>
      </c>
      <c r="D546" t="s">
        <v>2591</v>
      </c>
      <c r="E546">
        <v>139</v>
      </c>
      <c r="G546">
        <f>VLOOKUP(E546,'mac-lalo'!$D$2:$D$602,1,0)</f>
        <v>139</v>
      </c>
    </row>
    <row r="547" spans="1:7" x14ac:dyDescent="0.25">
      <c r="A547" t="str">
        <f t="shared" si="8"/>
        <v>COAPECHACA 850</v>
      </c>
      <c r="B547">
        <v>850</v>
      </c>
      <c r="C547">
        <v>1</v>
      </c>
      <c r="D547" t="s">
        <v>2584</v>
      </c>
      <c r="E547">
        <v>76</v>
      </c>
      <c r="G547">
        <f>VLOOKUP(E547,'mac-lalo'!$D$2:$D$602,1,0)</f>
        <v>76</v>
      </c>
    </row>
    <row r="548" spans="1:7" x14ac:dyDescent="0.25">
      <c r="A548" t="str">
        <f t="shared" si="8"/>
        <v>REMOLINO 3906</v>
      </c>
      <c r="B548">
        <v>3906</v>
      </c>
      <c r="C548">
        <v>4</v>
      </c>
      <c r="D548" t="s">
        <v>2606</v>
      </c>
      <c r="E548">
        <v>481</v>
      </c>
      <c r="G548">
        <f>VLOOKUP(E548,'mac-lalo'!$D$2:$D$602,1,0)</f>
        <v>481</v>
      </c>
    </row>
    <row r="549" spans="1:7" x14ac:dyDescent="0.25">
      <c r="A549" t="str">
        <f t="shared" si="8"/>
        <v>REMOLINO 9560</v>
      </c>
      <c r="B549">
        <v>9560</v>
      </c>
      <c r="C549">
        <v>4</v>
      </c>
      <c r="D549" t="s">
        <v>2606</v>
      </c>
      <c r="E549">
        <v>469</v>
      </c>
      <c r="G549">
        <f>VLOOKUP(E549,'mac-lalo'!$D$2:$D$602,1,0)</f>
        <v>469</v>
      </c>
    </row>
    <row r="550" spans="1:7" x14ac:dyDescent="0.25">
      <c r="A550" t="str">
        <f t="shared" si="8"/>
        <v>PRESIDENTE ALEMAN 1701</v>
      </c>
      <c r="B550">
        <v>1701</v>
      </c>
      <c r="C550">
        <v>21</v>
      </c>
      <c r="D550" t="s">
        <v>2605</v>
      </c>
      <c r="E550">
        <v>447</v>
      </c>
      <c r="G550">
        <f>VLOOKUP(E550,'mac-lalo'!$D$2:$D$602,1,0)</f>
        <v>447</v>
      </c>
    </row>
    <row r="551" spans="1:7" x14ac:dyDescent="0.25">
      <c r="A551" t="str">
        <f t="shared" si="8"/>
        <v>HUMAPA 1655</v>
      </c>
      <c r="B551">
        <v>1655</v>
      </c>
      <c r="C551">
        <v>16</v>
      </c>
      <c r="D551" t="s">
        <v>2599</v>
      </c>
      <c r="E551">
        <v>355</v>
      </c>
      <c r="G551">
        <f>VLOOKUP(E551,'mac-lalo'!$D$2:$D$602,1,0)</f>
        <v>355</v>
      </c>
    </row>
    <row r="552" spans="1:7" x14ac:dyDescent="0.25">
      <c r="A552" t="str">
        <f t="shared" si="8"/>
        <v>COAPECHACA 1930</v>
      </c>
      <c r="B552">
        <v>1930</v>
      </c>
      <c r="C552">
        <v>1</v>
      </c>
      <c r="D552" t="s">
        <v>2584</v>
      </c>
      <c r="E552">
        <v>611</v>
      </c>
      <c r="G552">
        <f>VLOOKUP(E552,'mac-lalo'!$D$2:$D$602,1,0)</f>
        <v>611</v>
      </c>
    </row>
    <row r="553" spans="1:7" x14ac:dyDescent="0.25">
      <c r="A553" t="str">
        <f t="shared" si="8"/>
        <v>CORRALILLO 3218</v>
      </c>
      <c r="B553">
        <v>3218</v>
      </c>
      <c r="C553">
        <v>8</v>
      </c>
      <c r="D553" t="s">
        <v>2590</v>
      </c>
      <c r="E553">
        <v>104</v>
      </c>
      <c r="G553">
        <f>VLOOKUP(E553,'mac-lalo'!$D$2:$D$602,1,0)</f>
        <v>104</v>
      </c>
    </row>
    <row r="554" spans="1:7" x14ac:dyDescent="0.25">
      <c r="A554" t="str">
        <f t="shared" si="8"/>
        <v>COAPECHACA 127</v>
      </c>
      <c r="B554">
        <v>127</v>
      </c>
      <c r="C554">
        <v>1</v>
      </c>
      <c r="D554" t="s">
        <v>2584</v>
      </c>
      <c r="E554">
        <v>612</v>
      </c>
      <c r="G554">
        <f>VLOOKUP(E554,'mac-lalo'!$D$2:$D$602,1,0)</f>
        <v>612</v>
      </c>
    </row>
    <row r="555" spans="1:7" x14ac:dyDescent="0.25">
      <c r="A555" t="str">
        <f t="shared" si="8"/>
        <v>CORRALILLO 157</v>
      </c>
      <c r="B555">
        <v>157</v>
      </c>
      <c r="C555">
        <v>8</v>
      </c>
      <c r="D555" t="s">
        <v>2590</v>
      </c>
      <c r="E555">
        <v>85</v>
      </c>
      <c r="G555">
        <f>VLOOKUP(E555,'mac-lalo'!$D$2:$D$602,1,0)</f>
        <v>85</v>
      </c>
    </row>
    <row r="556" spans="1:7" x14ac:dyDescent="0.25">
      <c r="A556" t="str">
        <f t="shared" si="8"/>
        <v>HUMAPA 1002</v>
      </c>
      <c r="B556">
        <v>1002</v>
      </c>
      <c r="C556">
        <v>16</v>
      </c>
      <c r="D556" t="s">
        <v>2599</v>
      </c>
      <c r="E556">
        <v>613</v>
      </c>
      <c r="G556">
        <f>VLOOKUP(E556,'mac-lalo'!$D$2:$D$602,1,0)</f>
        <v>613</v>
      </c>
    </row>
    <row r="557" spans="1:7" x14ac:dyDescent="0.25">
      <c r="A557" t="str">
        <f t="shared" si="8"/>
        <v>COAPECHACA 8</v>
      </c>
      <c r="B557">
        <v>8</v>
      </c>
      <c r="C557">
        <v>1</v>
      </c>
      <c r="D557" t="s">
        <v>2584</v>
      </c>
      <c r="E557">
        <v>612</v>
      </c>
      <c r="G557">
        <f>VLOOKUP(E557,'mac-lalo'!$D$2:$D$602,1,0)</f>
        <v>612</v>
      </c>
    </row>
    <row r="558" spans="1:7" x14ac:dyDescent="0.25">
      <c r="A558" t="str">
        <f t="shared" si="8"/>
        <v>REMOLINO 2948S</v>
      </c>
      <c r="B558" t="s">
        <v>2638</v>
      </c>
      <c r="C558">
        <v>4</v>
      </c>
      <c r="D558" t="s">
        <v>2606</v>
      </c>
      <c r="E558">
        <v>434</v>
      </c>
      <c r="G558">
        <f>VLOOKUP(E558,'mac-lalo'!$D$2:$D$602,1,0)</f>
        <v>434</v>
      </c>
    </row>
    <row r="559" spans="1:7" x14ac:dyDescent="0.25">
      <c r="A559" t="str">
        <f t="shared" si="8"/>
        <v>REMOLINO 2929</v>
      </c>
      <c r="B559">
        <v>2929</v>
      </c>
      <c r="C559">
        <v>4</v>
      </c>
      <c r="D559" t="s">
        <v>2606</v>
      </c>
      <c r="E559">
        <v>481</v>
      </c>
      <c r="G559">
        <f>VLOOKUP(E559,'mac-lalo'!$D$2:$D$602,1,0)</f>
        <v>481</v>
      </c>
    </row>
    <row r="560" spans="1:7" x14ac:dyDescent="0.25">
      <c r="A560" t="str">
        <f t="shared" si="8"/>
        <v>REMOLINO 3906B</v>
      </c>
      <c r="B560" t="s">
        <v>2639</v>
      </c>
      <c r="C560">
        <v>4</v>
      </c>
      <c r="D560" t="s">
        <v>2606</v>
      </c>
      <c r="E560">
        <v>481</v>
      </c>
      <c r="G560">
        <f>VLOOKUP(E560,'mac-lalo'!$D$2:$D$602,1,0)</f>
        <v>481</v>
      </c>
    </row>
    <row r="561" spans="1:7" x14ac:dyDescent="0.25">
      <c r="A561" t="str">
        <f t="shared" si="8"/>
        <v>HUMAPA 1655-</v>
      </c>
      <c r="B561" t="s">
        <v>2640</v>
      </c>
      <c r="C561">
        <v>16</v>
      </c>
      <c r="D561" t="s">
        <v>2599</v>
      </c>
      <c r="E561">
        <v>355</v>
      </c>
      <c r="G561">
        <f>VLOOKUP(E561,'mac-lalo'!$D$2:$D$602,1,0)</f>
        <v>355</v>
      </c>
    </row>
    <row r="562" spans="1:7" x14ac:dyDescent="0.25">
      <c r="A562" t="str">
        <f t="shared" si="8"/>
        <v>COYOL 6073V</v>
      </c>
      <c r="B562" t="s">
        <v>2641</v>
      </c>
      <c r="C562">
        <v>9</v>
      </c>
      <c r="D562" t="s">
        <v>2591</v>
      </c>
      <c r="E562">
        <v>614</v>
      </c>
      <c r="G562">
        <f>VLOOKUP(E562,'mac-lalo'!$D$2:$D$602,1,0)</f>
        <v>614</v>
      </c>
    </row>
    <row r="563" spans="1:7" x14ac:dyDescent="0.25">
      <c r="A563" t="str">
        <f t="shared" si="8"/>
        <v>COAPECHACA 127A</v>
      </c>
      <c r="B563" t="s">
        <v>2642</v>
      </c>
      <c r="C563">
        <v>1</v>
      </c>
      <c r="D563" t="s">
        <v>2584</v>
      </c>
      <c r="E563">
        <v>612</v>
      </c>
      <c r="G563">
        <f>VLOOKUP(E563,'mac-lalo'!$D$2:$D$602,1,0)</f>
        <v>612</v>
      </c>
    </row>
    <row r="564" spans="1:7" x14ac:dyDescent="0.25">
      <c r="A564" t="str">
        <f t="shared" si="8"/>
        <v>COYOTES 276D</v>
      </c>
      <c r="B564" t="s">
        <v>2643</v>
      </c>
      <c r="C564">
        <v>10</v>
      </c>
      <c r="D564" t="s">
        <v>2592</v>
      </c>
      <c r="E564">
        <v>156</v>
      </c>
      <c r="G564">
        <f>VLOOKUP(E564,'mac-lalo'!$D$2:$D$602,1,0)</f>
        <v>156</v>
      </c>
    </row>
    <row r="565" spans="1:7" x14ac:dyDescent="0.25">
      <c r="A565" t="str">
        <f t="shared" si="8"/>
        <v>PRESIDENTE ALEMAN 1505</v>
      </c>
      <c r="B565">
        <v>1505</v>
      </c>
      <c r="C565">
        <v>21</v>
      </c>
      <c r="D565" t="s">
        <v>2605</v>
      </c>
      <c r="E565">
        <v>434</v>
      </c>
      <c r="G565">
        <f>VLOOKUP(E565,'mac-lalo'!$D$2:$D$602,1,0)</f>
        <v>434</v>
      </c>
    </row>
    <row r="566" spans="1:7" x14ac:dyDescent="0.25">
      <c r="A566" t="str">
        <f t="shared" si="8"/>
        <v>REMOLINO 1648</v>
      </c>
      <c r="B566">
        <v>1648</v>
      </c>
      <c r="C566">
        <v>4</v>
      </c>
      <c r="D566" t="s">
        <v>2606</v>
      </c>
      <c r="E566">
        <v>434</v>
      </c>
      <c r="G566">
        <f>VLOOKUP(E566,'mac-lalo'!$D$2:$D$602,1,0)</f>
        <v>434</v>
      </c>
    </row>
    <row r="567" spans="1:7" x14ac:dyDescent="0.25">
      <c r="A567" t="str">
        <f t="shared" si="8"/>
        <v>ESCOBAL 197</v>
      </c>
      <c r="B567">
        <v>197</v>
      </c>
      <c r="C567">
        <v>12</v>
      </c>
      <c r="D567" t="s">
        <v>2594</v>
      </c>
      <c r="E567">
        <v>196</v>
      </c>
      <c r="G567">
        <f>VLOOKUP(E567,'mac-lalo'!$D$2:$D$602,1,0)</f>
        <v>196</v>
      </c>
    </row>
    <row r="568" spans="1:7" x14ac:dyDescent="0.25">
      <c r="A568" t="str">
        <f t="shared" si="8"/>
        <v>COYOTES 168D</v>
      </c>
      <c r="B568" t="s">
        <v>2644</v>
      </c>
      <c r="C568">
        <v>10</v>
      </c>
      <c r="D568" t="s">
        <v>2592</v>
      </c>
      <c r="E568">
        <v>156</v>
      </c>
      <c r="G568">
        <f>VLOOKUP(E568,'mac-lalo'!$D$2:$D$602,1,0)</f>
        <v>156</v>
      </c>
    </row>
    <row r="569" spans="1:7" x14ac:dyDescent="0.25">
      <c r="A569" t="str">
        <f t="shared" si="8"/>
        <v>PRESIDENTE ALEMAN 3697</v>
      </c>
      <c r="B569">
        <v>3697</v>
      </c>
      <c r="C569">
        <v>21</v>
      </c>
      <c r="D569" t="s">
        <v>2605</v>
      </c>
      <c r="E569">
        <v>434</v>
      </c>
      <c r="G569">
        <f>VLOOKUP(E569,'mac-lalo'!$D$2:$D$602,1,0)</f>
        <v>434</v>
      </c>
    </row>
    <row r="570" spans="1:7" x14ac:dyDescent="0.25">
      <c r="A570" t="str">
        <f t="shared" si="8"/>
        <v>ESCOBAL 195</v>
      </c>
      <c r="B570">
        <v>195</v>
      </c>
      <c r="C570">
        <v>12</v>
      </c>
      <c r="D570" t="s">
        <v>2594</v>
      </c>
      <c r="E570">
        <v>196</v>
      </c>
      <c r="G570">
        <f>VLOOKUP(E570,'mac-lalo'!$D$2:$D$602,1,0)</f>
        <v>196</v>
      </c>
    </row>
    <row r="571" spans="1:7" x14ac:dyDescent="0.25">
      <c r="A571" t="str">
        <f t="shared" si="8"/>
        <v>CORRALILLO 785</v>
      </c>
      <c r="B571">
        <v>785</v>
      </c>
      <c r="C571">
        <v>8</v>
      </c>
      <c r="D571" t="s">
        <v>2590</v>
      </c>
      <c r="E571">
        <v>551</v>
      </c>
      <c r="G571">
        <f>VLOOKUP(E571,'mac-lalo'!$D$2:$D$602,1,0)</f>
        <v>551</v>
      </c>
    </row>
    <row r="572" spans="1:7" x14ac:dyDescent="0.25">
      <c r="A572" t="str">
        <f t="shared" si="8"/>
        <v>PRESIDENTE ALEMAN 3625</v>
      </c>
      <c r="B572">
        <v>3625</v>
      </c>
      <c r="C572">
        <v>21</v>
      </c>
      <c r="D572" t="s">
        <v>2605</v>
      </c>
      <c r="E572">
        <v>433</v>
      </c>
      <c r="G572">
        <f>VLOOKUP(E572,'mac-lalo'!$D$2:$D$602,1,0)</f>
        <v>433</v>
      </c>
    </row>
    <row r="573" spans="1:7" x14ac:dyDescent="0.25">
      <c r="A573" t="str">
        <f t="shared" si="8"/>
        <v>HUMAPA 2295R</v>
      </c>
      <c r="B573" t="s">
        <v>2645</v>
      </c>
      <c r="C573">
        <v>16</v>
      </c>
      <c r="D573" t="s">
        <v>2599</v>
      </c>
      <c r="E573">
        <v>135</v>
      </c>
      <c r="G573">
        <f>VLOOKUP(E573,'mac-lalo'!$D$2:$D$602,1,0)</f>
        <v>135</v>
      </c>
    </row>
    <row r="574" spans="1:7" x14ac:dyDescent="0.25">
      <c r="A574" t="str">
        <f t="shared" si="8"/>
        <v>HORCONES 8127</v>
      </c>
      <c r="B574">
        <v>8127</v>
      </c>
      <c r="C574">
        <v>15</v>
      </c>
      <c r="D574" t="s">
        <v>2598</v>
      </c>
      <c r="E574">
        <v>320</v>
      </c>
      <c r="G574">
        <f>VLOOKUP(E574,'mac-lalo'!$D$2:$D$602,1,0)</f>
        <v>320</v>
      </c>
    </row>
    <row r="575" spans="1:7" x14ac:dyDescent="0.25">
      <c r="A575" t="str">
        <f t="shared" si="8"/>
        <v>PRESIDENTE ALEMAN 1565</v>
      </c>
      <c r="B575">
        <v>1565</v>
      </c>
      <c r="C575">
        <v>21</v>
      </c>
      <c r="D575" t="s">
        <v>2605</v>
      </c>
      <c r="E575">
        <v>433</v>
      </c>
      <c r="G575">
        <f>VLOOKUP(E575,'mac-lalo'!$D$2:$D$602,1,0)</f>
        <v>433</v>
      </c>
    </row>
    <row r="576" spans="1:7" x14ac:dyDescent="0.25">
      <c r="A576" t="str">
        <f t="shared" si="8"/>
        <v>FURBERO 4354</v>
      </c>
      <c r="B576">
        <v>4354</v>
      </c>
      <c r="C576">
        <v>13</v>
      </c>
      <c r="D576" t="s">
        <v>2596</v>
      </c>
      <c r="E576">
        <v>245</v>
      </c>
      <c r="G576">
        <f>VLOOKUP(E576,'mac-lalo'!$D$2:$D$602,1,0)</f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2"/>
  <sheetViews>
    <sheetView workbookViewId="0">
      <selection activeCell="I3" sqref="I3"/>
    </sheetView>
  </sheetViews>
  <sheetFormatPr baseColWidth="10" defaultRowHeight="15" x14ac:dyDescent="0.25"/>
  <sheetData>
    <row r="1" spans="1:1" x14ac:dyDescent="0.25">
      <c r="A1" t="s">
        <v>179</v>
      </c>
    </row>
    <row r="2" spans="1:1" x14ac:dyDescent="0.25">
      <c r="A2">
        <v>56</v>
      </c>
    </row>
    <row r="3" spans="1:1" x14ac:dyDescent="0.25">
      <c r="A3">
        <v>57</v>
      </c>
    </row>
    <row r="4" spans="1:1" x14ac:dyDescent="0.25">
      <c r="A4">
        <v>58</v>
      </c>
    </row>
    <row r="5" spans="1:1" x14ac:dyDescent="0.25">
      <c r="A5">
        <v>59</v>
      </c>
    </row>
    <row r="6" spans="1:1" x14ac:dyDescent="0.25">
      <c r="A6">
        <v>60</v>
      </c>
    </row>
    <row r="7" spans="1:1" x14ac:dyDescent="0.25">
      <c r="A7">
        <v>62</v>
      </c>
    </row>
    <row r="8" spans="1:1" x14ac:dyDescent="0.25">
      <c r="A8">
        <v>63</v>
      </c>
    </row>
    <row r="9" spans="1:1" x14ac:dyDescent="0.25">
      <c r="A9">
        <v>64</v>
      </c>
    </row>
    <row r="10" spans="1:1" x14ac:dyDescent="0.25">
      <c r="A10">
        <v>65</v>
      </c>
    </row>
    <row r="11" spans="1:1" x14ac:dyDescent="0.25">
      <c r="A11">
        <v>68</v>
      </c>
    </row>
    <row r="12" spans="1:1" x14ac:dyDescent="0.25">
      <c r="A12">
        <v>70</v>
      </c>
    </row>
    <row r="13" spans="1:1" x14ac:dyDescent="0.25">
      <c r="A13">
        <v>72</v>
      </c>
    </row>
    <row r="14" spans="1:1" x14ac:dyDescent="0.25">
      <c r="A14">
        <v>73</v>
      </c>
    </row>
    <row r="15" spans="1:1" x14ac:dyDescent="0.25">
      <c r="A15">
        <v>74</v>
      </c>
    </row>
    <row r="16" spans="1:1" x14ac:dyDescent="0.25">
      <c r="A16">
        <v>75</v>
      </c>
    </row>
    <row r="17" spans="1:1" x14ac:dyDescent="0.25">
      <c r="A17">
        <v>76</v>
      </c>
    </row>
    <row r="18" spans="1:1" x14ac:dyDescent="0.25">
      <c r="A18">
        <v>77</v>
      </c>
    </row>
    <row r="19" spans="1:1" x14ac:dyDescent="0.25">
      <c r="A19">
        <v>78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82</v>
      </c>
    </row>
    <row r="23" spans="1:1" x14ac:dyDescent="0.25">
      <c r="A23">
        <v>84</v>
      </c>
    </row>
    <row r="24" spans="1:1" x14ac:dyDescent="0.25">
      <c r="A24">
        <v>85</v>
      </c>
    </row>
    <row r="25" spans="1:1" x14ac:dyDescent="0.25">
      <c r="A25">
        <v>86</v>
      </c>
    </row>
    <row r="26" spans="1:1" x14ac:dyDescent="0.25">
      <c r="A26">
        <v>87</v>
      </c>
    </row>
    <row r="27" spans="1:1" x14ac:dyDescent="0.25">
      <c r="A27">
        <v>88</v>
      </c>
    </row>
    <row r="28" spans="1:1" x14ac:dyDescent="0.25">
      <c r="A28">
        <v>89</v>
      </c>
    </row>
    <row r="29" spans="1:1" x14ac:dyDescent="0.25">
      <c r="A29">
        <v>90</v>
      </c>
    </row>
    <row r="30" spans="1:1" x14ac:dyDescent="0.25">
      <c r="A30">
        <v>91</v>
      </c>
    </row>
    <row r="31" spans="1:1" x14ac:dyDescent="0.25">
      <c r="A31">
        <v>92</v>
      </c>
    </row>
    <row r="32" spans="1:1" x14ac:dyDescent="0.25">
      <c r="A32">
        <v>93</v>
      </c>
    </row>
    <row r="33" spans="1:1" x14ac:dyDescent="0.25">
      <c r="A33">
        <v>94</v>
      </c>
    </row>
    <row r="34" spans="1:1" x14ac:dyDescent="0.25">
      <c r="A34">
        <v>96</v>
      </c>
    </row>
    <row r="35" spans="1:1" x14ac:dyDescent="0.25">
      <c r="A35">
        <v>97</v>
      </c>
    </row>
    <row r="36" spans="1:1" x14ac:dyDescent="0.25">
      <c r="A36">
        <v>98</v>
      </c>
    </row>
    <row r="37" spans="1:1" x14ac:dyDescent="0.25">
      <c r="A37">
        <v>99</v>
      </c>
    </row>
    <row r="38" spans="1:1" x14ac:dyDescent="0.25">
      <c r="A38">
        <v>100</v>
      </c>
    </row>
    <row r="39" spans="1:1" x14ac:dyDescent="0.25">
      <c r="A39">
        <v>101</v>
      </c>
    </row>
    <row r="40" spans="1:1" x14ac:dyDescent="0.25">
      <c r="A40">
        <v>103</v>
      </c>
    </row>
    <row r="41" spans="1:1" x14ac:dyDescent="0.25">
      <c r="A41">
        <v>107</v>
      </c>
    </row>
    <row r="42" spans="1:1" x14ac:dyDescent="0.25">
      <c r="A42">
        <v>108</v>
      </c>
    </row>
    <row r="43" spans="1:1" x14ac:dyDescent="0.25">
      <c r="A43">
        <v>109</v>
      </c>
    </row>
    <row r="44" spans="1:1" x14ac:dyDescent="0.25">
      <c r="A44">
        <v>110</v>
      </c>
    </row>
    <row r="45" spans="1:1" x14ac:dyDescent="0.25">
      <c r="A45">
        <v>112</v>
      </c>
    </row>
    <row r="46" spans="1:1" x14ac:dyDescent="0.25">
      <c r="A46">
        <v>114</v>
      </c>
    </row>
    <row r="47" spans="1:1" x14ac:dyDescent="0.25">
      <c r="A47">
        <v>115</v>
      </c>
    </row>
    <row r="48" spans="1:1" x14ac:dyDescent="0.25">
      <c r="A48">
        <v>116</v>
      </c>
    </row>
    <row r="49" spans="1:1" x14ac:dyDescent="0.25">
      <c r="A49">
        <v>118</v>
      </c>
    </row>
    <row r="50" spans="1:1" x14ac:dyDescent="0.25">
      <c r="A50">
        <v>119</v>
      </c>
    </row>
    <row r="51" spans="1:1" x14ac:dyDescent="0.25">
      <c r="A51">
        <v>120</v>
      </c>
    </row>
    <row r="52" spans="1:1" x14ac:dyDescent="0.25">
      <c r="A52">
        <v>121</v>
      </c>
    </row>
    <row r="53" spans="1:1" x14ac:dyDescent="0.25">
      <c r="A53">
        <v>123</v>
      </c>
    </row>
    <row r="54" spans="1:1" x14ac:dyDescent="0.25">
      <c r="A54">
        <v>124</v>
      </c>
    </row>
    <row r="55" spans="1:1" x14ac:dyDescent="0.25">
      <c r="A55">
        <v>125</v>
      </c>
    </row>
    <row r="56" spans="1:1" x14ac:dyDescent="0.25">
      <c r="A56">
        <v>126</v>
      </c>
    </row>
    <row r="57" spans="1:1" x14ac:dyDescent="0.25">
      <c r="A57">
        <v>127</v>
      </c>
    </row>
    <row r="58" spans="1:1" x14ac:dyDescent="0.25">
      <c r="A58">
        <v>129</v>
      </c>
    </row>
    <row r="59" spans="1:1" x14ac:dyDescent="0.25">
      <c r="A59">
        <v>130</v>
      </c>
    </row>
    <row r="60" spans="1:1" x14ac:dyDescent="0.25">
      <c r="A60">
        <v>131</v>
      </c>
    </row>
    <row r="61" spans="1:1" x14ac:dyDescent="0.25">
      <c r="A61">
        <v>132</v>
      </c>
    </row>
    <row r="62" spans="1:1" x14ac:dyDescent="0.25">
      <c r="A62">
        <v>133</v>
      </c>
    </row>
    <row r="63" spans="1:1" x14ac:dyDescent="0.25">
      <c r="A63">
        <v>134</v>
      </c>
    </row>
    <row r="64" spans="1:1" x14ac:dyDescent="0.25">
      <c r="A64">
        <v>135</v>
      </c>
    </row>
    <row r="65" spans="1:1" x14ac:dyDescent="0.25">
      <c r="A65">
        <v>136</v>
      </c>
    </row>
    <row r="66" spans="1:1" x14ac:dyDescent="0.25">
      <c r="A66">
        <v>137</v>
      </c>
    </row>
    <row r="67" spans="1:1" x14ac:dyDescent="0.25">
      <c r="A67">
        <v>138</v>
      </c>
    </row>
    <row r="68" spans="1:1" x14ac:dyDescent="0.25">
      <c r="A68">
        <v>139</v>
      </c>
    </row>
    <row r="69" spans="1:1" x14ac:dyDescent="0.25">
      <c r="A69">
        <v>140</v>
      </c>
    </row>
    <row r="70" spans="1:1" x14ac:dyDescent="0.25">
      <c r="A70">
        <v>141</v>
      </c>
    </row>
    <row r="71" spans="1:1" x14ac:dyDescent="0.25">
      <c r="A71">
        <v>142</v>
      </c>
    </row>
    <row r="72" spans="1:1" x14ac:dyDescent="0.25">
      <c r="A72">
        <v>143</v>
      </c>
    </row>
    <row r="73" spans="1:1" x14ac:dyDescent="0.25">
      <c r="A73">
        <v>144</v>
      </c>
    </row>
    <row r="74" spans="1:1" x14ac:dyDescent="0.25">
      <c r="A74">
        <v>145</v>
      </c>
    </row>
    <row r="75" spans="1:1" x14ac:dyDescent="0.25">
      <c r="A75">
        <v>146</v>
      </c>
    </row>
    <row r="76" spans="1:1" x14ac:dyDescent="0.25">
      <c r="A76">
        <v>147</v>
      </c>
    </row>
    <row r="77" spans="1:1" x14ac:dyDescent="0.25">
      <c r="A77">
        <v>148</v>
      </c>
    </row>
    <row r="78" spans="1:1" x14ac:dyDescent="0.25">
      <c r="A78">
        <v>149</v>
      </c>
    </row>
    <row r="79" spans="1:1" x14ac:dyDescent="0.25">
      <c r="A79">
        <v>150</v>
      </c>
    </row>
    <row r="80" spans="1:1" x14ac:dyDescent="0.25">
      <c r="A80">
        <v>151</v>
      </c>
    </row>
    <row r="81" spans="1:1" x14ac:dyDescent="0.25">
      <c r="A81">
        <v>152</v>
      </c>
    </row>
    <row r="82" spans="1:1" x14ac:dyDescent="0.25">
      <c r="A82">
        <v>153</v>
      </c>
    </row>
    <row r="83" spans="1:1" x14ac:dyDescent="0.25">
      <c r="A83">
        <v>154</v>
      </c>
    </row>
    <row r="84" spans="1:1" x14ac:dyDescent="0.25">
      <c r="A84">
        <v>155</v>
      </c>
    </row>
    <row r="85" spans="1:1" x14ac:dyDescent="0.25">
      <c r="A85">
        <v>157</v>
      </c>
    </row>
    <row r="86" spans="1:1" x14ac:dyDescent="0.25">
      <c r="A86">
        <v>158</v>
      </c>
    </row>
    <row r="87" spans="1:1" x14ac:dyDescent="0.25">
      <c r="A87">
        <v>159</v>
      </c>
    </row>
    <row r="88" spans="1:1" x14ac:dyDescent="0.25">
      <c r="A88">
        <v>160</v>
      </c>
    </row>
    <row r="89" spans="1:1" x14ac:dyDescent="0.25">
      <c r="A89">
        <v>161</v>
      </c>
    </row>
    <row r="90" spans="1:1" x14ac:dyDescent="0.25">
      <c r="A90">
        <v>162</v>
      </c>
    </row>
    <row r="91" spans="1:1" x14ac:dyDescent="0.25">
      <c r="A91">
        <v>163</v>
      </c>
    </row>
    <row r="92" spans="1:1" x14ac:dyDescent="0.25">
      <c r="A92">
        <v>164</v>
      </c>
    </row>
    <row r="93" spans="1:1" x14ac:dyDescent="0.25">
      <c r="A93">
        <v>165</v>
      </c>
    </row>
    <row r="94" spans="1:1" x14ac:dyDescent="0.25">
      <c r="A94">
        <v>166</v>
      </c>
    </row>
    <row r="95" spans="1:1" x14ac:dyDescent="0.25">
      <c r="A95">
        <v>167</v>
      </c>
    </row>
    <row r="96" spans="1:1" x14ac:dyDescent="0.25">
      <c r="A96">
        <v>168</v>
      </c>
    </row>
    <row r="97" spans="1:1" x14ac:dyDescent="0.25">
      <c r="A97">
        <v>169</v>
      </c>
    </row>
    <row r="98" spans="1:1" x14ac:dyDescent="0.25">
      <c r="A98">
        <v>170</v>
      </c>
    </row>
    <row r="99" spans="1:1" x14ac:dyDescent="0.25">
      <c r="A99">
        <v>171</v>
      </c>
    </row>
    <row r="100" spans="1:1" x14ac:dyDescent="0.25">
      <c r="A100">
        <v>172</v>
      </c>
    </row>
    <row r="101" spans="1:1" x14ac:dyDescent="0.25">
      <c r="A101">
        <v>173</v>
      </c>
    </row>
    <row r="102" spans="1:1" x14ac:dyDescent="0.25">
      <c r="A102">
        <v>174</v>
      </c>
    </row>
    <row r="103" spans="1:1" x14ac:dyDescent="0.25">
      <c r="A103">
        <v>175</v>
      </c>
    </row>
    <row r="104" spans="1:1" x14ac:dyDescent="0.25">
      <c r="A104">
        <v>176</v>
      </c>
    </row>
    <row r="105" spans="1:1" x14ac:dyDescent="0.25">
      <c r="A105">
        <v>177</v>
      </c>
    </row>
    <row r="106" spans="1:1" x14ac:dyDescent="0.25">
      <c r="A106">
        <v>178</v>
      </c>
    </row>
    <row r="107" spans="1:1" x14ac:dyDescent="0.25">
      <c r="A107">
        <v>179</v>
      </c>
    </row>
    <row r="108" spans="1:1" x14ac:dyDescent="0.25">
      <c r="A108">
        <v>180</v>
      </c>
    </row>
    <row r="109" spans="1:1" x14ac:dyDescent="0.25">
      <c r="A109">
        <v>181</v>
      </c>
    </row>
    <row r="110" spans="1:1" x14ac:dyDescent="0.25">
      <c r="A110">
        <v>182</v>
      </c>
    </row>
    <row r="111" spans="1:1" x14ac:dyDescent="0.25">
      <c r="A111">
        <v>183</v>
      </c>
    </row>
    <row r="112" spans="1:1" x14ac:dyDescent="0.25">
      <c r="A112">
        <v>184</v>
      </c>
    </row>
    <row r="113" spans="1:1" x14ac:dyDescent="0.25">
      <c r="A113">
        <v>185</v>
      </c>
    </row>
    <row r="114" spans="1:1" x14ac:dyDescent="0.25">
      <c r="A114">
        <v>186</v>
      </c>
    </row>
    <row r="115" spans="1:1" x14ac:dyDescent="0.25">
      <c r="A115">
        <v>187</v>
      </c>
    </row>
    <row r="116" spans="1:1" x14ac:dyDescent="0.25">
      <c r="A116">
        <v>188</v>
      </c>
    </row>
    <row r="117" spans="1:1" x14ac:dyDescent="0.25">
      <c r="A117">
        <v>189</v>
      </c>
    </row>
    <row r="118" spans="1:1" x14ac:dyDescent="0.25">
      <c r="A118">
        <v>190</v>
      </c>
    </row>
    <row r="119" spans="1:1" x14ac:dyDescent="0.25">
      <c r="A119">
        <v>191</v>
      </c>
    </row>
    <row r="120" spans="1:1" x14ac:dyDescent="0.25">
      <c r="A120">
        <v>192</v>
      </c>
    </row>
    <row r="121" spans="1:1" x14ac:dyDescent="0.25">
      <c r="A121">
        <v>193</v>
      </c>
    </row>
    <row r="122" spans="1:1" x14ac:dyDescent="0.25">
      <c r="A122">
        <v>195</v>
      </c>
    </row>
    <row r="123" spans="1:1" x14ac:dyDescent="0.25">
      <c r="A123">
        <v>196</v>
      </c>
    </row>
    <row r="124" spans="1:1" x14ac:dyDescent="0.25">
      <c r="A124">
        <v>197</v>
      </c>
    </row>
    <row r="125" spans="1:1" x14ac:dyDescent="0.25">
      <c r="A125">
        <v>198</v>
      </c>
    </row>
    <row r="126" spans="1:1" x14ac:dyDescent="0.25">
      <c r="A126">
        <v>199</v>
      </c>
    </row>
    <row r="127" spans="1:1" x14ac:dyDescent="0.25">
      <c r="A127">
        <v>200</v>
      </c>
    </row>
    <row r="128" spans="1:1" x14ac:dyDescent="0.25">
      <c r="A128">
        <v>202</v>
      </c>
    </row>
    <row r="129" spans="1:1" x14ac:dyDescent="0.25">
      <c r="A129">
        <v>203</v>
      </c>
    </row>
    <row r="130" spans="1:1" x14ac:dyDescent="0.25">
      <c r="A130">
        <v>204</v>
      </c>
    </row>
    <row r="131" spans="1:1" x14ac:dyDescent="0.25">
      <c r="A131">
        <v>205</v>
      </c>
    </row>
    <row r="132" spans="1:1" x14ac:dyDescent="0.25">
      <c r="A132">
        <v>206</v>
      </c>
    </row>
    <row r="133" spans="1:1" x14ac:dyDescent="0.25">
      <c r="A133">
        <v>207</v>
      </c>
    </row>
    <row r="134" spans="1:1" x14ac:dyDescent="0.25">
      <c r="A134">
        <v>208</v>
      </c>
    </row>
    <row r="135" spans="1:1" x14ac:dyDescent="0.25">
      <c r="A135">
        <v>209</v>
      </c>
    </row>
    <row r="136" spans="1:1" x14ac:dyDescent="0.25">
      <c r="A136">
        <v>210</v>
      </c>
    </row>
    <row r="137" spans="1:1" x14ac:dyDescent="0.25">
      <c r="A137">
        <v>211</v>
      </c>
    </row>
    <row r="138" spans="1:1" x14ac:dyDescent="0.25">
      <c r="A138">
        <v>212</v>
      </c>
    </row>
    <row r="139" spans="1:1" x14ac:dyDescent="0.25">
      <c r="A139">
        <v>213</v>
      </c>
    </row>
    <row r="140" spans="1:1" x14ac:dyDescent="0.25">
      <c r="A140">
        <v>214</v>
      </c>
    </row>
    <row r="141" spans="1:1" x14ac:dyDescent="0.25">
      <c r="A141">
        <v>215</v>
      </c>
    </row>
    <row r="142" spans="1:1" x14ac:dyDescent="0.25">
      <c r="A142">
        <v>216</v>
      </c>
    </row>
    <row r="143" spans="1:1" x14ac:dyDescent="0.25">
      <c r="A143">
        <v>217</v>
      </c>
    </row>
    <row r="144" spans="1:1" x14ac:dyDescent="0.25">
      <c r="A144">
        <v>218</v>
      </c>
    </row>
    <row r="145" spans="1:1" x14ac:dyDescent="0.25">
      <c r="A145">
        <v>220</v>
      </c>
    </row>
    <row r="146" spans="1:1" x14ac:dyDescent="0.25">
      <c r="A146">
        <v>221</v>
      </c>
    </row>
    <row r="147" spans="1:1" x14ac:dyDescent="0.25">
      <c r="A147">
        <v>222</v>
      </c>
    </row>
    <row r="148" spans="1:1" x14ac:dyDescent="0.25">
      <c r="A148">
        <v>223</v>
      </c>
    </row>
    <row r="149" spans="1:1" x14ac:dyDescent="0.25">
      <c r="A149">
        <v>225</v>
      </c>
    </row>
    <row r="150" spans="1:1" x14ac:dyDescent="0.25">
      <c r="A150">
        <v>227</v>
      </c>
    </row>
    <row r="151" spans="1:1" x14ac:dyDescent="0.25">
      <c r="A151">
        <v>229</v>
      </c>
    </row>
    <row r="152" spans="1:1" x14ac:dyDescent="0.25">
      <c r="A152">
        <v>230</v>
      </c>
    </row>
    <row r="153" spans="1:1" x14ac:dyDescent="0.25">
      <c r="A153">
        <v>232</v>
      </c>
    </row>
    <row r="154" spans="1:1" x14ac:dyDescent="0.25">
      <c r="A154">
        <v>233</v>
      </c>
    </row>
    <row r="155" spans="1:1" x14ac:dyDescent="0.25">
      <c r="A155">
        <v>234</v>
      </c>
    </row>
    <row r="156" spans="1:1" x14ac:dyDescent="0.25">
      <c r="A156">
        <v>236</v>
      </c>
    </row>
    <row r="157" spans="1:1" x14ac:dyDescent="0.25">
      <c r="A157">
        <v>237</v>
      </c>
    </row>
    <row r="158" spans="1:1" x14ac:dyDescent="0.25">
      <c r="A158">
        <v>239</v>
      </c>
    </row>
    <row r="159" spans="1:1" x14ac:dyDescent="0.25">
      <c r="A159">
        <v>240</v>
      </c>
    </row>
    <row r="160" spans="1:1" x14ac:dyDescent="0.25">
      <c r="A160">
        <v>241</v>
      </c>
    </row>
    <row r="161" spans="1:1" x14ac:dyDescent="0.25">
      <c r="A161">
        <v>242</v>
      </c>
    </row>
    <row r="162" spans="1:1" x14ac:dyDescent="0.25">
      <c r="A162">
        <v>243</v>
      </c>
    </row>
    <row r="163" spans="1:1" x14ac:dyDescent="0.25">
      <c r="A163">
        <v>244</v>
      </c>
    </row>
    <row r="164" spans="1:1" x14ac:dyDescent="0.25">
      <c r="A164">
        <v>245</v>
      </c>
    </row>
    <row r="165" spans="1:1" x14ac:dyDescent="0.25">
      <c r="A165">
        <v>246</v>
      </c>
    </row>
    <row r="166" spans="1:1" x14ac:dyDescent="0.25">
      <c r="A166">
        <v>247</v>
      </c>
    </row>
    <row r="167" spans="1:1" x14ac:dyDescent="0.25">
      <c r="A167">
        <v>248</v>
      </c>
    </row>
    <row r="168" spans="1:1" x14ac:dyDescent="0.25">
      <c r="A168">
        <v>249</v>
      </c>
    </row>
    <row r="169" spans="1:1" x14ac:dyDescent="0.25">
      <c r="A169">
        <v>250</v>
      </c>
    </row>
    <row r="170" spans="1:1" x14ac:dyDescent="0.25">
      <c r="A170">
        <v>251</v>
      </c>
    </row>
    <row r="171" spans="1:1" x14ac:dyDescent="0.25">
      <c r="A171">
        <v>252</v>
      </c>
    </row>
    <row r="172" spans="1:1" x14ac:dyDescent="0.25">
      <c r="A172">
        <v>253</v>
      </c>
    </row>
    <row r="173" spans="1:1" x14ac:dyDescent="0.25">
      <c r="A173">
        <v>254</v>
      </c>
    </row>
    <row r="174" spans="1:1" x14ac:dyDescent="0.25">
      <c r="A174">
        <v>255</v>
      </c>
    </row>
    <row r="175" spans="1:1" x14ac:dyDescent="0.25">
      <c r="A175">
        <v>257</v>
      </c>
    </row>
    <row r="176" spans="1:1" x14ac:dyDescent="0.25">
      <c r="A176">
        <v>259</v>
      </c>
    </row>
    <row r="177" spans="1:1" x14ac:dyDescent="0.25">
      <c r="A177">
        <v>260</v>
      </c>
    </row>
    <row r="178" spans="1:1" x14ac:dyDescent="0.25">
      <c r="A178">
        <v>261</v>
      </c>
    </row>
    <row r="179" spans="1:1" x14ac:dyDescent="0.25">
      <c r="A179">
        <v>262</v>
      </c>
    </row>
    <row r="180" spans="1:1" x14ac:dyDescent="0.25">
      <c r="A180">
        <v>263</v>
      </c>
    </row>
    <row r="181" spans="1:1" x14ac:dyDescent="0.25">
      <c r="A181">
        <v>264</v>
      </c>
    </row>
    <row r="182" spans="1:1" x14ac:dyDescent="0.25">
      <c r="A182">
        <v>265</v>
      </c>
    </row>
    <row r="183" spans="1:1" x14ac:dyDescent="0.25">
      <c r="A183">
        <v>266</v>
      </c>
    </row>
    <row r="184" spans="1:1" x14ac:dyDescent="0.25">
      <c r="A184">
        <v>267</v>
      </c>
    </row>
    <row r="185" spans="1:1" x14ac:dyDescent="0.25">
      <c r="A185">
        <v>268</v>
      </c>
    </row>
    <row r="186" spans="1:1" x14ac:dyDescent="0.25">
      <c r="A186">
        <v>269</v>
      </c>
    </row>
    <row r="187" spans="1:1" x14ac:dyDescent="0.25">
      <c r="A187">
        <v>270</v>
      </c>
    </row>
    <row r="188" spans="1:1" x14ac:dyDescent="0.25">
      <c r="A188">
        <v>271</v>
      </c>
    </row>
    <row r="189" spans="1:1" x14ac:dyDescent="0.25">
      <c r="A189">
        <v>272</v>
      </c>
    </row>
    <row r="190" spans="1:1" x14ac:dyDescent="0.25">
      <c r="A190">
        <v>273</v>
      </c>
    </row>
    <row r="191" spans="1:1" x14ac:dyDescent="0.25">
      <c r="A191">
        <v>274</v>
      </c>
    </row>
    <row r="192" spans="1:1" x14ac:dyDescent="0.25">
      <c r="A192">
        <v>276</v>
      </c>
    </row>
    <row r="193" spans="1:1" x14ac:dyDescent="0.25">
      <c r="A193">
        <v>277</v>
      </c>
    </row>
    <row r="194" spans="1:1" x14ac:dyDescent="0.25">
      <c r="A194">
        <v>278</v>
      </c>
    </row>
    <row r="195" spans="1:1" x14ac:dyDescent="0.25">
      <c r="A195">
        <v>279</v>
      </c>
    </row>
    <row r="196" spans="1:1" x14ac:dyDescent="0.25">
      <c r="A196">
        <v>280</v>
      </c>
    </row>
    <row r="197" spans="1:1" x14ac:dyDescent="0.25">
      <c r="A197">
        <v>281</v>
      </c>
    </row>
    <row r="198" spans="1:1" x14ac:dyDescent="0.25">
      <c r="A198">
        <v>282</v>
      </c>
    </row>
    <row r="199" spans="1:1" x14ac:dyDescent="0.25">
      <c r="A199">
        <v>283</v>
      </c>
    </row>
    <row r="200" spans="1:1" x14ac:dyDescent="0.25">
      <c r="A200">
        <v>284</v>
      </c>
    </row>
    <row r="201" spans="1:1" x14ac:dyDescent="0.25">
      <c r="A201">
        <v>285</v>
      </c>
    </row>
    <row r="202" spans="1:1" x14ac:dyDescent="0.25">
      <c r="A202">
        <v>286</v>
      </c>
    </row>
    <row r="203" spans="1:1" x14ac:dyDescent="0.25">
      <c r="A203">
        <v>287</v>
      </c>
    </row>
    <row r="204" spans="1:1" x14ac:dyDescent="0.25">
      <c r="A204">
        <v>288</v>
      </c>
    </row>
    <row r="205" spans="1:1" x14ac:dyDescent="0.25">
      <c r="A205">
        <v>289</v>
      </c>
    </row>
    <row r="206" spans="1:1" x14ac:dyDescent="0.25">
      <c r="A206">
        <v>290</v>
      </c>
    </row>
    <row r="207" spans="1:1" x14ac:dyDescent="0.25">
      <c r="A207">
        <v>291</v>
      </c>
    </row>
    <row r="208" spans="1:1" x14ac:dyDescent="0.25">
      <c r="A208">
        <v>292</v>
      </c>
    </row>
    <row r="209" spans="1:1" x14ac:dyDescent="0.25">
      <c r="A209">
        <v>293</v>
      </c>
    </row>
    <row r="210" spans="1:1" x14ac:dyDescent="0.25">
      <c r="A210">
        <v>294</v>
      </c>
    </row>
    <row r="211" spans="1:1" x14ac:dyDescent="0.25">
      <c r="A211">
        <v>295</v>
      </c>
    </row>
    <row r="212" spans="1:1" x14ac:dyDescent="0.25">
      <c r="A212">
        <v>296</v>
      </c>
    </row>
    <row r="213" spans="1:1" x14ac:dyDescent="0.25">
      <c r="A213">
        <v>297</v>
      </c>
    </row>
    <row r="214" spans="1:1" x14ac:dyDescent="0.25">
      <c r="A214">
        <v>298</v>
      </c>
    </row>
    <row r="215" spans="1:1" x14ac:dyDescent="0.25">
      <c r="A215">
        <v>300</v>
      </c>
    </row>
    <row r="216" spans="1:1" x14ac:dyDescent="0.25">
      <c r="A216">
        <v>301</v>
      </c>
    </row>
    <row r="217" spans="1:1" x14ac:dyDescent="0.25">
      <c r="A217">
        <v>302</v>
      </c>
    </row>
    <row r="218" spans="1:1" x14ac:dyDescent="0.25">
      <c r="A218">
        <v>303</v>
      </c>
    </row>
    <row r="219" spans="1:1" x14ac:dyDescent="0.25">
      <c r="A219">
        <v>304</v>
      </c>
    </row>
    <row r="220" spans="1:1" x14ac:dyDescent="0.25">
      <c r="A220">
        <v>305</v>
      </c>
    </row>
    <row r="221" spans="1:1" x14ac:dyDescent="0.25">
      <c r="A221">
        <v>306</v>
      </c>
    </row>
    <row r="222" spans="1:1" x14ac:dyDescent="0.25">
      <c r="A222">
        <v>307</v>
      </c>
    </row>
    <row r="223" spans="1:1" x14ac:dyDescent="0.25">
      <c r="A223">
        <v>308</v>
      </c>
    </row>
    <row r="224" spans="1:1" x14ac:dyDescent="0.25">
      <c r="A224">
        <v>309</v>
      </c>
    </row>
    <row r="225" spans="1:1" x14ac:dyDescent="0.25">
      <c r="A225">
        <v>310</v>
      </c>
    </row>
    <row r="226" spans="1:1" x14ac:dyDescent="0.25">
      <c r="A226">
        <v>311</v>
      </c>
    </row>
    <row r="227" spans="1:1" x14ac:dyDescent="0.25">
      <c r="A227">
        <v>312</v>
      </c>
    </row>
    <row r="228" spans="1:1" x14ac:dyDescent="0.25">
      <c r="A228">
        <v>313</v>
      </c>
    </row>
    <row r="229" spans="1:1" x14ac:dyDescent="0.25">
      <c r="A229">
        <v>314</v>
      </c>
    </row>
    <row r="230" spans="1:1" x14ac:dyDescent="0.25">
      <c r="A230">
        <v>315</v>
      </c>
    </row>
    <row r="231" spans="1:1" x14ac:dyDescent="0.25">
      <c r="A231">
        <v>316</v>
      </c>
    </row>
    <row r="232" spans="1:1" x14ac:dyDescent="0.25">
      <c r="A232">
        <v>317</v>
      </c>
    </row>
    <row r="233" spans="1:1" x14ac:dyDescent="0.25">
      <c r="A233">
        <v>318</v>
      </c>
    </row>
    <row r="234" spans="1:1" x14ac:dyDescent="0.25">
      <c r="A234">
        <v>319</v>
      </c>
    </row>
    <row r="235" spans="1:1" x14ac:dyDescent="0.25">
      <c r="A235">
        <v>321</v>
      </c>
    </row>
    <row r="236" spans="1:1" x14ac:dyDescent="0.25">
      <c r="A236">
        <v>322</v>
      </c>
    </row>
    <row r="237" spans="1:1" x14ac:dyDescent="0.25">
      <c r="A237">
        <v>323</v>
      </c>
    </row>
    <row r="238" spans="1:1" x14ac:dyDescent="0.25">
      <c r="A238">
        <v>324</v>
      </c>
    </row>
    <row r="239" spans="1:1" x14ac:dyDescent="0.25">
      <c r="A239">
        <v>325</v>
      </c>
    </row>
    <row r="240" spans="1:1" x14ac:dyDescent="0.25">
      <c r="A240">
        <v>326</v>
      </c>
    </row>
    <row r="241" spans="1:1" x14ac:dyDescent="0.25">
      <c r="A241">
        <v>327</v>
      </c>
    </row>
    <row r="242" spans="1:1" x14ac:dyDescent="0.25">
      <c r="A242">
        <v>328</v>
      </c>
    </row>
    <row r="243" spans="1:1" x14ac:dyDescent="0.25">
      <c r="A243">
        <v>329</v>
      </c>
    </row>
    <row r="244" spans="1:1" x14ac:dyDescent="0.25">
      <c r="A244">
        <v>330</v>
      </c>
    </row>
    <row r="245" spans="1:1" x14ac:dyDescent="0.25">
      <c r="A245">
        <v>331</v>
      </c>
    </row>
    <row r="246" spans="1:1" x14ac:dyDescent="0.25">
      <c r="A246">
        <v>332</v>
      </c>
    </row>
    <row r="247" spans="1:1" x14ac:dyDescent="0.25">
      <c r="A247">
        <v>333</v>
      </c>
    </row>
    <row r="248" spans="1:1" x14ac:dyDescent="0.25">
      <c r="A248">
        <v>334</v>
      </c>
    </row>
    <row r="249" spans="1:1" x14ac:dyDescent="0.25">
      <c r="A249">
        <v>335</v>
      </c>
    </row>
    <row r="250" spans="1:1" x14ac:dyDescent="0.25">
      <c r="A250">
        <v>336</v>
      </c>
    </row>
    <row r="251" spans="1:1" x14ac:dyDescent="0.25">
      <c r="A251">
        <v>337</v>
      </c>
    </row>
    <row r="252" spans="1:1" x14ac:dyDescent="0.25">
      <c r="A252">
        <v>338</v>
      </c>
    </row>
    <row r="253" spans="1:1" x14ac:dyDescent="0.25">
      <c r="A253">
        <v>339</v>
      </c>
    </row>
    <row r="254" spans="1:1" x14ac:dyDescent="0.25">
      <c r="A254">
        <v>340</v>
      </c>
    </row>
    <row r="255" spans="1:1" x14ac:dyDescent="0.25">
      <c r="A255">
        <v>341</v>
      </c>
    </row>
    <row r="256" spans="1:1" x14ac:dyDescent="0.25">
      <c r="A256">
        <v>342</v>
      </c>
    </row>
    <row r="257" spans="1:1" x14ac:dyDescent="0.25">
      <c r="A257">
        <v>343</v>
      </c>
    </row>
    <row r="258" spans="1:1" x14ac:dyDescent="0.25">
      <c r="A258">
        <v>344</v>
      </c>
    </row>
    <row r="259" spans="1:1" x14ac:dyDescent="0.25">
      <c r="A259">
        <v>345</v>
      </c>
    </row>
    <row r="260" spans="1:1" x14ac:dyDescent="0.25">
      <c r="A260">
        <v>346</v>
      </c>
    </row>
    <row r="261" spans="1:1" x14ac:dyDescent="0.25">
      <c r="A261">
        <v>347</v>
      </c>
    </row>
    <row r="262" spans="1:1" x14ac:dyDescent="0.25">
      <c r="A262">
        <v>348</v>
      </c>
    </row>
    <row r="263" spans="1:1" x14ac:dyDescent="0.25">
      <c r="A263">
        <v>349</v>
      </c>
    </row>
    <row r="264" spans="1:1" x14ac:dyDescent="0.25">
      <c r="A264">
        <v>350</v>
      </c>
    </row>
    <row r="265" spans="1:1" x14ac:dyDescent="0.25">
      <c r="A265">
        <v>351</v>
      </c>
    </row>
    <row r="266" spans="1:1" x14ac:dyDescent="0.25">
      <c r="A266">
        <v>352</v>
      </c>
    </row>
    <row r="267" spans="1:1" x14ac:dyDescent="0.25">
      <c r="A267">
        <v>353</v>
      </c>
    </row>
    <row r="268" spans="1:1" x14ac:dyDescent="0.25">
      <c r="A268">
        <v>354</v>
      </c>
    </row>
    <row r="269" spans="1:1" x14ac:dyDescent="0.25">
      <c r="A269">
        <v>355</v>
      </c>
    </row>
    <row r="270" spans="1:1" x14ac:dyDescent="0.25">
      <c r="A270">
        <v>356</v>
      </c>
    </row>
    <row r="271" spans="1:1" x14ac:dyDescent="0.25">
      <c r="A271">
        <v>357</v>
      </c>
    </row>
    <row r="272" spans="1:1" x14ac:dyDescent="0.25">
      <c r="A272">
        <v>358</v>
      </c>
    </row>
    <row r="273" spans="1:1" x14ac:dyDescent="0.25">
      <c r="A273">
        <v>359</v>
      </c>
    </row>
    <row r="274" spans="1:1" x14ac:dyDescent="0.25">
      <c r="A274">
        <v>360</v>
      </c>
    </row>
    <row r="275" spans="1:1" x14ac:dyDescent="0.25">
      <c r="A275">
        <v>361</v>
      </c>
    </row>
    <row r="276" spans="1:1" x14ac:dyDescent="0.25">
      <c r="A276">
        <v>362</v>
      </c>
    </row>
    <row r="277" spans="1:1" x14ac:dyDescent="0.25">
      <c r="A277">
        <v>363</v>
      </c>
    </row>
    <row r="278" spans="1:1" x14ac:dyDescent="0.25">
      <c r="A278">
        <v>364</v>
      </c>
    </row>
    <row r="279" spans="1:1" x14ac:dyDescent="0.25">
      <c r="A279">
        <v>365</v>
      </c>
    </row>
    <row r="280" spans="1:1" x14ac:dyDescent="0.25">
      <c r="A280">
        <v>366</v>
      </c>
    </row>
    <row r="281" spans="1:1" x14ac:dyDescent="0.25">
      <c r="A281">
        <v>367</v>
      </c>
    </row>
    <row r="282" spans="1:1" x14ac:dyDescent="0.25">
      <c r="A282">
        <v>368</v>
      </c>
    </row>
    <row r="283" spans="1:1" x14ac:dyDescent="0.25">
      <c r="A283">
        <v>369</v>
      </c>
    </row>
    <row r="284" spans="1:1" x14ac:dyDescent="0.25">
      <c r="A284">
        <v>370</v>
      </c>
    </row>
    <row r="285" spans="1:1" x14ac:dyDescent="0.25">
      <c r="A285">
        <v>371</v>
      </c>
    </row>
    <row r="286" spans="1:1" x14ac:dyDescent="0.25">
      <c r="A286">
        <v>372</v>
      </c>
    </row>
    <row r="287" spans="1:1" x14ac:dyDescent="0.25">
      <c r="A287">
        <v>373</v>
      </c>
    </row>
    <row r="288" spans="1:1" x14ac:dyDescent="0.25">
      <c r="A288">
        <v>374</v>
      </c>
    </row>
    <row r="289" spans="1:1" x14ac:dyDescent="0.25">
      <c r="A289">
        <v>375</v>
      </c>
    </row>
    <row r="290" spans="1:1" x14ac:dyDescent="0.25">
      <c r="A290">
        <v>376</v>
      </c>
    </row>
    <row r="291" spans="1:1" x14ac:dyDescent="0.25">
      <c r="A291">
        <v>377</v>
      </c>
    </row>
    <row r="292" spans="1:1" x14ac:dyDescent="0.25">
      <c r="A292">
        <v>378</v>
      </c>
    </row>
    <row r="293" spans="1:1" x14ac:dyDescent="0.25">
      <c r="A293">
        <v>379</v>
      </c>
    </row>
    <row r="294" spans="1:1" x14ac:dyDescent="0.25">
      <c r="A294">
        <v>380</v>
      </c>
    </row>
    <row r="295" spans="1:1" x14ac:dyDescent="0.25">
      <c r="A295">
        <v>381</v>
      </c>
    </row>
    <row r="296" spans="1:1" x14ac:dyDescent="0.25">
      <c r="A296">
        <v>382</v>
      </c>
    </row>
    <row r="297" spans="1:1" x14ac:dyDescent="0.25">
      <c r="A297">
        <v>383</v>
      </c>
    </row>
    <row r="298" spans="1:1" x14ac:dyDescent="0.25">
      <c r="A298">
        <v>384</v>
      </c>
    </row>
    <row r="299" spans="1:1" x14ac:dyDescent="0.25">
      <c r="A299">
        <v>385</v>
      </c>
    </row>
    <row r="300" spans="1:1" x14ac:dyDescent="0.25">
      <c r="A300">
        <v>386</v>
      </c>
    </row>
    <row r="301" spans="1:1" x14ac:dyDescent="0.25">
      <c r="A301">
        <v>387</v>
      </c>
    </row>
    <row r="302" spans="1:1" x14ac:dyDescent="0.25">
      <c r="A302">
        <v>388</v>
      </c>
    </row>
    <row r="303" spans="1:1" x14ac:dyDescent="0.25">
      <c r="A303">
        <v>389</v>
      </c>
    </row>
    <row r="304" spans="1:1" x14ac:dyDescent="0.25">
      <c r="A304">
        <v>390</v>
      </c>
    </row>
    <row r="305" spans="1:1" x14ac:dyDescent="0.25">
      <c r="A305">
        <v>391</v>
      </c>
    </row>
    <row r="306" spans="1:1" x14ac:dyDescent="0.25">
      <c r="A306">
        <v>392</v>
      </c>
    </row>
    <row r="307" spans="1:1" x14ac:dyDescent="0.25">
      <c r="A307">
        <v>393</v>
      </c>
    </row>
    <row r="308" spans="1:1" x14ac:dyDescent="0.25">
      <c r="A308">
        <v>394</v>
      </c>
    </row>
    <row r="309" spans="1:1" x14ac:dyDescent="0.25">
      <c r="A309">
        <v>395</v>
      </c>
    </row>
    <row r="310" spans="1:1" x14ac:dyDescent="0.25">
      <c r="A310">
        <v>396</v>
      </c>
    </row>
    <row r="311" spans="1:1" x14ac:dyDescent="0.25">
      <c r="A311">
        <v>397</v>
      </c>
    </row>
    <row r="312" spans="1:1" x14ac:dyDescent="0.25">
      <c r="A312">
        <v>398</v>
      </c>
    </row>
    <row r="313" spans="1:1" x14ac:dyDescent="0.25">
      <c r="A313">
        <v>400</v>
      </c>
    </row>
    <row r="314" spans="1:1" x14ac:dyDescent="0.25">
      <c r="A314">
        <v>401</v>
      </c>
    </row>
    <row r="315" spans="1:1" x14ac:dyDescent="0.25">
      <c r="A315">
        <v>402</v>
      </c>
    </row>
    <row r="316" spans="1:1" x14ac:dyDescent="0.25">
      <c r="A316">
        <v>403</v>
      </c>
    </row>
    <row r="317" spans="1:1" x14ac:dyDescent="0.25">
      <c r="A317">
        <v>404</v>
      </c>
    </row>
    <row r="318" spans="1:1" x14ac:dyDescent="0.25">
      <c r="A318">
        <v>405</v>
      </c>
    </row>
    <row r="319" spans="1:1" x14ac:dyDescent="0.25">
      <c r="A319">
        <v>407</v>
      </c>
    </row>
    <row r="320" spans="1:1" x14ac:dyDescent="0.25">
      <c r="A320">
        <v>408</v>
      </c>
    </row>
    <row r="321" spans="1:1" x14ac:dyDescent="0.25">
      <c r="A321">
        <v>409</v>
      </c>
    </row>
    <row r="322" spans="1:1" x14ac:dyDescent="0.25">
      <c r="A322">
        <v>410</v>
      </c>
    </row>
    <row r="323" spans="1:1" x14ac:dyDescent="0.25">
      <c r="A323">
        <v>411</v>
      </c>
    </row>
    <row r="324" spans="1:1" x14ac:dyDescent="0.25">
      <c r="A324">
        <v>412</v>
      </c>
    </row>
    <row r="325" spans="1:1" x14ac:dyDescent="0.25">
      <c r="A325">
        <v>413</v>
      </c>
    </row>
    <row r="326" spans="1:1" x14ac:dyDescent="0.25">
      <c r="A326">
        <v>414</v>
      </c>
    </row>
    <row r="327" spans="1:1" x14ac:dyDescent="0.25">
      <c r="A327">
        <v>415</v>
      </c>
    </row>
    <row r="328" spans="1:1" x14ac:dyDescent="0.25">
      <c r="A328">
        <v>416</v>
      </c>
    </row>
    <row r="329" spans="1:1" x14ac:dyDescent="0.25">
      <c r="A329">
        <v>417</v>
      </c>
    </row>
    <row r="330" spans="1:1" x14ac:dyDescent="0.25">
      <c r="A330">
        <v>418</v>
      </c>
    </row>
    <row r="331" spans="1:1" x14ac:dyDescent="0.25">
      <c r="A331">
        <v>419</v>
      </c>
    </row>
    <row r="332" spans="1:1" x14ac:dyDescent="0.25">
      <c r="A332">
        <v>420</v>
      </c>
    </row>
    <row r="333" spans="1:1" x14ac:dyDescent="0.25">
      <c r="A333">
        <v>421</v>
      </c>
    </row>
    <row r="334" spans="1:1" x14ac:dyDescent="0.25">
      <c r="A334">
        <v>422</v>
      </c>
    </row>
    <row r="335" spans="1:1" x14ac:dyDescent="0.25">
      <c r="A335">
        <v>423</v>
      </c>
    </row>
    <row r="336" spans="1:1" x14ac:dyDescent="0.25">
      <c r="A336">
        <v>424</v>
      </c>
    </row>
    <row r="337" spans="1:1" x14ac:dyDescent="0.25">
      <c r="A337">
        <v>425</v>
      </c>
    </row>
    <row r="338" spans="1:1" x14ac:dyDescent="0.25">
      <c r="A338">
        <v>426</v>
      </c>
    </row>
    <row r="339" spans="1:1" x14ac:dyDescent="0.25">
      <c r="A339">
        <v>427</v>
      </c>
    </row>
    <row r="340" spans="1:1" x14ac:dyDescent="0.25">
      <c r="A340">
        <v>428</v>
      </c>
    </row>
    <row r="341" spans="1:1" x14ac:dyDescent="0.25">
      <c r="A341">
        <v>429</v>
      </c>
    </row>
    <row r="342" spans="1:1" x14ac:dyDescent="0.25">
      <c r="A342">
        <v>430</v>
      </c>
    </row>
    <row r="343" spans="1:1" x14ac:dyDescent="0.25">
      <c r="A343">
        <v>431</v>
      </c>
    </row>
    <row r="344" spans="1:1" x14ac:dyDescent="0.25">
      <c r="A344">
        <v>432</v>
      </c>
    </row>
    <row r="345" spans="1:1" x14ac:dyDescent="0.25">
      <c r="A345">
        <v>433</v>
      </c>
    </row>
    <row r="346" spans="1:1" x14ac:dyDescent="0.25">
      <c r="A346">
        <v>434</v>
      </c>
    </row>
    <row r="347" spans="1:1" x14ac:dyDescent="0.25">
      <c r="A347">
        <v>435</v>
      </c>
    </row>
    <row r="348" spans="1:1" x14ac:dyDescent="0.25">
      <c r="A348">
        <v>436</v>
      </c>
    </row>
    <row r="349" spans="1:1" x14ac:dyDescent="0.25">
      <c r="A349">
        <v>437</v>
      </c>
    </row>
    <row r="350" spans="1:1" x14ac:dyDescent="0.25">
      <c r="A350">
        <v>438</v>
      </c>
    </row>
    <row r="351" spans="1:1" x14ac:dyDescent="0.25">
      <c r="A351">
        <v>439</v>
      </c>
    </row>
    <row r="352" spans="1:1" x14ac:dyDescent="0.25">
      <c r="A352">
        <v>440</v>
      </c>
    </row>
    <row r="353" spans="1:1" x14ac:dyDescent="0.25">
      <c r="A353">
        <v>442</v>
      </c>
    </row>
    <row r="354" spans="1:1" x14ac:dyDescent="0.25">
      <c r="A354">
        <v>443</v>
      </c>
    </row>
    <row r="355" spans="1:1" x14ac:dyDescent="0.25">
      <c r="A355">
        <v>444</v>
      </c>
    </row>
    <row r="356" spans="1:1" x14ac:dyDescent="0.25">
      <c r="A356">
        <v>445</v>
      </c>
    </row>
    <row r="357" spans="1:1" x14ac:dyDescent="0.25">
      <c r="A357">
        <v>446</v>
      </c>
    </row>
    <row r="358" spans="1:1" x14ac:dyDescent="0.25">
      <c r="A358">
        <v>447</v>
      </c>
    </row>
    <row r="359" spans="1:1" x14ac:dyDescent="0.25">
      <c r="A359">
        <v>448</v>
      </c>
    </row>
    <row r="360" spans="1:1" x14ac:dyDescent="0.25">
      <c r="A360">
        <v>449</v>
      </c>
    </row>
    <row r="361" spans="1:1" x14ac:dyDescent="0.25">
      <c r="A361">
        <v>450</v>
      </c>
    </row>
    <row r="362" spans="1:1" x14ac:dyDescent="0.25">
      <c r="A362">
        <v>453</v>
      </c>
    </row>
    <row r="363" spans="1:1" x14ac:dyDescent="0.25">
      <c r="A363">
        <v>454</v>
      </c>
    </row>
    <row r="364" spans="1:1" x14ac:dyDescent="0.25">
      <c r="A364">
        <v>455</v>
      </c>
    </row>
    <row r="365" spans="1:1" x14ac:dyDescent="0.25">
      <c r="A365">
        <v>456</v>
      </c>
    </row>
    <row r="366" spans="1:1" x14ac:dyDescent="0.25">
      <c r="A366">
        <v>457</v>
      </c>
    </row>
    <row r="367" spans="1:1" x14ac:dyDescent="0.25">
      <c r="A367">
        <v>458</v>
      </c>
    </row>
    <row r="368" spans="1:1" x14ac:dyDescent="0.25">
      <c r="A368">
        <v>459</v>
      </c>
    </row>
    <row r="369" spans="1:1" x14ac:dyDescent="0.25">
      <c r="A369">
        <v>460</v>
      </c>
    </row>
    <row r="370" spans="1:1" x14ac:dyDescent="0.25">
      <c r="A370">
        <v>461</v>
      </c>
    </row>
    <row r="371" spans="1:1" x14ac:dyDescent="0.25">
      <c r="A371">
        <v>462</v>
      </c>
    </row>
    <row r="372" spans="1:1" x14ac:dyDescent="0.25">
      <c r="A372">
        <v>463</v>
      </c>
    </row>
    <row r="373" spans="1:1" x14ac:dyDescent="0.25">
      <c r="A373">
        <v>464</v>
      </c>
    </row>
    <row r="374" spans="1:1" x14ac:dyDescent="0.25">
      <c r="A374">
        <v>466</v>
      </c>
    </row>
    <row r="375" spans="1:1" x14ac:dyDescent="0.25">
      <c r="A375">
        <v>467</v>
      </c>
    </row>
    <row r="376" spans="1:1" x14ac:dyDescent="0.25">
      <c r="A376">
        <v>468</v>
      </c>
    </row>
    <row r="377" spans="1:1" x14ac:dyDescent="0.25">
      <c r="A377">
        <v>469</v>
      </c>
    </row>
    <row r="378" spans="1:1" x14ac:dyDescent="0.25">
      <c r="A378">
        <v>470</v>
      </c>
    </row>
    <row r="379" spans="1:1" x14ac:dyDescent="0.25">
      <c r="A379">
        <v>471</v>
      </c>
    </row>
    <row r="380" spans="1:1" x14ac:dyDescent="0.25">
      <c r="A380">
        <v>473</v>
      </c>
    </row>
    <row r="381" spans="1:1" x14ac:dyDescent="0.25">
      <c r="A381">
        <v>474</v>
      </c>
    </row>
    <row r="382" spans="1:1" x14ac:dyDescent="0.25">
      <c r="A382">
        <v>475</v>
      </c>
    </row>
    <row r="383" spans="1:1" x14ac:dyDescent="0.25">
      <c r="A383">
        <v>477</v>
      </c>
    </row>
    <row r="384" spans="1:1" x14ac:dyDescent="0.25">
      <c r="A384">
        <v>478</v>
      </c>
    </row>
    <row r="385" spans="1:1" x14ac:dyDescent="0.25">
      <c r="A385">
        <v>479</v>
      </c>
    </row>
    <row r="386" spans="1:1" x14ac:dyDescent="0.25">
      <c r="A386">
        <v>480</v>
      </c>
    </row>
    <row r="387" spans="1:1" x14ac:dyDescent="0.25">
      <c r="A387">
        <v>481</v>
      </c>
    </row>
    <row r="388" spans="1:1" x14ac:dyDescent="0.25">
      <c r="A388">
        <v>482</v>
      </c>
    </row>
    <row r="389" spans="1:1" x14ac:dyDescent="0.25">
      <c r="A389">
        <v>483</v>
      </c>
    </row>
    <row r="390" spans="1:1" x14ac:dyDescent="0.25">
      <c r="A390">
        <v>484</v>
      </c>
    </row>
    <row r="391" spans="1:1" x14ac:dyDescent="0.25">
      <c r="A391">
        <v>485</v>
      </c>
    </row>
    <row r="392" spans="1:1" x14ac:dyDescent="0.25">
      <c r="A392">
        <v>486</v>
      </c>
    </row>
    <row r="393" spans="1:1" x14ac:dyDescent="0.25">
      <c r="A393">
        <v>487</v>
      </c>
    </row>
    <row r="394" spans="1:1" x14ac:dyDescent="0.25">
      <c r="A394">
        <v>488</v>
      </c>
    </row>
    <row r="395" spans="1:1" x14ac:dyDescent="0.25">
      <c r="A395">
        <v>489</v>
      </c>
    </row>
    <row r="396" spans="1:1" x14ac:dyDescent="0.25">
      <c r="A396">
        <v>490</v>
      </c>
    </row>
    <row r="397" spans="1:1" x14ac:dyDescent="0.25">
      <c r="A397">
        <v>491</v>
      </c>
    </row>
    <row r="398" spans="1:1" x14ac:dyDescent="0.25">
      <c r="A398">
        <v>492</v>
      </c>
    </row>
    <row r="399" spans="1:1" x14ac:dyDescent="0.25">
      <c r="A399">
        <v>493</v>
      </c>
    </row>
    <row r="400" spans="1:1" x14ac:dyDescent="0.25">
      <c r="A400">
        <v>494</v>
      </c>
    </row>
    <row r="401" spans="1:1" x14ac:dyDescent="0.25">
      <c r="A401">
        <v>495</v>
      </c>
    </row>
    <row r="402" spans="1:1" x14ac:dyDescent="0.25">
      <c r="A402">
        <v>496</v>
      </c>
    </row>
    <row r="403" spans="1:1" x14ac:dyDescent="0.25">
      <c r="A403">
        <v>497</v>
      </c>
    </row>
    <row r="404" spans="1:1" x14ac:dyDescent="0.25">
      <c r="A404">
        <v>498</v>
      </c>
    </row>
    <row r="405" spans="1:1" x14ac:dyDescent="0.25">
      <c r="A405">
        <v>499</v>
      </c>
    </row>
    <row r="406" spans="1:1" x14ac:dyDescent="0.25">
      <c r="A406">
        <v>500</v>
      </c>
    </row>
    <row r="407" spans="1:1" x14ac:dyDescent="0.25">
      <c r="A407">
        <v>501</v>
      </c>
    </row>
    <row r="408" spans="1:1" x14ac:dyDescent="0.25">
      <c r="A408">
        <v>503</v>
      </c>
    </row>
    <row r="409" spans="1:1" x14ac:dyDescent="0.25">
      <c r="A409">
        <v>505</v>
      </c>
    </row>
    <row r="410" spans="1:1" x14ac:dyDescent="0.25">
      <c r="A410">
        <v>506</v>
      </c>
    </row>
    <row r="411" spans="1:1" x14ac:dyDescent="0.25">
      <c r="A411">
        <v>507</v>
      </c>
    </row>
    <row r="412" spans="1:1" x14ac:dyDescent="0.25">
      <c r="A412">
        <v>508</v>
      </c>
    </row>
    <row r="413" spans="1:1" x14ac:dyDescent="0.25">
      <c r="A413">
        <v>509</v>
      </c>
    </row>
    <row r="414" spans="1:1" x14ac:dyDescent="0.25">
      <c r="A414">
        <v>510</v>
      </c>
    </row>
    <row r="415" spans="1:1" x14ac:dyDescent="0.25">
      <c r="A415">
        <v>511</v>
      </c>
    </row>
    <row r="416" spans="1:1" x14ac:dyDescent="0.25">
      <c r="A416">
        <v>512</v>
      </c>
    </row>
    <row r="417" spans="1:1" x14ac:dyDescent="0.25">
      <c r="A417">
        <v>513</v>
      </c>
    </row>
    <row r="418" spans="1:1" x14ac:dyDescent="0.25">
      <c r="A418">
        <v>514</v>
      </c>
    </row>
    <row r="419" spans="1:1" x14ac:dyDescent="0.25">
      <c r="A419">
        <v>516</v>
      </c>
    </row>
    <row r="420" spans="1:1" x14ac:dyDescent="0.25">
      <c r="A420">
        <v>517</v>
      </c>
    </row>
    <row r="421" spans="1:1" x14ac:dyDescent="0.25">
      <c r="A421">
        <v>518</v>
      </c>
    </row>
    <row r="422" spans="1:1" x14ac:dyDescent="0.25">
      <c r="A422">
        <v>519</v>
      </c>
    </row>
    <row r="423" spans="1:1" x14ac:dyDescent="0.25">
      <c r="A423">
        <v>520</v>
      </c>
    </row>
    <row r="424" spans="1:1" x14ac:dyDescent="0.25">
      <c r="A424">
        <v>521</v>
      </c>
    </row>
    <row r="425" spans="1:1" x14ac:dyDescent="0.25">
      <c r="A425">
        <v>522</v>
      </c>
    </row>
    <row r="426" spans="1:1" x14ac:dyDescent="0.25">
      <c r="A426">
        <v>524</v>
      </c>
    </row>
    <row r="427" spans="1:1" x14ac:dyDescent="0.25">
      <c r="A427">
        <v>525</v>
      </c>
    </row>
    <row r="428" spans="1:1" x14ac:dyDescent="0.25">
      <c r="A428">
        <v>526</v>
      </c>
    </row>
    <row r="429" spans="1:1" x14ac:dyDescent="0.25">
      <c r="A429">
        <v>527</v>
      </c>
    </row>
    <row r="430" spans="1:1" x14ac:dyDescent="0.25">
      <c r="A430">
        <v>528</v>
      </c>
    </row>
    <row r="431" spans="1:1" x14ac:dyDescent="0.25">
      <c r="A431">
        <v>529</v>
      </c>
    </row>
    <row r="432" spans="1:1" x14ac:dyDescent="0.25">
      <c r="A432">
        <v>530</v>
      </c>
    </row>
    <row r="433" spans="1:1" x14ac:dyDescent="0.25">
      <c r="A433">
        <v>531</v>
      </c>
    </row>
    <row r="434" spans="1:1" x14ac:dyDescent="0.25">
      <c r="A434">
        <v>532</v>
      </c>
    </row>
    <row r="435" spans="1:1" x14ac:dyDescent="0.25">
      <c r="A435">
        <v>533</v>
      </c>
    </row>
    <row r="436" spans="1:1" x14ac:dyDescent="0.25">
      <c r="A436">
        <v>534</v>
      </c>
    </row>
    <row r="437" spans="1:1" x14ac:dyDescent="0.25">
      <c r="A437">
        <v>535</v>
      </c>
    </row>
    <row r="438" spans="1:1" x14ac:dyDescent="0.25">
      <c r="A438">
        <v>536</v>
      </c>
    </row>
    <row r="439" spans="1:1" x14ac:dyDescent="0.25">
      <c r="A439">
        <v>537</v>
      </c>
    </row>
    <row r="440" spans="1:1" x14ac:dyDescent="0.25">
      <c r="A440">
        <v>538</v>
      </c>
    </row>
    <row r="441" spans="1:1" x14ac:dyDescent="0.25">
      <c r="A441">
        <v>539</v>
      </c>
    </row>
    <row r="442" spans="1:1" x14ac:dyDescent="0.25">
      <c r="A442">
        <v>540</v>
      </c>
    </row>
    <row r="443" spans="1:1" x14ac:dyDescent="0.25">
      <c r="A443">
        <v>541</v>
      </c>
    </row>
    <row r="444" spans="1:1" x14ac:dyDescent="0.25">
      <c r="A444">
        <v>542</v>
      </c>
    </row>
    <row r="445" spans="1:1" x14ac:dyDescent="0.25">
      <c r="A445">
        <v>544</v>
      </c>
    </row>
    <row r="446" spans="1:1" x14ac:dyDescent="0.25">
      <c r="A446">
        <v>545</v>
      </c>
    </row>
    <row r="447" spans="1:1" x14ac:dyDescent="0.25">
      <c r="A447">
        <v>546</v>
      </c>
    </row>
    <row r="448" spans="1:1" x14ac:dyDescent="0.25">
      <c r="A448">
        <v>547</v>
      </c>
    </row>
    <row r="449" spans="1:1" x14ac:dyDescent="0.25">
      <c r="A449">
        <v>548</v>
      </c>
    </row>
    <row r="450" spans="1:1" x14ac:dyDescent="0.25">
      <c r="A450">
        <v>549</v>
      </c>
    </row>
    <row r="451" spans="1:1" x14ac:dyDescent="0.25">
      <c r="A451">
        <v>550</v>
      </c>
    </row>
    <row r="452" spans="1:1" x14ac:dyDescent="0.25">
      <c r="A452">
        <v>551</v>
      </c>
    </row>
    <row r="453" spans="1:1" x14ac:dyDescent="0.25">
      <c r="A453">
        <v>552</v>
      </c>
    </row>
    <row r="454" spans="1:1" x14ac:dyDescent="0.25">
      <c r="A454">
        <v>553</v>
      </c>
    </row>
    <row r="455" spans="1:1" x14ac:dyDescent="0.25">
      <c r="A455">
        <v>554</v>
      </c>
    </row>
    <row r="456" spans="1:1" x14ac:dyDescent="0.25">
      <c r="A456">
        <v>555</v>
      </c>
    </row>
    <row r="457" spans="1:1" x14ac:dyDescent="0.25">
      <c r="A457">
        <v>557</v>
      </c>
    </row>
    <row r="458" spans="1:1" x14ac:dyDescent="0.25">
      <c r="A458">
        <v>558</v>
      </c>
    </row>
    <row r="459" spans="1:1" x14ac:dyDescent="0.25">
      <c r="A459">
        <v>559</v>
      </c>
    </row>
    <row r="460" spans="1:1" x14ac:dyDescent="0.25">
      <c r="A460">
        <v>560</v>
      </c>
    </row>
    <row r="461" spans="1:1" x14ac:dyDescent="0.25">
      <c r="A461">
        <v>561</v>
      </c>
    </row>
    <row r="462" spans="1:1" x14ac:dyDescent="0.25">
      <c r="A462">
        <v>562</v>
      </c>
    </row>
    <row r="463" spans="1:1" x14ac:dyDescent="0.25">
      <c r="A463">
        <v>563</v>
      </c>
    </row>
    <row r="464" spans="1:1" x14ac:dyDescent="0.25">
      <c r="A464">
        <v>564</v>
      </c>
    </row>
    <row r="465" spans="1:1" x14ac:dyDescent="0.25">
      <c r="A465">
        <v>565</v>
      </c>
    </row>
    <row r="466" spans="1:1" x14ac:dyDescent="0.25">
      <c r="A466">
        <v>566</v>
      </c>
    </row>
    <row r="467" spans="1:1" x14ac:dyDescent="0.25">
      <c r="A467">
        <v>568</v>
      </c>
    </row>
    <row r="468" spans="1:1" x14ac:dyDescent="0.25">
      <c r="A468">
        <v>571</v>
      </c>
    </row>
    <row r="469" spans="1:1" x14ac:dyDescent="0.25">
      <c r="A469">
        <v>572</v>
      </c>
    </row>
    <row r="470" spans="1:1" x14ac:dyDescent="0.25">
      <c r="A470">
        <v>574</v>
      </c>
    </row>
    <row r="471" spans="1:1" x14ac:dyDescent="0.25">
      <c r="A471">
        <v>575</v>
      </c>
    </row>
    <row r="472" spans="1:1" x14ac:dyDescent="0.25">
      <c r="A472">
        <v>576</v>
      </c>
    </row>
    <row r="473" spans="1:1" x14ac:dyDescent="0.25">
      <c r="A473">
        <v>577</v>
      </c>
    </row>
    <row r="474" spans="1:1" x14ac:dyDescent="0.25">
      <c r="A474">
        <v>578</v>
      </c>
    </row>
    <row r="475" spans="1:1" x14ac:dyDescent="0.25">
      <c r="A475">
        <v>579</v>
      </c>
    </row>
    <row r="476" spans="1:1" x14ac:dyDescent="0.25">
      <c r="A476">
        <v>580</v>
      </c>
    </row>
    <row r="477" spans="1:1" x14ac:dyDescent="0.25">
      <c r="A477">
        <v>581</v>
      </c>
    </row>
    <row r="478" spans="1:1" x14ac:dyDescent="0.25">
      <c r="A478">
        <v>582</v>
      </c>
    </row>
    <row r="479" spans="1:1" x14ac:dyDescent="0.25">
      <c r="A479">
        <v>583</v>
      </c>
    </row>
    <row r="480" spans="1:1" x14ac:dyDescent="0.25">
      <c r="A480">
        <v>584</v>
      </c>
    </row>
    <row r="481" spans="1:1" x14ac:dyDescent="0.25">
      <c r="A481">
        <v>585</v>
      </c>
    </row>
    <row r="482" spans="1:1" x14ac:dyDescent="0.25">
      <c r="A482">
        <v>586</v>
      </c>
    </row>
    <row r="483" spans="1:1" x14ac:dyDescent="0.25">
      <c r="A483">
        <v>587</v>
      </c>
    </row>
    <row r="484" spans="1:1" x14ac:dyDescent="0.25">
      <c r="A484">
        <v>588</v>
      </c>
    </row>
    <row r="485" spans="1:1" x14ac:dyDescent="0.25">
      <c r="A485">
        <v>594</v>
      </c>
    </row>
    <row r="486" spans="1:1" x14ac:dyDescent="0.25">
      <c r="A486">
        <v>597</v>
      </c>
    </row>
    <row r="487" spans="1:1" x14ac:dyDescent="0.25">
      <c r="A487">
        <v>598</v>
      </c>
    </row>
    <row r="488" spans="1:1" x14ac:dyDescent="0.25">
      <c r="A488">
        <v>599</v>
      </c>
    </row>
    <row r="489" spans="1:1" x14ac:dyDescent="0.25">
      <c r="A489">
        <v>601</v>
      </c>
    </row>
    <row r="490" spans="1:1" x14ac:dyDescent="0.25">
      <c r="A490">
        <v>603</v>
      </c>
    </row>
    <row r="491" spans="1:1" x14ac:dyDescent="0.25">
      <c r="A491">
        <v>606</v>
      </c>
    </row>
    <row r="492" spans="1:1" x14ac:dyDescent="0.25">
      <c r="A492">
        <v>607</v>
      </c>
    </row>
    <row r="493" spans="1:1" x14ac:dyDescent="0.25">
      <c r="A493">
        <v>608</v>
      </c>
    </row>
    <row r="494" spans="1:1" x14ac:dyDescent="0.25">
      <c r="A494">
        <v>610</v>
      </c>
    </row>
    <row r="495" spans="1:1" x14ac:dyDescent="0.25">
      <c r="A495">
        <v>611</v>
      </c>
    </row>
    <row r="496" spans="1:1" x14ac:dyDescent="0.25">
      <c r="A496">
        <v>614</v>
      </c>
    </row>
    <row r="497" spans="1:1" x14ac:dyDescent="0.25">
      <c r="A497">
        <v>615</v>
      </c>
    </row>
    <row r="498" spans="1:1" x14ac:dyDescent="0.25">
      <c r="A498">
        <v>616</v>
      </c>
    </row>
    <row r="499" spans="1:1" x14ac:dyDescent="0.25">
      <c r="A499">
        <v>617</v>
      </c>
    </row>
    <row r="500" spans="1:1" x14ac:dyDescent="0.25">
      <c r="A500">
        <v>618</v>
      </c>
    </row>
    <row r="501" spans="1:1" x14ac:dyDescent="0.25">
      <c r="A501">
        <v>619</v>
      </c>
    </row>
    <row r="502" spans="1:1" x14ac:dyDescent="0.25">
      <c r="A502">
        <v>621</v>
      </c>
    </row>
    <row r="503" spans="1:1" x14ac:dyDescent="0.25">
      <c r="A503">
        <v>624</v>
      </c>
    </row>
    <row r="504" spans="1:1" x14ac:dyDescent="0.25">
      <c r="A504">
        <v>631</v>
      </c>
    </row>
    <row r="505" spans="1:1" x14ac:dyDescent="0.25">
      <c r="A505">
        <v>635</v>
      </c>
    </row>
    <row r="506" spans="1:1" x14ac:dyDescent="0.25">
      <c r="A506">
        <v>636</v>
      </c>
    </row>
    <row r="507" spans="1:1" x14ac:dyDescent="0.25">
      <c r="A507">
        <v>638</v>
      </c>
    </row>
    <row r="508" spans="1:1" x14ac:dyDescent="0.25">
      <c r="A508">
        <v>639</v>
      </c>
    </row>
    <row r="509" spans="1:1" x14ac:dyDescent="0.25">
      <c r="A509">
        <v>642</v>
      </c>
    </row>
    <row r="510" spans="1:1" x14ac:dyDescent="0.25">
      <c r="A510">
        <v>643</v>
      </c>
    </row>
    <row r="511" spans="1:1" x14ac:dyDescent="0.25">
      <c r="A511">
        <v>644</v>
      </c>
    </row>
    <row r="512" spans="1:1" x14ac:dyDescent="0.25">
      <c r="A512">
        <v>646</v>
      </c>
    </row>
    <row r="513" spans="1:1" x14ac:dyDescent="0.25">
      <c r="A513">
        <v>647</v>
      </c>
    </row>
    <row r="514" spans="1:1" x14ac:dyDescent="0.25">
      <c r="A514">
        <v>648</v>
      </c>
    </row>
    <row r="515" spans="1:1" x14ac:dyDescent="0.25">
      <c r="A515">
        <v>649</v>
      </c>
    </row>
    <row r="516" spans="1:1" x14ac:dyDescent="0.25">
      <c r="A516">
        <v>650</v>
      </c>
    </row>
    <row r="517" spans="1:1" x14ac:dyDescent="0.25">
      <c r="A517">
        <v>651</v>
      </c>
    </row>
    <row r="518" spans="1:1" x14ac:dyDescent="0.25">
      <c r="A518">
        <v>654</v>
      </c>
    </row>
    <row r="519" spans="1:1" x14ac:dyDescent="0.25">
      <c r="A519">
        <v>658</v>
      </c>
    </row>
    <row r="520" spans="1:1" x14ac:dyDescent="0.25">
      <c r="A520">
        <v>659</v>
      </c>
    </row>
    <row r="521" spans="1:1" x14ac:dyDescent="0.25">
      <c r="A521">
        <v>660</v>
      </c>
    </row>
    <row r="522" spans="1:1" x14ac:dyDescent="0.25">
      <c r="A522">
        <v>661</v>
      </c>
    </row>
    <row r="523" spans="1:1" x14ac:dyDescent="0.25">
      <c r="A523">
        <v>662</v>
      </c>
    </row>
    <row r="524" spans="1:1" x14ac:dyDescent="0.25">
      <c r="A524">
        <v>663</v>
      </c>
    </row>
    <row r="525" spans="1:1" x14ac:dyDescent="0.25">
      <c r="A525">
        <v>664</v>
      </c>
    </row>
    <row r="526" spans="1:1" x14ac:dyDescent="0.25">
      <c r="A526">
        <v>665</v>
      </c>
    </row>
    <row r="527" spans="1:1" x14ac:dyDescent="0.25">
      <c r="A527">
        <v>666</v>
      </c>
    </row>
    <row r="528" spans="1:1" x14ac:dyDescent="0.25">
      <c r="A528">
        <v>667</v>
      </c>
    </row>
    <row r="529" spans="1:1" x14ac:dyDescent="0.25">
      <c r="A529">
        <v>668</v>
      </c>
    </row>
    <row r="530" spans="1:1" x14ac:dyDescent="0.25">
      <c r="A530">
        <v>669</v>
      </c>
    </row>
    <row r="531" spans="1:1" x14ac:dyDescent="0.25">
      <c r="A531">
        <v>670</v>
      </c>
    </row>
    <row r="532" spans="1:1" x14ac:dyDescent="0.25">
      <c r="A532">
        <v>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576"/>
  <sheetViews>
    <sheetView topLeftCell="L1" workbookViewId="0">
      <selection activeCell="Y554" sqref="Y554"/>
    </sheetView>
  </sheetViews>
  <sheetFormatPr baseColWidth="10" defaultRowHeight="15" x14ac:dyDescent="0.25"/>
  <cols>
    <col min="4" max="4" width="24.85546875" customWidth="1"/>
    <col min="7" max="7" width="32.85546875" style="4" customWidth="1"/>
    <col min="8" max="9" width="32.85546875" style="5" customWidth="1"/>
    <col min="11" max="12" width="15.7109375" bestFit="1" customWidth="1"/>
    <col min="28" max="29" width="15.7109375" bestFit="1" customWidth="1"/>
  </cols>
  <sheetData>
    <row r="1" spans="1:38" x14ac:dyDescent="0.25">
      <c r="A1" t="s">
        <v>3611</v>
      </c>
      <c r="B1" t="s">
        <v>179</v>
      </c>
      <c r="C1" t="s">
        <v>2577</v>
      </c>
      <c r="D1" t="s">
        <v>2578</v>
      </c>
      <c r="E1" t="s">
        <v>2614</v>
      </c>
      <c r="F1" t="s">
        <v>2580</v>
      </c>
      <c r="H1" s="5" t="s">
        <v>2646</v>
      </c>
      <c r="I1" s="5" t="s">
        <v>2647</v>
      </c>
      <c r="J1" t="s">
        <v>2648</v>
      </c>
      <c r="K1" t="s">
        <v>2649</v>
      </c>
      <c r="L1" t="s">
        <v>2650</v>
      </c>
      <c r="M1" t="s">
        <v>2651</v>
      </c>
      <c r="N1" t="s">
        <v>2652</v>
      </c>
      <c r="O1" t="s">
        <v>2653</v>
      </c>
      <c r="P1" t="s">
        <v>2654</v>
      </c>
      <c r="Q1" t="s">
        <v>2655</v>
      </c>
      <c r="R1" t="s">
        <v>2656</v>
      </c>
      <c r="S1" t="s">
        <v>2657</v>
      </c>
      <c r="T1" t="s">
        <v>2658</v>
      </c>
      <c r="U1" t="s">
        <v>2659</v>
      </c>
      <c r="V1" t="s">
        <v>2660</v>
      </c>
      <c r="W1" t="s">
        <v>2661</v>
      </c>
      <c r="X1" t="s">
        <v>2662</v>
      </c>
      <c r="Y1" t="s">
        <v>2663</v>
      </c>
      <c r="Z1" t="s">
        <v>180</v>
      </c>
      <c r="AA1" t="s">
        <v>2664</v>
      </c>
      <c r="AB1" t="s">
        <v>2665</v>
      </c>
      <c r="AC1" t="s">
        <v>2666</v>
      </c>
      <c r="AD1" t="s">
        <v>2667</v>
      </c>
      <c r="AE1" t="s">
        <v>2668</v>
      </c>
      <c r="AF1" t="s">
        <v>2669</v>
      </c>
      <c r="AG1" t="s">
        <v>2670</v>
      </c>
      <c r="AH1" t="s">
        <v>2671</v>
      </c>
      <c r="AI1" t="s">
        <v>2672</v>
      </c>
      <c r="AJ1" t="s">
        <v>2673</v>
      </c>
      <c r="AK1" t="s">
        <v>2674</v>
      </c>
      <c r="AL1" t="s">
        <v>2675</v>
      </c>
    </row>
    <row r="2" spans="1:38" hidden="1" x14ac:dyDescent="0.25">
      <c r="B2">
        <v>44</v>
      </c>
      <c r="C2">
        <v>13</v>
      </c>
      <c r="D2" t="s">
        <v>2596</v>
      </c>
      <c r="E2">
        <v>1234</v>
      </c>
      <c r="F2">
        <v>248</v>
      </c>
      <c r="G2" s="4" t="str">
        <f>VLOOKUP(F2,'mac-lalo'!$I$2:$J$602,2,0)</f>
        <v>FURBERO 1234</v>
      </c>
      <c r="H2" s="5">
        <f>VLOOKUP(G2,'cat_macropera-pos'!$H$2:$I$1468,2,0)</f>
        <v>35</v>
      </c>
      <c r="I2" s="5">
        <f>VLOOKUP(D2,sucampos_seg!$C$2:$G$316,5,0)</f>
        <v>48</v>
      </c>
      <c r="J2">
        <v>13</v>
      </c>
      <c r="K2" t="s">
        <v>2676</v>
      </c>
      <c r="L2" t="s">
        <v>2676</v>
      </c>
      <c r="M2" t="s">
        <v>2677</v>
      </c>
      <c r="N2" t="s">
        <v>2677</v>
      </c>
      <c r="O2">
        <v>6</v>
      </c>
      <c r="P2" t="s">
        <v>2678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 t="s">
        <v>2676</v>
      </c>
      <c r="Y2" t="s">
        <v>2676</v>
      </c>
      <c r="Z2" t="s">
        <v>2676</v>
      </c>
      <c r="AA2">
        <v>1</v>
      </c>
      <c r="AB2" t="s">
        <v>2676</v>
      </c>
      <c r="AC2" t="s">
        <v>2676</v>
      </c>
      <c r="AD2" t="s">
        <v>2676</v>
      </c>
      <c r="AE2" t="s">
        <v>2676</v>
      </c>
      <c r="AF2" t="s">
        <v>2676</v>
      </c>
      <c r="AG2" t="s">
        <v>2676</v>
      </c>
      <c r="AH2" t="s">
        <v>2676</v>
      </c>
      <c r="AI2" t="s">
        <v>2676</v>
      </c>
      <c r="AJ2" t="s">
        <v>2676</v>
      </c>
      <c r="AK2" t="s">
        <v>2676</v>
      </c>
      <c r="AL2">
        <v>1</v>
      </c>
    </row>
    <row r="3" spans="1:38" hidden="1" x14ac:dyDescent="0.25">
      <c r="B3">
        <v>54</v>
      </c>
      <c r="C3">
        <v>13</v>
      </c>
      <c r="D3" t="s">
        <v>2596</v>
      </c>
      <c r="E3">
        <v>2128</v>
      </c>
      <c r="F3">
        <v>226</v>
      </c>
      <c r="G3" s="4" t="str">
        <f>VLOOKUP(F3,'mac-lalo'!$I$2:$J$602,2,0)</f>
        <v>FURBERO 1004</v>
      </c>
      <c r="H3" s="5">
        <f>VLOOKUP(G3,'cat_macropera-pos'!$H$2:$I$1468,2,0)</f>
        <v>1325</v>
      </c>
      <c r="I3" s="5">
        <f>VLOOKUP(D3,sucampos_seg!$C$2:$G$316,5,0)</f>
        <v>48</v>
      </c>
      <c r="J3">
        <v>13</v>
      </c>
      <c r="K3" t="s">
        <v>2676</v>
      </c>
      <c r="L3" t="s">
        <v>2676</v>
      </c>
      <c r="M3" t="s">
        <v>2677</v>
      </c>
      <c r="N3" t="s">
        <v>22</v>
      </c>
      <c r="O3">
        <v>3</v>
      </c>
      <c r="P3" t="s">
        <v>2678</v>
      </c>
      <c r="Q3">
        <v>1</v>
      </c>
      <c r="R3">
        <v>6</v>
      </c>
      <c r="S3">
        <v>1</v>
      </c>
      <c r="T3">
        <v>1</v>
      </c>
      <c r="U3">
        <v>1</v>
      </c>
      <c r="V3">
        <v>0</v>
      </c>
      <c r="W3">
        <v>0</v>
      </c>
      <c r="X3">
        <v>2254146.92</v>
      </c>
      <c r="Y3">
        <v>654512.65</v>
      </c>
      <c r="Z3">
        <v>2520</v>
      </c>
      <c r="AA3">
        <v>3</v>
      </c>
      <c r="AB3" t="s">
        <v>2676</v>
      </c>
      <c r="AC3" t="s">
        <v>2676</v>
      </c>
      <c r="AD3" t="s">
        <v>2676</v>
      </c>
      <c r="AE3" t="s">
        <v>2676</v>
      </c>
      <c r="AF3" t="s">
        <v>2676</v>
      </c>
      <c r="AG3" t="s">
        <v>2676</v>
      </c>
      <c r="AH3" t="s">
        <v>2676</v>
      </c>
      <c r="AI3" t="s">
        <v>2676</v>
      </c>
      <c r="AJ3" t="s">
        <v>2676</v>
      </c>
      <c r="AK3" t="s">
        <v>2676</v>
      </c>
      <c r="AL3">
        <v>1</v>
      </c>
    </row>
    <row r="4" spans="1:38" hidden="1" x14ac:dyDescent="0.25">
      <c r="B4">
        <v>55</v>
      </c>
      <c r="C4">
        <v>13</v>
      </c>
      <c r="D4" t="s">
        <v>2596</v>
      </c>
      <c r="E4">
        <v>2144</v>
      </c>
      <c r="F4">
        <v>2</v>
      </c>
      <c r="G4" s="4" t="str">
        <f>VLOOKUP(F4,'mac-lalo'!$I$2:$J$602,2,0)</f>
        <v>COAPECHACA 851</v>
      </c>
      <c r="H4" s="5">
        <f>VLOOKUP(G4,'cat_macropera-pos'!$H$2:$I$1468,2,0)</f>
        <v>202</v>
      </c>
      <c r="I4" s="5">
        <f>VLOOKUP(D4,sucampos_seg!$C$2:$G$316,5,0)</f>
        <v>48</v>
      </c>
      <c r="J4">
        <v>20</v>
      </c>
      <c r="K4" t="s">
        <v>2676</v>
      </c>
      <c r="L4" t="s">
        <v>2676</v>
      </c>
      <c r="M4" t="s">
        <v>2677</v>
      </c>
      <c r="N4" t="s">
        <v>2676</v>
      </c>
      <c r="O4">
        <v>15</v>
      </c>
      <c r="P4" t="s">
        <v>2678</v>
      </c>
      <c r="Q4">
        <v>1</v>
      </c>
      <c r="R4">
        <v>6</v>
      </c>
      <c r="S4">
        <v>6</v>
      </c>
      <c r="T4">
        <v>1</v>
      </c>
      <c r="U4">
        <v>1</v>
      </c>
      <c r="V4">
        <v>0</v>
      </c>
      <c r="W4">
        <v>8</v>
      </c>
      <c r="X4">
        <v>654537.66</v>
      </c>
      <c r="Y4">
        <v>2254109.91</v>
      </c>
      <c r="Z4">
        <v>2045</v>
      </c>
      <c r="AA4">
        <v>9</v>
      </c>
      <c r="AB4" t="s">
        <v>2676</v>
      </c>
      <c r="AC4" t="s">
        <v>2676</v>
      </c>
      <c r="AD4" t="s">
        <v>2676</v>
      </c>
      <c r="AE4" t="s">
        <v>2676</v>
      </c>
      <c r="AF4" t="s">
        <v>2676</v>
      </c>
      <c r="AG4" t="s">
        <v>2676</v>
      </c>
      <c r="AH4" t="s">
        <v>2676</v>
      </c>
      <c r="AI4" t="s">
        <v>2676</v>
      </c>
      <c r="AJ4" t="s">
        <v>2676</v>
      </c>
      <c r="AK4" t="s">
        <v>2676</v>
      </c>
      <c r="AL4">
        <v>1</v>
      </c>
    </row>
    <row r="5" spans="1:38" hidden="1" x14ac:dyDescent="0.25">
      <c r="B5">
        <v>56</v>
      </c>
      <c r="C5">
        <v>4</v>
      </c>
      <c r="D5" t="s">
        <v>2606</v>
      </c>
      <c r="E5">
        <v>1366</v>
      </c>
      <c r="F5">
        <v>469</v>
      </c>
      <c r="G5" s="4" t="str">
        <f>VLOOKUP(F5,'mac-lalo'!$I$2:$J$602,2,0)</f>
        <v>REMOLINO 1366</v>
      </c>
      <c r="H5" s="5">
        <f>VLOOKUP(G5,'cat_macropera-pos'!$H$2:$I$1468,2,0)</f>
        <v>1374</v>
      </c>
      <c r="I5" s="5">
        <f>VLOOKUP(D5,sucampos_seg!$C$2:$G$316,5,0)</f>
        <v>103</v>
      </c>
      <c r="J5">
        <v>34</v>
      </c>
      <c r="K5" s="6">
        <v>41028</v>
      </c>
      <c r="L5" s="6">
        <v>41051</v>
      </c>
      <c r="M5" t="s">
        <v>2679</v>
      </c>
      <c r="N5" t="s">
        <v>2680</v>
      </c>
      <c r="O5">
        <v>12</v>
      </c>
      <c r="P5" t="s">
        <v>2678</v>
      </c>
      <c r="Q5">
        <v>1</v>
      </c>
      <c r="R5">
        <v>6</v>
      </c>
      <c r="S5">
        <v>6</v>
      </c>
      <c r="T5">
        <v>1</v>
      </c>
      <c r="U5">
        <v>1</v>
      </c>
      <c r="V5">
        <v>3</v>
      </c>
      <c r="W5">
        <v>8</v>
      </c>
      <c r="X5">
        <v>2256829.13</v>
      </c>
      <c r="Y5">
        <v>676782.88</v>
      </c>
      <c r="Z5">
        <v>2589</v>
      </c>
      <c r="AA5">
        <v>3</v>
      </c>
      <c r="AB5" s="6">
        <v>1.375</v>
      </c>
      <c r="AC5" s="6">
        <v>1.1666666666666667</v>
      </c>
      <c r="AD5">
        <v>0</v>
      </c>
      <c r="AE5" t="s">
        <v>2676</v>
      </c>
      <c r="AF5" t="s">
        <v>2676</v>
      </c>
      <c r="AG5" t="s">
        <v>2676</v>
      </c>
      <c r="AH5" t="s">
        <v>2676</v>
      </c>
      <c r="AI5" t="s">
        <v>2676</v>
      </c>
      <c r="AJ5" t="s">
        <v>2676</v>
      </c>
      <c r="AK5" t="s">
        <v>2676</v>
      </c>
      <c r="AL5">
        <v>1</v>
      </c>
    </row>
    <row r="6" spans="1:38" hidden="1" x14ac:dyDescent="0.25">
      <c r="B6">
        <v>57</v>
      </c>
      <c r="C6">
        <v>13</v>
      </c>
      <c r="D6" t="s">
        <v>2596</v>
      </c>
      <c r="E6">
        <v>2148</v>
      </c>
      <c r="F6">
        <v>226</v>
      </c>
      <c r="G6" s="4" t="str">
        <f>VLOOKUP(F6,'mac-lalo'!$I$2:$J$602,2,0)</f>
        <v>FURBERO 1004</v>
      </c>
      <c r="H6" s="5">
        <f>VLOOKUP(G6,'cat_macropera-pos'!$H$2:$I$1468,2,0)</f>
        <v>1325</v>
      </c>
      <c r="I6" s="5">
        <f>VLOOKUP(D6,sucampos_seg!$C$2:$G$316,5,0)</f>
        <v>48</v>
      </c>
      <c r="J6">
        <v>13</v>
      </c>
      <c r="K6" s="6">
        <v>41031</v>
      </c>
      <c r="L6" t="s">
        <v>2676</v>
      </c>
      <c r="M6" t="s">
        <v>2677</v>
      </c>
      <c r="N6" t="s">
        <v>2681</v>
      </c>
      <c r="O6">
        <v>4</v>
      </c>
      <c r="P6" t="s">
        <v>2678</v>
      </c>
      <c r="Q6">
        <v>1</v>
      </c>
      <c r="R6">
        <v>6</v>
      </c>
      <c r="S6">
        <v>6</v>
      </c>
      <c r="T6">
        <v>1</v>
      </c>
      <c r="U6">
        <v>1</v>
      </c>
      <c r="V6">
        <v>0</v>
      </c>
      <c r="W6">
        <v>0</v>
      </c>
      <c r="X6">
        <v>2254109.91</v>
      </c>
      <c r="Y6">
        <v>654512.66</v>
      </c>
      <c r="Z6">
        <v>0</v>
      </c>
      <c r="AA6">
        <v>3</v>
      </c>
      <c r="AB6" s="6">
        <v>1.0625</v>
      </c>
      <c r="AC6" t="s">
        <v>2676</v>
      </c>
      <c r="AD6" t="s">
        <v>2676</v>
      </c>
      <c r="AE6" t="s">
        <v>2676</v>
      </c>
      <c r="AF6" t="s">
        <v>2676</v>
      </c>
      <c r="AG6" t="s">
        <v>2676</v>
      </c>
      <c r="AH6" t="s">
        <v>2676</v>
      </c>
      <c r="AI6" t="s">
        <v>2676</v>
      </c>
      <c r="AJ6" t="s">
        <v>2676</v>
      </c>
      <c r="AK6" t="s">
        <v>2676</v>
      </c>
      <c r="AL6">
        <v>1</v>
      </c>
    </row>
    <row r="7" spans="1:38" hidden="1" x14ac:dyDescent="0.25">
      <c r="B7">
        <v>58</v>
      </c>
      <c r="C7">
        <v>2</v>
      </c>
      <c r="D7" t="s">
        <v>2586</v>
      </c>
      <c r="E7">
        <v>8000</v>
      </c>
      <c r="F7">
        <v>27</v>
      </c>
      <c r="G7" s="4" t="str">
        <f>VLOOKUP(F7,'mac-lalo'!$I$2:$J$602,2,0)</f>
        <v>AGUA FRIA 767</v>
      </c>
      <c r="H7" s="5">
        <f>VLOOKUP(G7,'cat_macropera-pos'!$H$2:$I$1468,2,0)</f>
        <v>182</v>
      </c>
      <c r="I7" s="5">
        <f>VLOOKUP(D7,sucampos_seg!$C$2:$G$316,5,0)</f>
        <v>1</v>
      </c>
      <c r="J7">
        <v>13</v>
      </c>
      <c r="K7" s="6">
        <v>41043</v>
      </c>
      <c r="L7" t="s">
        <v>2676</v>
      </c>
      <c r="M7" t="s">
        <v>2677</v>
      </c>
      <c r="N7" t="s">
        <v>22</v>
      </c>
      <c r="O7">
        <v>4</v>
      </c>
      <c r="P7" t="s">
        <v>2678</v>
      </c>
      <c r="Q7">
        <v>1</v>
      </c>
      <c r="R7">
        <v>6</v>
      </c>
      <c r="S7">
        <v>6</v>
      </c>
      <c r="T7">
        <v>1</v>
      </c>
      <c r="U7">
        <v>1</v>
      </c>
      <c r="V7">
        <v>0</v>
      </c>
      <c r="W7">
        <v>0</v>
      </c>
      <c r="X7" t="s">
        <v>2676</v>
      </c>
      <c r="Y7" t="s">
        <v>2676</v>
      </c>
      <c r="Z7">
        <v>2000</v>
      </c>
      <c r="AA7">
        <v>3</v>
      </c>
      <c r="AB7" s="6">
        <v>1.4166666666666667</v>
      </c>
      <c r="AC7" t="s">
        <v>2676</v>
      </c>
      <c r="AD7">
        <v>25</v>
      </c>
      <c r="AE7" t="s">
        <v>2676</v>
      </c>
      <c r="AF7" t="s">
        <v>2676</v>
      </c>
      <c r="AG7" t="s">
        <v>2676</v>
      </c>
      <c r="AH7" t="s">
        <v>2676</v>
      </c>
      <c r="AI7" t="s">
        <v>2676</v>
      </c>
      <c r="AJ7" t="s">
        <v>2676</v>
      </c>
      <c r="AK7" t="s">
        <v>2676</v>
      </c>
      <c r="AL7">
        <v>1</v>
      </c>
    </row>
    <row r="8" spans="1:38" hidden="1" x14ac:dyDescent="0.25">
      <c r="B8">
        <v>59</v>
      </c>
      <c r="C8">
        <v>21</v>
      </c>
      <c r="D8" t="s">
        <v>2605</v>
      </c>
      <c r="E8">
        <v>3367</v>
      </c>
      <c r="F8">
        <v>455</v>
      </c>
      <c r="G8" s="4" t="str">
        <f>VLOOKUP(F8,'mac-lalo'!$I$2:$J$602,2,0)</f>
        <v>PRESIDENTE ALEMAN 203</v>
      </c>
      <c r="H8" s="5">
        <f>VLOOKUP(G8,'cat_macropera-pos'!$H$2:$I$1468,2,0)</f>
        <v>387</v>
      </c>
      <c r="I8" s="5">
        <f>VLOOKUP(D8,sucampos_seg!$C$2:$G$316,5,0)</f>
        <v>94</v>
      </c>
      <c r="J8">
        <v>9</v>
      </c>
      <c r="K8" s="6">
        <v>41025</v>
      </c>
      <c r="L8" s="6">
        <v>41047</v>
      </c>
      <c r="M8" t="s">
        <v>2677</v>
      </c>
      <c r="N8" t="s">
        <v>22</v>
      </c>
      <c r="O8">
        <v>11</v>
      </c>
      <c r="P8" t="s">
        <v>2682</v>
      </c>
      <c r="Q8">
        <v>1</v>
      </c>
      <c r="R8">
        <v>4</v>
      </c>
      <c r="S8">
        <v>1</v>
      </c>
      <c r="T8">
        <v>1</v>
      </c>
      <c r="U8">
        <v>1</v>
      </c>
      <c r="V8">
        <v>0</v>
      </c>
      <c r="W8">
        <v>8</v>
      </c>
      <c r="X8">
        <v>2254894.96</v>
      </c>
      <c r="Y8">
        <v>675885.62</v>
      </c>
      <c r="Z8">
        <v>2806</v>
      </c>
      <c r="AA8">
        <v>9</v>
      </c>
      <c r="AB8" s="6">
        <v>1.8333333333333335</v>
      </c>
      <c r="AC8" s="6">
        <v>1.5416666666666665</v>
      </c>
      <c r="AD8">
        <v>25.3</v>
      </c>
      <c r="AE8" t="s">
        <v>2676</v>
      </c>
      <c r="AF8" t="s">
        <v>2676</v>
      </c>
      <c r="AG8" t="s">
        <v>2676</v>
      </c>
      <c r="AH8" t="s">
        <v>2676</v>
      </c>
      <c r="AI8" t="s">
        <v>2676</v>
      </c>
      <c r="AJ8" t="s">
        <v>2676</v>
      </c>
      <c r="AK8" t="s">
        <v>2676</v>
      </c>
      <c r="AL8">
        <v>1</v>
      </c>
    </row>
    <row r="9" spans="1:38" hidden="1" x14ac:dyDescent="0.25">
      <c r="B9">
        <v>60</v>
      </c>
      <c r="C9">
        <v>16</v>
      </c>
      <c r="D9" t="s">
        <v>2599</v>
      </c>
      <c r="E9">
        <v>1418</v>
      </c>
      <c r="F9">
        <v>343</v>
      </c>
      <c r="G9" s="4" t="str">
        <f>VLOOKUP(F9,'mac-lalo'!$I$2:$J$602,2,0)</f>
        <v>HUMAPA 1398</v>
      </c>
      <c r="H9" s="5">
        <f>VLOOKUP(G9,'cat_macropera-pos'!$H$2:$I$1468,2,0)</f>
        <v>1250</v>
      </c>
      <c r="I9" s="5">
        <f>VLOOKUP(D9,sucampos_seg!$C$2:$G$316,5,0)</f>
        <v>61</v>
      </c>
      <c r="J9">
        <v>16</v>
      </c>
      <c r="K9" s="6">
        <v>41043</v>
      </c>
      <c r="L9" s="6">
        <v>41053</v>
      </c>
      <c r="M9" t="s">
        <v>2677</v>
      </c>
      <c r="N9" t="s">
        <v>22</v>
      </c>
      <c r="O9">
        <v>20</v>
      </c>
      <c r="P9" t="s">
        <v>2678</v>
      </c>
      <c r="Q9">
        <v>1</v>
      </c>
      <c r="R9">
        <v>4</v>
      </c>
      <c r="S9">
        <v>4</v>
      </c>
      <c r="T9">
        <v>1</v>
      </c>
      <c r="U9">
        <v>1</v>
      </c>
      <c r="V9">
        <v>0</v>
      </c>
      <c r="W9">
        <v>3</v>
      </c>
      <c r="X9">
        <v>2285562.54</v>
      </c>
      <c r="Y9">
        <v>622227.25</v>
      </c>
      <c r="Z9">
        <v>1981</v>
      </c>
      <c r="AA9">
        <v>2</v>
      </c>
      <c r="AB9" s="6">
        <v>1.5625</v>
      </c>
      <c r="AC9" s="6">
        <v>1.4583333333333333</v>
      </c>
      <c r="AD9">
        <v>16.100000000000001</v>
      </c>
      <c r="AE9" t="s">
        <v>2676</v>
      </c>
      <c r="AF9" t="s">
        <v>2676</v>
      </c>
      <c r="AG9" t="s">
        <v>2676</v>
      </c>
      <c r="AH9" t="s">
        <v>2676</v>
      </c>
      <c r="AI9" t="s">
        <v>2676</v>
      </c>
      <c r="AJ9" t="s">
        <v>2676</v>
      </c>
      <c r="AK9" t="s">
        <v>2676</v>
      </c>
      <c r="AL9">
        <v>1</v>
      </c>
    </row>
    <row r="10" spans="1:38" hidden="1" x14ac:dyDescent="0.25">
      <c r="B10">
        <v>61</v>
      </c>
      <c r="C10">
        <v>8</v>
      </c>
      <c r="D10" t="s">
        <v>2590</v>
      </c>
      <c r="E10">
        <v>545</v>
      </c>
      <c r="F10">
        <v>2</v>
      </c>
      <c r="G10" s="4" t="str">
        <f>VLOOKUP(F10,'mac-lalo'!$I$2:$J$602,2,0)</f>
        <v>COAPECHACA 851</v>
      </c>
      <c r="H10" s="5">
        <f>VLOOKUP(G10,'cat_macropera-pos'!$H$2:$I$1468,2,0)</f>
        <v>202</v>
      </c>
      <c r="I10" s="5">
        <f>VLOOKUP(D10,sucampos_seg!$C$2:$G$316,5,0)</f>
        <v>32</v>
      </c>
      <c r="J10">
        <v>1</v>
      </c>
      <c r="K10" t="s">
        <v>2676</v>
      </c>
      <c r="L10" t="s">
        <v>2676</v>
      </c>
      <c r="M10" t="s">
        <v>2679</v>
      </c>
      <c r="N10" t="s">
        <v>2676</v>
      </c>
      <c r="O10">
        <v>1</v>
      </c>
      <c r="P10" t="s">
        <v>2676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 t="s">
        <v>2676</v>
      </c>
      <c r="Y10" t="s">
        <v>2676</v>
      </c>
      <c r="Z10" t="s">
        <v>2676</v>
      </c>
      <c r="AA10">
        <v>1</v>
      </c>
      <c r="AB10" t="s">
        <v>2676</v>
      </c>
      <c r="AC10" t="s">
        <v>2676</v>
      </c>
      <c r="AD10" t="s">
        <v>2676</v>
      </c>
      <c r="AE10" t="s">
        <v>2676</v>
      </c>
      <c r="AF10" t="s">
        <v>2676</v>
      </c>
      <c r="AG10" t="s">
        <v>2676</v>
      </c>
      <c r="AH10" t="s">
        <v>2676</v>
      </c>
      <c r="AI10" t="s">
        <v>2676</v>
      </c>
      <c r="AJ10" t="s">
        <v>2676</v>
      </c>
      <c r="AK10" t="s">
        <v>2676</v>
      </c>
      <c r="AL10">
        <v>1</v>
      </c>
    </row>
    <row r="11" spans="1:38" hidden="1" x14ac:dyDescent="0.25">
      <c r="B11">
        <v>62</v>
      </c>
      <c r="C11">
        <v>8</v>
      </c>
      <c r="D11" t="s">
        <v>2590</v>
      </c>
      <c r="E11">
        <v>3226</v>
      </c>
      <c r="F11">
        <v>578</v>
      </c>
      <c r="G11" s="4" t="str">
        <f>VLOOKUP(F11,'mac-lalo'!$I$2:$J$602,2,0)</f>
        <v>CORRALILLO 3214</v>
      </c>
      <c r="H11" s="5">
        <f>VLOOKUP(G11,'cat_macropera-pos'!$H$2:$I$1468,2,0)</f>
        <v>1436</v>
      </c>
      <c r="I11" s="5">
        <f>VLOOKUP(D11,sucampos_seg!$C$2:$G$316,5,0)</f>
        <v>32</v>
      </c>
      <c r="J11">
        <v>30</v>
      </c>
      <c r="K11" s="6">
        <v>41040</v>
      </c>
      <c r="L11" s="6">
        <v>41048</v>
      </c>
      <c r="M11" t="s">
        <v>2677</v>
      </c>
      <c r="N11" t="s">
        <v>22</v>
      </c>
      <c r="O11">
        <v>9</v>
      </c>
      <c r="P11" t="s">
        <v>2678</v>
      </c>
      <c r="Q11">
        <v>6</v>
      </c>
      <c r="R11">
        <v>4</v>
      </c>
      <c r="S11">
        <v>4</v>
      </c>
      <c r="T11">
        <v>1</v>
      </c>
      <c r="U11">
        <v>1</v>
      </c>
      <c r="V11">
        <v>0</v>
      </c>
      <c r="W11">
        <v>0</v>
      </c>
      <c r="X11">
        <v>2267765.9300000002</v>
      </c>
      <c r="Y11">
        <v>654107.68000000005</v>
      </c>
      <c r="Z11">
        <v>1898</v>
      </c>
      <c r="AA11">
        <v>8</v>
      </c>
      <c r="AB11" s="6">
        <v>1.25</v>
      </c>
      <c r="AC11" s="6">
        <v>1.3125</v>
      </c>
      <c r="AD11">
        <v>25</v>
      </c>
      <c r="AE11" t="s">
        <v>2676</v>
      </c>
      <c r="AF11" t="s">
        <v>2676</v>
      </c>
      <c r="AG11" t="s">
        <v>2676</v>
      </c>
      <c r="AH11" t="s">
        <v>2676</v>
      </c>
      <c r="AI11" t="s">
        <v>2676</v>
      </c>
      <c r="AJ11" t="s">
        <v>2676</v>
      </c>
      <c r="AK11" t="s">
        <v>2676</v>
      </c>
      <c r="AL11">
        <v>1</v>
      </c>
    </row>
    <row r="12" spans="1:38" hidden="1" x14ac:dyDescent="0.25">
      <c r="B12">
        <v>63</v>
      </c>
      <c r="C12">
        <v>13</v>
      </c>
      <c r="D12" t="s">
        <v>2596</v>
      </c>
      <c r="E12">
        <v>3117</v>
      </c>
      <c r="F12">
        <v>244</v>
      </c>
      <c r="G12" s="4" t="str">
        <f>VLOOKUP(F12,'mac-lalo'!$I$2:$J$602,2,0)</f>
        <v>FURBERO 1205</v>
      </c>
      <c r="H12" s="5">
        <f>VLOOKUP(G12,'cat_macropera-pos'!$H$2:$I$1468,2,0)</f>
        <v>83</v>
      </c>
      <c r="I12" s="5">
        <f>VLOOKUP(D12,sucampos_seg!$C$2:$G$316,5,0)</f>
        <v>48</v>
      </c>
      <c r="J12">
        <v>35</v>
      </c>
      <c r="K12" s="6">
        <v>41038</v>
      </c>
      <c r="L12" s="6">
        <v>41054</v>
      </c>
      <c r="M12" t="s">
        <v>2677</v>
      </c>
      <c r="N12" t="s">
        <v>2681</v>
      </c>
      <c r="O12">
        <v>17</v>
      </c>
      <c r="P12" t="s">
        <v>2678</v>
      </c>
      <c r="Q12">
        <v>1</v>
      </c>
      <c r="R12">
        <v>4</v>
      </c>
      <c r="S12">
        <v>6</v>
      </c>
      <c r="T12">
        <v>1</v>
      </c>
      <c r="U12">
        <v>1</v>
      </c>
      <c r="V12">
        <v>0</v>
      </c>
      <c r="W12">
        <v>8</v>
      </c>
      <c r="X12">
        <v>2254366.2200000002</v>
      </c>
      <c r="Y12">
        <v>663730.24</v>
      </c>
      <c r="Z12">
        <v>2595</v>
      </c>
      <c r="AA12">
        <v>9</v>
      </c>
      <c r="AB12" s="6">
        <v>1</v>
      </c>
      <c r="AC12" s="6">
        <v>1</v>
      </c>
      <c r="AD12">
        <v>38</v>
      </c>
      <c r="AE12" t="s">
        <v>2676</v>
      </c>
      <c r="AF12" t="s">
        <v>2676</v>
      </c>
      <c r="AG12" t="s">
        <v>2676</v>
      </c>
      <c r="AH12" t="s">
        <v>2676</v>
      </c>
      <c r="AI12" t="s">
        <v>2676</v>
      </c>
      <c r="AJ12" t="s">
        <v>2676</v>
      </c>
      <c r="AK12" t="s">
        <v>2676</v>
      </c>
      <c r="AL12">
        <v>1</v>
      </c>
    </row>
    <row r="13" spans="1:38" hidden="1" x14ac:dyDescent="0.25">
      <c r="B13">
        <v>64</v>
      </c>
      <c r="C13">
        <v>1</v>
      </c>
      <c r="D13" t="s">
        <v>2584</v>
      </c>
      <c r="E13">
        <v>2830</v>
      </c>
      <c r="F13">
        <v>62</v>
      </c>
      <c r="G13" s="4" t="str">
        <f>VLOOKUP(F13,'mac-lalo'!$I$2:$J$602,2,0)</f>
        <v>COAPECHACA 2870</v>
      </c>
      <c r="H13" s="5">
        <f>VLOOKUP(G13,'cat_macropera-pos'!$H$2:$I$1468,2,0)</f>
        <v>1314</v>
      </c>
      <c r="I13" s="5">
        <f>VLOOKUP(D13,sucampos_seg!$C$2:$G$316,5,0)</f>
        <v>24</v>
      </c>
      <c r="J13">
        <v>4</v>
      </c>
      <c r="K13" s="6">
        <v>41037</v>
      </c>
      <c r="L13" s="6">
        <v>41046</v>
      </c>
      <c r="M13" t="s">
        <v>2677</v>
      </c>
      <c r="N13" t="s">
        <v>22</v>
      </c>
      <c r="O13">
        <v>3</v>
      </c>
      <c r="P13" t="s">
        <v>2682</v>
      </c>
      <c r="Q13">
        <v>6</v>
      </c>
      <c r="R13">
        <v>4</v>
      </c>
      <c r="S13">
        <v>6</v>
      </c>
      <c r="T13">
        <v>1</v>
      </c>
      <c r="U13">
        <v>1</v>
      </c>
      <c r="V13">
        <v>0</v>
      </c>
      <c r="W13">
        <v>6</v>
      </c>
      <c r="X13">
        <v>2263759.42</v>
      </c>
      <c r="Y13">
        <v>641587.62</v>
      </c>
      <c r="Z13">
        <v>2106</v>
      </c>
      <c r="AA13">
        <v>6</v>
      </c>
      <c r="AB13" s="6">
        <v>1.125</v>
      </c>
      <c r="AC13" s="6">
        <v>1.8333333333333335</v>
      </c>
      <c r="AD13">
        <v>37.9</v>
      </c>
      <c r="AE13" t="s">
        <v>2676</v>
      </c>
      <c r="AF13" t="s">
        <v>2676</v>
      </c>
      <c r="AG13" t="s">
        <v>2676</v>
      </c>
      <c r="AH13" t="s">
        <v>2676</v>
      </c>
      <c r="AI13" t="s">
        <v>2676</v>
      </c>
      <c r="AJ13" t="s">
        <v>2676</v>
      </c>
      <c r="AK13" t="s">
        <v>2676</v>
      </c>
      <c r="AL13">
        <v>1</v>
      </c>
    </row>
    <row r="14" spans="1:38" hidden="1" x14ac:dyDescent="0.25">
      <c r="B14">
        <v>65</v>
      </c>
      <c r="C14">
        <v>13</v>
      </c>
      <c r="D14" t="s">
        <v>2596</v>
      </c>
      <c r="E14">
        <v>8155</v>
      </c>
      <c r="F14">
        <v>275</v>
      </c>
      <c r="G14" s="4" t="str">
        <f>VLOOKUP(F14,'mac-lalo'!$I$2:$J$602,2,0)</f>
        <v>FURBERO 1837</v>
      </c>
      <c r="H14" s="5">
        <f>VLOOKUP(G14,'cat_macropera-pos'!$H$2:$I$1468,2,0)</f>
        <v>1345</v>
      </c>
      <c r="I14" s="5">
        <f>VLOOKUP(D14,sucampos_seg!$C$2:$G$316,5,0)</f>
        <v>48</v>
      </c>
      <c r="J14">
        <v>27</v>
      </c>
      <c r="K14" s="6">
        <v>41039</v>
      </c>
      <c r="L14" s="6">
        <v>41055</v>
      </c>
      <c r="M14" t="s">
        <v>2677</v>
      </c>
      <c r="N14" t="s">
        <v>2681</v>
      </c>
      <c r="O14">
        <v>29</v>
      </c>
      <c r="P14" t="s">
        <v>2678</v>
      </c>
      <c r="Q14">
        <v>4</v>
      </c>
      <c r="R14">
        <v>6</v>
      </c>
      <c r="S14">
        <v>4</v>
      </c>
      <c r="T14">
        <v>1</v>
      </c>
      <c r="U14">
        <v>1</v>
      </c>
      <c r="V14">
        <v>0</v>
      </c>
      <c r="W14">
        <v>7</v>
      </c>
      <c r="X14">
        <v>2247707.2000000002</v>
      </c>
      <c r="Y14">
        <v>667410.23</v>
      </c>
      <c r="Z14">
        <v>2466</v>
      </c>
      <c r="AA14">
        <v>3</v>
      </c>
      <c r="AB14" s="6">
        <v>1</v>
      </c>
      <c r="AC14" s="6">
        <v>1.5833333333333335</v>
      </c>
      <c r="AD14">
        <v>38.799999999999997</v>
      </c>
      <c r="AE14" t="s">
        <v>2676</v>
      </c>
      <c r="AF14" t="s">
        <v>2676</v>
      </c>
      <c r="AG14" t="s">
        <v>2676</v>
      </c>
      <c r="AH14" t="s">
        <v>2676</v>
      </c>
      <c r="AI14" t="s">
        <v>2676</v>
      </c>
      <c r="AJ14" t="s">
        <v>2676</v>
      </c>
      <c r="AK14" t="s">
        <v>2676</v>
      </c>
      <c r="AL14">
        <v>1</v>
      </c>
    </row>
    <row r="15" spans="1:38" hidden="1" x14ac:dyDescent="0.25">
      <c r="B15">
        <v>68</v>
      </c>
      <c r="C15">
        <v>13</v>
      </c>
      <c r="D15" t="s">
        <v>2596</v>
      </c>
      <c r="E15">
        <v>3123</v>
      </c>
      <c r="F15">
        <v>244</v>
      </c>
      <c r="G15" s="4" t="str">
        <f>VLOOKUP(F15,'mac-lalo'!$I$2:$J$602,2,0)</f>
        <v>FURBERO 1205</v>
      </c>
      <c r="H15" s="5">
        <f>VLOOKUP(G15,'cat_macropera-pos'!$H$2:$I$1468,2,0)</f>
        <v>83</v>
      </c>
      <c r="I15" s="5">
        <f>VLOOKUP(D15,sucampos_seg!$C$2:$G$316,5,0)</f>
        <v>48</v>
      </c>
      <c r="J15">
        <v>35</v>
      </c>
      <c r="K15" s="6">
        <v>41019</v>
      </c>
      <c r="L15" s="6">
        <v>41035</v>
      </c>
      <c r="M15" t="s">
        <v>2677</v>
      </c>
      <c r="N15" t="s">
        <v>2681</v>
      </c>
      <c r="O15">
        <v>17</v>
      </c>
      <c r="P15" t="s">
        <v>2678</v>
      </c>
      <c r="Q15">
        <v>1</v>
      </c>
      <c r="R15">
        <v>4</v>
      </c>
      <c r="S15">
        <v>6</v>
      </c>
      <c r="T15">
        <v>1</v>
      </c>
      <c r="U15">
        <v>1</v>
      </c>
      <c r="V15">
        <v>0</v>
      </c>
      <c r="W15">
        <v>8</v>
      </c>
      <c r="X15">
        <v>2254366.2200000002</v>
      </c>
      <c r="Y15">
        <v>663730.24</v>
      </c>
      <c r="Z15">
        <v>2250</v>
      </c>
      <c r="AA15">
        <v>9</v>
      </c>
      <c r="AB15" s="6">
        <v>1.0833333333333333</v>
      </c>
      <c r="AC15" s="6">
        <v>1</v>
      </c>
      <c r="AD15">
        <v>38</v>
      </c>
      <c r="AE15" t="s">
        <v>2676</v>
      </c>
      <c r="AF15" t="s">
        <v>2676</v>
      </c>
      <c r="AG15" t="s">
        <v>2676</v>
      </c>
      <c r="AH15" t="s">
        <v>2676</v>
      </c>
      <c r="AI15" t="s">
        <v>2676</v>
      </c>
      <c r="AJ15" t="s">
        <v>2676</v>
      </c>
      <c r="AK15" t="s">
        <v>2676</v>
      </c>
      <c r="AL15">
        <v>1</v>
      </c>
    </row>
    <row r="16" spans="1:38" hidden="1" x14ac:dyDescent="0.25">
      <c r="B16">
        <v>69</v>
      </c>
      <c r="C16">
        <v>4</v>
      </c>
      <c r="D16" t="s">
        <v>2606</v>
      </c>
      <c r="E16">
        <v>4325</v>
      </c>
      <c r="F16">
        <v>579</v>
      </c>
      <c r="G16" s="4" t="str">
        <f>VLOOKUP(F16,'mac-lalo'!$I$2:$J$602,2,0)</f>
        <v>REMOLINO 4303</v>
      </c>
      <c r="H16" s="5">
        <f>VLOOKUP(G16,'cat_macropera-pos'!$H$2:$I$1468,2,0)</f>
        <v>1384</v>
      </c>
      <c r="I16" s="5">
        <f>VLOOKUP(D16,sucampos_seg!$C$2:$G$316,5,0)</f>
        <v>103</v>
      </c>
      <c r="J16">
        <v>1</v>
      </c>
      <c r="K16" t="s">
        <v>2676</v>
      </c>
      <c r="L16" t="s">
        <v>2676</v>
      </c>
      <c r="M16" t="s">
        <v>2677</v>
      </c>
      <c r="N16" t="s">
        <v>2676</v>
      </c>
      <c r="O16">
        <v>5</v>
      </c>
      <c r="P16" t="s">
        <v>2678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 t="s">
        <v>2676</v>
      </c>
      <c r="Y16" t="s">
        <v>2676</v>
      </c>
      <c r="Z16">
        <v>0</v>
      </c>
      <c r="AA16">
        <v>1</v>
      </c>
      <c r="AB16" t="s">
        <v>2676</v>
      </c>
      <c r="AC16" t="s">
        <v>2676</v>
      </c>
      <c r="AD16" t="s">
        <v>2676</v>
      </c>
      <c r="AE16" t="s">
        <v>2676</v>
      </c>
      <c r="AF16" t="s">
        <v>2676</v>
      </c>
      <c r="AG16" t="s">
        <v>2676</v>
      </c>
      <c r="AH16" t="s">
        <v>2676</v>
      </c>
      <c r="AI16" t="s">
        <v>2676</v>
      </c>
      <c r="AJ16" t="s">
        <v>2676</v>
      </c>
      <c r="AK16" t="s">
        <v>2676</v>
      </c>
      <c r="AL16">
        <v>1</v>
      </c>
    </row>
    <row r="17" spans="2:38" hidden="1" x14ac:dyDescent="0.25">
      <c r="B17">
        <v>70</v>
      </c>
      <c r="C17">
        <v>21</v>
      </c>
      <c r="D17" t="s">
        <v>2605</v>
      </c>
      <c r="E17">
        <v>5201</v>
      </c>
      <c r="F17">
        <v>445</v>
      </c>
      <c r="G17" s="4" t="str">
        <f>VLOOKUP(F17,'mac-lalo'!$I$2:$J$602,2,0)</f>
        <v>PRESIDENTE ALEMAN 1729</v>
      </c>
      <c r="H17" s="5">
        <f>VLOOKUP(G17,'cat_macropera-pos'!$H$2:$I$1468,2,0)</f>
        <v>123</v>
      </c>
      <c r="I17" s="5">
        <f>VLOOKUP(D17,sucampos_seg!$C$2:$G$316,5,0)</f>
        <v>94</v>
      </c>
      <c r="J17">
        <v>15</v>
      </c>
      <c r="K17" s="6">
        <v>41043</v>
      </c>
      <c r="L17" s="6">
        <v>41060</v>
      </c>
      <c r="M17" t="s">
        <v>2677</v>
      </c>
      <c r="N17" t="s">
        <v>2681</v>
      </c>
      <c r="O17">
        <v>24</v>
      </c>
      <c r="P17" t="s">
        <v>2682</v>
      </c>
      <c r="Q17">
        <v>1</v>
      </c>
      <c r="R17">
        <v>4</v>
      </c>
      <c r="S17">
        <v>4</v>
      </c>
      <c r="T17">
        <v>1</v>
      </c>
      <c r="U17">
        <v>1</v>
      </c>
      <c r="V17">
        <v>0</v>
      </c>
      <c r="W17">
        <v>8</v>
      </c>
      <c r="X17">
        <v>2250866.98</v>
      </c>
      <c r="Y17">
        <v>675455.74</v>
      </c>
      <c r="Z17">
        <v>2645</v>
      </c>
      <c r="AA17">
        <v>2</v>
      </c>
      <c r="AB17" s="6">
        <v>1.75</v>
      </c>
      <c r="AC17" s="6">
        <v>1.9583333333333335</v>
      </c>
      <c r="AD17">
        <v>24.3</v>
      </c>
      <c r="AE17" t="s">
        <v>2676</v>
      </c>
      <c r="AF17" t="s">
        <v>2676</v>
      </c>
      <c r="AG17" t="s">
        <v>2676</v>
      </c>
      <c r="AH17" t="s">
        <v>2676</v>
      </c>
      <c r="AI17" t="s">
        <v>2676</v>
      </c>
      <c r="AJ17" t="s">
        <v>2676</v>
      </c>
      <c r="AK17" t="s">
        <v>2676</v>
      </c>
      <c r="AL17">
        <v>1</v>
      </c>
    </row>
    <row r="18" spans="2:38" hidden="1" x14ac:dyDescent="0.25">
      <c r="B18">
        <v>72</v>
      </c>
      <c r="C18">
        <v>3</v>
      </c>
      <c r="D18" t="s">
        <v>2610</v>
      </c>
      <c r="E18">
        <v>1680</v>
      </c>
      <c r="F18">
        <v>580</v>
      </c>
      <c r="G18" s="4" t="str">
        <f>VLOOKUP(F18,'mac-lalo'!$I$2:$J$602,2,0)</f>
        <v>TAJIN 1680</v>
      </c>
      <c r="H18" s="5">
        <f>VLOOKUP(G18,'cat_macropera-pos'!$H$2:$I$1468,2,0)</f>
        <v>1322</v>
      </c>
      <c r="I18" s="5">
        <f>VLOOKUP(D18,sucampos_seg!$C$2:$G$316,5,0)</f>
        <v>122</v>
      </c>
      <c r="J18">
        <v>21</v>
      </c>
      <c r="K18" s="6">
        <v>41063</v>
      </c>
      <c r="L18" s="6">
        <v>41071</v>
      </c>
      <c r="M18" t="s">
        <v>2677</v>
      </c>
      <c r="N18" t="s">
        <v>2676</v>
      </c>
      <c r="O18">
        <v>24</v>
      </c>
      <c r="P18" t="s">
        <v>2678</v>
      </c>
      <c r="Q18">
        <v>6</v>
      </c>
      <c r="R18">
        <v>4</v>
      </c>
      <c r="S18">
        <v>4</v>
      </c>
      <c r="T18">
        <v>4</v>
      </c>
      <c r="U18">
        <v>1</v>
      </c>
      <c r="V18">
        <v>0</v>
      </c>
      <c r="W18">
        <v>7</v>
      </c>
      <c r="X18">
        <v>2263680.41</v>
      </c>
      <c r="Y18">
        <v>652742.99</v>
      </c>
      <c r="Z18">
        <v>1916</v>
      </c>
      <c r="AA18">
        <v>8</v>
      </c>
      <c r="AB18" s="6">
        <v>1.0625</v>
      </c>
      <c r="AC18" s="6">
        <v>1.9583333333333335</v>
      </c>
      <c r="AD18">
        <v>22.21</v>
      </c>
      <c r="AE18" t="s">
        <v>2676</v>
      </c>
      <c r="AF18" t="s">
        <v>2676</v>
      </c>
      <c r="AG18" t="s">
        <v>2676</v>
      </c>
      <c r="AH18" t="s">
        <v>2676</v>
      </c>
      <c r="AI18" t="s">
        <v>2676</v>
      </c>
      <c r="AJ18" t="s">
        <v>2676</v>
      </c>
      <c r="AK18" t="s">
        <v>2676</v>
      </c>
      <c r="AL18">
        <v>1</v>
      </c>
    </row>
    <row r="19" spans="2:38" hidden="1" x14ac:dyDescent="0.25">
      <c r="B19">
        <v>73</v>
      </c>
      <c r="C19">
        <v>13</v>
      </c>
      <c r="D19" t="s">
        <v>2596</v>
      </c>
      <c r="E19">
        <v>2237</v>
      </c>
      <c r="F19">
        <v>237</v>
      </c>
      <c r="G19" s="4" t="str">
        <f>VLOOKUP(F19,'mac-lalo'!$I$2:$J$602,2,0)</f>
        <v>FURBERO 1132</v>
      </c>
      <c r="H19" s="5">
        <f>VLOOKUP(G19,'cat_macropera-pos'!$H$2:$I$1468,2,0)</f>
        <v>1331</v>
      </c>
      <c r="I19" s="5">
        <f>VLOOKUP(D19,sucampos_seg!$C$2:$G$316,5,0)</f>
        <v>48</v>
      </c>
      <c r="J19">
        <v>19</v>
      </c>
      <c r="K19" s="6">
        <v>41023</v>
      </c>
      <c r="L19" s="6">
        <v>41041</v>
      </c>
      <c r="M19" t="s">
        <v>2677</v>
      </c>
      <c r="N19" t="s">
        <v>2681</v>
      </c>
      <c r="O19">
        <v>13</v>
      </c>
      <c r="P19" t="s">
        <v>2682</v>
      </c>
      <c r="Q19">
        <v>4</v>
      </c>
      <c r="R19">
        <v>4</v>
      </c>
      <c r="S19">
        <v>4</v>
      </c>
      <c r="T19">
        <v>1</v>
      </c>
      <c r="U19">
        <v>1</v>
      </c>
      <c r="V19">
        <v>0</v>
      </c>
      <c r="W19">
        <v>8</v>
      </c>
      <c r="X19">
        <v>2249588.2000000002</v>
      </c>
      <c r="Y19">
        <v>662559.32999999996</v>
      </c>
      <c r="Z19">
        <v>2501</v>
      </c>
      <c r="AA19">
        <v>2</v>
      </c>
      <c r="AB19" s="6">
        <v>1.8333333333333335</v>
      </c>
      <c r="AC19" s="6">
        <v>1.875</v>
      </c>
      <c r="AD19">
        <v>38.369999999999997</v>
      </c>
      <c r="AE19" t="s">
        <v>2676</v>
      </c>
      <c r="AF19" t="s">
        <v>2676</v>
      </c>
      <c r="AG19" t="s">
        <v>2676</v>
      </c>
      <c r="AH19" t="s">
        <v>2676</v>
      </c>
      <c r="AI19" t="s">
        <v>2676</v>
      </c>
      <c r="AJ19" t="s">
        <v>2676</v>
      </c>
      <c r="AK19" t="s">
        <v>2676</v>
      </c>
      <c r="AL19">
        <v>1</v>
      </c>
    </row>
    <row r="20" spans="2:38" hidden="1" x14ac:dyDescent="0.25">
      <c r="B20">
        <v>74</v>
      </c>
      <c r="C20">
        <v>12</v>
      </c>
      <c r="D20" t="s">
        <v>2594</v>
      </c>
      <c r="E20">
        <v>1305</v>
      </c>
      <c r="F20">
        <v>583</v>
      </c>
      <c r="G20" s="4" t="str">
        <f>VLOOKUP(F20,'mac-lalo'!$I$2:$J$602,2,0)</f>
        <v>ESCOBAL 1325</v>
      </c>
      <c r="H20" s="5">
        <f>VLOOKUP(G20,'cat_macropera-pos'!$H$2:$I$1468,2,0)</f>
        <v>1434</v>
      </c>
      <c r="I20" s="5">
        <f>VLOOKUP(D20,sucampos_seg!$C$2:$G$316,5,0)</f>
        <v>44</v>
      </c>
      <c r="J20">
        <v>12</v>
      </c>
      <c r="K20" s="6">
        <v>41043</v>
      </c>
      <c r="L20" s="6">
        <v>41055</v>
      </c>
      <c r="M20" t="s">
        <v>2677</v>
      </c>
      <c r="N20" t="s">
        <v>22</v>
      </c>
      <c r="O20">
        <v>28</v>
      </c>
      <c r="P20" t="s">
        <v>2678</v>
      </c>
      <c r="Q20">
        <v>1</v>
      </c>
      <c r="R20">
        <v>4</v>
      </c>
      <c r="S20">
        <v>4</v>
      </c>
      <c r="T20">
        <v>1</v>
      </c>
      <c r="U20">
        <v>1</v>
      </c>
      <c r="V20">
        <v>0</v>
      </c>
      <c r="W20">
        <v>0</v>
      </c>
      <c r="X20">
        <v>2262017.11</v>
      </c>
      <c r="Y20">
        <v>639838.26</v>
      </c>
      <c r="Z20">
        <v>1543</v>
      </c>
      <c r="AA20">
        <v>9</v>
      </c>
      <c r="AB20" s="6">
        <v>1</v>
      </c>
      <c r="AC20" s="6">
        <v>1.6666666666666665</v>
      </c>
      <c r="AD20">
        <v>20</v>
      </c>
      <c r="AE20" t="s">
        <v>2676</v>
      </c>
      <c r="AF20" t="s">
        <v>2676</v>
      </c>
      <c r="AG20" t="s">
        <v>2676</v>
      </c>
      <c r="AH20" t="s">
        <v>2676</v>
      </c>
      <c r="AI20" t="s">
        <v>2676</v>
      </c>
      <c r="AJ20" t="s">
        <v>2676</v>
      </c>
      <c r="AK20" t="s">
        <v>2676</v>
      </c>
      <c r="AL20">
        <v>1</v>
      </c>
    </row>
    <row r="21" spans="2:38" hidden="1" x14ac:dyDescent="0.25">
      <c r="B21">
        <v>75</v>
      </c>
      <c r="C21">
        <v>16</v>
      </c>
      <c r="D21" t="s">
        <v>2599</v>
      </c>
      <c r="E21">
        <v>899</v>
      </c>
      <c r="F21">
        <v>392</v>
      </c>
      <c r="G21" s="4" t="str">
        <f>VLOOKUP(F21,'mac-lalo'!$I$2:$J$602,2,0)</f>
        <v>HUMAPA 859</v>
      </c>
      <c r="H21" s="5">
        <f>VLOOKUP(G21,'cat_macropera-pos'!$H$2:$I$1468,2,0)</f>
        <v>1257</v>
      </c>
      <c r="I21" s="5">
        <f>VLOOKUP(D21,sucampos_seg!$C$2:$G$316,5,0)</f>
        <v>61</v>
      </c>
      <c r="J21">
        <v>11</v>
      </c>
      <c r="K21" s="6">
        <v>41038</v>
      </c>
      <c r="L21" s="6">
        <v>41050</v>
      </c>
      <c r="M21" t="s">
        <v>2677</v>
      </c>
      <c r="N21" t="s">
        <v>22</v>
      </c>
      <c r="O21">
        <v>9</v>
      </c>
      <c r="P21" t="s">
        <v>2678</v>
      </c>
      <c r="Q21">
        <v>5</v>
      </c>
      <c r="R21">
        <v>4</v>
      </c>
      <c r="S21">
        <v>1</v>
      </c>
      <c r="T21">
        <v>1</v>
      </c>
      <c r="U21">
        <v>1</v>
      </c>
      <c r="V21">
        <v>0</v>
      </c>
      <c r="W21">
        <v>4</v>
      </c>
      <c r="X21">
        <v>2281404.89</v>
      </c>
      <c r="Y21">
        <v>624200.61</v>
      </c>
      <c r="Z21">
        <v>2173</v>
      </c>
      <c r="AA21">
        <v>2</v>
      </c>
      <c r="AB21" s="6">
        <v>1</v>
      </c>
      <c r="AC21" s="6">
        <v>1.75</v>
      </c>
      <c r="AD21">
        <v>19.14</v>
      </c>
      <c r="AE21" t="s">
        <v>2676</v>
      </c>
      <c r="AF21" t="s">
        <v>2676</v>
      </c>
      <c r="AG21" t="s">
        <v>2676</v>
      </c>
      <c r="AH21" t="s">
        <v>2676</v>
      </c>
      <c r="AI21" t="s">
        <v>2676</v>
      </c>
      <c r="AJ21" t="s">
        <v>2676</v>
      </c>
      <c r="AK21" t="s">
        <v>2676</v>
      </c>
      <c r="AL21">
        <v>1</v>
      </c>
    </row>
    <row r="22" spans="2:38" hidden="1" x14ac:dyDescent="0.25">
      <c r="B22">
        <v>76</v>
      </c>
      <c r="C22">
        <v>8</v>
      </c>
      <c r="D22" t="s">
        <v>2590</v>
      </c>
      <c r="E22">
        <v>3185</v>
      </c>
      <c r="F22">
        <v>584</v>
      </c>
      <c r="G22" s="4" t="str">
        <f>VLOOKUP(F22,'mac-lalo'!$I$2:$J$602,2,0)</f>
        <v>CORRALILLO 3167</v>
      </c>
      <c r="H22" s="5">
        <f>VLOOKUP(G22,'cat_macropera-pos'!$H$2:$I$1468,2,0)</f>
        <v>1300</v>
      </c>
      <c r="I22" s="5">
        <f>VLOOKUP(D22,sucampos_seg!$C$2:$G$316,5,0)</f>
        <v>32</v>
      </c>
      <c r="J22">
        <v>32</v>
      </c>
      <c r="K22" s="6">
        <v>41036</v>
      </c>
      <c r="L22" s="6">
        <v>41044</v>
      </c>
      <c r="M22" t="s">
        <v>2677</v>
      </c>
      <c r="N22" t="s">
        <v>22</v>
      </c>
      <c r="O22">
        <v>16</v>
      </c>
      <c r="P22" t="s">
        <v>2678</v>
      </c>
      <c r="Q22">
        <v>1</v>
      </c>
      <c r="R22">
        <v>6</v>
      </c>
      <c r="S22">
        <v>6</v>
      </c>
      <c r="T22">
        <v>1</v>
      </c>
      <c r="U22">
        <v>1</v>
      </c>
      <c r="V22">
        <v>0</v>
      </c>
      <c r="W22">
        <v>7</v>
      </c>
      <c r="X22">
        <v>2269519.23</v>
      </c>
      <c r="Y22">
        <v>651696.17000000004</v>
      </c>
      <c r="Z22">
        <v>1938</v>
      </c>
      <c r="AA22">
        <v>9</v>
      </c>
      <c r="AB22" s="6">
        <v>1</v>
      </c>
      <c r="AC22" s="6">
        <v>1.9993055555555554</v>
      </c>
      <c r="AD22">
        <v>25.49</v>
      </c>
      <c r="AE22" t="s">
        <v>2676</v>
      </c>
      <c r="AF22" t="s">
        <v>2676</v>
      </c>
      <c r="AG22" t="s">
        <v>2676</v>
      </c>
      <c r="AH22" t="s">
        <v>2676</v>
      </c>
      <c r="AI22" t="s">
        <v>2676</v>
      </c>
      <c r="AJ22" t="s">
        <v>2676</v>
      </c>
      <c r="AK22" t="s">
        <v>2676</v>
      </c>
      <c r="AL22">
        <v>1</v>
      </c>
    </row>
    <row r="23" spans="2:38" hidden="1" x14ac:dyDescent="0.25">
      <c r="B23">
        <v>77</v>
      </c>
      <c r="C23">
        <v>3</v>
      </c>
      <c r="D23" t="s">
        <v>2610</v>
      </c>
      <c r="E23">
        <v>1860</v>
      </c>
      <c r="F23">
        <v>580</v>
      </c>
      <c r="G23" s="4" t="str">
        <f>VLOOKUP(F23,'mac-lalo'!$I$2:$J$602,2,0)</f>
        <v>TAJIN 1680</v>
      </c>
      <c r="H23" s="5">
        <f>VLOOKUP(G23,'cat_macropera-pos'!$H$2:$I$1468,2,0)</f>
        <v>1322</v>
      </c>
      <c r="I23" s="5">
        <f>VLOOKUP(D23,sucampos_seg!$C$2:$G$316,5,0)</f>
        <v>122</v>
      </c>
      <c r="J23">
        <v>21</v>
      </c>
      <c r="K23" s="6">
        <v>41041</v>
      </c>
      <c r="L23" s="6">
        <v>41050</v>
      </c>
      <c r="M23" t="s">
        <v>2677</v>
      </c>
      <c r="N23" t="s">
        <v>22</v>
      </c>
      <c r="O23">
        <v>24</v>
      </c>
      <c r="P23" t="s">
        <v>2682</v>
      </c>
      <c r="Q23">
        <v>6</v>
      </c>
      <c r="R23">
        <v>4</v>
      </c>
      <c r="S23">
        <v>4</v>
      </c>
      <c r="T23">
        <v>1</v>
      </c>
      <c r="U23">
        <v>1</v>
      </c>
      <c r="V23">
        <v>0</v>
      </c>
      <c r="W23">
        <v>0</v>
      </c>
      <c r="X23">
        <v>2263671.73</v>
      </c>
      <c r="Y23">
        <v>652772.92000000004</v>
      </c>
      <c r="Z23">
        <v>2050</v>
      </c>
      <c r="AA23">
        <v>8</v>
      </c>
      <c r="AB23" s="6">
        <v>1.2708333333333333</v>
      </c>
      <c r="AC23" s="6">
        <v>1.3333333333333333</v>
      </c>
      <c r="AD23">
        <v>35.71</v>
      </c>
      <c r="AE23" t="s">
        <v>2676</v>
      </c>
      <c r="AF23" t="s">
        <v>2676</v>
      </c>
      <c r="AG23" t="s">
        <v>2676</v>
      </c>
      <c r="AH23" t="s">
        <v>2676</v>
      </c>
      <c r="AI23" t="s">
        <v>2676</v>
      </c>
      <c r="AJ23" t="s">
        <v>2676</v>
      </c>
      <c r="AK23" t="s">
        <v>2676</v>
      </c>
      <c r="AL23">
        <v>1</v>
      </c>
    </row>
    <row r="24" spans="2:38" hidden="1" x14ac:dyDescent="0.25">
      <c r="B24">
        <v>78</v>
      </c>
      <c r="C24">
        <v>4</v>
      </c>
      <c r="D24" t="s">
        <v>2606</v>
      </c>
      <c r="E24">
        <v>4411</v>
      </c>
      <c r="F24">
        <v>513</v>
      </c>
      <c r="G24" s="4" t="str">
        <f>VLOOKUP(F24,'mac-lalo'!$I$2:$J$602,2,0)</f>
        <v>REMOLINO 4118</v>
      </c>
      <c r="H24" s="5">
        <f>VLOOKUP(G24,'cat_macropera-pos'!$H$2:$I$1468,2,0)</f>
        <v>124</v>
      </c>
      <c r="I24" s="5">
        <f>VLOOKUP(D24,sucampos_seg!$C$2:$G$316,5,0)</f>
        <v>103</v>
      </c>
      <c r="J24">
        <v>26</v>
      </c>
      <c r="K24" s="6">
        <v>41044</v>
      </c>
      <c r="L24" s="6">
        <v>41062</v>
      </c>
      <c r="M24" t="s">
        <v>2677</v>
      </c>
      <c r="N24" t="s">
        <v>22</v>
      </c>
      <c r="O24">
        <v>23</v>
      </c>
      <c r="P24" t="s">
        <v>2678</v>
      </c>
      <c r="Q24">
        <v>1</v>
      </c>
      <c r="R24">
        <v>6</v>
      </c>
      <c r="S24">
        <v>6</v>
      </c>
      <c r="T24">
        <v>1</v>
      </c>
      <c r="U24">
        <v>1</v>
      </c>
      <c r="V24">
        <v>0</v>
      </c>
      <c r="W24">
        <v>8</v>
      </c>
      <c r="X24">
        <v>2251601</v>
      </c>
      <c r="Y24">
        <v>683157.34</v>
      </c>
      <c r="Z24">
        <v>2877</v>
      </c>
      <c r="AA24">
        <v>7</v>
      </c>
      <c r="AB24" s="6">
        <v>1.1666666666666667</v>
      </c>
      <c r="AC24" s="6">
        <v>1</v>
      </c>
      <c r="AD24">
        <v>12.1</v>
      </c>
      <c r="AE24" t="s">
        <v>2676</v>
      </c>
      <c r="AF24" t="s">
        <v>2676</v>
      </c>
      <c r="AG24" t="s">
        <v>2676</v>
      </c>
      <c r="AH24" t="s">
        <v>2676</v>
      </c>
      <c r="AI24" t="s">
        <v>2676</v>
      </c>
      <c r="AJ24" t="s">
        <v>2676</v>
      </c>
      <c r="AK24" t="s">
        <v>2676</v>
      </c>
      <c r="AL24">
        <v>1</v>
      </c>
    </row>
    <row r="25" spans="2:38" hidden="1" x14ac:dyDescent="0.25">
      <c r="B25">
        <v>79</v>
      </c>
      <c r="C25">
        <v>13</v>
      </c>
      <c r="D25" t="s">
        <v>2596</v>
      </c>
      <c r="E25">
        <v>3438</v>
      </c>
      <c r="F25">
        <v>253</v>
      </c>
      <c r="G25" s="4" t="str">
        <f>VLOOKUP(F25,'mac-lalo'!$I$2:$J$602,2,0)</f>
        <v>FURBERO 1355</v>
      </c>
      <c r="H25" s="5">
        <f>VLOOKUP(G25,'cat_macropera-pos'!$H$2:$I$1468,2,0)</f>
        <v>1334</v>
      </c>
      <c r="I25" s="5">
        <f>VLOOKUP(D25,sucampos_seg!$C$2:$G$316,5,0)</f>
        <v>48</v>
      </c>
      <c r="J25">
        <v>1</v>
      </c>
      <c r="K25" s="6">
        <v>41045</v>
      </c>
      <c r="L25" s="6">
        <v>41063</v>
      </c>
      <c r="M25" t="s">
        <v>2677</v>
      </c>
      <c r="N25" t="s">
        <v>2681</v>
      </c>
      <c r="O25">
        <v>20</v>
      </c>
      <c r="P25" t="s">
        <v>2678</v>
      </c>
      <c r="Q25">
        <v>1</v>
      </c>
      <c r="R25">
        <v>4</v>
      </c>
      <c r="S25">
        <v>4</v>
      </c>
      <c r="T25">
        <v>1</v>
      </c>
      <c r="U25">
        <v>1</v>
      </c>
      <c r="V25">
        <v>0</v>
      </c>
      <c r="W25">
        <v>8</v>
      </c>
      <c r="X25">
        <v>2252326</v>
      </c>
      <c r="Y25">
        <v>657615</v>
      </c>
      <c r="Z25">
        <v>2368</v>
      </c>
      <c r="AA25">
        <v>3</v>
      </c>
      <c r="AB25" s="6">
        <v>1</v>
      </c>
      <c r="AC25" s="6">
        <v>1.1666666666666667</v>
      </c>
      <c r="AD25">
        <v>36.39</v>
      </c>
      <c r="AE25" t="s">
        <v>2676</v>
      </c>
      <c r="AF25" t="s">
        <v>2676</v>
      </c>
      <c r="AG25" t="s">
        <v>2676</v>
      </c>
      <c r="AH25" t="s">
        <v>2676</v>
      </c>
      <c r="AI25" t="s">
        <v>2676</v>
      </c>
      <c r="AJ25" t="s">
        <v>2676</v>
      </c>
      <c r="AK25" t="s">
        <v>2676</v>
      </c>
      <c r="AL25">
        <v>1</v>
      </c>
    </row>
    <row r="26" spans="2:38" hidden="1" x14ac:dyDescent="0.25">
      <c r="B26">
        <v>80</v>
      </c>
      <c r="C26">
        <v>8</v>
      </c>
      <c r="D26" t="s">
        <v>2590</v>
      </c>
      <c r="E26">
        <v>4038</v>
      </c>
      <c r="F26">
        <v>91</v>
      </c>
      <c r="G26" s="4" t="str">
        <f>VLOOKUP(F26,'mac-lalo'!$I$2:$J$602,2,0)</f>
        <v>CORRALILLO 4038</v>
      </c>
      <c r="H26" s="5">
        <f>VLOOKUP(G26,'cat_macropera-pos'!$H$2:$I$1468,2,0)</f>
        <v>1426</v>
      </c>
      <c r="I26" s="5">
        <f>VLOOKUP(D26,sucampos_seg!$C$2:$G$316,5,0)</f>
        <v>32</v>
      </c>
      <c r="J26">
        <v>18</v>
      </c>
      <c r="K26" s="6">
        <v>41035</v>
      </c>
      <c r="L26" t="s">
        <v>2676</v>
      </c>
      <c r="M26" t="s">
        <v>2677</v>
      </c>
      <c r="N26" t="s">
        <v>2680</v>
      </c>
      <c r="O26">
        <v>22</v>
      </c>
      <c r="P26" t="s">
        <v>2682</v>
      </c>
      <c r="Q26">
        <v>1</v>
      </c>
      <c r="R26">
        <v>6</v>
      </c>
      <c r="S26">
        <v>1</v>
      </c>
      <c r="T26">
        <v>1</v>
      </c>
      <c r="U26">
        <v>1</v>
      </c>
      <c r="V26">
        <v>0</v>
      </c>
      <c r="W26">
        <v>7</v>
      </c>
      <c r="X26" t="s">
        <v>2676</v>
      </c>
      <c r="Y26" t="s">
        <v>2676</v>
      </c>
      <c r="Z26">
        <v>1919</v>
      </c>
      <c r="AA26">
        <v>8</v>
      </c>
      <c r="AB26" s="6">
        <v>1.0416666666666667</v>
      </c>
      <c r="AC26" t="s">
        <v>2676</v>
      </c>
      <c r="AD26">
        <v>30.56</v>
      </c>
      <c r="AE26" t="s">
        <v>2676</v>
      </c>
      <c r="AF26" t="s">
        <v>2676</v>
      </c>
      <c r="AG26" t="s">
        <v>2676</v>
      </c>
      <c r="AH26" t="s">
        <v>2676</v>
      </c>
      <c r="AI26" t="s">
        <v>2676</v>
      </c>
      <c r="AJ26" t="s">
        <v>2676</v>
      </c>
      <c r="AK26" t="s">
        <v>2676</v>
      </c>
      <c r="AL26">
        <v>1</v>
      </c>
    </row>
    <row r="27" spans="2:38" hidden="1" x14ac:dyDescent="0.25">
      <c r="B27">
        <v>81</v>
      </c>
      <c r="C27">
        <v>21</v>
      </c>
      <c r="D27" t="s">
        <v>2605</v>
      </c>
      <c r="E27">
        <v>1690</v>
      </c>
      <c r="F27">
        <v>428</v>
      </c>
      <c r="G27" s="4" t="str">
        <f>VLOOKUP(F27,'mac-lalo'!$I$2:$J$602,2,0)</f>
        <v>PRESIDENTE ALEMAN 1383</v>
      </c>
      <c r="H27" s="5">
        <f>VLOOKUP(G27,'cat_macropera-pos'!$H$2:$I$1468,2,0)</f>
        <v>1355</v>
      </c>
      <c r="I27" s="5">
        <f>VLOOKUP(D27,sucampos_seg!$C$2:$G$316,5,0)</f>
        <v>94</v>
      </c>
      <c r="J27">
        <v>17</v>
      </c>
      <c r="K27" s="6">
        <v>41037</v>
      </c>
      <c r="L27" t="s">
        <v>2676</v>
      </c>
      <c r="M27" t="s">
        <v>2677</v>
      </c>
      <c r="N27" t="s">
        <v>2676</v>
      </c>
      <c r="O27">
        <v>27</v>
      </c>
      <c r="P27" t="s">
        <v>2678</v>
      </c>
      <c r="Q27">
        <v>1</v>
      </c>
      <c r="R27">
        <v>4</v>
      </c>
      <c r="S27">
        <v>6</v>
      </c>
      <c r="T27">
        <v>6</v>
      </c>
      <c r="U27">
        <v>2</v>
      </c>
      <c r="V27">
        <v>0</v>
      </c>
      <c r="W27">
        <v>0</v>
      </c>
      <c r="X27">
        <v>669631.96</v>
      </c>
      <c r="Y27">
        <v>2252732.5299999998</v>
      </c>
      <c r="Z27">
        <v>0</v>
      </c>
      <c r="AA27">
        <v>1</v>
      </c>
      <c r="AB27" s="6">
        <v>1.5</v>
      </c>
      <c r="AC27" t="s">
        <v>2676</v>
      </c>
      <c r="AD27" t="s">
        <v>2676</v>
      </c>
      <c r="AE27" t="s">
        <v>2676</v>
      </c>
      <c r="AF27" t="s">
        <v>2676</v>
      </c>
      <c r="AG27" t="s">
        <v>2676</v>
      </c>
      <c r="AH27" t="s">
        <v>2676</v>
      </c>
      <c r="AI27" t="s">
        <v>2676</v>
      </c>
      <c r="AJ27" t="s">
        <v>2676</v>
      </c>
      <c r="AK27" t="s">
        <v>2676</v>
      </c>
      <c r="AL27">
        <v>1</v>
      </c>
    </row>
    <row r="28" spans="2:38" hidden="1" x14ac:dyDescent="0.25">
      <c r="B28">
        <v>82</v>
      </c>
      <c r="C28">
        <v>9</v>
      </c>
      <c r="D28" t="s">
        <v>2591</v>
      </c>
      <c r="E28">
        <v>2631</v>
      </c>
      <c r="F28">
        <v>129</v>
      </c>
      <c r="G28" s="4" t="str">
        <f>VLOOKUP(F28,'mac-lalo'!$I$2:$J$602,2,0)</f>
        <v>COYOL 2632</v>
      </c>
      <c r="H28" s="5">
        <f>VLOOKUP(G28,'cat_macropera-pos'!$H$2:$I$1468,2,0)</f>
        <v>1230</v>
      </c>
      <c r="I28" s="5">
        <f>VLOOKUP(D28,sucampos_seg!$C$2:$G$316,5,0)</f>
        <v>35</v>
      </c>
      <c r="J28">
        <v>33</v>
      </c>
      <c r="K28" s="6">
        <v>41044</v>
      </c>
      <c r="L28" s="6">
        <v>41052</v>
      </c>
      <c r="M28" t="s">
        <v>2677</v>
      </c>
      <c r="N28" t="s">
        <v>22</v>
      </c>
      <c r="O28">
        <v>22</v>
      </c>
      <c r="P28" t="s">
        <v>2682</v>
      </c>
      <c r="Q28">
        <v>4</v>
      </c>
      <c r="R28">
        <v>1</v>
      </c>
      <c r="S28">
        <v>6</v>
      </c>
      <c r="T28">
        <v>1</v>
      </c>
      <c r="U28">
        <v>1</v>
      </c>
      <c r="V28">
        <v>0</v>
      </c>
      <c r="W28">
        <v>0</v>
      </c>
      <c r="X28">
        <v>2292644.19</v>
      </c>
      <c r="Y28">
        <v>621872.65</v>
      </c>
      <c r="Z28">
        <v>2010</v>
      </c>
      <c r="AA28">
        <v>2</v>
      </c>
      <c r="AB28" s="6">
        <v>1.5208333333333335</v>
      </c>
      <c r="AC28" s="6">
        <v>1.1666666666666667</v>
      </c>
      <c r="AD28">
        <v>22</v>
      </c>
      <c r="AE28" t="s">
        <v>2676</v>
      </c>
      <c r="AF28" t="s">
        <v>2676</v>
      </c>
      <c r="AG28" t="s">
        <v>2676</v>
      </c>
      <c r="AH28" t="s">
        <v>2676</v>
      </c>
      <c r="AI28" t="s">
        <v>2676</v>
      </c>
      <c r="AJ28" t="s">
        <v>2676</v>
      </c>
      <c r="AK28" t="s">
        <v>2676</v>
      </c>
      <c r="AL28">
        <v>1</v>
      </c>
    </row>
    <row r="29" spans="2:38" hidden="1" x14ac:dyDescent="0.25">
      <c r="B29">
        <v>84</v>
      </c>
      <c r="C29">
        <v>16</v>
      </c>
      <c r="D29" t="s">
        <v>2599</v>
      </c>
      <c r="E29">
        <v>545</v>
      </c>
      <c r="F29">
        <v>373</v>
      </c>
      <c r="G29" s="4" t="str">
        <f>VLOOKUP(F29,'mac-lalo'!$I$2:$J$602,2,0)</f>
        <v>HUMAPA 289</v>
      </c>
      <c r="H29" s="5">
        <f>VLOOKUP(G29,'cat_macropera-pos'!$H$2:$I$1468,2,0)</f>
        <v>1259</v>
      </c>
      <c r="I29" s="5">
        <f>VLOOKUP(D29,sucampos_seg!$C$2:$G$316,5,0)</f>
        <v>61</v>
      </c>
      <c r="J29">
        <v>3</v>
      </c>
      <c r="K29" s="6">
        <v>41040</v>
      </c>
      <c r="L29" t="s">
        <v>2676</v>
      </c>
      <c r="M29" t="s">
        <v>2677</v>
      </c>
      <c r="N29" t="s">
        <v>22</v>
      </c>
      <c r="O29">
        <v>18</v>
      </c>
      <c r="P29" t="s">
        <v>2678</v>
      </c>
      <c r="Q29">
        <v>1</v>
      </c>
      <c r="R29">
        <v>4</v>
      </c>
      <c r="S29">
        <v>1</v>
      </c>
      <c r="T29">
        <v>1</v>
      </c>
      <c r="U29">
        <v>1</v>
      </c>
      <c r="V29">
        <v>0</v>
      </c>
      <c r="W29">
        <v>0</v>
      </c>
      <c r="X29" t="s">
        <v>2676</v>
      </c>
      <c r="Y29" t="s">
        <v>2676</v>
      </c>
      <c r="Z29">
        <v>1989</v>
      </c>
      <c r="AA29">
        <v>1</v>
      </c>
      <c r="AB29" s="6">
        <v>1.7708333333333335</v>
      </c>
      <c r="AC29" t="s">
        <v>2676</v>
      </c>
      <c r="AD29">
        <v>24.44</v>
      </c>
      <c r="AE29" t="s">
        <v>2676</v>
      </c>
      <c r="AF29" t="s">
        <v>2676</v>
      </c>
      <c r="AG29" t="s">
        <v>2676</v>
      </c>
      <c r="AH29" t="s">
        <v>2676</v>
      </c>
      <c r="AI29" t="s">
        <v>2676</v>
      </c>
      <c r="AJ29" t="s">
        <v>2676</v>
      </c>
      <c r="AK29" t="s">
        <v>2676</v>
      </c>
      <c r="AL29">
        <v>1</v>
      </c>
    </row>
    <row r="30" spans="2:38" hidden="1" x14ac:dyDescent="0.25">
      <c r="B30">
        <v>85</v>
      </c>
      <c r="C30">
        <v>2</v>
      </c>
      <c r="D30" t="s">
        <v>2586</v>
      </c>
      <c r="E30">
        <v>1322</v>
      </c>
      <c r="F30">
        <v>586</v>
      </c>
      <c r="G30" s="4" t="str">
        <f>VLOOKUP(F30,'mac-lalo'!$I$2:$J$602,2,0)</f>
        <v>AGUA FRIA 1669</v>
      </c>
      <c r="H30" s="5">
        <f>VLOOKUP(G30,'cat_macropera-pos'!$H$2:$I$1468,2,0)</f>
        <v>1425</v>
      </c>
      <c r="I30" s="5">
        <f>VLOOKUP(D30,sucampos_seg!$C$2:$G$316,5,0)</f>
        <v>1</v>
      </c>
      <c r="J30">
        <v>31</v>
      </c>
      <c r="K30" s="6">
        <v>41045</v>
      </c>
      <c r="L30" s="6">
        <v>41053</v>
      </c>
      <c r="M30" t="s">
        <v>2677</v>
      </c>
      <c r="N30" t="s">
        <v>22</v>
      </c>
      <c r="O30">
        <v>10</v>
      </c>
      <c r="P30" t="s">
        <v>2678</v>
      </c>
      <c r="Q30">
        <v>6</v>
      </c>
      <c r="R30">
        <v>4</v>
      </c>
      <c r="S30">
        <v>6</v>
      </c>
      <c r="T30">
        <v>1</v>
      </c>
      <c r="U30">
        <v>1</v>
      </c>
      <c r="V30">
        <v>0</v>
      </c>
      <c r="W30">
        <v>7</v>
      </c>
      <c r="X30">
        <v>2272108.7400000002</v>
      </c>
      <c r="Y30">
        <v>643150.97</v>
      </c>
      <c r="Z30">
        <v>1705</v>
      </c>
      <c r="AA30">
        <v>9</v>
      </c>
      <c r="AB30" s="6">
        <v>1.75</v>
      </c>
      <c r="AC30" s="6">
        <v>1.875</v>
      </c>
      <c r="AD30" t="s">
        <v>2676</v>
      </c>
      <c r="AE30" t="s">
        <v>2676</v>
      </c>
      <c r="AF30" t="s">
        <v>2676</v>
      </c>
      <c r="AG30" t="s">
        <v>2676</v>
      </c>
      <c r="AH30" t="s">
        <v>2676</v>
      </c>
      <c r="AI30" t="s">
        <v>2676</v>
      </c>
      <c r="AJ30" t="s">
        <v>2676</v>
      </c>
      <c r="AK30" t="s">
        <v>2676</v>
      </c>
      <c r="AL30">
        <v>1</v>
      </c>
    </row>
    <row r="31" spans="2:38" hidden="1" x14ac:dyDescent="0.25">
      <c r="B31">
        <v>86</v>
      </c>
      <c r="C31">
        <v>1</v>
      </c>
      <c r="D31" t="s">
        <v>2584</v>
      </c>
      <c r="E31">
        <v>592</v>
      </c>
      <c r="F31">
        <v>74</v>
      </c>
      <c r="G31" s="4" t="str">
        <f>VLOOKUP(F31,'mac-lalo'!$I$2:$J$602,2,0)</f>
        <v>COAPECHACA 5541</v>
      </c>
      <c r="H31" s="5">
        <f>VLOOKUP(G31,'cat_macropera-pos'!$H$2:$I$1468,2,0)</f>
        <v>424</v>
      </c>
      <c r="I31" s="5">
        <f>VLOOKUP(D31,sucampos_seg!$C$2:$G$316,5,0)</f>
        <v>24</v>
      </c>
      <c r="J31">
        <v>36</v>
      </c>
      <c r="K31" s="6">
        <v>41046</v>
      </c>
      <c r="L31" t="s">
        <v>2676</v>
      </c>
      <c r="M31" t="s">
        <v>2677</v>
      </c>
      <c r="N31" t="s">
        <v>2676</v>
      </c>
      <c r="O31">
        <v>26</v>
      </c>
      <c r="P31" t="s">
        <v>2682</v>
      </c>
      <c r="Q31">
        <v>6</v>
      </c>
      <c r="R31">
        <v>6</v>
      </c>
      <c r="S31">
        <v>6</v>
      </c>
      <c r="T31">
        <v>1</v>
      </c>
      <c r="U31">
        <v>1</v>
      </c>
      <c r="V31">
        <v>0</v>
      </c>
      <c r="W31">
        <v>0</v>
      </c>
      <c r="X31">
        <v>643209.77</v>
      </c>
      <c r="Y31">
        <v>2263017.5499999998</v>
      </c>
      <c r="Z31">
        <v>2043</v>
      </c>
      <c r="AA31">
        <v>1</v>
      </c>
      <c r="AB31" s="6">
        <v>1</v>
      </c>
      <c r="AC31" t="s">
        <v>2676</v>
      </c>
      <c r="AD31">
        <v>37</v>
      </c>
      <c r="AE31" t="s">
        <v>2676</v>
      </c>
      <c r="AF31" t="s">
        <v>2676</v>
      </c>
      <c r="AG31" t="s">
        <v>2676</v>
      </c>
      <c r="AH31" t="s">
        <v>2676</v>
      </c>
      <c r="AI31" t="s">
        <v>2676</v>
      </c>
      <c r="AJ31" t="s">
        <v>2676</v>
      </c>
      <c r="AK31" t="s">
        <v>2676</v>
      </c>
      <c r="AL31">
        <v>1</v>
      </c>
    </row>
    <row r="32" spans="2:38" hidden="1" x14ac:dyDescent="0.25">
      <c r="B32">
        <v>87</v>
      </c>
      <c r="C32">
        <v>1</v>
      </c>
      <c r="D32" t="s">
        <v>2584</v>
      </c>
      <c r="E32">
        <v>3019</v>
      </c>
      <c r="F32">
        <v>65</v>
      </c>
      <c r="G32" s="4" t="str">
        <f>VLOOKUP(F32,'mac-lalo'!$I$2:$J$602,2,0)</f>
        <v>COAPECHACA 3039</v>
      </c>
      <c r="H32" s="5">
        <f>VLOOKUP(G32,'cat_macropera-pos'!$H$2:$I$1468,2,0)</f>
        <v>1422</v>
      </c>
      <c r="I32" s="5">
        <f>VLOOKUP(D32,sucampos_seg!$C$2:$G$316,5,0)</f>
        <v>24</v>
      </c>
      <c r="J32">
        <v>40</v>
      </c>
      <c r="K32" s="6">
        <v>41054</v>
      </c>
      <c r="L32" s="6">
        <v>41064</v>
      </c>
      <c r="M32" t="s">
        <v>2677</v>
      </c>
      <c r="N32" t="s">
        <v>22</v>
      </c>
      <c r="O32">
        <v>5</v>
      </c>
      <c r="P32" t="s">
        <v>2682</v>
      </c>
      <c r="Q32">
        <v>1</v>
      </c>
      <c r="R32">
        <v>4</v>
      </c>
      <c r="S32">
        <v>6</v>
      </c>
      <c r="T32">
        <v>1</v>
      </c>
      <c r="U32">
        <v>1</v>
      </c>
      <c r="V32">
        <v>0</v>
      </c>
      <c r="W32">
        <v>6</v>
      </c>
      <c r="X32">
        <v>2257530.09</v>
      </c>
      <c r="Y32">
        <v>653590.99</v>
      </c>
      <c r="Z32">
        <v>2218</v>
      </c>
      <c r="AA32">
        <v>9</v>
      </c>
      <c r="AB32" s="6">
        <v>1.1875</v>
      </c>
      <c r="AC32" s="6">
        <v>1.9375</v>
      </c>
      <c r="AD32">
        <v>22.48</v>
      </c>
      <c r="AE32" t="s">
        <v>2676</v>
      </c>
      <c r="AF32" t="s">
        <v>2676</v>
      </c>
      <c r="AG32" t="s">
        <v>2676</v>
      </c>
      <c r="AH32" t="s">
        <v>2676</v>
      </c>
      <c r="AI32" t="s">
        <v>2676</v>
      </c>
      <c r="AJ32" t="s">
        <v>2676</v>
      </c>
      <c r="AK32" t="s">
        <v>2676</v>
      </c>
      <c r="AL32">
        <v>1</v>
      </c>
    </row>
    <row r="33" spans="2:38" hidden="1" x14ac:dyDescent="0.25">
      <c r="B33">
        <v>88</v>
      </c>
      <c r="C33">
        <v>16</v>
      </c>
      <c r="D33" t="s">
        <v>2599</v>
      </c>
      <c r="E33">
        <v>4265</v>
      </c>
      <c r="F33">
        <v>353</v>
      </c>
      <c r="G33" s="4" t="str">
        <f>VLOOKUP(F33,'mac-lalo'!$I$2:$J$602,2,0)</f>
        <v>HUMAPA 1639</v>
      </c>
      <c r="H33" s="5">
        <f>VLOOKUP(G33,'cat_macropera-pos'!$H$2:$I$1468,2,0)</f>
        <v>1264</v>
      </c>
      <c r="I33" s="5">
        <f>VLOOKUP(D33,sucampos_seg!$C$2:$G$316,5,0)</f>
        <v>61</v>
      </c>
      <c r="J33">
        <v>36</v>
      </c>
      <c r="K33" s="6">
        <v>41052</v>
      </c>
      <c r="L33" s="6">
        <v>41067</v>
      </c>
      <c r="M33" t="s">
        <v>2677</v>
      </c>
      <c r="N33" t="s">
        <v>22</v>
      </c>
      <c r="O33">
        <v>26</v>
      </c>
      <c r="P33" t="s">
        <v>2682</v>
      </c>
      <c r="Q33">
        <v>5</v>
      </c>
      <c r="R33">
        <v>6</v>
      </c>
      <c r="S33">
        <v>6</v>
      </c>
      <c r="T33">
        <v>1</v>
      </c>
      <c r="U33">
        <v>1</v>
      </c>
      <c r="V33">
        <v>0</v>
      </c>
      <c r="W33">
        <v>0</v>
      </c>
      <c r="X33">
        <v>628078.25</v>
      </c>
      <c r="Y33">
        <v>2281201.0299999998</v>
      </c>
      <c r="Z33">
        <v>2067</v>
      </c>
      <c r="AA33">
        <v>1</v>
      </c>
      <c r="AB33" s="6">
        <v>1.2916666666666667</v>
      </c>
      <c r="AC33" t="s">
        <v>2676</v>
      </c>
      <c r="AD33">
        <v>35</v>
      </c>
      <c r="AE33" t="s">
        <v>2676</v>
      </c>
      <c r="AF33" t="s">
        <v>2676</v>
      </c>
      <c r="AG33" t="s">
        <v>2676</v>
      </c>
      <c r="AH33" t="s">
        <v>2676</v>
      </c>
      <c r="AI33" t="s">
        <v>2676</v>
      </c>
      <c r="AJ33" t="s">
        <v>2676</v>
      </c>
      <c r="AK33" t="s">
        <v>2676</v>
      </c>
      <c r="AL33">
        <v>1</v>
      </c>
    </row>
    <row r="34" spans="2:38" hidden="1" x14ac:dyDescent="0.25">
      <c r="B34">
        <v>89</v>
      </c>
      <c r="C34">
        <v>4</v>
      </c>
      <c r="D34" t="s">
        <v>2606</v>
      </c>
      <c r="E34">
        <v>4315</v>
      </c>
      <c r="F34">
        <v>579</v>
      </c>
      <c r="G34" s="4" t="str">
        <f>VLOOKUP(F34,'mac-lalo'!$I$2:$J$602,2,0)</f>
        <v>REMOLINO 4303</v>
      </c>
      <c r="H34" s="5">
        <f>VLOOKUP(G34,'cat_macropera-pos'!$H$2:$I$1468,2,0)</f>
        <v>1384</v>
      </c>
      <c r="I34" s="5">
        <f>VLOOKUP(D34,sucampos_seg!$C$2:$G$316,5,0)</f>
        <v>103</v>
      </c>
      <c r="J34">
        <v>29</v>
      </c>
      <c r="K34" s="6">
        <v>41049</v>
      </c>
      <c r="L34" s="6">
        <v>41069</v>
      </c>
      <c r="M34" t="s">
        <v>2679</v>
      </c>
      <c r="N34" t="s">
        <v>2681</v>
      </c>
      <c r="O34">
        <v>5</v>
      </c>
      <c r="P34" t="s">
        <v>2678</v>
      </c>
      <c r="Q34">
        <v>1</v>
      </c>
      <c r="R34">
        <v>4</v>
      </c>
      <c r="S34">
        <v>6</v>
      </c>
      <c r="T34">
        <v>1</v>
      </c>
      <c r="U34">
        <v>1</v>
      </c>
      <c r="V34">
        <v>0</v>
      </c>
      <c r="W34">
        <v>8</v>
      </c>
      <c r="X34">
        <v>2251280.0099999998</v>
      </c>
      <c r="Y34">
        <v>681135.17</v>
      </c>
      <c r="Z34">
        <v>2871</v>
      </c>
      <c r="AA34">
        <v>9</v>
      </c>
      <c r="AB34" s="6">
        <v>1</v>
      </c>
      <c r="AC34" s="6">
        <v>1.75</v>
      </c>
      <c r="AD34">
        <v>17.809999999999999</v>
      </c>
      <c r="AE34" t="s">
        <v>2676</v>
      </c>
      <c r="AF34" t="s">
        <v>2676</v>
      </c>
      <c r="AG34" t="s">
        <v>2676</v>
      </c>
      <c r="AH34" t="s">
        <v>2676</v>
      </c>
      <c r="AI34" t="s">
        <v>2676</v>
      </c>
      <c r="AJ34" t="s">
        <v>2676</v>
      </c>
      <c r="AK34" t="s">
        <v>2676</v>
      </c>
      <c r="AL34">
        <v>1</v>
      </c>
    </row>
    <row r="35" spans="2:38" hidden="1" x14ac:dyDescent="0.25">
      <c r="B35">
        <v>90</v>
      </c>
      <c r="C35">
        <v>1</v>
      </c>
      <c r="D35" t="s">
        <v>2584</v>
      </c>
      <c r="E35">
        <v>2870</v>
      </c>
      <c r="F35">
        <v>62</v>
      </c>
      <c r="G35" s="4" t="str">
        <f>VLOOKUP(F35,'mac-lalo'!$I$2:$J$602,2,0)</f>
        <v>COAPECHACA 2870</v>
      </c>
      <c r="H35" s="5">
        <f>VLOOKUP(G35,'cat_macropera-pos'!$H$2:$I$1468,2,0)</f>
        <v>1314</v>
      </c>
      <c r="I35" s="5">
        <f>VLOOKUP(D35,sucampos_seg!$C$2:$G$316,5,0)</f>
        <v>24</v>
      </c>
      <c r="J35">
        <v>4</v>
      </c>
      <c r="K35" s="6">
        <v>40927</v>
      </c>
      <c r="L35" s="6">
        <v>40936</v>
      </c>
      <c r="M35" t="s">
        <v>2677</v>
      </c>
      <c r="N35" t="s">
        <v>2680</v>
      </c>
      <c r="O35">
        <v>3</v>
      </c>
      <c r="P35" t="s">
        <v>2678</v>
      </c>
      <c r="Q35">
        <v>6</v>
      </c>
      <c r="R35">
        <v>4</v>
      </c>
      <c r="S35">
        <v>4</v>
      </c>
      <c r="T35">
        <v>1</v>
      </c>
      <c r="U35">
        <v>1</v>
      </c>
      <c r="V35">
        <v>0</v>
      </c>
      <c r="W35">
        <v>0</v>
      </c>
      <c r="X35">
        <v>2263823.25</v>
      </c>
      <c r="Y35">
        <v>641657</v>
      </c>
      <c r="Z35">
        <v>1977</v>
      </c>
      <c r="AA35">
        <v>6</v>
      </c>
      <c r="AB35" s="6">
        <v>1</v>
      </c>
      <c r="AC35" s="6">
        <v>1.9375</v>
      </c>
      <c r="AD35">
        <v>0</v>
      </c>
      <c r="AE35" t="s">
        <v>2676</v>
      </c>
      <c r="AF35" t="s">
        <v>2676</v>
      </c>
      <c r="AG35" t="s">
        <v>2676</v>
      </c>
      <c r="AH35" t="s">
        <v>2676</v>
      </c>
      <c r="AI35" t="s">
        <v>2676</v>
      </c>
      <c r="AJ35" t="s">
        <v>2676</v>
      </c>
      <c r="AK35" t="s">
        <v>2676</v>
      </c>
      <c r="AL35">
        <v>1</v>
      </c>
    </row>
    <row r="36" spans="2:38" hidden="1" x14ac:dyDescent="0.25">
      <c r="B36">
        <v>91</v>
      </c>
      <c r="C36">
        <v>1</v>
      </c>
      <c r="D36" t="s">
        <v>2584</v>
      </c>
      <c r="E36">
        <v>2850</v>
      </c>
      <c r="F36">
        <v>62</v>
      </c>
      <c r="G36" s="4" t="str">
        <f>VLOOKUP(F36,'mac-lalo'!$I$2:$J$602,2,0)</f>
        <v>COAPECHACA 2870</v>
      </c>
      <c r="H36" s="5">
        <f>VLOOKUP(G36,'cat_macropera-pos'!$H$2:$I$1468,2,0)</f>
        <v>1314</v>
      </c>
      <c r="I36" s="5">
        <f>VLOOKUP(D36,sucampos_seg!$C$2:$G$316,5,0)</f>
        <v>24</v>
      </c>
      <c r="J36">
        <v>4</v>
      </c>
      <c r="K36" s="6">
        <v>41048</v>
      </c>
      <c r="L36" s="6">
        <v>41058</v>
      </c>
      <c r="M36" t="s">
        <v>2677</v>
      </c>
      <c r="N36" t="s">
        <v>22</v>
      </c>
      <c r="O36">
        <v>3</v>
      </c>
      <c r="P36" t="s">
        <v>2678</v>
      </c>
      <c r="Q36">
        <v>6</v>
      </c>
      <c r="R36">
        <v>4</v>
      </c>
      <c r="S36">
        <v>1</v>
      </c>
      <c r="T36">
        <v>1</v>
      </c>
      <c r="U36">
        <v>1</v>
      </c>
      <c r="V36">
        <v>0</v>
      </c>
      <c r="W36">
        <v>6</v>
      </c>
      <c r="X36">
        <v>2263771.9300000002</v>
      </c>
      <c r="Y36">
        <v>641587.30000000005</v>
      </c>
      <c r="Z36">
        <v>1998</v>
      </c>
      <c r="AA36">
        <v>6</v>
      </c>
      <c r="AB36" s="6">
        <v>1.4166666666666667</v>
      </c>
      <c r="AC36" s="6">
        <v>1.0416666666666667</v>
      </c>
      <c r="AD36">
        <v>18.7</v>
      </c>
      <c r="AE36" t="s">
        <v>2676</v>
      </c>
      <c r="AF36" t="s">
        <v>2676</v>
      </c>
      <c r="AG36" t="s">
        <v>2676</v>
      </c>
      <c r="AH36" t="s">
        <v>2676</v>
      </c>
      <c r="AI36" t="s">
        <v>2676</v>
      </c>
      <c r="AJ36" t="s">
        <v>2676</v>
      </c>
      <c r="AK36" t="s">
        <v>2676</v>
      </c>
      <c r="AL36">
        <v>1</v>
      </c>
    </row>
    <row r="37" spans="2:38" hidden="1" x14ac:dyDescent="0.25">
      <c r="B37">
        <v>92</v>
      </c>
      <c r="C37">
        <v>2</v>
      </c>
      <c r="D37" t="s">
        <v>2586</v>
      </c>
      <c r="E37">
        <v>1377</v>
      </c>
      <c r="F37">
        <v>5</v>
      </c>
      <c r="G37" s="4" t="str">
        <f>VLOOKUP(F37,'mac-lalo'!$I$2:$J$602,2,0)</f>
        <v>AGUA FRIA 1377</v>
      </c>
      <c r="H37" s="5">
        <f>VLOOKUP(G37,'cat_macropera-pos'!$H$2:$I$1468,2,0)</f>
        <v>1428</v>
      </c>
      <c r="I37" s="5">
        <f>VLOOKUP(D37,sucampos_seg!$C$2:$G$316,5,0)</f>
        <v>1</v>
      </c>
      <c r="J37">
        <v>36</v>
      </c>
      <c r="K37" s="6">
        <v>41046</v>
      </c>
      <c r="L37" s="6">
        <v>41069</v>
      </c>
      <c r="M37" t="s">
        <v>2677</v>
      </c>
      <c r="N37" t="s">
        <v>22</v>
      </c>
      <c r="O37">
        <v>31</v>
      </c>
      <c r="P37" t="s">
        <v>2683</v>
      </c>
      <c r="Q37">
        <v>1</v>
      </c>
      <c r="R37">
        <v>6</v>
      </c>
      <c r="S37">
        <v>6</v>
      </c>
      <c r="T37">
        <v>1</v>
      </c>
      <c r="U37">
        <v>1</v>
      </c>
      <c r="V37">
        <v>0</v>
      </c>
      <c r="W37">
        <v>4</v>
      </c>
      <c r="X37">
        <v>2246654.4</v>
      </c>
      <c r="Y37">
        <v>664539.71</v>
      </c>
      <c r="Z37">
        <v>2035</v>
      </c>
      <c r="AA37">
        <v>9</v>
      </c>
      <c r="AB37" s="6">
        <v>1.8333333333333335</v>
      </c>
      <c r="AC37" s="6">
        <v>1.7083333333333335</v>
      </c>
      <c r="AD37">
        <v>35</v>
      </c>
      <c r="AE37">
        <v>6</v>
      </c>
      <c r="AF37">
        <v>4</v>
      </c>
      <c r="AG37">
        <v>2</v>
      </c>
      <c r="AH37">
        <v>4</v>
      </c>
      <c r="AI37">
        <v>16</v>
      </c>
      <c r="AJ37">
        <v>0</v>
      </c>
      <c r="AK37">
        <v>0</v>
      </c>
      <c r="AL37">
        <v>1</v>
      </c>
    </row>
    <row r="38" spans="2:38" hidden="1" x14ac:dyDescent="0.25">
      <c r="B38">
        <v>93</v>
      </c>
      <c r="C38">
        <v>13</v>
      </c>
      <c r="D38" t="s">
        <v>2596</v>
      </c>
      <c r="E38">
        <v>291</v>
      </c>
      <c r="F38">
        <v>273</v>
      </c>
      <c r="G38" s="4" t="str">
        <f>VLOOKUP(F38,'mac-lalo'!$I$2:$J$602,2,0)</f>
        <v>FURBERO 176</v>
      </c>
      <c r="H38" s="5">
        <f>VLOOKUP(G38,'cat_macropera-pos'!$H$2:$I$1468,2,0)</f>
        <v>375</v>
      </c>
      <c r="I38" s="5">
        <f>VLOOKUP(D38,sucampos_seg!$C$2:$G$316,5,0)</f>
        <v>48</v>
      </c>
      <c r="J38">
        <v>14</v>
      </c>
      <c r="K38" s="6">
        <v>41035</v>
      </c>
      <c r="L38" s="6">
        <v>41050</v>
      </c>
      <c r="M38" t="s">
        <v>2677</v>
      </c>
      <c r="N38" t="s">
        <v>2681</v>
      </c>
      <c r="O38">
        <v>19</v>
      </c>
      <c r="P38" t="s">
        <v>2678</v>
      </c>
      <c r="Q38">
        <v>1</v>
      </c>
      <c r="R38">
        <v>6</v>
      </c>
      <c r="S38">
        <v>6</v>
      </c>
      <c r="T38">
        <v>1</v>
      </c>
      <c r="U38">
        <v>1</v>
      </c>
      <c r="V38">
        <v>0</v>
      </c>
      <c r="W38">
        <v>8</v>
      </c>
      <c r="X38">
        <v>2255407.02</v>
      </c>
      <c r="Y38">
        <v>646267.02</v>
      </c>
      <c r="Z38">
        <v>2426</v>
      </c>
      <c r="AA38">
        <v>9</v>
      </c>
      <c r="AB38" s="6">
        <v>1.125</v>
      </c>
      <c r="AC38" s="6">
        <v>1.375</v>
      </c>
      <c r="AD38">
        <v>38</v>
      </c>
      <c r="AE38" t="s">
        <v>2676</v>
      </c>
      <c r="AF38" t="s">
        <v>2676</v>
      </c>
      <c r="AG38" t="s">
        <v>2676</v>
      </c>
      <c r="AH38" t="s">
        <v>2676</v>
      </c>
      <c r="AI38" t="s">
        <v>2676</v>
      </c>
      <c r="AJ38" t="s">
        <v>2676</v>
      </c>
      <c r="AK38" t="s">
        <v>2676</v>
      </c>
      <c r="AL38">
        <v>1</v>
      </c>
    </row>
    <row r="39" spans="2:38" hidden="1" x14ac:dyDescent="0.25">
      <c r="B39">
        <v>94</v>
      </c>
      <c r="C39">
        <v>8</v>
      </c>
      <c r="D39" t="s">
        <v>2590</v>
      </c>
      <c r="E39">
        <v>3231</v>
      </c>
      <c r="F39">
        <v>578</v>
      </c>
      <c r="G39" s="4" t="str">
        <f>VLOOKUP(F39,'mac-lalo'!$I$2:$J$602,2,0)</f>
        <v>CORRALILLO 3214</v>
      </c>
      <c r="H39" s="5">
        <f>VLOOKUP(G39,'cat_macropera-pos'!$H$2:$I$1468,2,0)</f>
        <v>1436</v>
      </c>
      <c r="I39" s="5">
        <f>VLOOKUP(D39,sucampos_seg!$C$2:$G$316,5,0)</f>
        <v>32</v>
      </c>
      <c r="J39">
        <v>1</v>
      </c>
      <c r="K39" s="6">
        <v>41050</v>
      </c>
      <c r="L39" t="s">
        <v>2676</v>
      </c>
      <c r="M39" t="s">
        <v>2677</v>
      </c>
      <c r="N39" t="s">
        <v>2676</v>
      </c>
      <c r="O39">
        <v>9</v>
      </c>
      <c r="P39" t="s">
        <v>2678</v>
      </c>
      <c r="Q39">
        <v>6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2267766.7599999998</v>
      </c>
      <c r="Y39">
        <v>654095.19999999995</v>
      </c>
      <c r="Z39">
        <v>1874</v>
      </c>
      <c r="AA39">
        <v>1</v>
      </c>
      <c r="AB39" s="6">
        <v>1.1666666666666667</v>
      </c>
      <c r="AC39" t="s">
        <v>2676</v>
      </c>
      <c r="AD39">
        <v>29.41</v>
      </c>
      <c r="AE39" t="s">
        <v>2676</v>
      </c>
      <c r="AF39" t="s">
        <v>2676</v>
      </c>
      <c r="AG39" t="s">
        <v>2676</v>
      </c>
      <c r="AH39" t="s">
        <v>2676</v>
      </c>
      <c r="AI39" t="s">
        <v>2676</v>
      </c>
      <c r="AJ39" t="s">
        <v>2676</v>
      </c>
      <c r="AK39" t="s">
        <v>2676</v>
      </c>
      <c r="AL39">
        <v>1</v>
      </c>
    </row>
    <row r="40" spans="2:38" hidden="1" x14ac:dyDescent="0.25">
      <c r="B40">
        <v>96</v>
      </c>
      <c r="C40">
        <v>13</v>
      </c>
      <c r="D40" t="s">
        <v>2596</v>
      </c>
      <c r="E40">
        <v>3406</v>
      </c>
      <c r="F40">
        <v>253</v>
      </c>
      <c r="G40" s="4" t="str">
        <f>VLOOKUP(F40,'mac-lalo'!$I$2:$J$602,2,0)</f>
        <v>FURBERO 1355</v>
      </c>
      <c r="H40" s="5">
        <f>VLOOKUP(G40,'cat_macropera-pos'!$H$2:$I$1468,2,0)</f>
        <v>1334</v>
      </c>
      <c r="I40" s="5">
        <f>VLOOKUP(D40,sucampos_seg!$C$2:$G$316,5,0)</f>
        <v>48</v>
      </c>
      <c r="J40">
        <v>28</v>
      </c>
      <c r="K40" s="6">
        <v>40982</v>
      </c>
      <c r="L40" s="6">
        <v>40999</v>
      </c>
      <c r="M40" t="s">
        <v>2677</v>
      </c>
      <c r="N40" t="s">
        <v>2681</v>
      </c>
      <c r="O40">
        <v>20</v>
      </c>
      <c r="P40" t="s">
        <v>2678</v>
      </c>
      <c r="Q40">
        <v>1</v>
      </c>
      <c r="R40">
        <v>4</v>
      </c>
      <c r="S40">
        <v>4</v>
      </c>
      <c r="T40">
        <v>1</v>
      </c>
      <c r="U40">
        <v>1</v>
      </c>
      <c r="V40">
        <v>0</v>
      </c>
      <c r="W40">
        <v>8</v>
      </c>
      <c r="X40">
        <v>2251844.33</v>
      </c>
      <c r="Y40">
        <v>657621.65</v>
      </c>
      <c r="Z40">
        <v>2409</v>
      </c>
      <c r="AA40">
        <v>3</v>
      </c>
      <c r="AB40" s="6">
        <v>1</v>
      </c>
      <c r="AC40" s="6">
        <v>1.75</v>
      </c>
      <c r="AD40">
        <v>38</v>
      </c>
      <c r="AE40" t="s">
        <v>2676</v>
      </c>
      <c r="AF40" t="s">
        <v>2676</v>
      </c>
      <c r="AG40" t="s">
        <v>2676</v>
      </c>
      <c r="AH40" t="s">
        <v>2676</v>
      </c>
      <c r="AI40" t="s">
        <v>2676</v>
      </c>
      <c r="AJ40" t="s">
        <v>2676</v>
      </c>
      <c r="AK40" t="s">
        <v>2676</v>
      </c>
      <c r="AL40">
        <v>1</v>
      </c>
    </row>
    <row r="41" spans="2:38" hidden="1" x14ac:dyDescent="0.25">
      <c r="B41">
        <v>97</v>
      </c>
      <c r="C41">
        <v>8</v>
      </c>
      <c r="D41" t="s">
        <v>2590</v>
      </c>
      <c r="E41">
        <v>1655</v>
      </c>
      <c r="F41">
        <v>585</v>
      </c>
      <c r="G41" s="4" t="str">
        <f>VLOOKUP(F41,'mac-lalo'!$I$2:$J$602,2,0)</f>
        <v>CORRALILLO 1655</v>
      </c>
      <c r="H41" s="5">
        <f>VLOOKUP(G41,'cat_macropera-pos'!$H$2:$I$1468,2,0)</f>
        <v>1289</v>
      </c>
      <c r="I41" s="5">
        <f>VLOOKUP(D41,sucampos_seg!$C$2:$G$316,5,0)</f>
        <v>32</v>
      </c>
      <c r="J41">
        <v>22</v>
      </c>
      <c r="K41" s="6">
        <v>41047</v>
      </c>
      <c r="L41" s="6">
        <v>41062</v>
      </c>
      <c r="M41" t="s">
        <v>2679</v>
      </c>
      <c r="N41" t="s">
        <v>22</v>
      </c>
      <c r="O41">
        <v>12</v>
      </c>
      <c r="P41" t="s">
        <v>2678</v>
      </c>
      <c r="Q41">
        <v>1</v>
      </c>
      <c r="R41">
        <v>4</v>
      </c>
      <c r="S41">
        <v>4</v>
      </c>
      <c r="T41">
        <v>1</v>
      </c>
      <c r="U41">
        <v>1</v>
      </c>
      <c r="V41">
        <v>0</v>
      </c>
      <c r="W41">
        <v>7</v>
      </c>
      <c r="X41">
        <v>2270885.0159999998</v>
      </c>
      <c r="Y41">
        <v>655913.55599999998</v>
      </c>
      <c r="Z41">
        <v>2368</v>
      </c>
      <c r="AA41">
        <v>9</v>
      </c>
      <c r="AB41" s="6">
        <v>1.0416666666666667</v>
      </c>
      <c r="AC41" s="6">
        <v>1.5833333333333335</v>
      </c>
      <c r="AD41">
        <v>18</v>
      </c>
      <c r="AE41" t="s">
        <v>2676</v>
      </c>
      <c r="AF41" t="s">
        <v>2676</v>
      </c>
      <c r="AG41" t="s">
        <v>2676</v>
      </c>
      <c r="AH41" t="s">
        <v>2676</v>
      </c>
      <c r="AI41" t="s">
        <v>2676</v>
      </c>
      <c r="AJ41" t="s">
        <v>2676</v>
      </c>
      <c r="AK41" t="s">
        <v>2676</v>
      </c>
      <c r="AL41">
        <v>1</v>
      </c>
    </row>
    <row r="42" spans="2:38" hidden="1" x14ac:dyDescent="0.25">
      <c r="B42">
        <v>98</v>
      </c>
      <c r="C42">
        <v>3</v>
      </c>
      <c r="D42" t="s">
        <v>2610</v>
      </c>
      <c r="E42">
        <v>2456</v>
      </c>
      <c r="F42">
        <v>580</v>
      </c>
      <c r="G42" s="4" t="str">
        <f>VLOOKUP(F42,'mac-lalo'!$I$2:$J$602,2,0)</f>
        <v>TAJIN 1680</v>
      </c>
      <c r="H42" s="5">
        <f>VLOOKUP(G42,'cat_macropera-pos'!$H$2:$I$1468,2,0)</f>
        <v>1322</v>
      </c>
      <c r="I42" s="5">
        <f>VLOOKUP(D42,sucampos_seg!$C$2:$G$316,5,0)</f>
        <v>122</v>
      </c>
      <c r="J42">
        <v>21</v>
      </c>
      <c r="K42" s="6">
        <v>41050</v>
      </c>
      <c r="L42" s="6">
        <v>41060</v>
      </c>
      <c r="M42" t="s">
        <v>2677</v>
      </c>
      <c r="N42" t="s">
        <v>22</v>
      </c>
      <c r="O42">
        <v>24</v>
      </c>
      <c r="P42" t="s">
        <v>2682</v>
      </c>
      <c r="Q42">
        <v>1</v>
      </c>
      <c r="R42">
        <v>4</v>
      </c>
      <c r="S42">
        <v>4</v>
      </c>
      <c r="T42">
        <v>1</v>
      </c>
      <c r="U42">
        <v>1</v>
      </c>
      <c r="V42">
        <v>0</v>
      </c>
      <c r="W42">
        <v>7</v>
      </c>
      <c r="X42">
        <v>2263656.2000000002</v>
      </c>
      <c r="Y42">
        <v>652778.32999999996</v>
      </c>
      <c r="Z42">
        <v>2066</v>
      </c>
      <c r="AA42">
        <v>8</v>
      </c>
      <c r="AB42" s="6">
        <v>1.6666666666666665</v>
      </c>
      <c r="AC42" s="6">
        <v>1.5833333333333335</v>
      </c>
      <c r="AD42">
        <v>37.159999999999997</v>
      </c>
      <c r="AE42" t="s">
        <v>2676</v>
      </c>
      <c r="AF42" t="s">
        <v>2676</v>
      </c>
      <c r="AG42" t="s">
        <v>2676</v>
      </c>
      <c r="AH42" t="s">
        <v>2676</v>
      </c>
      <c r="AI42" t="s">
        <v>2676</v>
      </c>
      <c r="AJ42" t="s">
        <v>2676</v>
      </c>
      <c r="AK42" t="s">
        <v>2676</v>
      </c>
      <c r="AL42">
        <v>1</v>
      </c>
    </row>
    <row r="43" spans="2:38" hidden="1" x14ac:dyDescent="0.25">
      <c r="B43">
        <v>99</v>
      </c>
      <c r="C43">
        <v>1</v>
      </c>
      <c r="D43" t="s">
        <v>2584</v>
      </c>
      <c r="E43">
        <v>247</v>
      </c>
      <c r="F43">
        <v>62</v>
      </c>
      <c r="G43" s="4" t="str">
        <f>VLOOKUP(F43,'mac-lalo'!$I$2:$J$602,2,0)</f>
        <v>COAPECHACA 2870</v>
      </c>
      <c r="H43" s="5">
        <f>VLOOKUP(G43,'cat_macropera-pos'!$H$2:$I$1468,2,0)</f>
        <v>1314</v>
      </c>
      <c r="I43" s="5">
        <f>VLOOKUP(D43,sucampos_seg!$C$2:$G$316,5,0)</f>
        <v>24</v>
      </c>
      <c r="J43">
        <v>4</v>
      </c>
      <c r="K43" s="6">
        <v>40987</v>
      </c>
      <c r="L43" s="6">
        <v>41000</v>
      </c>
      <c r="M43" t="s">
        <v>2677</v>
      </c>
      <c r="N43" t="s">
        <v>22</v>
      </c>
      <c r="O43">
        <v>3</v>
      </c>
      <c r="P43" t="s">
        <v>2682</v>
      </c>
      <c r="Q43">
        <v>6</v>
      </c>
      <c r="R43">
        <v>4</v>
      </c>
      <c r="S43">
        <v>4</v>
      </c>
      <c r="T43">
        <v>1</v>
      </c>
      <c r="U43">
        <v>1</v>
      </c>
      <c r="V43">
        <v>0</v>
      </c>
      <c r="W43">
        <v>6</v>
      </c>
      <c r="X43">
        <v>2263760.36</v>
      </c>
      <c r="Y43">
        <v>641622.63</v>
      </c>
      <c r="Z43">
        <v>2154</v>
      </c>
      <c r="AA43">
        <v>6</v>
      </c>
      <c r="AB43" s="6">
        <v>1.9166666666666665</v>
      </c>
      <c r="AC43" s="6">
        <v>1.9166666666666665</v>
      </c>
      <c r="AD43">
        <v>39.86</v>
      </c>
      <c r="AE43" t="s">
        <v>2676</v>
      </c>
      <c r="AF43" t="s">
        <v>2676</v>
      </c>
      <c r="AG43" t="s">
        <v>2676</v>
      </c>
      <c r="AH43" t="s">
        <v>2676</v>
      </c>
      <c r="AI43" t="s">
        <v>2676</v>
      </c>
      <c r="AJ43" t="s">
        <v>2676</v>
      </c>
      <c r="AK43" t="s">
        <v>2676</v>
      </c>
      <c r="AL43">
        <v>1</v>
      </c>
    </row>
    <row r="44" spans="2:38" hidden="1" x14ac:dyDescent="0.25">
      <c r="B44">
        <v>100</v>
      </c>
      <c r="C44">
        <v>16</v>
      </c>
      <c r="D44" t="s">
        <v>2599</v>
      </c>
      <c r="E44">
        <v>4283</v>
      </c>
      <c r="F44">
        <v>353</v>
      </c>
      <c r="G44" s="4" t="str">
        <f>VLOOKUP(F44,'mac-lalo'!$I$2:$J$602,2,0)</f>
        <v>HUMAPA 1639</v>
      </c>
      <c r="H44" s="5">
        <f>VLOOKUP(G44,'cat_macropera-pos'!$H$2:$I$1468,2,0)</f>
        <v>1264</v>
      </c>
      <c r="I44" s="5">
        <f>VLOOKUP(D44,sucampos_seg!$C$2:$G$316,5,0)</f>
        <v>61</v>
      </c>
      <c r="J44">
        <v>1</v>
      </c>
      <c r="K44" s="6">
        <v>41014</v>
      </c>
      <c r="L44" s="6">
        <v>41037</v>
      </c>
      <c r="M44" t="s">
        <v>2677</v>
      </c>
      <c r="N44" t="s">
        <v>22</v>
      </c>
      <c r="O44">
        <v>26</v>
      </c>
      <c r="P44" t="s">
        <v>2678</v>
      </c>
      <c r="Q44">
        <v>1</v>
      </c>
      <c r="R44">
        <v>4</v>
      </c>
      <c r="S44">
        <v>1</v>
      </c>
      <c r="T44">
        <v>1</v>
      </c>
      <c r="U44">
        <v>1</v>
      </c>
      <c r="V44">
        <v>0</v>
      </c>
      <c r="W44">
        <v>0</v>
      </c>
      <c r="X44">
        <v>628082.5</v>
      </c>
      <c r="Y44">
        <v>2281212.79</v>
      </c>
      <c r="Z44">
        <v>2129</v>
      </c>
      <c r="AA44">
        <v>1</v>
      </c>
      <c r="AB44" s="6">
        <v>1</v>
      </c>
      <c r="AC44" s="6">
        <v>1.8958333333333335</v>
      </c>
      <c r="AD44">
        <v>35</v>
      </c>
      <c r="AE44" t="s">
        <v>2676</v>
      </c>
      <c r="AF44" t="s">
        <v>2676</v>
      </c>
      <c r="AG44" t="s">
        <v>2676</v>
      </c>
      <c r="AH44" t="s">
        <v>2676</v>
      </c>
      <c r="AI44" t="s">
        <v>2676</v>
      </c>
      <c r="AJ44" t="s">
        <v>2676</v>
      </c>
      <c r="AK44" t="s">
        <v>2676</v>
      </c>
      <c r="AL44">
        <v>1</v>
      </c>
    </row>
    <row r="45" spans="2:38" hidden="1" x14ac:dyDescent="0.25">
      <c r="B45">
        <v>101</v>
      </c>
      <c r="C45">
        <v>1</v>
      </c>
      <c r="D45" t="s">
        <v>2584</v>
      </c>
      <c r="E45">
        <v>267</v>
      </c>
      <c r="F45">
        <v>62</v>
      </c>
      <c r="G45" s="4" t="str">
        <f>VLOOKUP(F45,'mac-lalo'!$I$2:$J$602,2,0)</f>
        <v>COAPECHACA 2870</v>
      </c>
      <c r="H45" s="5">
        <f>VLOOKUP(G45,'cat_macropera-pos'!$H$2:$I$1468,2,0)</f>
        <v>1314</v>
      </c>
      <c r="I45" s="5">
        <f>VLOOKUP(D45,sucampos_seg!$C$2:$G$316,5,0)</f>
        <v>24</v>
      </c>
      <c r="J45">
        <v>4</v>
      </c>
      <c r="K45" s="6">
        <v>41002</v>
      </c>
      <c r="L45" s="6">
        <v>41042</v>
      </c>
      <c r="M45" t="s">
        <v>2677</v>
      </c>
      <c r="N45" t="s">
        <v>22</v>
      </c>
      <c r="O45">
        <v>3</v>
      </c>
      <c r="P45" t="s">
        <v>2682</v>
      </c>
      <c r="Q45">
        <v>6</v>
      </c>
      <c r="R45">
        <v>4</v>
      </c>
      <c r="S45">
        <v>4</v>
      </c>
      <c r="T45">
        <v>1</v>
      </c>
      <c r="U45">
        <v>1</v>
      </c>
      <c r="V45">
        <v>0</v>
      </c>
      <c r="W45">
        <v>6</v>
      </c>
      <c r="X45">
        <v>2263772.88</v>
      </c>
      <c r="Y45">
        <v>641622.28</v>
      </c>
      <c r="Z45">
        <v>2028</v>
      </c>
      <c r="AA45">
        <v>6</v>
      </c>
      <c r="AB45" s="6">
        <v>1.8333333333333335</v>
      </c>
      <c r="AC45" s="6">
        <v>1</v>
      </c>
      <c r="AD45">
        <v>21.85</v>
      </c>
      <c r="AE45" t="s">
        <v>2676</v>
      </c>
      <c r="AF45" t="s">
        <v>2676</v>
      </c>
      <c r="AG45" t="s">
        <v>2676</v>
      </c>
      <c r="AH45" t="s">
        <v>2676</v>
      </c>
      <c r="AI45" t="s">
        <v>2676</v>
      </c>
      <c r="AJ45" t="s">
        <v>2676</v>
      </c>
      <c r="AK45" t="s">
        <v>2676</v>
      </c>
      <c r="AL45">
        <v>1</v>
      </c>
    </row>
    <row r="46" spans="2:38" hidden="1" x14ac:dyDescent="0.25">
      <c r="B46">
        <v>102</v>
      </c>
      <c r="C46">
        <v>1</v>
      </c>
      <c r="D46" t="s">
        <v>2584</v>
      </c>
      <c r="E46">
        <v>269</v>
      </c>
      <c r="F46">
        <v>62</v>
      </c>
      <c r="G46" s="4" t="str">
        <f>VLOOKUP(F46,'mac-lalo'!$I$2:$J$602,2,0)</f>
        <v>COAPECHACA 2870</v>
      </c>
      <c r="H46" s="5">
        <f>VLOOKUP(G46,'cat_macropera-pos'!$H$2:$I$1468,2,0)</f>
        <v>1314</v>
      </c>
      <c r="I46" s="5">
        <f>VLOOKUP(D46,sucampos_seg!$C$2:$G$316,5,0)</f>
        <v>24</v>
      </c>
      <c r="J46">
        <v>4</v>
      </c>
      <c r="K46" s="6">
        <v>40939</v>
      </c>
      <c r="L46" s="6">
        <v>40948</v>
      </c>
      <c r="M46" t="s">
        <v>2677</v>
      </c>
      <c r="N46" t="s">
        <v>22</v>
      </c>
      <c r="O46">
        <v>3</v>
      </c>
      <c r="P46" t="s">
        <v>2682</v>
      </c>
      <c r="Q46">
        <v>6</v>
      </c>
      <c r="R46">
        <v>4</v>
      </c>
      <c r="S46">
        <v>4</v>
      </c>
      <c r="T46">
        <v>1</v>
      </c>
      <c r="U46">
        <v>1</v>
      </c>
      <c r="V46">
        <v>0</v>
      </c>
      <c r="W46">
        <v>6</v>
      </c>
      <c r="X46">
        <v>2263780.25</v>
      </c>
      <c r="Y46">
        <v>641657</v>
      </c>
      <c r="Z46">
        <v>2038</v>
      </c>
      <c r="AA46">
        <v>6</v>
      </c>
      <c r="AB46" s="6">
        <v>1.5625</v>
      </c>
      <c r="AC46" s="6">
        <v>1.7083333333333335</v>
      </c>
      <c r="AD46">
        <v>20.47</v>
      </c>
      <c r="AE46" t="s">
        <v>2676</v>
      </c>
      <c r="AF46" t="s">
        <v>2676</v>
      </c>
      <c r="AG46" t="s">
        <v>2676</v>
      </c>
      <c r="AH46" t="s">
        <v>2676</v>
      </c>
      <c r="AI46" t="s">
        <v>2676</v>
      </c>
      <c r="AJ46" t="s">
        <v>2676</v>
      </c>
      <c r="AK46" t="s">
        <v>2676</v>
      </c>
      <c r="AL46">
        <v>1</v>
      </c>
    </row>
    <row r="47" spans="2:38" hidden="1" x14ac:dyDescent="0.25">
      <c r="B47">
        <v>103</v>
      </c>
      <c r="C47">
        <v>8</v>
      </c>
      <c r="D47" t="s">
        <v>2590</v>
      </c>
      <c r="E47">
        <v>3214</v>
      </c>
      <c r="F47">
        <v>578</v>
      </c>
      <c r="G47" s="4" t="str">
        <f>VLOOKUP(F47,'mac-lalo'!$I$2:$J$602,2,0)</f>
        <v>CORRALILLO 3214</v>
      </c>
      <c r="H47" s="5">
        <f>VLOOKUP(G47,'cat_macropera-pos'!$H$2:$I$1468,2,0)</f>
        <v>1436</v>
      </c>
      <c r="I47" s="5">
        <f>VLOOKUP(D47,sucampos_seg!$C$2:$G$316,5,0)</f>
        <v>32</v>
      </c>
      <c r="J47">
        <v>1</v>
      </c>
      <c r="K47" s="6">
        <v>40991</v>
      </c>
      <c r="L47" s="6">
        <v>41003</v>
      </c>
      <c r="M47" t="s">
        <v>2679</v>
      </c>
      <c r="N47" t="s">
        <v>2676</v>
      </c>
      <c r="O47">
        <v>9</v>
      </c>
      <c r="P47" t="s">
        <v>2678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2267761.83</v>
      </c>
      <c r="Y47">
        <v>654184.30000000005</v>
      </c>
      <c r="Z47">
        <v>0</v>
      </c>
      <c r="AA47">
        <v>1</v>
      </c>
      <c r="AB47" s="6">
        <v>1.3333333333333333</v>
      </c>
      <c r="AC47" s="6">
        <v>1.7083333333333335</v>
      </c>
      <c r="AD47" t="s">
        <v>2676</v>
      </c>
      <c r="AE47" t="s">
        <v>2676</v>
      </c>
      <c r="AF47" t="s">
        <v>2676</v>
      </c>
      <c r="AG47" t="s">
        <v>2676</v>
      </c>
      <c r="AH47" t="s">
        <v>2676</v>
      </c>
      <c r="AI47" t="s">
        <v>2676</v>
      </c>
      <c r="AJ47" t="s">
        <v>2676</v>
      </c>
      <c r="AK47" t="s">
        <v>2676</v>
      </c>
      <c r="AL47">
        <v>1</v>
      </c>
    </row>
    <row r="48" spans="2:38" hidden="1" x14ac:dyDescent="0.25">
      <c r="B48">
        <v>104</v>
      </c>
      <c r="C48">
        <v>8</v>
      </c>
      <c r="D48" t="s">
        <v>2590</v>
      </c>
      <c r="E48">
        <v>3202</v>
      </c>
      <c r="F48">
        <v>578</v>
      </c>
      <c r="G48" s="4" t="str">
        <f>VLOOKUP(F48,'mac-lalo'!$I$2:$J$602,2,0)</f>
        <v>CORRALILLO 3214</v>
      </c>
      <c r="H48" s="5">
        <f>VLOOKUP(G48,'cat_macropera-pos'!$H$2:$I$1468,2,0)</f>
        <v>1436</v>
      </c>
      <c r="I48" s="5">
        <f>VLOOKUP(D48,sucampos_seg!$C$2:$G$316,5,0)</f>
        <v>32</v>
      </c>
      <c r="J48">
        <v>1</v>
      </c>
      <c r="K48" s="6">
        <v>41005</v>
      </c>
      <c r="L48" s="6">
        <v>41013</v>
      </c>
      <c r="M48" t="s">
        <v>2677</v>
      </c>
      <c r="N48" t="s">
        <v>2676</v>
      </c>
      <c r="O48">
        <v>9</v>
      </c>
      <c r="P48" t="s">
        <v>2678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2267761.29</v>
      </c>
      <c r="Y48">
        <v>654175.51</v>
      </c>
      <c r="Z48">
        <v>0</v>
      </c>
      <c r="AA48">
        <v>1</v>
      </c>
      <c r="AB48" s="6">
        <v>1.375</v>
      </c>
      <c r="AC48" s="6">
        <v>1.9993055555555554</v>
      </c>
      <c r="AD48" t="s">
        <v>2676</v>
      </c>
      <c r="AE48" t="s">
        <v>2676</v>
      </c>
      <c r="AF48" t="s">
        <v>2676</v>
      </c>
      <c r="AG48" t="s">
        <v>2676</v>
      </c>
      <c r="AH48" t="s">
        <v>2676</v>
      </c>
      <c r="AI48" t="s">
        <v>2676</v>
      </c>
      <c r="AJ48" t="s">
        <v>2676</v>
      </c>
      <c r="AK48" t="s">
        <v>2676</v>
      </c>
      <c r="AL48">
        <v>1</v>
      </c>
    </row>
    <row r="49" spans="2:38" hidden="1" x14ac:dyDescent="0.25">
      <c r="B49">
        <v>105</v>
      </c>
      <c r="C49">
        <v>8</v>
      </c>
      <c r="D49" t="s">
        <v>2590</v>
      </c>
      <c r="E49">
        <v>3232</v>
      </c>
      <c r="F49">
        <v>578</v>
      </c>
      <c r="G49" s="4" t="str">
        <f>VLOOKUP(F49,'mac-lalo'!$I$2:$J$602,2,0)</f>
        <v>CORRALILLO 3214</v>
      </c>
      <c r="H49" s="5">
        <f>VLOOKUP(G49,'cat_macropera-pos'!$H$2:$I$1468,2,0)</f>
        <v>1436</v>
      </c>
      <c r="I49" s="5">
        <f>VLOOKUP(D49,sucampos_seg!$C$2:$G$316,5,0)</f>
        <v>32</v>
      </c>
      <c r="J49">
        <v>1</v>
      </c>
      <c r="K49" s="6">
        <v>41015</v>
      </c>
      <c r="L49" s="6">
        <v>41023</v>
      </c>
      <c r="M49" t="s">
        <v>2677</v>
      </c>
      <c r="N49" t="s">
        <v>2676</v>
      </c>
      <c r="O49">
        <v>9</v>
      </c>
      <c r="P49" t="s">
        <v>2678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2267762.1800000002</v>
      </c>
      <c r="Y49">
        <v>654163.05000000005</v>
      </c>
      <c r="Z49">
        <v>0</v>
      </c>
      <c r="AA49">
        <v>1</v>
      </c>
      <c r="AB49" s="6">
        <v>1.5833333333333335</v>
      </c>
      <c r="AC49" s="6">
        <v>1.4583333333333333</v>
      </c>
      <c r="AD49" t="s">
        <v>2676</v>
      </c>
      <c r="AE49" t="s">
        <v>2676</v>
      </c>
      <c r="AF49" t="s">
        <v>2676</v>
      </c>
      <c r="AG49" t="s">
        <v>2676</v>
      </c>
      <c r="AH49" t="s">
        <v>2676</v>
      </c>
      <c r="AI49" t="s">
        <v>2676</v>
      </c>
      <c r="AJ49" t="s">
        <v>2676</v>
      </c>
      <c r="AK49" t="s">
        <v>2676</v>
      </c>
      <c r="AL49">
        <v>1</v>
      </c>
    </row>
    <row r="50" spans="2:38" hidden="1" x14ac:dyDescent="0.25">
      <c r="B50">
        <v>106</v>
      </c>
      <c r="C50">
        <v>8</v>
      </c>
      <c r="D50" t="s">
        <v>2590</v>
      </c>
      <c r="E50">
        <v>3216</v>
      </c>
      <c r="F50">
        <v>578</v>
      </c>
      <c r="G50" s="4" t="str">
        <f>VLOOKUP(F50,'mac-lalo'!$I$2:$J$602,2,0)</f>
        <v>CORRALILLO 3214</v>
      </c>
      <c r="H50" s="5">
        <f>VLOOKUP(G50,'cat_macropera-pos'!$H$2:$I$1468,2,0)</f>
        <v>1436</v>
      </c>
      <c r="I50" s="5">
        <f>VLOOKUP(D50,sucampos_seg!$C$2:$G$316,5,0)</f>
        <v>32</v>
      </c>
      <c r="J50">
        <v>1</v>
      </c>
      <c r="K50" s="6">
        <v>41025</v>
      </c>
      <c r="L50" s="6">
        <v>41034</v>
      </c>
      <c r="M50" t="s">
        <v>2677</v>
      </c>
      <c r="N50" t="s">
        <v>2676</v>
      </c>
      <c r="O50">
        <v>9</v>
      </c>
      <c r="P50" t="s">
        <v>2678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2267765.09</v>
      </c>
      <c r="Y50">
        <v>654120.15</v>
      </c>
      <c r="Z50">
        <v>0</v>
      </c>
      <c r="AA50">
        <v>1</v>
      </c>
      <c r="AB50" s="6">
        <v>1.2916666666666667</v>
      </c>
      <c r="AC50" s="6">
        <v>1.1666666666666667</v>
      </c>
      <c r="AD50" t="s">
        <v>2676</v>
      </c>
      <c r="AE50" t="s">
        <v>2676</v>
      </c>
      <c r="AF50" t="s">
        <v>2676</v>
      </c>
      <c r="AG50" t="s">
        <v>2676</v>
      </c>
      <c r="AH50" t="s">
        <v>2676</v>
      </c>
      <c r="AI50" t="s">
        <v>2676</v>
      </c>
      <c r="AJ50" t="s">
        <v>2676</v>
      </c>
      <c r="AK50" t="s">
        <v>2676</v>
      </c>
      <c r="AL50">
        <v>1</v>
      </c>
    </row>
    <row r="51" spans="2:38" hidden="1" x14ac:dyDescent="0.25">
      <c r="B51">
        <v>107</v>
      </c>
      <c r="C51">
        <v>8</v>
      </c>
      <c r="D51" t="s">
        <v>2590</v>
      </c>
      <c r="E51">
        <v>3119</v>
      </c>
      <c r="F51">
        <v>91</v>
      </c>
      <c r="G51" s="4" t="str">
        <f>VLOOKUP(F51,'mac-lalo'!$I$2:$J$602,2,0)</f>
        <v>CORRALILLO 4038</v>
      </c>
      <c r="H51" s="5">
        <f>VLOOKUP(G51,'cat_macropera-pos'!$H$2:$I$1468,2,0)</f>
        <v>1426</v>
      </c>
      <c r="I51" s="5">
        <f>VLOOKUP(D51,sucampos_seg!$C$2:$G$316,5,0)</f>
        <v>32</v>
      </c>
      <c r="J51">
        <v>18</v>
      </c>
      <c r="K51" s="6">
        <v>41046</v>
      </c>
      <c r="L51" t="s">
        <v>2676</v>
      </c>
      <c r="M51" t="s">
        <v>2677</v>
      </c>
      <c r="N51" t="s">
        <v>2676</v>
      </c>
      <c r="O51">
        <v>22</v>
      </c>
      <c r="P51" t="s">
        <v>2678</v>
      </c>
      <c r="Q51">
        <v>1</v>
      </c>
      <c r="R51">
        <v>6</v>
      </c>
      <c r="S51">
        <v>6</v>
      </c>
      <c r="T51">
        <v>1</v>
      </c>
      <c r="U51">
        <v>1</v>
      </c>
      <c r="V51">
        <v>0</v>
      </c>
      <c r="W51">
        <v>0</v>
      </c>
      <c r="X51">
        <v>2270222.2799999998</v>
      </c>
      <c r="Y51">
        <v>651225.55000000005</v>
      </c>
      <c r="Z51">
        <v>1900</v>
      </c>
      <c r="AA51">
        <v>9</v>
      </c>
      <c r="AB51" s="6">
        <v>1.3541666666666667</v>
      </c>
      <c r="AC51" t="s">
        <v>2676</v>
      </c>
      <c r="AD51" t="s">
        <v>2676</v>
      </c>
      <c r="AE51" t="s">
        <v>2676</v>
      </c>
      <c r="AF51" t="s">
        <v>2676</v>
      </c>
      <c r="AG51" t="s">
        <v>2676</v>
      </c>
      <c r="AH51" t="s">
        <v>2676</v>
      </c>
      <c r="AI51" t="s">
        <v>2676</v>
      </c>
      <c r="AJ51" t="s">
        <v>2676</v>
      </c>
      <c r="AK51" t="s">
        <v>2676</v>
      </c>
      <c r="AL51">
        <v>1</v>
      </c>
    </row>
    <row r="52" spans="2:38" hidden="1" x14ac:dyDescent="0.25">
      <c r="B52">
        <v>108</v>
      </c>
      <c r="C52">
        <v>13</v>
      </c>
      <c r="D52" t="s">
        <v>2596</v>
      </c>
      <c r="E52">
        <v>3317</v>
      </c>
      <c r="F52">
        <v>253</v>
      </c>
      <c r="G52" s="4" t="str">
        <f>VLOOKUP(F52,'mac-lalo'!$I$2:$J$602,2,0)</f>
        <v>FURBERO 1355</v>
      </c>
      <c r="H52" s="5">
        <f>VLOOKUP(G52,'cat_macropera-pos'!$H$2:$I$1468,2,0)</f>
        <v>1334</v>
      </c>
      <c r="I52" s="5">
        <f>VLOOKUP(D52,sucampos_seg!$C$2:$G$316,5,0)</f>
        <v>48</v>
      </c>
      <c r="J52">
        <v>28</v>
      </c>
      <c r="K52" s="6">
        <v>40946</v>
      </c>
      <c r="L52" s="6">
        <v>40963</v>
      </c>
      <c r="M52" t="s">
        <v>2677</v>
      </c>
      <c r="N52" t="s">
        <v>2681</v>
      </c>
      <c r="O52">
        <v>20</v>
      </c>
      <c r="P52" t="s">
        <v>2678</v>
      </c>
      <c r="Q52">
        <v>1</v>
      </c>
      <c r="R52">
        <v>4</v>
      </c>
      <c r="S52">
        <v>4</v>
      </c>
      <c r="T52">
        <v>1</v>
      </c>
      <c r="U52">
        <v>1</v>
      </c>
      <c r="V52">
        <v>0</v>
      </c>
      <c r="W52">
        <v>8</v>
      </c>
      <c r="X52">
        <v>2251827.42</v>
      </c>
      <c r="Y52">
        <v>657593.86</v>
      </c>
      <c r="Z52">
        <v>2382</v>
      </c>
      <c r="AA52">
        <v>3</v>
      </c>
      <c r="AB52" s="6">
        <v>1.75</v>
      </c>
      <c r="AC52" s="6">
        <v>1.7083333333333335</v>
      </c>
      <c r="AD52">
        <v>37</v>
      </c>
      <c r="AE52" t="s">
        <v>2676</v>
      </c>
      <c r="AF52" t="s">
        <v>2676</v>
      </c>
      <c r="AG52" t="s">
        <v>2676</v>
      </c>
      <c r="AH52" t="s">
        <v>2676</v>
      </c>
      <c r="AI52" t="s">
        <v>2676</v>
      </c>
      <c r="AJ52" t="s">
        <v>2676</v>
      </c>
      <c r="AK52" t="s">
        <v>2676</v>
      </c>
      <c r="AL52">
        <v>1</v>
      </c>
    </row>
    <row r="53" spans="2:38" hidden="1" x14ac:dyDescent="0.25">
      <c r="B53">
        <v>109</v>
      </c>
      <c r="C53">
        <v>8</v>
      </c>
      <c r="D53" t="s">
        <v>2590</v>
      </c>
      <c r="E53">
        <v>3107</v>
      </c>
      <c r="F53">
        <v>91</v>
      </c>
      <c r="G53" s="4" t="str">
        <f>VLOOKUP(F53,'mac-lalo'!$I$2:$J$602,2,0)</f>
        <v>CORRALILLO 4038</v>
      </c>
      <c r="H53" s="5">
        <f>VLOOKUP(G53,'cat_macropera-pos'!$H$2:$I$1468,2,0)</f>
        <v>1426</v>
      </c>
      <c r="I53" s="5">
        <f>VLOOKUP(D53,sucampos_seg!$C$2:$G$316,5,0)</f>
        <v>32</v>
      </c>
      <c r="J53">
        <v>18</v>
      </c>
      <c r="K53" s="6">
        <v>41055</v>
      </c>
      <c r="L53" t="s">
        <v>2676</v>
      </c>
      <c r="M53" t="s">
        <v>2677</v>
      </c>
      <c r="N53" t="s">
        <v>22</v>
      </c>
      <c r="O53">
        <v>11</v>
      </c>
      <c r="P53" t="s">
        <v>2682</v>
      </c>
      <c r="Q53">
        <v>1</v>
      </c>
      <c r="R53">
        <v>6</v>
      </c>
      <c r="S53">
        <v>6</v>
      </c>
      <c r="T53">
        <v>1</v>
      </c>
      <c r="U53">
        <v>1</v>
      </c>
      <c r="V53">
        <v>0</v>
      </c>
      <c r="W53">
        <v>5</v>
      </c>
      <c r="X53">
        <v>2270209.79</v>
      </c>
      <c r="Y53">
        <v>651224.99</v>
      </c>
      <c r="Z53">
        <v>1795</v>
      </c>
      <c r="AA53">
        <v>9</v>
      </c>
      <c r="AB53" s="6">
        <v>1.375</v>
      </c>
      <c r="AC53" t="s">
        <v>2676</v>
      </c>
      <c r="AD53">
        <v>19.2</v>
      </c>
      <c r="AE53" t="s">
        <v>2676</v>
      </c>
      <c r="AF53" t="s">
        <v>2676</v>
      </c>
      <c r="AG53" t="s">
        <v>2676</v>
      </c>
      <c r="AH53" t="s">
        <v>2676</v>
      </c>
      <c r="AI53" t="s">
        <v>2676</v>
      </c>
      <c r="AJ53" t="s">
        <v>2676</v>
      </c>
      <c r="AK53" t="s">
        <v>2676</v>
      </c>
      <c r="AL53">
        <v>1</v>
      </c>
    </row>
    <row r="54" spans="2:38" hidden="1" x14ac:dyDescent="0.25">
      <c r="B54">
        <v>110</v>
      </c>
      <c r="C54">
        <v>12</v>
      </c>
      <c r="D54" t="s">
        <v>2594</v>
      </c>
      <c r="E54">
        <v>1325</v>
      </c>
      <c r="F54">
        <v>583</v>
      </c>
      <c r="G54" s="4" t="str">
        <f>VLOOKUP(F54,'mac-lalo'!$I$2:$J$602,2,0)</f>
        <v>ESCOBAL 1325</v>
      </c>
      <c r="H54" s="5">
        <f>VLOOKUP(G54,'cat_macropera-pos'!$H$2:$I$1468,2,0)</f>
        <v>1434</v>
      </c>
      <c r="I54" s="5">
        <f>VLOOKUP(D54,sucampos_seg!$C$2:$G$316,5,0)</f>
        <v>44</v>
      </c>
      <c r="J54">
        <v>12</v>
      </c>
      <c r="K54" s="6">
        <v>41059</v>
      </c>
      <c r="L54" s="6">
        <v>41072</v>
      </c>
      <c r="M54" t="s">
        <v>2677</v>
      </c>
      <c r="N54" t="s">
        <v>22</v>
      </c>
      <c r="O54">
        <v>28</v>
      </c>
      <c r="P54" t="s">
        <v>2678</v>
      </c>
      <c r="Q54">
        <v>1</v>
      </c>
      <c r="R54">
        <v>4</v>
      </c>
      <c r="S54">
        <v>4</v>
      </c>
      <c r="T54">
        <v>1</v>
      </c>
      <c r="U54">
        <v>1</v>
      </c>
      <c r="V54">
        <v>0</v>
      </c>
      <c r="W54">
        <v>4</v>
      </c>
      <c r="X54">
        <v>2262015.9</v>
      </c>
      <c r="Y54">
        <v>639873.24</v>
      </c>
      <c r="Z54">
        <v>1507</v>
      </c>
      <c r="AA54">
        <v>8</v>
      </c>
      <c r="AB54" s="6">
        <v>1.0833333333333333</v>
      </c>
      <c r="AC54" s="6">
        <v>1.3958333333333333</v>
      </c>
      <c r="AD54">
        <v>19.47</v>
      </c>
      <c r="AE54" t="s">
        <v>2676</v>
      </c>
      <c r="AF54" t="s">
        <v>2676</v>
      </c>
      <c r="AG54" t="s">
        <v>2676</v>
      </c>
      <c r="AH54" t="s">
        <v>2676</v>
      </c>
      <c r="AI54" t="s">
        <v>2676</v>
      </c>
      <c r="AJ54" t="s">
        <v>2676</v>
      </c>
      <c r="AK54" t="s">
        <v>2676</v>
      </c>
      <c r="AL54">
        <v>1</v>
      </c>
    </row>
    <row r="55" spans="2:38" hidden="1" x14ac:dyDescent="0.25">
      <c r="B55">
        <v>111</v>
      </c>
      <c r="C55">
        <v>1</v>
      </c>
      <c r="D55" t="s">
        <v>2584</v>
      </c>
      <c r="E55">
        <v>5710</v>
      </c>
      <c r="F55">
        <v>74</v>
      </c>
      <c r="G55" s="4" t="str">
        <f>VLOOKUP(F55,'mac-lalo'!$I$2:$J$602,2,0)</f>
        <v>COAPECHACA 5541</v>
      </c>
      <c r="H55" s="5">
        <f>VLOOKUP(G55,'cat_macropera-pos'!$H$2:$I$1468,2,0)</f>
        <v>424</v>
      </c>
      <c r="I55" s="5">
        <f>VLOOKUP(D55,sucampos_seg!$C$2:$G$316,5,0)</f>
        <v>24</v>
      </c>
      <c r="J55">
        <v>1</v>
      </c>
      <c r="K55" t="s">
        <v>2676</v>
      </c>
      <c r="L55" t="s">
        <v>2676</v>
      </c>
      <c r="M55" t="s">
        <v>2677</v>
      </c>
      <c r="N55" t="s">
        <v>2676</v>
      </c>
      <c r="O55">
        <v>1</v>
      </c>
      <c r="P55" t="s">
        <v>2676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 t="s">
        <v>2676</v>
      </c>
      <c r="Y55" t="s">
        <v>2676</v>
      </c>
      <c r="Z55" t="s">
        <v>2676</v>
      </c>
      <c r="AA55">
        <v>1</v>
      </c>
      <c r="AB55" t="s">
        <v>2676</v>
      </c>
      <c r="AC55" t="s">
        <v>2676</v>
      </c>
      <c r="AD55" t="s">
        <v>2676</v>
      </c>
      <c r="AE55" t="s">
        <v>2676</v>
      </c>
      <c r="AF55" t="s">
        <v>2676</v>
      </c>
      <c r="AG55" t="s">
        <v>2676</v>
      </c>
      <c r="AH55" t="s">
        <v>2676</v>
      </c>
      <c r="AI55" t="s">
        <v>2676</v>
      </c>
      <c r="AJ55" t="s">
        <v>2676</v>
      </c>
      <c r="AK55" t="s">
        <v>2676</v>
      </c>
      <c r="AL55">
        <v>1</v>
      </c>
    </row>
    <row r="56" spans="2:38" hidden="1" x14ac:dyDescent="0.25">
      <c r="B56">
        <v>112</v>
      </c>
      <c r="C56">
        <v>16</v>
      </c>
      <c r="D56" t="s">
        <v>2599</v>
      </c>
      <c r="E56">
        <v>1416</v>
      </c>
      <c r="F56">
        <v>343</v>
      </c>
      <c r="G56" s="4" t="str">
        <f>VLOOKUP(F56,'mac-lalo'!$I$2:$J$602,2,0)</f>
        <v>HUMAPA 1398</v>
      </c>
      <c r="H56" s="5">
        <f>VLOOKUP(G56,'cat_macropera-pos'!$H$2:$I$1468,2,0)</f>
        <v>1250</v>
      </c>
      <c r="I56" s="5">
        <f>VLOOKUP(D56,sucampos_seg!$C$2:$G$316,5,0)</f>
        <v>61</v>
      </c>
      <c r="J56">
        <v>16</v>
      </c>
      <c r="K56" s="6">
        <v>41054</v>
      </c>
      <c r="L56" s="6">
        <v>41065</v>
      </c>
      <c r="M56" t="s">
        <v>2677</v>
      </c>
      <c r="N56" t="s">
        <v>22</v>
      </c>
      <c r="O56">
        <v>20</v>
      </c>
      <c r="P56" t="s">
        <v>2678</v>
      </c>
      <c r="Q56">
        <v>1</v>
      </c>
      <c r="R56">
        <v>4</v>
      </c>
      <c r="S56">
        <v>4</v>
      </c>
      <c r="T56">
        <v>1</v>
      </c>
      <c r="U56">
        <v>1</v>
      </c>
      <c r="V56">
        <v>0</v>
      </c>
      <c r="W56">
        <v>4</v>
      </c>
      <c r="X56">
        <v>2285570.62</v>
      </c>
      <c r="Y56">
        <v>622236.80000000005</v>
      </c>
      <c r="Z56">
        <v>1981</v>
      </c>
      <c r="AA56">
        <v>2</v>
      </c>
      <c r="AB56" s="6">
        <v>1.4166666666666667</v>
      </c>
      <c r="AC56" s="6">
        <v>1</v>
      </c>
      <c r="AD56">
        <v>18</v>
      </c>
      <c r="AE56" t="s">
        <v>2676</v>
      </c>
      <c r="AF56" t="s">
        <v>2676</v>
      </c>
      <c r="AG56" t="s">
        <v>2676</v>
      </c>
      <c r="AH56" t="s">
        <v>2676</v>
      </c>
      <c r="AI56" t="s">
        <v>2676</v>
      </c>
      <c r="AJ56" t="s">
        <v>2676</v>
      </c>
      <c r="AK56" t="s">
        <v>2676</v>
      </c>
      <c r="AL56">
        <v>1</v>
      </c>
    </row>
    <row r="57" spans="2:38" hidden="1" x14ac:dyDescent="0.25">
      <c r="B57">
        <v>114</v>
      </c>
      <c r="C57">
        <v>2</v>
      </c>
      <c r="D57" t="s">
        <v>2586</v>
      </c>
      <c r="E57">
        <v>1647</v>
      </c>
      <c r="F57">
        <v>586</v>
      </c>
      <c r="G57" s="4" t="str">
        <f>VLOOKUP(F57,'mac-lalo'!$I$2:$J$602,2,0)</f>
        <v>AGUA FRIA 1669</v>
      </c>
      <c r="H57" s="5">
        <f>VLOOKUP(G57,'cat_macropera-pos'!$H$2:$I$1468,2,0)</f>
        <v>1425</v>
      </c>
      <c r="I57" s="5">
        <f>VLOOKUP(D57,sucampos_seg!$C$2:$G$316,5,0)</f>
        <v>1</v>
      </c>
      <c r="J57">
        <v>31</v>
      </c>
      <c r="K57" s="6">
        <v>41056</v>
      </c>
      <c r="L57" s="6">
        <v>41063</v>
      </c>
      <c r="M57" t="s">
        <v>2677</v>
      </c>
      <c r="N57" t="s">
        <v>2681</v>
      </c>
      <c r="O57">
        <v>10</v>
      </c>
      <c r="P57" t="s">
        <v>2678</v>
      </c>
      <c r="Q57">
        <v>6</v>
      </c>
      <c r="R57">
        <v>4</v>
      </c>
      <c r="S57">
        <v>6</v>
      </c>
      <c r="T57">
        <v>1</v>
      </c>
      <c r="U57">
        <v>1</v>
      </c>
      <c r="V57">
        <v>0</v>
      </c>
      <c r="W57">
        <v>7</v>
      </c>
      <c r="X57">
        <v>2272083.75</v>
      </c>
      <c r="Y57">
        <v>643115.92000000004</v>
      </c>
      <c r="Z57">
        <v>1857</v>
      </c>
      <c r="AA57">
        <v>9</v>
      </c>
      <c r="AB57" s="6">
        <v>1</v>
      </c>
      <c r="AC57" s="6">
        <v>1.7916666666666665</v>
      </c>
      <c r="AD57">
        <v>36.630000000000003</v>
      </c>
      <c r="AE57" t="s">
        <v>2676</v>
      </c>
      <c r="AF57" t="s">
        <v>2676</v>
      </c>
      <c r="AG57" t="s">
        <v>2676</v>
      </c>
      <c r="AH57" t="s">
        <v>2676</v>
      </c>
      <c r="AI57" t="s">
        <v>2676</v>
      </c>
      <c r="AJ57" t="s">
        <v>2676</v>
      </c>
      <c r="AK57" t="s">
        <v>2676</v>
      </c>
      <c r="AL57">
        <v>1</v>
      </c>
    </row>
    <row r="58" spans="2:38" hidden="1" x14ac:dyDescent="0.25">
      <c r="B58">
        <v>115</v>
      </c>
      <c r="C58">
        <v>16</v>
      </c>
      <c r="D58" t="s">
        <v>2599</v>
      </c>
      <c r="E58">
        <v>599</v>
      </c>
      <c r="F58">
        <v>373</v>
      </c>
      <c r="G58" s="4" t="str">
        <f>VLOOKUP(F58,'mac-lalo'!$I$2:$J$602,2,0)</f>
        <v>HUMAPA 289</v>
      </c>
      <c r="H58" s="5">
        <f>VLOOKUP(G58,'cat_macropera-pos'!$H$2:$I$1468,2,0)</f>
        <v>1259</v>
      </c>
      <c r="I58" s="5">
        <f>VLOOKUP(D58,sucampos_seg!$C$2:$G$316,5,0)</f>
        <v>61</v>
      </c>
      <c r="J58">
        <v>5</v>
      </c>
      <c r="K58" s="6">
        <v>41051</v>
      </c>
      <c r="L58" s="6">
        <v>41061</v>
      </c>
      <c r="M58" t="s">
        <v>2677</v>
      </c>
      <c r="N58" t="s">
        <v>22</v>
      </c>
      <c r="O58">
        <v>18</v>
      </c>
      <c r="P58" t="s">
        <v>2682</v>
      </c>
      <c r="Q58">
        <v>5</v>
      </c>
      <c r="R58">
        <v>6</v>
      </c>
      <c r="S58">
        <v>6</v>
      </c>
      <c r="T58">
        <v>1</v>
      </c>
      <c r="U58">
        <v>1</v>
      </c>
      <c r="V58">
        <v>0</v>
      </c>
      <c r="W58">
        <v>0</v>
      </c>
      <c r="X58">
        <v>2285951.4500000002</v>
      </c>
      <c r="Y58">
        <v>621419.31000000006</v>
      </c>
      <c r="Z58">
        <v>2061</v>
      </c>
      <c r="AA58">
        <v>2</v>
      </c>
      <c r="AB58" s="6">
        <v>1.75</v>
      </c>
      <c r="AC58" s="6">
        <v>1</v>
      </c>
      <c r="AD58">
        <v>32.479999999999997</v>
      </c>
      <c r="AE58" t="s">
        <v>2676</v>
      </c>
      <c r="AF58" t="s">
        <v>2676</v>
      </c>
      <c r="AG58" t="s">
        <v>2676</v>
      </c>
      <c r="AH58" t="s">
        <v>2676</v>
      </c>
      <c r="AI58" t="s">
        <v>2676</v>
      </c>
      <c r="AJ58" t="s">
        <v>2676</v>
      </c>
      <c r="AK58" t="s">
        <v>2676</v>
      </c>
      <c r="AL58">
        <v>1</v>
      </c>
    </row>
    <row r="59" spans="2:38" hidden="1" x14ac:dyDescent="0.25">
      <c r="B59">
        <v>116</v>
      </c>
      <c r="C59">
        <v>3</v>
      </c>
      <c r="D59" t="s">
        <v>2610</v>
      </c>
      <c r="E59">
        <v>296</v>
      </c>
      <c r="F59">
        <v>551</v>
      </c>
      <c r="G59" s="4" t="str">
        <f>VLOOKUP(F59,'mac-lalo'!$I$2:$J$602,2,0)</f>
        <v>TAJIN 171</v>
      </c>
      <c r="H59" s="5">
        <f>VLOOKUP(G59,'cat_macropera-pos'!$H$2:$I$1468,2,0)</f>
        <v>1299</v>
      </c>
      <c r="I59" s="5">
        <f>VLOOKUP(D59,sucampos_seg!$C$2:$G$316,5,0)</f>
        <v>122</v>
      </c>
      <c r="J59">
        <v>34</v>
      </c>
      <c r="K59" s="6">
        <v>41055</v>
      </c>
      <c r="L59" s="6">
        <v>41064</v>
      </c>
      <c r="M59" t="s">
        <v>2677</v>
      </c>
      <c r="N59" t="s">
        <v>2681</v>
      </c>
      <c r="O59">
        <v>12</v>
      </c>
      <c r="P59" t="s">
        <v>2682</v>
      </c>
      <c r="Q59">
        <v>1</v>
      </c>
      <c r="R59">
        <v>4</v>
      </c>
      <c r="S59">
        <v>4</v>
      </c>
      <c r="T59">
        <v>1</v>
      </c>
      <c r="U59">
        <v>1</v>
      </c>
      <c r="V59">
        <v>0</v>
      </c>
      <c r="W59">
        <v>7</v>
      </c>
      <c r="X59">
        <v>2265943.0099999998</v>
      </c>
      <c r="Y59">
        <v>654445.43999999994</v>
      </c>
      <c r="Z59">
        <v>1757</v>
      </c>
      <c r="AA59">
        <v>8</v>
      </c>
      <c r="AB59" s="6">
        <v>1.5833333333333335</v>
      </c>
      <c r="AC59" s="6">
        <v>1.4583333333333333</v>
      </c>
      <c r="AD59">
        <v>32.58</v>
      </c>
      <c r="AE59" t="s">
        <v>2676</v>
      </c>
      <c r="AF59" t="s">
        <v>2676</v>
      </c>
      <c r="AG59" t="s">
        <v>2676</v>
      </c>
      <c r="AH59" t="s">
        <v>2676</v>
      </c>
      <c r="AI59" t="s">
        <v>2676</v>
      </c>
      <c r="AJ59" t="s">
        <v>2676</v>
      </c>
      <c r="AK59" t="s">
        <v>2676</v>
      </c>
      <c r="AL59">
        <v>1</v>
      </c>
    </row>
    <row r="60" spans="2:38" hidden="1" x14ac:dyDescent="0.25">
      <c r="B60">
        <v>118</v>
      </c>
      <c r="C60">
        <v>3</v>
      </c>
      <c r="D60" t="s">
        <v>2610</v>
      </c>
      <c r="E60">
        <v>132</v>
      </c>
      <c r="F60">
        <v>552</v>
      </c>
      <c r="G60" s="4" t="str">
        <f>VLOOKUP(F60,'mac-lalo'!$I$2:$J$602,2,0)</f>
        <v>TAJIN 195</v>
      </c>
      <c r="H60" s="5">
        <f>VLOOKUP(G60,'cat_macropera-pos'!$H$2:$I$1468,2,0)</f>
        <v>1318</v>
      </c>
      <c r="I60" s="5">
        <f>VLOOKUP(D60,sucampos_seg!$C$2:$G$316,5,0)</f>
        <v>122</v>
      </c>
      <c r="J60">
        <v>13</v>
      </c>
      <c r="K60" s="6">
        <v>41051</v>
      </c>
      <c r="L60" t="s">
        <v>2676</v>
      </c>
      <c r="M60" t="s">
        <v>2677</v>
      </c>
      <c r="N60" t="s">
        <v>2676</v>
      </c>
      <c r="O60">
        <v>8</v>
      </c>
      <c r="P60" t="s">
        <v>2678</v>
      </c>
      <c r="Q60">
        <v>1</v>
      </c>
      <c r="R60">
        <v>6</v>
      </c>
      <c r="S60">
        <v>6</v>
      </c>
      <c r="T60">
        <v>1</v>
      </c>
      <c r="U60">
        <v>1</v>
      </c>
      <c r="V60">
        <v>0</v>
      </c>
      <c r="W60">
        <v>0</v>
      </c>
      <c r="X60">
        <v>2265946.85</v>
      </c>
      <c r="Y60">
        <v>653214.22</v>
      </c>
      <c r="Z60">
        <v>0</v>
      </c>
      <c r="AA60">
        <v>8</v>
      </c>
      <c r="AB60" s="6">
        <v>1.0208333333333333</v>
      </c>
      <c r="AC60" t="s">
        <v>2676</v>
      </c>
      <c r="AD60" t="s">
        <v>2676</v>
      </c>
      <c r="AE60" t="s">
        <v>2676</v>
      </c>
      <c r="AF60" t="s">
        <v>2676</v>
      </c>
      <c r="AG60" t="s">
        <v>2676</v>
      </c>
      <c r="AH60" t="s">
        <v>2676</v>
      </c>
      <c r="AI60" t="s">
        <v>2676</v>
      </c>
      <c r="AJ60" t="s">
        <v>2676</v>
      </c>
      <c r="AK60" t="s">
        <v>2676</v>
      </c>
      <c r="AL60">
        <v>1</v>
      </c>
    </row>
    <row r="61" spans="2:38" hidden="1" x14ac:dyDescent="0.25">
      <c r="B61">
        <v>119</v>
      </c>
      <c r="C61">
        <v>1</v>
      </c>
      <c r="D61" t="s">
        <v>2584</v>
      </c>
      <c r="E61">
        <v>265</v>
      </c>
      <c r="F61">
        <v>62</v>
      </c>
      <c r="G61" s="4" t="str">
        <f>VLOOKUP(F61,'mac-lalo'!$I$2:$J$602,2,0)</f>
        <v>COAPECHACA 2870</v>
      </c>
      <c r="H61" s="5">
        <f>VLOOKUP(G61,'cat_macropera-pos'!$H$2:$I$1468,2,0)</f>
        <v>1314</v>
      </c>
      <c r="I61" s="5">
        <f>VLOOKUP(D61,sucampos_seg!$C$2:$G$316,5,0)</f>
        <v>24</v>
      </c>
      <c r="J61">
        <v>4</v>
      </c>
      <c r="K61" s="6">
        <v>41059</v>
      </c>
      <c r="L61" s="6">
        <v>41069</v>
      </c>
      <c r="M61" t="s">
        <v>2677</v>
      </c>
      <c r="N61" t="s">
        <v>22</v>
      </c>
      <c r="O61">
        <v>3</v>
      </c>
      <c r="P61" t="s">
        <v>2682</v>
      </c>
      <c r="Q61">
        <v>6</v>
      </c>
      <c r="R61">
        <v>4</v>
      </c>
      <c r="S61">
        <v>1</v>
      </c>
      <c r="T61">
        <v>1</v>
      </c>
      <c r="U61">
        <v>1</v>
      </c>
      <c r="V61">
        <v>0</v>
      </c>
      <c r="W61">
        <v>6</v>
      </c>
      <c r="X61">
        <v>2263784.4900000002</v>
      </c>
      <c r="Y61">
        <v>641587</v>
      </c>
      <c r="Z61">
        <v>2069</v>
      </c>
      <c r="AA61">
        <v>6</v>
      </c>
      <c r="AB61" s="6">
        <v>1.6875</v>
      </c>
      <c r="AC61" s="6">
        <v>1.6875</v>
      </c>
      <c r="AD61">
        <v>31.02</v>
      </c>
      <c r="AE61" t="s">
        <v>2676</v>
      </c>
      <c r="AF61" t="s">
        <v>2676</v>
      </c>
      <c r="AG61" t="s">
        <v>2676</v>
      </c>
      <c r="AH61" t="s">
        <v>2676</v>
      </c>
      <c r="AI61" t="s">
        <v>2676</v>
      </c>
      <c r="AJ61" t="s">
        <v>2676</v>
      </c>
      <c r="AK61" t="s">
        <v>2676</v>
      </c>
      <c r="AL61">
        <v>1</v>
      </c>
    </row>
    <row r="62" spans="2:38" hidden="1" x14ac:dyDescent="0.25">
      <c r="B62">
        <v>120</v>
      </c>
      <c r="C62">
        <v>21</v>
      </c>
      <c r="D62" t="s">
        <v>2605</v>
      </c>
      <c r="E62">
        <v>1370</v>
      </c>
      <c r="F62">
        <v>428</v>
      </c>
      <c r="G62" s="4" t="str">
        <f>VLOOKUP(F62,'mac-lalo'!$I$2:$J$602,2,0)</f>
        <v>PRESIDENTE ALEMAN 1383</v>
      </c>
      <c r="H62" s="5">
        <f>VLOOKUP(G62,'cat_macropera-pos'!$H$2:$I$1468,2,0)</f>
        <v>1355</v>
      </c>
      <c r="I62" s="5">
        <f>VLOOKUP(D62,sucampos_seg!$C$2:$G$316,5,0)</f>
        <v>94</v>
      </c>
      <c r="J62">
        <v>17</v>
      </c>
      <c r="K62" s="6">
        <v>41051</v>
      </c>
      <c r="L62" s="6">
        <v>41062</v>
      </c>
      <c r="M62" t="s">
        <v>2677</v>
      </c>
      <c r="N62" t="s">
        <v>22</v>
      </c>
      <c r="O62">
        <v>26</v>
      </c>
      <c r="P62" t="s">
        <v>2682</v>
      </c>
      <c r="Q62">
        <v>1</v>
      </c>
      <c r="R62">
        <v>6</v>
      </c>
      <c r="S62">
        <v>6</v>
      </c>
      <c r="T62">
        <v>1</v>
      </c>
      <c r="U62">
        <v>1</v>
      </c>
      <c r="V62">
        <v>0</v>
      </c>
      <c r="W62">
        <v>8</v>
      </c>
      <c r="X62">
        <v>2252775.29</v>
      </c>
      <c r="Y62">
        <v>669628.79</v>
      </c>
      <c r="Z62">
        <v>2511</v>
      </c>
      <c r="AA62">
        <v>1</v>
      </c>
      <c r="AB62" s="6">
        <v>1.375</v>
      </c>
      <c r="AC62" s="6">
        <v>1.5</v>
      </c>
      <c r="AD62">
        <v>21</v>
      </c>
      <c r="AE62" t="s">
        <v>2676</v>
      </c>
      <c r="AF62" t="s">
        <v>2676</v>
      </c>
      <c r="AG62" t="s">
        <v>2676</v>
      </c>
      <c r="AH62" t="s">
        <v>2676</v>
      </c>
      <c r="AI62" t="s">
        <v>2676</v>
      </c>
      <c r="AJ62" t="s">
        <v>2676</v>
      </c>
      <c r="AK62" t="s">
        <v>2676</v>
      </c>
      <c r="AL62">
        <v>1</v>
      </c>
    </row>
    <row r="63" spans="2:38" hidden="1" x14ac:dyDescent="0.25">
      <c r="B63">
        <v>121</v>
      </c>
      <c r="C63">
        <v>16</v>
      </c>
      <c r="D63" t="s">
        <v>2599</v>
      </c>
      <c r="E63">
        <v>533</v>
      </c>
      <c r="F63">
        <v>373</v>
      </c>
      <c r="G63" s="4" t="str">
        <f>VLOOKUP(F63,'mac-lalo'!$I$2:$J$602,2,0)</f>
        <v>HUMAPA 289</v>
      </c>
      <c r="H63" s="5">
        <f>VLOOKUP(G63,'cat_macropera-pos'!$H$2:$I$1468,2,0)</f>
        <v>1259</v>
      </c>
      <c r="I63" s="5">
        <f>VLOOKUP(D63,sucampos_seg!$C$2:$G$316,5,0)</f>
        <v>61</v>
      </c>
      <c r="J63">
        <v>3</v>
      </c>
      <c r="K63" s="6">
        <v>41050</v>
      </c>
      <c r="L63" s="6">
        <v>41058</v>
      </c>
      <c r="M63" t="s">
        <v>2677</v>
      </c>
      <c r="N63" t="s">
        <v>22</v>
      </c>
      <c r="O63">
        <v>1</v>
      </c>
      <c r="P63" t="s">
        <v>2682</v>
      </c>
      <c r="Q63">
        <v>5</v>
      </c>
      <c r="R63">
        <v>6</v>
      </c>
      <c r="S63">
        <v>4</v>
      </c>
      <c r="T63">
        <v>1</v>
      </c>
      <c r="U63">
        <v>1</v>
      </c>
      <c r="V63">
        <v>0</v>
      </c>
      <c r="W63">
        <v>0</v>
      </c>
      <c r="X63">
        <v>2285875.7200000002</v>
      </c>
      <c r="Y63">
        <v>621406.43000000005</v>
      </c>
      <c r="Z63">
        <v>2034</v>
      </c>
      <c r="AA63">
        <v>2</v>
      </c>
      <c r="AB63" s="6">
        <v>1.7916666666666665</v>
      </c>
      <c r="AC63" s="6">
        <v>1.5208333333333335</v>
      </c>
      <c r="AD63">
        <v>35.39</v>
      </c>
      <c r="AE63" t="s">
        <v>2676</v>
      </c>
      <c r="AF63" t="s">
        <v>2676</v>
      </c>
      <c r="AG63" t="s">
        <v>2676</v>
      </c>
      <c r="AH63" t="s">
        <v>2676</v>
      </c>
      <c r="AI63" t="s">
        <v>2676</v>
      </c>
      <c r="AJ63" t="s">
        <v>2676</v>
      </c>
      <c r="AK63" t="s">
        <v>2676</v>
      </c>
      <c r="AL63">
        <v>1</v>
      </c>
    </row>
    <row r="64" spans="2:38" s="7" customFormat="1" hidden="1" x14ac:dyDescent="0.25">
      <c r="B64" s="7">
        <v>122</v>
      </c>
      <c r="C64" s="7">
        <v>1</v>
      </c>
      <c r="D64" s="7" t="s">
        <v>2584</v>
      </c>
      <c r="E64" s="7" t="s">
        <v>2615</v>
      </c>
      <c r="F64" s="7">
        <v>513</v>
      </c>
      <c r="G64" s="4" t="str">
        <f>VLOOKUP(F64,'mac-lalo'!$I$2:$J$602,2,0)</f>
        <v>REMOLINO 4118</v>
      </c>
      <c r="H64" s="5">
        <f>VLOOKUP(G64,'cat_macropera-pos'!$H$2:$I$1468,2,0)</f>
        <v>124</v>
      </c>
      <c r="I64" s="5">
        <f>VLOOKUP(D64,sucampos_seg!$C$2:$G$316,5,0)</f>
        <v>24</v>
      </c>
      <c r="J64" s="7">
        <v>1</v>
      </c>
      <c r="K64" s="7" t="s">
        <v>2676</v>
      </c>
      <c r="L64" s="7" t="s">
        <v>2676</v>
      </c>
      <c r="M64" s="7" t="s">
        <v>2677</v>
      </c>
      <c r="N64" s="7" t="s">
        <v>2676</v>
      </c>
      <c r="O64" s="7">
        <v>1</v>
      </c>
      <c r="P64" s="7" t="s">
        <v>2676</v>
      </c>
      <c r="Q64" s="7">
        <v>1</v>
      </c>
      <c r="R64" s="7">
        <v>1</v>
      </c>
      <c r="S64" s="7">
        <v>1</v>
      </c>
      <c r="T64" s="7">
        <v>1</v>
      </c>
      <c r="U64" s="7">
        <v>1</v>
      </c>
      <c r="V64" s="7">
        <v>0</v>
      </c>
      <c r="W64" s="7">
        <v>0</v>
      </c>
      <c r="X64" s="7" t="s">
        <v>2676</v>
      </c>
      <c r="Y64" s="7" t="s">
        <v>2676</v>
      </c>
      <c r="Z64" s="7" t="s">
        <v>2676</v>
      </c>
      <c r="AA64" s="7">
        <v>1</v>
      </c>
      <c r="AB64" s="7" t="s">
        <v>2676</v>
      </c>
      <c r="AC64" s="7" t="s">
        <v>2676</v>
      </c>
      <c r="AD64" s="7" t="s">
        <v>2676</v>
      </c>
      <c r="AE64" s="7" t="s">
        <v>2676</v>
      </c>
      <c r="AF64" s="7" t="s">
        <v>2676</v>
      </c>
      <c r="AG64" s="7" t="s">
        <v>2676</v>
      </c>
      <c r="AH64" s="7" t="s">
        <v>2676</v>
      </c>
      <c r="AI64" s="7" t="s">
        <v>2676</v>
      </c>
      <c r="AJ64" s="7" t="s">
        <v>2676</v>
      </c>
      <c r="AK64" s="7" t="s">
        <v>2676</v>
      </c>
      <c r="AL64" s="7">
        <v>1</v>
      </c>
    </row>
    <row r="65" spans="2:38" hidden="1" x14ac:dyDescent="0.25">
      <c r="B65">
        <v>123</v>
      </c>
      <c r="C65">
        <v>8</v>
      </c>
      <c r="D65" t="s">
        <v>2590</v>
      </c>
      <c r="E65">
        <v>3224</v>
      </c>
      <c r="F65">
        <v>578</v>
      </c>
      <c r="G65" s="4" t="str">
        <f>VLOOKUP(F65,'mac-lalo'!$I$2:$J$602,2,0)</f>
        <v>CORRALILLO 3214</v>
      </c>
      <c r="H65" s="5">
        <f>VLOOKUP(G65,'cat_macropera-pos'!$H$2:$I$1468,2,0)</f>
        <v>1436</v>
      </c>
      <c r="I65" s="5">
        <f>VLOOKUP(D65,sucampos_seg!$C$2:$G$316,5,0)</f>
        <v>32</v>
      </c>
      <c r="J65">
        <v>1</v>
      </c>
      <c r="K65" s="6">
        <v>41060</v>
      </c>
      <c r="L65" t="s">
        <v>2676</v>
      </c>
      <c r="M65" t="s">
        <v>2677</v>
      </c>
      <c r="N65" t="s">
        <v>2676</v>
      </c>
      <c r="O65">
        <v>9</v>
      </c>
      <c r="P65" t="s">
        <v>2678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2267796.75</v>
      </c>
      <c r="Y65">
        <v>654186.71</v>
      </c>
      <c r="Z65">
        <v>0</v>
      </c>
      <c r="AA65">
        <v>1</v>
      </c>
      <c r="AB65" s="6">
        <v>1</v>
      </c>
      <c r="AC65" t="s">
        <v>2676</v>
      </c>
      <c r="AD65" t="s">
        <v>2676</v>
      </c>
      <c r="AE65" t="s">
        <v>2676</v>
      </c>
      <c r="AF65" t="s">
        <v>2676</v>
      </c>
      <c r="AG65" t="s">
        <v>2676</v>
      </c>
      <c r="AH65" t="s">
        <v>2676</v>
      </c>
      <c r="AI65" t="s">
        <v>2676</v>
      </c>
      <c r="AJ65" t="s">
        <v>2676</v>
      </c>
      <c r="AK65" t="s">
        <v>2676</v>
      </c>
      <c r="AL65">
        <v>1</v>
      </c>
    </row>
    <row r="66" spans="2:38" hidden="1" x14ac:dyDescent="0.25">
      <c r="B66">
        <v>124</v>
      </c>
      <c r="C66">
        <v>21</v>
      </c>
      <c r="D66" t="s">
        <v>2605</v>
      </c>
      <c r="E66">
        <v>5352</v>
      </c>
      <c r="F66">
        <v>458</v>
      </c>
      <c r="G66" s="4" t="str">
        <f>VLOOKUP(F66,'mac-lalo'!$I$2:$J$602,2,0)</f>
        <v>PRESIDENTE ALEMAN 2094</v>
      </c>
      <c r="H66" s="5">
        <f>VLOOKUP(G66,'cat_macropera-pos'!$H$2:$I$1468,2,0)</f>
        <v>139</v>
      </c>
      <c r="I66" s="5">
        <f>VLOOKUP(D66,sucampos_seg!$C$2:$G$316,5,0)</f>
        <v>94</v>
      </c>
      <c r="J66">
        <v>11</v>
      </c>
      <c r="K66" s="6">
        <v>41061</v>
      </c>
      <c r="L66" s="6">
        <v>41073</v>
      </c>
      <c r="M66" t="s">
        <v>2677</v>
      </c>
      <c r="N66" t="s">
        <v>2676</v>
      </c>
      <c r="O66">
        <v>9</v>
      </c>
      <c r="P66" t="s">
        <v>2678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X66">
        <v>2249437.91</v>
      </c>
      <c r="Y66">
        <v>670450.38</v>
      </c>
      <c r="Z66">
        <v>0</v>
      </c>
      <c r="AA66">
        <v>1</v>
      </c>
      <c r="AB66" s="6">
        <v>1.5</v>
      </c>
      <c r="AC66" s="6">
        <v>1.875</v>
      </c>
      <c r="AD66" t="s">
        <v>2676</v>
      </c>
      <c r="AE66" t="s">
        <v>2676</v>
      </c>
      <c r="AF66" t="s">
        <v>2676</v>
      </c>
      <c r="AG66" t="s">
        <v>2676</v>
      </c>
      <c r="AH66" t="s">
        <v>2676</v>
      </c>
      <c r="AI66" t="s">
        <v>2676</v>
      </c>
      <c r="AJ66" t="s">
        <v>2676</v>
      </c>
      <c r="AK66" t="s">
        <v>2676</v>
      </c>
      <c r="AL66">
        <v>1</v>
      </c>
    </row>
    <row r="67" spans="2:38" hidden="1" x14ac:dyDescent="0.25">
      <c r="B67">
        <v>125</v>
      </c>
      <c r="C67">
        <v>13</v>
      </c>
      <c r="D67" t="s">
        <v>2596</v>
      </c>
      <c r="E67">
        <v>8173</v>
      </c>
      <c r="F67">
        <v>275</v>
      </c>
      <c r="G67" s="4" t="str">
        <f>VLOOKUP(F67,'mac-lalo'!$I$2:$J$602,2,0)</f>
        <v>FURBERO 1837</v>
      </c>
      <c r="H67" s="5">
        <f>VLOOKUP(G67,'cat_macropera-pos'!$H$2:$I$1468,2,0)</f>
        <v>1345</v>
      </c>
      <c r="I67" s="5">
        <f>VLOOKUP(D67,sucampos_seg!$C$2:$G$316,5,0)</f>
        <v>48</v>
      </c>
      <c r="J67">
        <v>27</v>
      </c>
      <c r="K67" s="6">
        <v>41058</v>
      </c>
      <c r="L67" s="6">
        <v>41078</v>
      </c>
      <c r="M67" t="s">
        <v>2677</v>
      </c>
      <c r="N67" t="s">
        <v>2681</v>
      </c>
      <c r="O67">
        <v>29</v>
      </c>
      <c r="P67" t="s">
        <v>2678</v>
      </c>
      <c r="Q67">
        <v>4</v>
      </c>
      <c r="R67">
        <v>6</v>
      </c>
      <c r="S67">
        <v>4</v>
      </c>
      <c r="T67">
        <v>1</v>
      </c>
      <c r="U67">
        <v>1</v>
      </c>
      <c r="V67">
        <v>0</v>
      </c>
      <c r="W67">
        <v>7</v>
      </c>
      <c r="X67">
        <v>2247719.14</v>
      </c>
      <c r="Y67">
        <v>667406.32999999996</v>
      </c>
      <c r="Z67">
        <v>2449</v>
      </c>
      <c r="AA67">
        <v>3</v>
      </c>
      <c r="AB67" s="6">
        <v>1</v>
      </c>
      <c r="AC67" s="6">
        <v>1</v>
      </c>
      <c r="AD67">
        <v>38.36</v>
      </c>
      <c r="AE67" t="s">
        <v>2676</v>
      </c>
      <c r="AF67" t="s">
        <v>2676</v>
      </c>
      <c r="AG67" t="s">
        <v>2676</v>
      </c>
      <c r="AH67" t="s">
        <v>2676</v>
      </c>
      <c r="AI67" t="s">
        <v>2676</v>
      </c>
      <c r="AJ67" t="s">
        <v>2676</v>
      </c>
      <c r="AK67" t="s">
        <v>2676</v>
      </c>
      <c r="AL67">
        <v>1</v>
      </c>
    </row>
    <row r="68" spans="2:38" hidden="1" x14ac:dyDescent="0.25">
      <c r="B68">
        <v>126</v>
      </c>
      <c r="C68">
        <v>13</v>
      </c>
      <c r="D68" t="s">
        <v>2596</v>
      </c>
      <c r="E68">
        <v>1430</v>
      </c>
      <c r="F68">
        <v>259</v>
      </c>
      <c r="G68" s="4" t="str">
        <f>VLOOKUP(F68,'mac-lalo'!$I$2:$J$602,2,0)</f>
        <v>FURBERO 1479</v>
      </c>
      <c r="H68" s="5">
        <f>VLOOKUP(G68,'cat_macropera-pos'!$H$2:$I$1468,2,0)</f>
        <v>1338</v>
      </c>
      <c r="I68" s="5">
        <f>VLOOKUP(D68,sucampos_seg!$C$2:$G$316,5,0)</f>
        <v>48</v>
      </c>
      <c r="J68">
        <v>10</v>
      </c>
      <c r="K68" s="6">
        <v>41051</v>
      </c>
      <c r="L68" t="s">
        <v>2676</v>
      </c>
      <c r="M68" t="s">
        <v>2677</v>
      </c>
      <c r="N68" t="s">
        <v>2676</v>
      </c>
      <c r="O68">
        <v>15</v>
      </c>
      <c r="P68" t="s">
        <v>2678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 t="s">
        <v>2676</v>
      </c>
      <c r="Y68" t="s">
        <v>2676</v>
      </c>
      <c r="Z68">
        <v>0</v>
      </c>
      <c r="AA68">
        <v>1</v>
      </c>
      <c r="AB68" s="6">
        <v>1.3541666666666667</v>
      </c>
      <c r="AC68" t="s">
        <v>2676</v>
      </c>
      <c r="AD68" t="s">
        <v>2676</v>
      </c>
      <c r="AE68" t="s">
        <v>2676</v>
      </c>
      <c r="AF68" t="s">
        <v>2676</v>
      </c>
      <c r="AG68" t="s">
        <v>2676</v>
      </c>
      <c r="AH68" t="s">
        <v>2676</v>
      </c>
      <c r="AI68" t="s">
        <v>2676</v>
      </c>
      <c r="AJ68" t="s">
        <v>2676</v>
      </c>
      <c r="AK68" t="s">
        <v>2676</v>
      </c>
      <c r="AL68">
        <v>1</v>
      </c>
    </row>
    <row r="69" spans="2:38" hidden="1" x14ac:dyDescent="0.25">
      <c r="B69">
        <v>127</v>
      </c>
      <c r="C69">
        <v>16</v>
      </c>
      <c r="D69" t="s">
        <v>2599</v>
      </c>
      <c r="E69">
        <v>1092</v>
      </c>
      <c r="F69">
        <v>134</v>
      </c>
      <c r="G69" s="4" t="str">
        <f>VLOOKUP(F69,'mac-lalo'!$I$2:$J$602,2,0)</f>
        <v>COYOL 5233</v>
      </c>
      <c r="H69" s="5">
        <f>VLOOKUP(G69,'cat_macropera-pos'!$H$2:$I$1468,2,0)</f>
        <v>1228</v>
      </c>
      <c r="I69" s="5">
        <f>VLOOKUP(D69,sucampos_seg!$C$2:$G$316,5,0)</f>
        <v>61</v>
      </c>
      <c r="J69">
        <v>35</v>
      </c>
      <c r="K69" s="6">
        <v>41059</v>
      </c>
      <c r="L69" s="6">
        <v>41071</v>
      </c>
      <c r="M69" t="s">
        <v>2677</v>
      </c>
      <c r="N69" t="s">
        <v>22</v>
      </c>
      <c r="O69">
        <v>17</v>
      </c>
      <c r="P69" t="s">
        <v>2678</v>
      </c>
      <c r="Q69">
        <v>1</v>
      </c>
      <c r="R69">
        <v>4</v>
      </c>
      <c r="S69">
        <v>6</v>
      </c>
      <c r="T69">
        <v>1</v>
      </c>
      <c r="U69">
        <v>1</v>
      </c>
      <c r="V69">
        <v>0</v>
      </c>
      <c r="W69">
        <v>4</v>
      </c>
      <c r="X69">
        <v>2289401.98</v>
      </c>
      <c r="Y69">
        <v>621086.4</v>
      </c>
      <c r="Z69">
        <v>2084</v>
      </c>
      <c r="AA69">
        <v>9</v>
      </c>
      <c r="AB69" s="6">
        <v>1.2916666666666667</v>
      </c>
      <c r="AC69" s="6">
        <v>1.5</v>
      </c>
      <c r="AD69">
        <v>28</v>
      </c>
      <c r="AE69" t="s">
        <v>2676</v>
      </c>
      <c r="AF69" t="s">
        <v>2676</v>
      </c>
      <c r="AG69" t="s">
        <v>2676</v>
      </c>
      <c r="AH69" t="s">
        <v>2676</v>
      </c>
      <c r="AI69" t="s">
        <v>2676</v>
      </c>
      <c r="AJ69" t="s">
        <v>2676</v>
      </c>
      <c r="AK69" t="s">
        <v>2676</v>
      </c>
      <c r="AL69">
        <v>1</v>
      </c>
    </row>
    <row r="70" spans="2:38" hidden="1" x14ac:dyDescent="0.25">
      <c r="B70">
        <v>129</v>
      </c>
      <c r="C70">
        <v>21</v>
      </c>
      <c r="D70" t="s">
        <v>2605</v>
      </c>
      <c r="E70">
        <v>5202</v>
      </c>
      <c r="F70">
        <v>445</v>
      </c>
      <c r="G70" s="4" t="str">
        <f>VLOOKUP(F70,'mac-lalo'!$I$2:$J$602,2,0)</f>
        <v>PRESIDENTE ALEMAN 1729</v>
      </c>
      <c r="H70" s="5">
        <f>VLOOKUP(G70,'cat_macropera-pos'!$H$2:$I$1468,2,0)</f>
        <v>123</v>
      </c>
      <c r="I70" s="5">
        <f>VLOOKUP(D70,sucampos_seg!$C$2:$G$316,5,0)</f>
        <v>94</v>
      </c>
      <c r="J70">
        <v>1</v>
      </c>
      <c r="K70" s="6">
        <v>41062</v>
      </c>
      <c r="L70" s="6">
        <v>41081</v>
      </c>
      <c r="M70" t="s">
        <v>2677</v>
      </c>
      <c r="N70" t="s">
        <v>2681</v>
      </c>
      <c r="O70">
        <v>24</v>
      </c>
      <c r="P70" t="s">
        <v>2678</v>
      </c>
      <c r="Q70">
        <v>1</v>
      </c>
      <c r="R70">
        <v>4</v>
      </c>
      <c r="S70">
        <v>4</v>
      </c>
      <c r="T70">
        <v>1</v>
      </c>
      <c r="U70">
        <v>1</v>
      </c>
      <c r="V70">
        <v>0</v>
      </c>
      <c r="W70">
        <v>0</v>
      </c>
      <c r="X70">
        <v>2250859.2200000002</v>
      </c>
      <c r="Y70">
        <v>675457.71</v>
      </c>
      <c r="Z70">
        <v>2737</v>
      </c>
      <c r="AA70">
        <v>9</v>
      </c>
      <c r="AB70" s="6">
        <v>1.125</v>
      </c>
      <c r="AC70" s="6">
        <v>1.5833333333333335</v>
      </c>
      <c r="AD70">
        <v>28.51</v>
      </c>
      <c r="AE70" t="s">
        <v>2676</v>
      </c>
      <c r="AF70" t="s">
        <v>2676</v>
      </c>
      <c r="AG70" t="s">
        <v>2676</v>
      </c>
      <c r="AH70" t="s">
        <v>2676</v>
      </c>
      <c r="AI70" t="s">
        <v>2676</v>
      </c>
      <c r="AJ70" t="s">
        <v>2676</v>
      </c>
      <c r="AK70" t="s">
        <v>2676</v>
      </c>
      <c r="AL70">
        <v>1</v>
      </c>
    </row>
    <row r="71" spans="2:38" hidden="1" x14ac:dyDescent="0.25">
      <c r="B71">
        <v>130</v>
      </c>
      <c r="C71">
        <v>8</v>
      </c>
      <c r="D71" t="s">
        <v>2590</v>
      </c>
      <c r="E71">
        <v>1659</v>
      </c>
      <c r="F71">
        <v>585</v>
      </c>
      <c r="G71" s="4" t="str">
        <f>VLOOKUP(F71,'mac-lalo'!$I$2:$J$602,2,0)</f>
        <v>CORRALILLO 1655</v>
      </c>
      <c r="H71" s="5">
        <f>VLOOKUP(G71,'cat_macropera-pos'!$H$2:$I$1468,2,0)</f>
        <v>1289</v>
      </c>
      <c r="I71" s="5">
        <f>VLOOKUP(D71,sucampos_seg!$C$2:$G$316,5,0)</f>
        <v>32</v>
      </c>
      <c r="J71">
        <v>22</v>
      </c>
      <c r="K71" s="6">
        <v>41062</v>
      </c>
      <c r="L71" s="6">
        <v>41070</v>
      </c>
      <c r="M71" t="s">
        <v>2679</v>
      </c>
      <c r="N71" t="s">
        <v>22</v>
      </c>
      <c r="O71">
        <v>12</v>
      </c>
      <c r="P71" t="s">
        <v>2678</v>
      </c>
      <c r="Q71">
        <v>1</v>
      </c>
      <c r="R71">
        <v>4</v>
      </c>
      <c r="S71">
        <v>4</v>
      </c>
      <c r="T71">
        <v>1</v>
      </c>
      <c r="U71">
        <v>1</v>
      </c>
      <c r="V71">
        <v>0</v>
      </c>
      <c r="W71">
        <v>7</v>
      </c>
      <c r="X71">
        <v>2270876.08</v>
      </c>
      <c r="Y71">
        <v>655907.43999999994</v>
      </c>
      <c r="Z71">
        <v>2193</v>
      </c>
      <c r="AA71">
        <v>9</v>
      </c>
      <c r="AB71" s="6">
        <v>1.7916666666666665</v>
      </c>
      <c r="AC71" s="6">
        <v>1.8333333333333335</v>
      </c>
      <c r="AD71">
        <v>31.5</v>
      </c>
      <c r="AE71" t="s">
        <v>2676</v>
      </c>
      <c r="AF71" t="s">
        <v>2676</v>
      </c>
      <c r="AG71" t="s">
        <v>2676</v>
      </c>
      <c r="AH71" t="s">
        <v>2676</v>
      </c>
      <c r="AI71" t="s">
        <v>2676</v>
      </c>
      <c r="AJ71" t="s">
        <v>2676</v>
      </c>
      <c r="AK71" t="s">
        <v>2676</v>
      </c>
      <c r="AL71">
        <v>1</v>
      </c>
    </row>
    <row r="72" spans="2:38" hidden="1" x14ac:dyDescent="0.25">
      <c r="B72">
        <v>131</v>
      </c>
      <c r="C72">
        <v>13</v>
      </c>
      <c r="D72" t="s">
        <v>2596</v>
      </c>
      <c r="E72">
        <v>3339</v>
      </c>
      <c r="F72">
        <v>253</v>
      </c>
      <c r="G72" s="4" t="str">
        <f>VLOOKUP(F72,'mac-lalo'!$I$2:$J$602,2,0)</f>
        <v>FURBERO 1355</v>
      </c>
      <c r="H72" s="5">
        <f>VLOOKUP(G72,'cat_macropera-pos'!$H$2:$I$1468,2,0)</f>
        <v>1334</v>
      </c>
      <c r="I72" s="5">
        <f>VLOOKUP(D72,sucampos_seg!$C$2:$G$316,5,0)</f>
        <v>48</v>
      </c>
      <c r="J72">
        <v>28</v>
      </c>
      <c r="K72" s="6">
        <v>41065</v>
      </c>
      <c r="L72" s="6">
        <v>41085</v>
      </c>
      <c r="M72" t="s">
        <v>2677</v>
      </c>
      <c r="N72" t="s">
        <v>2681</v>
      </c>
      <c r="O72">
        <v>20</v>
      </c>
      <c r="P72" t="s">
        <v>2678</v>
      </c>
      <c r="Q72">
        <v>1</v>
      </c>
      <c r="R72">
        <v>4</v>
      </c>
      <c r="S72">
        <v>4</v>
      </c>
      <c r="T72">
        <v>1</v>
      </c>
      <c r="U72">
        <v>1</v>
      </c>
      <c r="V72">
        <v>0</v>
      </c>
      <c r="W72">
        <v>8</v>
      </c>
      <c r="X72">
        <v>2251760.19</v>
      </c>
      <c r="Y72">
        <v>657604.26</v>
      </c>
      <c r="Z72">
        <v>2425</v>
      </c>
      <c r="AA72">
        <v>3</v>
      </c>
      <c r="AB72" s="6">
        <v>1.8958333333333335</v>
      </c>
      <c r="AC72" s="6">
        <v>1</v>
      </c>
      <c r="AD72">
        <v>38</v>
      </c>
      <c r="AE72" t="s">
        <v>2676</v>
      </c>
      <c r="AF72" t="s">
        <v>2676</v>
      </c>
      <c r="AG72" t="s">
        <v>2676</v>
      </c>
      <c r="AH72" t="s">
        <v>2676</v>
      </c>
      <c r="AI72" t="s">
        <v>2676</v>
      </c>
      <c r="AJ72" t="s">
        <v>2676</v>
      </c>
      <c r="AK72" t="s">
        <v>2676</v>
      </c>
      <c r="AL72">
        <v>1</v>
      </c>
    </row>
    <row r="73" spans="2:38" hidden="1" x14ac:dyDescent="0.25">
      <c r="B73">
        <v>132</v>
      </c>
      <c r="C73">
        <v>3</v>
      </c>
      <c r="D73" t="s">
        <v>2610</v>
      </c>
      <c r="E73">
        <v>1710</v>
      </c>
      <c r="F73">
        <v>551</v>
      </c>
      <c r="G73" s="4" t="str">
        <f>VLOOKUP(F73,'mac-lalo'!$I$2:$J$602,2,0)</f>
        <v>TAJIN 171</v>
      </c>
      <c r="H73" s="5">
        <f>VLOOKUP(G73,'cat_macropera-pos'!$H$2:$I$1468,2,0)</f>
        <v>1299</v>
      </c>
      <c r="I73" s="5">
        <f>VLOOKUP(D73,sucampos_seg!$C$2:$G$316,5,0)</f>
        <v>122</v>
      </c>
      <c r="J73">
        <v>34</v>
      </c>
      <c r="K73" s="6">
        <v>41066</v>
      </c>
      <c r="L73" s="6">
        <v>41082</v>
      </c>
      <c r="M73" t="s">
        <v>2677</v>
      </c>
      <c r="N73" t="s">
        <v>22</v>
      </c>
      <c r="O73">
        <v>12</v>
      </c>
      <c r="P73" t="s">
        <v>2678</v>
      </c>
      <c r="Q73">
        <v>1</v>
      </c>
      <c r="R73">
        <v>4</v>
      </c>
      <c r="S73">
        <v>4</v>
      </c>
      <c r="T73">
        <v>1</v>
      </c>
      <c r="U73">
        <v>1</v>
      </c>
      <c r="V73">
        <v>0</v>
      </c>
      <c r="W73">
        <v>6</v>
      </c>
      <c r="X73">
        <v>2265936.23</v>
      </c>
      <c r="Y73">
        <v>654441.23</v>
      </c>
      <c r="Z73">
        <v>2610</v>
      </c>
      <c r="AA73">
        <v>3</v>
      </c>
      <c r="AB73" s="6">
        <v>1.125</v>
      </c>
      <c r="AC73" s="6">
        <v>1.375</v>
      </c>
      <c r="AD73">
        <v>18</v>
      </c>
      <c r="AE73" t="s">
        <v>2676</v>
      </c>
      <c r="AF73" t="s">
        <v>2676</v>
      </c>
      <c r="AG73" t="s">
        <v>2676</v>
      </c>
      <c r="AH73" t="s">
        <v>2676</v>
      </c>
      <c r="AI73" t="s">
        <v>2676</v>
      </c>
      <c r="AJ73" t="s">
        <v>2676</v>
      </c>
      <c r="AK73" t="s">
        <v>2676</v>
      </c>
      <c r="AL73">
        <v>1</v>
      </c>
    </row>
    <row r="74" spans="2:38" hidden="1" x14ac:dyDescent="0.25">
      <c r="B74">
        <v>133</v>
      </c>
      <c r="C74">
        <v>16</v>
      </c>
      <c r="D74" t="s">
        <v>2599</v>
      </c>
      <c r="E74">
        <v>535</v>
      </c>
      <c r="F74">
        <v>373</v>
      </c>
      <c r="G74" s="4" t="str">
        <f>VLOOKUP(F74,'mac-lalo'!$I$2:$J$602,2,0)</f>
        <v>HUMAPA 289</v>
      </c>
      <c r="H74" s="5">
        <f>VLOOKUP(G74,'cat_macropera-pos'!$H$2:$I$1468,2,0)</f>
        <v>1259</v>
      </c>
      <c r="I74" s="5">
        <f>VLOOKUP(D74,sucampos_seg!$C$2:$G$316,5,0)</f>
        <v>61</v>
      </c>
      <c r="J74">
        <v>3</v>
      </c>
      <c r="K74" s="6">
        <v>41060</v>
      </c>
      <c r="L74" s="6">
        <v>41068</v>
      </c>
      <c r="M74" t="s">
        <v>2677</v>
      </c>
      <c r="N74" t="s">
        <v>22</v>
      </c>
      <c r="O74">
        <v>18</v>
      </c>
      <c r="P74" t="s">
        <v>2682</v>
      </c>
      <c r="Q74">
        <v>5</v>
      </c>
      <c r="R74">
        <v>6</v>
      </c>
      <c r="S74">
        <v>6</v>
      </c>
      <c r="T74">
        <v>1</v>
      </c>
      <c r="U74">
        <v>1</v>
      </c>
      <c r="V74">
        <v>0</v>
      </c>
      <c r="W74">
        <v>0</v>
      </c>
      <c r="X74">
        <v>2285865.75</v>
      </c>
      <c r="Y74">
        <v>621398.94999999995</v>
      </c>
      <c r="Z74">
        <v>1949</v>
      </c>
      <c r="AA74">
        <v>2</v>
      </c>
      <c r="AB74" s="6">
        <v>1.5833333333333335</v>
      </c>
      <c r="AC74" s="6">
        <v>1.8333333333333335</v>
      </c>
      <c r="AD74">
        <v>19.75</v>
      </c>
      <c r="AE74" t="s">
        <v>2676</v>
      </c>
      <c r="AF74" t="s">
        <v>2676</v>
      </c>
      <c r="AG74" t="s">
        <v>2676</v>
      </c>
      <c r="AH74" t="s">
        <v>2676</v>
      </c>
      <c r="AI74" t="s">
        <v>2676</v>
      </c>
      <c r="AJ74" t="s">
        <v>2676</v>
      </c>
      <c r="AK74" t="s">
        <v>2676</v>
      </c>
      <c r="AL74">
        <v>1</v>
      </c>
    </row>
    <row r="75" spans="2:38" hidden="1" x14ac:dyDescent="0.25">
      <c r="B75">
        <v>134</v>
      </c>
      <c r="C75">
        <v>2</v>
      </c>
      <c r="D75" t="s">
        <v>2586</v>
      </c>
      <c r="E75">
        <v>1649</v>
      </c>
      <c r="F75">
        <v>586</v>
      </c>
      <c r="G75" s="4" t="str">
        <f>VLOOKUP(F75,'mac-lalo'!$I$2:$J$602,2,0)</f>
        <v>AGUA FRIA 1669</v>
      </c>
      <c r="H75" s="5">
        <f>VLOOKUP(G75,'cat_macropera-pos'!$H$2:$I$1468,2,0)</f>
        <v>1425</v>
      </c>
      <c r="I75" s="5">
        <f>VLOOKUP(D75,sucampos_seg!$C$2:$G$316,5,0)</f>
        <v>1</v>
      </c>
      <c r="J75">
        <v>31</v>
      </c>
      <c r="K75" s="6">
        <v>41066</v>
      </c>
      <c r="L75" s="6">
        <v>41075</v>
      </c>
      <c r="M75" t="s">
        <v>2677</v>
      </c>
      <c r="N75" t="s">
        <v>22</v>
      </c>
      <c r="O75">
        <v>10</v>
      </c>
      <c r="P75" t="s">
        <v>2678</v>
      </c>
      <c r="Q75">
        <v>6</v>
      </c>
      <c r="R75">
        <v>4</v>
      </c>
      <c r="S75">
        <v>6</v>
      </c>
      <c r="T75">
        <v>1</v>
      </c>
      <c r="U75">
        <v>1</v>
      </c>
      <c r="V75">
        <v>0</v>
      </c>
      <c r="W75">
        <v>0</v>
      </c>
      <c r="X75">
        <v>2272096.27</v>
      </c>
      <c r="Y75">
        <v>643115.97</v>
      </c>
      <c r="Z75">
        <v>1700</v>
      </c>
      <c r="AA75">
        <v>9</v>
      </c>
      <c r="AB75" s="6">
        <v>1</v>
      </c>
      <c r="AC75" s="6">
        <v>1.5</v>
      </c>
      <c r="AD75">
        <v>30.37</v>
      </c>
      <c r="AE75" t="s">
        <v>2676</v>
      </c>
      <c r="AF75" t="s">
        <v>2676</v>
      </c>
      <c r="AG75" t="s">
        <v>2676</v>
      </c>
      <c r="AH75" t="s">
        <v>2676</v>
      </c>
      <c r="AI75" t="s">
        <v>2676</v>
      </c>
      <c r="AJ75" t="s">
        <v>2676</v>
      </c>
      <c r="AK75" t="s">
        <v>2676</v>
      </c>
      <c r="AL75">
        <v>1</v>
      </c>
    </row>
    <row r="76" spans="2:38" hidden="1" x14ac:dyDescent="0.25">
      <c r="B76">
        <v>135</v>
      </c>
      <c r="C76">
        <v>9</v>
      </c>
      <c r="D76" t="s">
        <v>2591</v>
      </c>
      <c r="E76">
        <v>2652</v>
      </c>
      <c r="F76">
        <v>129</v>
      </c>
      <c r="G76" s="4" t="str">
        <f>VLOOKUP(F76,'mac-lalo'!$I$2:$J$602,2,0)</f>
        <v>COYOL 2632</v>
      </c>
      <c r="H76" s="5">
        <f>VLOOKUP(G76,'cat_macropera-pos'!$H$2:$I$1468,2,0)</f>
        <v>1230</v>
      </c>
      <c r="I76" s="5">
        <f>VLOOKUP(D76,sucampos_seg!$C$2:$G$316,5,0)</f>
        <v>35</v>
      </c>
      <c r="J76">
        <v>33</v>
      </c>
      <c r="K76" s="6">
        <v>41054</v>
      </c>
      <c r="L76" s="6">
        <v>41063</v>
      </c>
      <c r="M76" t="s">
        <v>2677</v>
      </c>
      <c r="N76" t="s">
        <v>22</v>
      </c>
      <c r="O76">
        <v>22</v>
      </c>
      <c r="P76" t="s">
        <v>2682</v>
      </c>
      <c r="Q76">
        <v>1</v>
      </c>
      <c r="R76">
        <v>4</v>
      </c>
      <c r="S76">
        <v>4</v>
      </c>
      <c r="T76">
        <v>1</v>
      </c>
      <c r="U76">
        <v>1</v>
      </c>
      <c r="V76">
        <v>0</v>
      </c>
      <c r="W76">
        <v>4</v>
      </c>
      <c r="X76">
        <v>2292382.1</v>
      </c>
      <c r="Y76">
        <v>621900</v>
      </c>
      <c r="Z76">
        <v>2059</v>
      </c>
      <c r="AA76">
        <v>2</v>
      </c>
      <c r="AB76" s="6">
        <v>1</v>
      </c>
      <c r="AC76" s="6">
        <v>1.5</v>
      </c>
      <c r="AD76">
        <v>17</v>
      </c>
      <c r="AE76" t="s">
        <v>2676</v>
      </c>
      <c r="AF76" t="s">
        <v>2676</v>
      </c>
      <c r="AG76" t="s">
        <v>2676</v>
      </c>
      <c r="AH76" t="s">
        <v>2676</v>
      </c>
      <c r="AI76" t="s">
        <v>2676</v>
      </c>
      <c r="AJ76" t="s">
        <v>2676</v>
      </c>
      <c r="AK76" t="s">
        <v>2676</v>
      </c>
      <c r="AL76">
        <v>1</v>
      </c>
    </row>
    <row r="77" spans="2:38" hidden="1" x14ac:dyDescent="0.25">
      <c r="B77">
        <v>136</v>
      </c>
      <c r="C77">
        <v>3</v>
      </c>
      <c r="D77" t="s">
        <v>2610</v>
      </c>
      <c r="E77">
        <v>4127</v>
      </c>
      <c r="F77">
        <v>65</v>
      </c>
      <c r="G77" s="4" t="str">
        <f>VLOOKUP(F77,'mac-lalo'!$I$2:$J$602,2,0)</f>
        <v>COAPECHACA 3039</v>
      </c>
      <c r="H77" s="5">
        <f>VLOOKUP(G77,'cat_macropera-pos'!$H$2:$I$1468,2,0)</f>
        <v>1422</v>
      </c>
      <c r="I77" s="5">
        <f>VLOOKUP(D77,sucampos_seg!$C$2:$G$316,5,0)</f>
        <v>122</v>
      </c>
      <c r="J77">
        <v>40</v>
      </c>
      <c r="K77" s="6">
        <v>41066</v>
      </c>
      <c r="L77" s="6">
        <v>41078</v>
      </c>
      <c r="M77" t="s">
        <v>2677</v>
      </c>
      <c r="N77" t="s">
        <v>2680</v>
      </c>
      <c r="O77">
        <v>5</v>
      </c>
      <c r="P77" t="s">
        <v>2678</v>
      </c>
      <c r="Q77">
        <v>1</v>
      </c>
      <c r="R77">
        <v>4</v>
      </c>
      <c r="S77">
        <v>6</v>
      </c>
      <c r="T77">
        <v>1</v>
      </c>
      <c r="U77">
        <v>1</v>
      </c>
      <c r="V77">
        <v>0</v>
      </c>
      <c r="W77">
        <v>6</v>
      </c>
      <c r="X77">
        <v>2257535.64</v>
      </c>
      <c r="Y77">
        <v>653579.84</v>
      </c>
      <c r="Z77">
        <v>2323</v>
      </c>
      <c r="AA77">
        <v>9</v>
      </c>
      <c r="AB77" s="6">
        <v>1.6458333333333335</v>
      </c>
      <c r="AC77" s="6">
        <v>1.4166666666666667</v>
      </c>
      <c r="AD77">
        <v>33.94</v>
      </c>
      <c r="AE77" t="s">
        <v>2676</v>
      </c>
      <c r="AF77" t="s">
        <v>2676</v>
      </c>
      <c r="AG77" t="s">
        <v>2676</v>
      </c>
      <c r="AH77" t="s">
        <v>2676</v>
      </c>
      <c r="AI77" t="s">
        <v>2676</v>
      </c>
      <c r="AJ77" t="s">
        <v>2676</v>
      </c>
      <c r="AK77" t="s">
        <v>2676</v>
      </c>
      <c r="AL77">
        <v>1</v>
      </c>
    </row>
    <row r="78" spans="2:38" hidden="1" x14ac:dyDescent="0.25">
      <c r="B78">
        <v>137</v>
      </c>
      <c r="C78">
        <v>13</v>
      </c>
      <c r="D78" t="s">
        <v>2596</v>
      </c>
      <c r="E78">
        <v>1132</v>
      </c>
      <c r="F78">
        <v>237</v>
      </c>
      <c r="G78" s="4" t="str">
        <f>VLOOKUP(F78,'mac-lalo'!$I$2:$J$602,2,0)</f>
        <v>FURBERO 1132</v>
      </c>
      <c r="H78" s="5">
        <f>VLOOKUP(G78,'cat_macropera-pos'!$H$2:$I$1468,2,0)</f>
        <v>1331</v>
      </c>
      <c r="I78" s="5">
        <f>VLOOKUP(D78,sucampos_seg!$C$2:$G$316,5,0)</f>
        <v>48</v>
      </c>
      <c r="J78">
        <v>19</v>
      </c>
      <c r="K78" s="6">
        <v>41058</v>
      </c>
      <c r="L78" s="6">
        <v>41077</v>
      </c>
      <c r="M78" t="s">
        <v>2677</v>
      </c>
      <c r="N78" t="s">
        <v>2681</v>
      </c>
      <c r="O78">
        <v>13</v>
      </c>
      <c r="P78" t="s">
        <v>2682</v>
      </c>
      <c r="Q78">
        <v>4</v>
      </c>
      <c r="R78">
        <v>6</v>
      </c>
      <c r="S78">
        <v>6</v>
      </c>
      <c r="T78">
        <v>1</v>
      </c>
      <c r="U78">
        <v>1</v>
      </c>
      <c r="V78">
        <v>0</v>
      </c>
      <c r="W78">
        <v>8</v>
      </c>
      <c r="X78">
        <v>2254828.58</v>
      </c>
      <c r="Y78">
        <v>658287.91</v>
      </c>
      <c r="Z78">
        <v>2352</v>
      </c>
      <c r="AA78">
        <v>3</v>
      </c>
      <c r="AB78" s="6">
        <v>1.0416666666666667</v>
      </c>
      <c r="AC78" s="6">
        <v>1.4583333333333333</v>
      </c>
      <c r="AD78">
        <v>36</v>
      </c>
      <c r="AE78" t="s">
        <v>2676</v>
      </c>
      <c r="AF78" t="s">
        <v>2676</v>
      </c>
      <c r="AG78" t="s">
        <v>2676</v>
      </c>
      <c r="AH78" t="s">
        <v>2676</v>
      </c>
      <c r="AI78" t="s">
        <v>2676</v>
      </c>
      <c r="AJ78" t="s">
        <v>2676</v>
      </c>
      <c r="AK78" t="s">
        <v>2676</v>
      </c>
      <c r="AL78">
        <v>1</v>
      </c>
    </row>
    <row r="79" spans="2:38" hidden="1" x14ac:dyDescent="0.25">
      <c r="B79">
        <v>138</v>
      </c>
      <c r="C79">
        <v>16</v>
      </c>
      <c r="D79" t="s">
        <v>2599</v>
      </c>
      <c r="E79">
        <v>1434</v>
      </c>
      <c r="F79">
        <v>343</v>
      </c>
      <c r="G79" s="4" t="str">
        <f>VLOOKUP(F79,'mac-lalo'!$I$2:$J$602,2,0)</f>
        <v>HUMAPA 1398</v>
      </c>
      <c r="H79" s="5">
        <f>VLOOKUP(G79,'cat_macropera-pos'!$H$2:$I$1468,2,0)</f>
        <v>1250</v>
      </c>
      <c r="I79" s="5">
        <f>VLOOKUP(D79,sucampos_seg!$C$2:$G$316,5,0)</f>
        <v>61</v>
      </c>
      <c r="J79">
        <v>28</v>
      </c>
      <c r="K79" s="6">
        <v>41066</v>
      </c>
      <c r="L79" s="6">
        <v>41077</v>
      </c>
      <c r="M79" t="s">
        <v>2677</v>
      </c>
      <c r="N79" t="s">
        <v>22</v>
      </c>
      <c r="O79">
        <v>20</v>
      </c>
      <c r="P79" t="s">
        <v>2678</v>
      </c>
      <c r="Q79">
        <v>1</v>
      </c>
      <c r="R79">
        <v>4</v>
      </c>
      <c r="S79">
        <v>4</v>
      </c>
      <c r="T79">
        <v>1</v>
      </c>
      <c r="U79">
        <v>1</v>
      </c>
      <c r="V79">
        <v>0</v>
      </c>
      <c r="W79">
        <v>4</v>
      </c>
      <c r="X79">
        <v>2251760.19</v>
      </c>
      <c r="Y79">
        <v>657604.26</v>
      </c>
      <c r="Z79">
        <v>2100</v>
      </c>
      <c r="AA79">
        <v>9</v>
      </c>
      <c r="AB79" s="6">
        <v>1.875</v>
      </c>
      <c r="AC79" s="6">
        <v>1.2916666666666667</v>
      </c>
      <c r="AD79">
        <v>34.5</v>
      </c>
      <c r="AE79" t="s">
        <v>2676</v>
      </c>
      <c r="AF79" t="s">
        <v>2676</v>
      </c>
      <c r="AG79" t="s">
        <v>2676</v>
      </c>
      <c r="AH79" t="s">
        <v>2676</v>
      </c>
      <c r="AI79" t="s">
        <v>2676</v>
      </c>
      <c r="AJ79" t="s">
        <v>2676</v>
      </c>
      <c r="AK79" t="s">
        <v>2676</v>
      </c>
      <c r="AL79">
        <v>1</v>
      </c>
    </row>
    <row r="80" spans="2:38" hidden="1" x14ac:dyDescent="0.25">
      <c r="B80">
        <v>139</v>
      </c>
      <c r="C80">
        <v>4</v>
      </c>
      <c r="D80" t="s">
        <v>2606</v>
      </c>
      <c r="E80">
        <v>4313</v>
      </c>
      <c r="F80">
        <v>579</v>
      </c>
      <c r="G80" s="4" t="str">
        <f>VLOOKUP(F80,'mac-lalo'!$I$2:$J$602,2,0)</f>
        <v>REMOLINO 4303</v>
      </c>
      <c r="H80" s="5">
        <f>VLOOKUP(G80,'cat_macropera-pos'!$H$2:$I$1468,2,0)</f>
        <v>1384</v>
      </c>
      <c r="I80" s="5">
        <f>VLOOKUP(D80,sucampos_seg!$C$2:$G$316,5,0)</f>
        <v>103</v>
      </c>
      <c r="J80">
        <v>29</v>
      </c>
      <c r="K80" s="6">
        <v>41072</v>
      </c>
      <c r="L80" s="6">
        <v>41093</v>
      </c>
      <c r="M80" t="s">
        <v>2677</v>
      </c>
      <c r="N80" t="s">
        <v>2681</v>
      </c>
      <c r="O80">
        <v>5</v>
      </c>
      <c r="P80" t="s">
        <v>2678</v>
      </c>
      <c r="Q80">
        <v>1</v>
      </c>
      <c r="R80">
        <v>4</v>
      </c>
      <c r="S80">
        <v>6</v>
      </c>
      <c r="T80">
        <v>1</v>
      </c>
      <c r="U80">
        <v>1</v>
      </c>
      <c r="V80">
        <v>0</v>
      </c>
      <c r="W80">
        <v>8</v>
      </c>
      <c r="X80">
        <v>2251278.08</v>
      </c>
      <c r="Y80">
        <v>681100.23</v>
      </c>
      <c r="Z80">
        <v>2889</v>
      </c>
      <c r="AA80">
        <v>3</v>
      </c>
      <c r="AB80" s="6">
        <v>1.375</v>
      </c>
      <c r="AC80" s="6">
        <v>1.1666666666666667</v>
      </c>
      <c r="AD80">
        <v>17.55</v>
      </c>
      <c r="AE80" t="s">
        <v>2676</v>
      </c>
      <c r="AF80" t="s">
        <v>2676</v>
      </c>
      <c r="AG80" t="s">
        <v>2676</v>
      </c>
      <c r="AH80" t="s">
        <v>2676</v>
      </c>
      <c r="AI80" t="s">
        <v>2676</v>
      </c>
      <c r="AJ80" t="s">
        <v>2676</v>
      </c>
      <c r="AK80" t="s">
        <v>2676</v>
      </c>
      <c r="AL80">
        <v>1</v>
      </c>
    </row>
    <row r="81" spans="2:38" hidden="1" x14ac:dyDescent="0.25">
      <c r="B81">
        <v>140</v>
      </c>
      <c r="C81">
        <v>21</v>
      </c>
      <c r="D81" t="s">
        <v>2605</v>
      </c>
      <c r="E81">
        <v>1380</v>
      </c>
      <c r="F81">
        <v>428</v>
      </c>
      <c r="G81" s="4" t="str">
        <f>VLOOKUP(F81,'mac-lalo'!$I$2:$J$602,2,0)</f>
        <v>PRESIDENTE ALEMAN 1383</v>
      </c>
      <c r="H81" s="5">
        <f>VLOOKUP(G81,'cat_macropera-pos'!$H$2:$I$1468,2,0)</f>
        <v>1355</v>
      </c>
      <c r="I81" s="5">
        <f>VLOOKUP(D81,sucampos_seg!$C$2:$G$316,5,0)</f>
        <v>94</v>
      </c>
      <c r="J81">
        <v>17</v>
      </c>
      <c r="K81" s="6">
        <v>41062</v>
      </c>
      <c r="L81" s="6">
        <v>41072</v>
      </c>
      <c r="M81" t="s">
        <v>2677</v>
      </c>
      <c r="N81" t="s">
        <v>22</v>
      </c>
      <c r="O81">
        <v>27</v>
      </c>
      <c r="P81" t="s">
        <v>2678</v>
      </c>
      <c r="Q81">
        <v>1</v>
      </c>
      <c r="R81">
        <v>6</v>
      </c>
      <c r="S81">
        <v>6</v>
      </c>
      <c r="T81">
        <v>1</v>
      </c>
      <c r="U81">
        <v>1</v>
      </c>
      <c r="V81">
        <v>0</v>
      </c>
      <c r="W81">
        <v>8</v>
      </c>
      <c r="X81">
        <v>2252768.84</v>
      </c>
      <c r="Y81">
        <v>669639.5</v>
      </c>
      <c r="Z81">
        <v>2688</v>
      </c>
      <c r="AA81">
        <v>9</v>
      </c>
      <c r="AB81" s="6">
        <v>1.8541666666666665</v>
      </c>
      <c r="AC81" s="6">
        <v>1</v>
      </c>
      <c r="AD81">
        <v>23.37</v>
      </c>
      <c r="AE81" t="s">
        <v>2676</v>
      </c>
      <c r="AF81" t="s">
        <v>2676</v>
      </c>
      <c r="AG81" t="s">
        <v>2676</v>
      </c>
      <c r="AH81" t="s">
        <v>2676</v>
      </c>
      <c r="AI81" t="s">
        <v>2676</v>
      </c>
      <c r="AJ81" t="s">
        <v>2676</v>
      </c>
      <c r="AK81" t="s">
        <v>2676</v>
      </c>
      <c r="AL81">
        <v>1</v>
      </c>
    </row>
    <row r="82" spans="2:38" hidden="1" x14ac:dyDescent="0.25">
      <c r="B82">
        <v>141</v>
      </c>
      <c r="C82">
        <v>16</v>
      </c>
      <c r="D82" t="s">
        <v>2599</v>
      </c>
      <c r="E82">
        <v>1238</v>
      </c>
      <c r="F82">
        <v>326</v>
      </c>
      <c r="G82" s="4" t="str">
        <f>VLOOKUP(F82,'mac-lalo'!$I$2:$J$602,2,0)</f>
        <v>HUMAPA 1035</v>
      </c>
      <c r="H82" s="5">
        <f>VLOOKUP(G82,'cat_macropera-pos'!$H$2:$I$1468,2,0)</f>
        <v>1247</v>
      </c>
      <c r="I82" s="5">
        <f>VLOOKUP(D82,sucampos_seg!$C$2:$G$316,5,0)</f>
        <v>61</v>
      </c>
      <c r="J82">
        <v>18</v>
      </c>
      <c r="K82" s="6">
        <v>41068</v>
      </c>
      <c r="L82" s="6">
        <v>41079</v>
      </c>
      <c r="M82" t="s">
        <v>2677</v>
      </c>
      <c r="N82" t="s">
        <v>2676</v>
      </c>
      <c r="O82">
        <v>11</v>
      </c>
      <c r="P82" t="s">
        <v>2682</v>
      </c>
      <c r="Q82">
        <v>1</v>
      </c>
      <c r="R82">
        <v>4</v>
      </c>
      <c r="S82">
        <v>1</v>
      </c>
      <c r="T82">
        <v>1</v>
      </c>
      <c r="U82">
        <v>1</v>
      </c>
      <c r="V82">
        <v>0</v>
      </c>
      <c r="W82">
        <v>0</v>
      </c>
      <c r="X82">
        <v>2288051.3199999998</v>
      </c>
      <c r="Y82">
        <v>623046.19999999995</v>
      </c>
      <c r="Z82">
        <v>2081</v>
      </c>
      <c r="AA82">
        <v>2</v>
      </c>
      <c r="AB82" s="6">
        <v>1.8958333333333335</v>
      </c>
      <c r="AC82" s="6">
        <v>1.3958333333333333</v>
      </c>
      <c r="AD82">
        <v>32.83</v>
      </c>
      <c r="AE82" t="s">
        <v>2676</v>
      </c>
      <c r="AF82" t="s">
        <v>2676</v>
      </c>
      <c r="AG82" t="s">
        <v>2676</v>
      </c>
      <c r="AH82" t="s">
        <v>2676</v>
      </c>
      <c r="AI82" t="s">
        <v>2676</v>
      </c>
      <c r="AJ82" t="s">
        <v>2676</v>
      </c>
      <c r="AK82" t="s">
        <v>2676</v>
      </c>
      <c r="AL82">
        <v>1</v>
      </c>
    </row>
    <row r="83" spans="2:38" hidden="1" x14ac:dyDescent="0.25">
      <c r="B83">
        <v>142</v>
      </c>
      <c r="C83">
        <v>8</v>
      </c>
      <c r="D83" t="s">
        <v>2590</v>
      </c>
      <c r="E83">
        <v>1695</v>
      </c>
      <c r="F83">
        <v>585</v>
      </c>
      <c r="G83" s="4" t="str">
        <f>VLOOKUP(F83,'mac-lalo'!$I$2:$J$602,2,0)</f>
        <v>CORRALILLO 1655</v>
      </c>
      <c r="H83" s="5">
        <f>VLOOKUP(G83,'cat_macropera-pos'!$H$2:$I$1468,2,0)</f>
        <v>1289</v>
      </c>
      <c r="I83" s="5">
        <f>VLOOKUP(D83,sucampos_seg!$C$2:$G$316,5,0)</f>
        <v>32</v>
      </c>
      <c r="J83">
        <v>22</v>
      </c>
      <c r="K83" s="6">
        <v>41072</v>
      </c>
      <c r="L83" s="6">
        <v>41084</v>
      </c>
      <c r="M83" t="s">
        <v>2677</v>
      </c>
      <c r="N83" t="s">
        <v>22</v>
      </c>
      <c r="O83">
        <v>12</v>
      </c>
      <c r="P83" t="s">
        <v>2682</v>
      </c>
      <c r="Q83">
        <v>1</v>
      </c>
      <c r="R83">
        <v>4</v>
      </c>
      <c r="S83">
        <v>4</v>
      </c>
      <c r="T83">
        <v>1</v>
      </c>
      <c r="U83">
        <v>1</v>
      </c>
      <c r="V83">
        <v>0</v>
      </c>
      <c r="W83">
        <v>7</v>
      </c>
      <c r="X83">
        <v>2270904.16</v>
      </c>
      <c r="Y83">
        <v>655883.37</v>
      </c>
      <c r="Z83">
        <v>2514</v>
      </c>
      <c r="AA83">
        <v>9</v>
      </c>
      <c r="AB83" s="6">
        <v>1.625</v>
      </c>
      <c r="AC83" s="6">
        <v>1.2291666666666667</v>
      </c>
      <c r="AD83">
        <v>25.9</v>
      </c>
      <c r="AE83" t="s">
        <v>2676</v>
      </c>
      <c r="AF83" t="s">
        <v>2676</v>
      </c>
      <c r="AG83" t="s">
        <v>2676</v>
      </c>
      <c r="AH83" t="s">
        <v>2676</v>
      </c>
      <c r="AI83" t="s">
        <v>2676</v>
      </c>
      <c r="AJ83" t="s">
        <v>2676</v>
      </c>
      <c r="AK83" t="s">
        <v>2676</v>
      </c>
      <c r="AL83">
        <v>1</v>
      </c>
    </row>
    <row r="84" spans="2:38" hidden="1" x14ac:dyDescent="0.25">
      <c r="B84">
        <v>143</v>
      </c>
      <c r="C84">
        <v>13</v>
      </c>
      <c r="D84" t="s">
        <v>2596</v>
      </c>
      <c r="E84">
        <v>1260</v>
      </c>
      <c r="F84">
        <v>251</v>
      </c>
      <c r="G84" s="4" t="str">
        <f>VLOOKUP(F84,'mac-lalo'!$I$2:$J$602,2,0)</f>
        <v>FURBERO 1286</v>
      </c>
      <c r="H84" s="5">
        <f>VLOOKUP(G84,'cat_macropera-pos'!$H$2:$I$1468,2,0)</f>
        <v>150</v>
      </c>
      <c r="I84" s="5">
        <f>VLOOKUP(D84,sucampos_seg!$C$2:$G$316,5,0)</f>
        <v>48</v>
      </c>
      <c r="J84">
        <v>4</v>
      </c>
      <c r="K84" s="6">
        <v>41075</v>
      </c>
      <c r="L84" s="6">
        <v>41087</v>
      </c>
      <c r="M84" t="s">
        <v>2677</v>
      </c>
      <c r="N84" t="s">
        <v>22</v>
      </c>
      <c r="O84">
        <v>3</v>
      </c>
      <c r="P84" t="s">
        <v>2682</v>
      </c>
      <c r="Q84">
        <v>1</v>
      </c>
      <c r="R84">
        <v>4</v>
      </c>
      <c r="S84">
        <v>1</v>
      </c>
      <c r="T84">
        <v>1</v>
      </c>
      <c r="U84">
        <v>1</v>
      </c>
      <c r="V84">
        <v>0</v>
      </c>
      <c r="W84">
        <v>7</v>
      </c>
      <c r="X84">
        <v>2252546.52</v>
      </c>
      <c r="Y84">
        <v>662190.63</v>
      </c>
      <c r="Z84">
        <v>2366</v>
      </c>
      <c r="AA84">
        <v>3</v>
      </c>
      <c r="AB84" s="6">
        <v>1.0416666666666667</v>
      </c>
      <c r="AC84" s="6">
        <v>1.8333333333333335</v>
      </c>
      <c r="AD84">
        <v>22.14</v>
      </c>
      <c r="AE84" t="s">
        <v>2676</v>
      </c>
      <c r="AF84" t="s">
        <v>2676</v>
      </c>
      <c r="AG84" t="s">
        <v>2676</v>
      </c>
      <c r="AH84" t="s">
        <v>2676</v>
      </c>
      <c r="AI84" t="s">
        <v>2676</v>
      </c>
      <c r="AJ84" t="s">
        <v>2676</v>
      </c>
      <c r="AK84" t="s">
        <v>2676</v>
      </c>
      <c r="AL84">
        <v>1</v>
      </c>
    </row>
    <row r="85" spans="2:38" hidden="1" x14ac:dyDescent="0.25">
      <c r="B85">
        <v>144</v>
      </c>
      <c r="C85">
        <v>8</v>
      </c>
      <c r="D85" t="s">
        <v>2590</v>
      </c>
      <c r="E85">
        <v>3212</v>
      </c>
      <c r="F85">
        <v>578</v>
      </c>
      <c r="G85" s="4" t="str">
        <f>VLOOKUP(F85,'mac-lalo'!$I$2:$J$602,2,0)</f>
        <v>CORRALILLO 3214</v>
      </c>
      <c r="H85" s="5">
        <f>VLOOKUP(G85,'cat_macropera-pos'!$H$2:$I$1468,2,0)</f>
        <v>1436</v>
      </c>
      <c r="I85" s="5">
        <f>VLOOKUP(D85,sucampos_seg!$C$2:$G$316,5,0)</f>
        <v>32</v>
      </c>
      <c r="J85">
        <v>30</v>
      </c>
      <c r="K85" s="6">
        <v>41071</v>
      </c>
      <c r="L85" t="s">
        <v>2676</v>
      </c>
      <c r="M85" t="s">
        <v>2677</v>
      </c>
      <c r="N85" t="s">
        <v>2676</v>
      </c>
      <c r="O85">
        <v>9</v>
      </c>
      <c r="P85" t="s">
        <v>2678</v>
      </c>
      <c r="Q85">
        <v>4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2267797.61</v>
      </c>
      <c r="Y85">
        <v>654174.24</v>
      </c>
      <c r="Z85">
        <v>0</v>
      </c>
      <c r="AA85">
        <v>1</v>
      </c>
      <c r="AB85" s="6">
        <v>1</v>
      </c>
      <c r="AC85" t="s">
        <v>2676</v>
      </c>
      <c r="AD85" t="s">
        <v>2676</v>
      </c>
      <c r="AE85" t="s">
        <v>2676</v>
      </c>
      <c r="AF85" t="s">
        <v>2676</v>
      </c>
      <c r="AG85" t="s">
        <v>2676</v>
      </c>
      <c r="AH85" t="s">
        <v>2676</v>
      </c>
      <c r="AI85" t="s">
        <v>2676</v>
      </c>
      <c r="AJ85" t="s">
        <v>2676</v>
      </c>
      <c r="AK85" t="s">
        <v>2676</v>
      </c>
      <c r="AL85">
        <v>1</v>
      </c>
    </row>
    <row r="86" spans="2:38" hidden="1" x14ac:dyDescent="0.25">
      <c r="B86">
        <v>145</v>
      </c>
      <c r="C86">
        <v>13</v>
      </c>
      <c r="D86" t="s">
        <v>2596</v>
      </c>
      <c r="E86">
        <v>3408</v>
      </c>
      <c r="F86">
        <v>253</v>
      </c>
      <c r="G86" s="4" t="str">
        <f>VLOOKUP(F86,'mac-lalo'!$I$2:$J$602,2,0)</f>
        <v>FURBERO 1355</v>
      </c>
      <c r="H86" s="5">
        <f>VLOOKUP(G86,'cat_macropera-pos'!$H$2:$I$1468,2,0)</f>
        <v>1334</v>
      </c>
      <c r="I86" s="5">
        <f>VLOOKUP(D86,sucampos_seg!$C$2:$G$316,5,0)</f>
        <v>48</v>
      </c>
      <c r="J86">
        <v>28</v>
      </c>
      <c r="K86" s="6">
        <v>41002</v>
      </c>
      <c r="L86" s="6">
        <v>41017</v>
      </c>
      <c r="M86" t="s">
        <v>2677</v>
      </c>
      <c r="N86" t="s">
        <v>2676</v>
      </c>
      <c r="O86">
        <v>20</v>
      </c>
      <c r="P86" t="s">
        <v>2678</v>
      </c>
      <c r="Q86">
        <v>1</v>
      </c>
      <c r="R86">
        <v>4</v>
      </c>
      <c r="S86">
        <v>4</v>
      </c>
      <c r="T86">
        <v>1</v>
      </c>
      <c r="U86">
        <v>1</v>
      </c>
      <c r="V86">
        <v>0</v>
      </c>
      <c r="W86">
        <v>8</v>
      </c>
      <c r="X86">
        <v>2251831.9500000002</v>
      </c>
      <c r="Y86">
        <v>657623.52</v>
      </c>
      <c r="Z86">
        <v>2311</v>
      </c>
      <c r="AA86">
        <v>9</v>
      </c>
      <c r="AB86" s="6">
        <v>1.5833333333333335</v>
      </c>
      <c r="AC86" s="6">
        <v>1.5833333333333335</v>
      </c>
      <c r="AD86">
        <v>38</v>
      </c>
      <c r="AE86" t="s">
        <v>2676</v>
      </c>
      <c r="AF86" t="s">
        <v>2676</v>
      </c>
      <c r="AG86" t="s">
        <v>2676</v>
      </c>
      <c r="AH86" t="s">
        <v>2676</v>
      </c>
      <c r="AI86" t="s">
        <v>2676</v>
      </c>
      <c r="AJ86" t="s">
        <v>2676</v>
      </c>
      <c r="AK86" t="s">
        <v>2676</v>
      </c>
      <c r="AL86">
        <v>1</v>
      </c>
    </row>
    <row r="87" spans="2:38" hidden="1" x14ac:dyDescent="0.25">
      <c r="B87">
        <v>146</v>
      </c>
      <c r="C87">
        <v>16</v>
      </c>
      <c r="D87" t="s">
        <v>2599</v>
      </c>
      <c r="E87">
        <v>1639</v>
      </c>
      <c r="F87">
        <v>353</v>
      </c>
      <c r="G87" s="4" t="str">
        <f>VLOOKUP(F87,'mac-lalo'!$I$2:$J$602,2,0)</f>
        <v>HUMAPA 1639</v>
      </c>
      <c r="H87" s="5">
        <f>VLOOKUP(G87,'cat_macropera-pos'!$H$2:$I$1468,2,0)</f>
        <v>1264</v>
      </c>
      <c r="I87" s="5">
        <f>VLOOKUP(D87,sucampos_seg!$C$2:$G$316,5,0)</f>
        <v>61</v>
      </c>
      <c r="J87">
        <v>37</v>
      </c>
      <c r="K87" s="6">
        <v>41072</v>
      </c>
      <c r="L87" t="s">
        <v>2676</v>
      </c>
      <c r="M87" t="s">
        <v>2677</v>
      </c>
      <c r="N87" t="s">
        <v>2680</v>
      </c>
      <c r="O87">
        <v>26</v>
      </c>
      <c r="P87" t="s">
        <v>2682</v>
      </c>
      <c r="Q87">
        <v>5</v>
      </c>
      <c r="R87">
        <v>6</v>
      </c>
      <c r="S87">
        <v>1</v>
      </c>
      <c r="T87">
        <v>1</v>
      </c>
      <c r="U87">
        <v>1</v>
      </c>
      <c r="V87">
        <v>0</v>
      </c>
      <c r="W87">
        <v>3</v>
      </c>
      <c r="X87">
        <v>628073.98</v>
      </c>
      <c r="Y87">
        <v>2281189.29</v>
      </c>
      <c r="Z87">
        <v>1990</v>
      </c>
      <c r="AA87">
        <v>1</v>
      </c>
      <c r="AB87" s="6">
        <v>1.4583333333333333</v>
      </c>
      <c r="AC87" t="s">
        <v>2676</v>
      </c>
      <c r="AD87">
        <v>35</v>
      </c>
      <c r="AE87" t="s">
        <v>2676</v>
      </c>
      <c r="AF87" t="s">
        <v>2676</v>
      </c>
      <c r="AG87" t="s">
        <v>2676</v>
      </c>
      <c r="AH87" t="s">
        <v>2676</v>
      </c>
      <c r="AI87" t="s">
        <v>2676</v>
      </c>
      <c r="AJ87" t="s">
        <v>2676</v>
      </c>
      <c r="AK87" t="s">
        <v>2676</v>
      </c>
      <c r="AL87">
        <v>1</v>
      </c>
    </row>
    <row r="88" spans="2:38" hidden="1" x14ac:dyDescent="0.25">
      <c r="B88">
        <v>147</v>
      </c>
      <c r="C88">
        <v>3</v>
      </c>
      <c r="D88" t="s">
        <v>2610</v>
      </c>
      <c r="E88">
        <v>2454</v>
      </c>
      <c r="F88">
        <v>580</v>
      </c>
      <c r="G88" s="4" t="str">
        <f>VLOOKUP(F88,'mac-lalo'!$I$2:$J$602,2,0)</f>
        <v>TAJIN 1680</v>
      </c>
      <c r="H88" s="5">
        <f>VLOOKUP(G88,'cat_macropera-pos'!$H$2:$I$1468,2,0)</f>
        <v>1322</v>
      </c>
      <c r="I88" s="5">
        <f>VLOOKUP(D88,sucampos_seg!$C$2:$G$316,5,0)</f>
        <v>122</v>
      </c>
      <c r="J88">
        <v>21</v>
      </c>
      <c r="K88" s="6">
        <v>41071</v>
      </c>
      <c r="L88" s="6">
        <v>41079</v>
      </c>
      <c r="M88" t="s">
        <v>2677</v>
      </c>
      <c r="N88" t="s">
        <v>22</v>
      </c>
      <c r="O88">
        <v>24</v>
      </c>
      <c r="P88" t="s">
        <v>2678</v>
      </c>
      <c r="Q88">
        <v>1</v>
      </c>
      <c r="R88">
        <v>4</v>
      </c>
      <c r="S88">
        <v>4</v>
      </c>
      <c r="T88">
        <v>1</v>
      </c>
      <c r="U88">
        <v>1</v>
      </c>
      <c r="V88">
        <v>0</v>
      </c>
      <c r="W88">
        <v>7</v>
      </c>
      <c r="X88">
        <v>2263667.89</v>
      </c>
      <c r="Y88">
        <v>652743.17000000004</v>
      </c>
      <c r="Z88">
        <v>2068</v>
      </c>
      <c r="AA88">
        <v>8</v>
      </c>
      <c r="AB88" s="6">
        <v>1.3958333333333333</v>
      </c>
      <c r="AC88" s="6">
        <v>1.0416666666666667</v>
      </c>
      <c r="AD88">
        <v>34.25</v>
      </c>
      <c r="AE88" t="s">
        <v>2676</v>
      </c>
      <c r="AF88" t="s">
        <v>2676</v>
      </c>
      <c r="AG88" t="s">
        <v>2676</v>
      </c>
      <c r="AH88" t="s">
        <v>2676</v>
      </c>
      <c r="AI88" t="s">
        <v>2676</v>
      </c>
      <c r="AJ88" t="s">
        <v>2676</v>
      </c>
      <c r="AK88" t="s">
        <v>2676</v>
      </c>
      <c r="AL88">
        <v>1</v>
      </c>
    </row>
    <row r="89" spans="2:38" hidden="1" x14ac:dyDescent="0.25">
      <c r="B89">
        <v>148</v>
      </c>
      <c r="C89">
        <v>1</v>
      </c>
      <c r="D89" t="s">
        <v>2584</v>
      </c>
      <c r="E89">
        <v>5360</v>
      </c>
      <c r="F89">
        <v>74</v>
      </c>
      <c r="G89" s="4" t="str">
        <f>VLOOKUP(F89,'mac-lalo'!$I$2:$J$602,2,0)</f>
        <v>COAPECHACA 5541</v>
      </c>
      <c r="H89" s="5">
        <f>VLOOKUP(G89,'cat_macropera-pos'!$H$2:$I$1468,2,0)</f>
        <v>424</v>
      </c>
      <c r="I89" s="5">
        <f>VLOOKUP(D89,sucampos_seg!$C$2:$G$316,5,0)</f>
        <v>24</v>
      </c>
      <c r="J89">
        <v>36</v>
      </c>
      <c r="K89" s="6">
        <v>41068</v>
      </c>
      <c r="L89" t="s">
        <v>2676</v>
      </c>
      <c r="M89" t="s">
        <v>2677</v>
      </c>
      <c r="N89" t="s">
        <v>2676</v>
      </c>
      <c r="O89">
        <v>11</v>
      </c>
      <c r="P89" t="s">
        <v>2682</v>
      </c>
      <c r="Q89">
        <v>1</v>
      </c>
      <c r="R89">
        <v>4</v>
      </c>
      <c r="S89">
        <v>1</v>
      </c>
      <c r="T89">
        <v>1</v>
      </c>
      <c r="U89">
        <v>1</v>
      </c>
      <c r="V89">
        <v>0</v>
      </c>
      <c r="W89">
        <v>0</v>
      </c>
      <c r="X89">
        <v>2262990.7799999998</v>
      </c>
      <c r="Y89">
        <v>643176.1</v>
      </c>
      <c r="Z89">
        <v>1953</v>
      </c>
      <c r="AA89">
        <v>1</v>
      </c>
      <c r="AB89" s="6">
        <v>1.5</v>
      </c>
      <c r="AC89" t="s">
        <v>2676</v>
      </c>
      <c r="AD89">
        <v>41.58</v>
      </c>
      <c r="AE89" t="s">
        <v>2676</v>
      </c>
      <c r="AF89" t="s">
        <v>2676</v>
      </c>
      <c r="AG89" t="s">
        <v>2676</v>
      </c>
      <c r="AH89" t="s">
        <v>2676</v>
      </c>
      <c r="AI89" t="s">
        <v>2676</v>
      </c>
      <c r="AJ89" t="s">
        <v>2676</v>
      </c>
      <c r="AK89" t="s">
        <v>2676</v>
      </c>
      <c r="AL89">
        <v>1</v>
      </c>
    </row>
    <row r="90" spans="2:38" hidden="1" x14ac:dyDescent="0.25">
      <c r="B90">
        <v>149</v>
      </c>
      <c r="C90">
        <v>2</v>
      </c>
      <c r="D90" t="s">
        <v>2586</v>
      </c>
      <c r="E90">
        <v>1357</v>
      </c>
      <c r="F90">
        <v>5</v>
      </c>
      <c r="G90" s="4" t="str">
        <f>VLOOKUP(F90,'mac-lalo'!$I$2:$J$602,2,0)</f>
        <v>AGUA FRIA 1377</v>
      </c>
      <c r="H90" s="5">
        <f>VLOOKUP(G90,'cat_macropera-pos'!$H$2:$I$1468,2,0)</f>
        <v>1428</v>
      </c>
      <c r="I90" s="5">
        <f>VLOOKUP(D90,sucampos_seg!$C$2:$G$316,5,0)</f>
        <v>1</v>
      </c>
      <c r="J90">
        <v>38</v>
      </c>
      <c r="K90" s="6">
        <v>41074</v>
      </c>
      <c r="L90" s="6">
        <v>41086</v>
      </c>
      <c r="M90" t="s">
        <v>2677</v>
      </c>
      <c r="N90" t="s">
        <v>22</v>
      </c>
      <c r="O90">
        <v>3</v>
      </c>
      <c r="P90" t="s">
        <v>2682</v>
      </c>
      <c r="Q90">
        <v>6</v>
      </c>
      <c r="R90">
        <v>4</v>
      </c>
      <c r="S90">
        <v>1</v>
      </c>
      <c r="T90">
        <v>1</v>
      </c>
      <c r="U90">
        <v>1</v>
      </c>
      <c r="V90">
        <v>0</v>
      </c>
      <c r="W90">
        <v>0</v>
      </c>
      <c r="X90">
        <v>2273754.0299999998</v>
      </c>
      <c r="Y90">
        <v>644238.07999999996</v>
      </c>
      <c r="Z90">
        <v>1679</v>
      </c>
      <c r="AA90">
        <v>8</v>
      </c>
      <c r="AB90" s="6">
        <v>1.8333333333333335</v>
      </c>
      <c r="AC90" s="6">
        <v>1.9791666666666665</v>
      </c>
      <c r="AD90">
        <v>27</v>
      </c>
      <c r="AE90" t="s">
        <v>2676</v>
      </c>
      <c r="AF90" t="s">
        <v>2676</v>
      </c>
      <c r="AG90" t="s">
        <v>2676</v>
      </c>
      <c r="AH90" t="s">
        <v>2676</v>
      </c>
      <c r="AI90" t="s">
        <v>2676</v>
      </c>
      <c r="AJ90" t="s">
        <v>2676</v>
      </c>
      <c r="AK90" t="s">
        <v>2676</v>
      </c>
      <c r="AL90">
        <v>1</v>
      </c>
    </row>
    <row r="91" spans="2:38" hidden="1" x14ac:dyDescent="0.25">
      <c r="B91">
        <v>150</v>
      </c>
      <c r="C91">
        <v>3</v>
      </c>
      <c r="D91" t="s">
        <v>2610</v>
      </c>
      <c r="E91">
        <v>4129</v>
      </c>
      <c r="F91">
        <v>65</v>
      </c>
      <c r="G91" s="4" t="str">
        <f>VLOOKUP(F91,'mac-lalo'!$I$2:$J$602,2,0)</f>
        <v>COAPECHACA 3039</v>
      </c>
      <c r="H91" s="5">
        <f>VLOOKUP(G91,'cat_macropera-pos'!$H$2:$I$1468,2,0)</f>
        <v>1422</v>
      </c>
      <c r="I91" s="5">
        <f>VLOOKUP(D91,sucampos_seg!$C$2:$G$316,5,0)</f>
        <v>122</v>
      </c>
      <c r="J91">
        <v>40</v>
      </c>
      <c r="K91" s="6">
        <v>41080</v>
      </c>
      <c r="L91" s="6">
        <v>41092</v>
      </c>
      <c r="M91" t="s">
        <v>2677</v>
      </c>
      <c r="N91" t="s">
        <v>22</v>
      </c>
      <c r="O91">
        <v>7</v>
      </c>
      <c r="P91" t="s">
        <v>2682</v>
      </c>
      <c r="Q91">
        <v>1</v>
      </c>
      <c r="R91">
        <v>4</v>
      </c>
      <c r="S91">
        <v>6</v>
      </c>
      <c r="T91">
        <v>1</v>
      </c>
      <c r="U91">
        <v>1</v>
      </c>
      <c r="V91">
        <v>0</v>
      </c>
      <c r="W91">
        <v>6</v>
      </c>
      <c r="X91">
        <v>2257541.14</v>
      </c>
      <c r="Y91">
        <v>653568.52</v>
      </c>
      <c r="Z91">
        <v>2230</v>
      </c>
      <c r="AA91">
        <v>9</v>
      </c>
      <c r="AB91" s="6">
        <v>1.4166666666666667</v>
      </c>
      <c r="AC91" s="6">
        <v>1.3333333333333333</v>
      </c>
      <c r="AD91">
        <v>19.809999999999999</v>
      </c>
      <c r="AE91" t="s">
        <v>2676</v>
      </c>
      <c r="AF91" t="s">
        <v>2676</v>
      </c>
      <c r="AG91" t="s">
        <v>2676</v>
      </c>
      <c r="AH91" t="s">
        <v>2676</v>
      </c>
      <c r="AI91" t="s">
        <v>2676</v>
      </c>
      <c r="AJ91" t="s">
        <v>2676</v>
      </c>
      <c r="AK91" t="s">
        <v>2676</v>
      </c>
      <c r="AL91">
        <v>1</v>
      </c>
    </row>
    <row r="92" spans="2:38" hidden="1" x14ac:dyDescent="0.25">
      <c r="B92">
        <v>151</v>
      </c>
      <c r="C92">
        <v>9</v>
      </c>
      <c r="D92" t="s">
        <v>2591</v>
      </c>
      <c r="E92">
        <v>5202</v>
      </c>
      <c r="F92">
        <v>134</v>
      </c>
      <c r="G92" s="4" t="str">
        <f>VLOOKUP(F92,'mac-lalo'!$I$2:$J$602,2,0)</f>
        <v>COYOL 5233</v>
      </c>
      <c r="H92" s="5">
        <f>VLOOKUP(G92,'cat_macropera-pos'!$H$2:$I$1468,2,0)</f>
        <v>1228</v>
      </c>
      <c r="I92" s="5">
        <f>VLOOKUP(D92,sucampos_seg!$C$2:$G$316,5,0)</f>
        <v>35</v>
      </c>
      <c r="J92">
        <v>35</v>
      </c>
      <c r="K92" s="6">
        <v>41073</v>
      </c>
      <c r="L92" s="6">
        <v>41089</v>
      </c>
      <c r="M92" t="s">
        <v>2677</v>
      </c>
      <c r="N92" t="s">
        <v>22</v>
      </c>
      <c r="O92">
        <v>17</v>
      </c>
      <c r="P92" t="s">
        <v>2678</v>
      </c>
      <c r="Q92">
        <v>1</v>
      </c>
      <c r="R92">
        <v>4</v>
      </c>
      <c r="S92">
        <v>6</v>
      </c>
      <c r="T92">
        <v>1</v>
      </c>
      <c r="U92">
        <v>1</v>
      </c>
      <c r="V92">
        <v>0</v>
      </c>
      <c r="W92">
        <v>4</v>
      </c>
      <c r="X92">
        <v>2289444.0699999998</v>
      </c>
      <c r="Y92">
        <v>621070.86</v>
      </c>
      <c r="Z92">
        <v>2020</v>
      </c>
      <c r="AA92">
        <v>9</v>
      </c>
      <c r="AB92" s="6">
        <v>1</v>
      </c>
      <c r="AC92" s="6">
        <v>1</v>
      </c>
      <c r="AD92">
        <v>18.600000000000001</v>
      </c>
      <c r="AE92" t="s">
        <v>2676</v>
      </c>
      <c r="AF92" t="s">
        <v>2676</v>
      </c>
      <c r="AG92" t="s">
        <v>2676</v>
      </c>
      <c r="AH92" t="s">
        <v>2676</v>
      </c>
      <c r="AI92" t="s">
        <v>2676</v>
      </c>
      <c r="AJ92" t="s">
        <v>2676</v>
      </c>
      <c r="AK92" t="s">
        <v>2676</v>
      </c>
      <c r="AL92">
        <v>1</v>
      </c>
    </row>
    <row r="93" spans="2:38" hidden="1" x14ac:dyDescent="0.25">
      <c r="B93">
        <v>152</v>
      </c>
      <c r="C93">
        <v>16</v>
      </c>
      <c r="D93" t="s">
        <v>2599</v>
      </c>
      <c r="E93">
        <v>577</v>
      </c>
      <c r="F93">
        <v>373</v>
      </c>
      <c r="G93" s="4" t="str">
        <f>VLOOKUP(F93,'mac-lalo'!$I$2:$J$602,2,0)</f>
        <v>HUMAPA 289</v>
      </c>
      <c r="H93" s="5">
        <f>VLOOKUP(G93,'cat_macropera-pos'!$H$2:$I$1468,2,0)</f>
        <v>1259</v>
      </c>
      <c r="I93" s="5">
        <f>VLOOKUP(D93,sucampos_seg!$C$2:$G$316,5,0)</f>
        <v>61</v>
      </c>
      <c r="J93">
        <v>5</v>
      </c>
      <c r="K93" s="6">
        <v>41062</v>
      </c>
      <c r="L93" s="6">
        <v>41071</v>
      </c>
      <c r="M93" t="s">
        <v>2677</v>
      </c>
      <c r="N93" t="s">
        <v>22</v>
      </c>
      <c r="O93">
        <v>18</v>
      </c>
      <c r="P93" t="s">
        <v>2682</v>
      </c>
      <c r="Q93">
        <v>5</v>
      </c>
      <c r="R93">
        <v>4</v>
      </c>
      <c r="S93">
        <v>1</v>
      </c>
      <c r="T93">
        <v>1</v>
      </c>
      <c r="U93">
        <v>1</v>
      </c>
      <c r="V93">
        <v>0</v>
      </c>
      <c r="W93">
        <v>0</v>
      </c>
      <c r="X93">
        <v>2285941.08</v>
      </c>
      <c r="Y93">
        <v>621411.81999999995</v>
      </c>
      <c r="Z93">
        <v>1972</v>
      </c>
      <c r="AA93">
        <v>2</v>
      </c>
      <c r="AB93" s="6">
        <v>1.75</v>
      </c>
      <c r="AC93" s="6">
        <v>1.4583333333333333</v>
      </c>
      <c r="AD93">
        <v>17.86</v>
      </c>
      <c r="AE93" t="s">
        <v>2676</v>
      </c>
      <c r="AF93" t="s">
        <v>2676</v>
      </c>
      <c r="AG93" t="s">
        <v>2676</v>
      </c>
      <c r="AH93" t="s">
        <v>2676</v>
      </c>
      <c r="AI93" t="s">
        <v>2676</v>
      </c>
      <c r="AJ93" t="s">
        <v>2676</v>
      </c>
      <c r="AK93" t="s">
        <v>2676</v>
      </c>
      <c r="AL93">
        <v>1</v>
      </c>
    </row>
    <row r="94" spans="2:38" hidden="1" x14ac:dyDescent="0.25">
      <c r="B94">
        <v>153</v>
      </c>
      <c r="C94">
        <v>13</v>
      </c>
      <c r="D94" t="s">
        <v>2596</v>
      </c>
      <c r="E94">
        <v>3347</v>
      </c>
      <c r="F94">
        <v>253</v>
      </c>
      <c r="G94" s="4" t="str">
        <f>VLOOKUP(F94,'mac-lalo'!$I$2:$J$602,2,0)</f>
        <v>FURBERO 1355</v>
      </c>
      <c r="H94" s="5">
        <f>VLOOKUP(G94,'cat_macropera-pos'!$H$2:$I$1468,2,0)</f>
        <v>1334</v>
      </c>
      <c r="I94" s="5">
        <f>VLOOKUP(D94,sucampos_seg!$C$2:$G$316,5,0)</f>
        <v>48</v>
      </c>
      <c r="J94">
        <v>28</v>
      </c>
      <c r="K94" s="6">
        <v>41020</v>
      </c>
      <c r="L94" s="6">
        <v>41036</v>
      </c>
      <c r="M94" t="s">
        <v>2677</v>
      </c>
      <c r="N94" t="s">
        <v>2681</v>
      </c>
      <c r="O94">
        <v>20</v>
      </c>
      <c r="P94" t="s">
        <v>2678</v>
      </c>
      <c r="Q94">
        <v>1</v>
      </c>
      <c r="R94">
        <v>4</v>
      </c>
      <c r="S94">
        <v>4</v>
      </c>
      <c r="T94">
        <v>1</v>
      </c>
      <c r="U94">
        <v>1</v>
      </c>
      <c r="V94">
        <v>0</v>
      </c>
      <c r="W94">
        <v>8</v>
      </c>
      <c r="X94">
        <v>2251819.65</v>
      </c>
      <c r="Y94">
        <v>657625.39</v>
      </c>
      <c r="Z94">
        <v>2323</v>
      </c>
      <c r="AA94">
        <v>9</v>
      </c>
      <c r="AB94" s="6">
        <v>1.0416666666666667</v>
      </c>
      <c r="AC94" s="6">
        <v>1.1666666666666667</v>
      </c>
      <c r="AD94">
        <v>38.4</v>
      </c>
      <c r="AE94" t="s">
        <v>2676</v>
      </c>
      <c r="AF94" t="s">
        <v>2676</v>
      </c>
      <c r="AG94" t="s">
        <v>2676</v>
      </c>
      <c r="AH94" t="s">
        <v>2676</v>
      </c>
      <c r="AI94" t="s">
        <v>2676</v>
      </c>
      <c r="AJ94" t="s">
        <v>2676</v>
      </c>
      <c r="AK94" t="s">
        <v>2676</v>
      </c>
      <c r="AL94">
        <v>1</v>
      </c>
    </row>
    <row r="95" spans="2:38" hidden="1" x14ac:dyDescent="0.25">
      <c r="B95">
        <v>154</v>
      </c>
      <c r="C95">
        <v>1</v>
      </c>
      <c r="D95" t="s">
        <v>2584</v>
      </c>
      <c r="E95">
        <v>5511</v>
      </c>
      <c r="F95">
        <v>74</v>
      </c>
      <c r="G95" s="4" t="str">
        <f>VLOOKUP(F95,'mac-lalo'!$I$2:$J$602,2,0)</f>
        <v>COAPECHACA 5541</v>
      </c>
      <c r="H95" s="5">
        <f>VLOOKUP(G95,'cat_macropera-pos'!$H$2:$I$1468,2,0)</f>
        <v>424</v>
      </c>
      <c r="I95" s="5">
        <f>VLOOKUP(D95,sucampos_seg!$C$2:$G$316,5,0)</f>
        <v>24</v>
      </c>
      <c r="J95">
        <v>36</v>
      </c>
      <c r="K95" s="6">
        <v>40966</v>
      </c>
      <c r="L95" s="6">
        <v>40982</v>
      </c>
      <c r="M95" t="s">
        <v>2677</v>
      </c>
      <c r="N95" t="s">
        <v>2676</v>
      </c>
      <c r="O95">
        <v>11</v>
      </c>
      <c r="P95" t="s">
        <v>2682</v>
      </c>
      <c r="Q95">
        <v>1</v>
      </c>
      <c r="R95">
        <v>4</v>
      </c>
      <c r="S95">
        <v>1</v>
      </c>
      <c r="T95">
        <v>1</v>
      </c>
      <c r="U95">
        <v>1</v>
      </c>
      <c r="V95">
        <v>0</v>
      </c>
      <c r="W95">
        <v>0</v>
      </c>
      <c r="X95">
        <v>2262963.4</v>
      </c>
      <c r="Y95">
        <v>643197.91</v>
      </c>
      <c r="Z95">
        <v>2236</v>
      </c>
      <c r="AA95">
        <v>8</v>
      </c>
      <c r="AB95" s="6">
        <v>1.2916666666666667</v>
      </c>
      <c r="AC95" s="6">
        <v>1.1666666666666667</v>
      </c>
      <c r="AD95">
        <v>41.58</v>
      </c>
      <c r="AE95" t="s">
        <v>2676</v>
      </c>
      <c r="AF95" t="s">
        <v>2676</v>
      </c>
      <c r="AG95" t="s">
        <v>2676</v>
      </c>
      <c r="AH95" t="s">
        <v>2676</v>
      </c>
      <c r="AI95" t="s">
        <v>2676</v>
      </c>
      <c r="AJ95" t="s">
        <v>2676</v>
      </c>
      <c r="AK95" t="s">
        <v>2676</v>
      </c>
      <c r="AL95">
        <v>1</v>
      </c>
    </row>
    <row r="96" spans="2:38" hidden="1" x14ac:dyDescent="0.25">
      <c r="B96">
        <v>155</v>
      </c>
      <c r="C96">
        <v>21</v>
      </c>
      <c r="D96" t="s">
        <v>2605</v>
      </c>
      <c r="E96">
        <v>1680</v>
      </c>
      <c r="F96">
        <v>428</v>
      </c>
      <c r="G96" s="4" t="str">
        <f>VLOOKUP(F96,'mac-lalo'!$I$2:$J$602,2,0)</f>
        <v>PRESIDENTE ALEMAN 1383</v>
      </c>
      <c r="H96" s="5">
        <f>VLOOKUP(G96,'cat_macropera-pos'!$H$2:$I$1468,2,0)</f>
        <v>1355</v>
      </c>
      <c r="I96" s="5">
        <f>VLOOKUP(D96,sucampos_seg!$C$2:$G$316,5,0)</f>
        <v>94</v>
      </c>
      <c r="J96">
        <v>17</v>
      </c>
      <c r="K96" s="6">
        <v>41073</v>
      </c>
      <c r="L96" s="6">
        <v>41085</v>
      </c>
      <c r="M96" t="s">
        <v>2677</v>
      </c>
      <c r="N96" t="s">
        <v>22</v>
      </c>
      <c r="O96">
        <v>27</v>
      </c>
      <c r="P96" t="s">
        <v>2678</v>
      </c>
      <c r="Q96">
        <v>4</v>
      </c>
      <c r="R96">
        <v>6</v>
      </c>
      <c r="S96">
        <v>1</v>
      </c>
      <c r="T96">
        <v>1</v>
      </c>
      <c r="U96">
        <v>1</v>
      </c>
      <c r="V96">
        <v>0</v>
      </c>
      <c r="W96">
        <v>8</v>
      </c>
      <c r="X96">
        <v>2252762.36</v>
      </c>
      <c r="Y96">
        <v>669650.19999999995</v>
      </c>
      <c r="Z96">
        <v>2698</v>
      </c>
      <c r="AA96">
        <v>3</v>
      </c>
      <c r="AB96" s="6">
        <v>1.4791666666666667</v>
      </c>
      <c r="AC96" s="6">
        <v>1.3333333333333333</v>
      </c>
      <c r="AD96">
        <v>21.67</v>
      </c>
      <c r="AE96" t="s">
        <v>2676</v>
      </c>
      <c r="AF96" t="s">
        <v>2676</v>
      </c>
      <c r="AG96" t="s">
        <v>2676</v>
      </c>
      <c r="AH96" t="s">
        <v>2676</v>
      </c>
      <c r="AI96" t="s">
        <v>2676</v>
      </c>
      <c r="AJ96" t="s">
        <v>2676</v>
      </c>
      <c r="AK96" t="s">
        <v>2676</v>
      </c>
      <c r="AL96">
        <v>1</v>
      </c>
    </row>
    <row r="97" spans="2:38" hidden="1" x14ac:dyDescent="0.25">
      <c r="B97">
        <v>157</v>
      </c>
      <c r="C97">
        <v>13</v>
      </c>
      <c r="D97" t="s">
        <v>2596</v>
      </c>
      <c r="E97">
        <v>271</v>
      </c>
      <c r="F97">
        <v>273</v>
      </c>
      <c r="G97" s="4" t="str">
        <f>VLOOKUP(F97,'mac-lalo'!$I$2:$J$602,2,0)</f>
        <v>FURBERO 176</v>
      </c>
      <c r="H97" s="5">
        <f>VLOOKUP(G97,'cat_macropera-pos'!$H$2:$I$1468,2,0)</f>
        <v>375</v>
      </c>
      <c r="I97" s="5">
        <f>VLOOKUP(D97,sucampos_seg!$C$2:$G$316,5,0)</f>
        <v>48</v>
      </c>
      <c r="J97">
        <v>14</v>
      </c>
      <c r="K97" s="6">
        <v>41013</v>
      </c>
      <c r="L97" s="6">
        <v>41033</v>
      </c>
      <c r="M97" t="s">
        <v>2677</v>
      </c>
      <c r="N97" t="s">
        <v>2681</v>
      </c>
      <c r="O97">
        <v>19</v>
      </c>
      <c r="P97" t="s">
        <v>2682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0</v>
      </c>
      <c r="X97">
        <v>2255394.5099999998</v>
      </c>
      <c r="Y97">
        <v>646267</v>
      </c>
      <c r="Z97">
        <v>2486</v>
      </c>
      <c r="AA97">
        <v>8</v>
      </c>
      <c r="AB97" s="6">
        <v>1.3125</v>
      </c>
      <c r="AC97" s="6">
        <v>1.3541666666666667</v>
      </c>
      <c r="AD97">
        <v>38</v>
      </c>
      <c r="AE97" t="s">
        <v>2676</v>
      </c>
      <c r="AF97" t="s">
        <v>2676</v>
      </c>
      <c r="AG97" t="s">
        <v>2676</v>
      </c>
      <c r="AH97" t="s">
        <v>2676</v>
      </c>
      <c r="AI97" t="s">
        <v>2676</v>
      </c>
      <c r="AJ97" t="s">
        <v>2676</v>
      </c>
      <c r="AK97" t="s">
        <v>2676</v>
      </c>
      <c r="AL97">
        <v>1</v>
      </c>
    </row>
    <row r="98" spans="2:38" hidden="1" x14ac:dyDescent="0.25">
      <c r="B98">
        <v>158</v>
      </c>
      <c r="C98">
        <v>13</v>
      </c>
      <c r="D98" t="s">
        <v>2596</v>
      </c>
      <c r="E98">
        <v>1470</v>
      </c>
      <c r="F98">
        <v>259</v>
      </c>
      <c r="G98" s="4" t="str">
        <f>VLOOKUP(F98,'mac-lalo'!$I$2:$J$602,2,0)</f>
        <v>FURBERO 1479</v>
      </c>
      <c r="H98" s="5">
        <f>VLOOKUP(G98,'cat_macropera-pos'!$H$2:$I$1468,2,0)</f>
        <v>1338</v>
      </c>
      <c r="I98" s="5">
        <f>VLOOKUP(D98,sucampos_seg!$C$2:$G$316,5,0)</f>
        <v>48</v>
      </c>
      <c r="J98">
        <v>10</v>
      </c>
      <c r="K98" s="6">
        <v>41072</v>
      </c>
      <c r="L98" t="s">
        <v>2676</v>
      </c>
      <c r="M98" t="s">
        <v>2677</v>
      </c>
      <c r="N98" t="s">
        <v>2681</v>
      </c>
      <c r="O98">
        <v>15</v>
      </c>
      <c r="P98" t="s">
        <v>2678</v>
      </c>
      <c r="Q98">
        <v>1</v>
      </c>
      <c r="R98">
        <v>6</v>
      </c>
      <c r="S98">
        <v>6</v>
      </c>
      <c r="T98">
        <v>1</v>
      </c>
      <c r="U98">
        <v>1</v>
      </c>
      <c r="V98">
        <v>0</v>
      </c>
      <c r="W98">
        <v>8</v>
      </c>
      <c r="X98">
        <v>2251697.67</v>
      </c>
      <c r="Y98">
        <v>661929.12</v>
      </c>
      <c r="Z98">
        <v>2478</v>
      </c>
      <c r="AA98">
        <v>8</v>
      </c>
      <c r="AB98" s="6">
        <v>1</v>
      </c>
      <c r="AC98" t="s">
        <v>2676</v>
      </c>
      <c r="AD98" t="s">
        <v>2676</v>
      </c>
      <c r="AE98" t="s">
        <v>2676</v>
      </c>
      <c r="AF98" t="s">
        <v>2676</v>
      </c>
      <c r="AG98" t="s">
        <v>2676</v>
      </c>
      <c r="AH98" t="s">
        <v>2676</v>
      </c>
      <c r="AI98" t="s">
        <v>2676</v>
      </c>
      <c r="AJ98" t="s">
        <v>2676</v>
      </c>
      <c r="AK98" t="s">
        <v>2676</v>
      </c>
      <c r="AL98">
        <v>1</v>
      </c>
    </row>
    <row r="99" spans="2:38" hidden="1" x14ac:dyDescent="0.25">
      <c r="B99">
        <v>159</v>
      </c>
      <c r="C99">
        <v>9</v>
      </c>
      <c r="D99" t="s">
        <v>2591</v>
      </c>
      <c r="E99">
        <v>2612</v>
      </c>
      <c r="F99">
        <v>129</v>
      </c>
      <c r="G99" s="4" t="str">
        <f>VLOOKUP(F99,'mac-lalo'!$I$2:$J$602,2,0)</f>
        <v>COYOL 2632</v>
      </c>
      <c r="H99" s="5">
        <f>VLOOKUP(G99,'cat_macropera-pos'!$H$2:$I$1468,2,0)</f>
        <v>1230</v>
      </c>
      <c r="I99" s="5">
        <f>VLOOKUP(D99,sucampos_seg!$C$2:$G$316,5,0)</f>
        <v>35</v>
      </c>
      <c r="J99">
        <v>33</v>
      </c>
      <c r="K99" s="6">
        <v>41066</v>
      </c>
      <c r="L99" s="6">
        <v>41076</v>
      </c>
      <c r="M99" t="s">
        <v>2677</v>
      </c>
      <c r="N99" t="s">
        <v>22</v>
      </c>
      <c r="O99">
        <v>22</v>
      </c>
      <c r="P99" t="s">
        <v>2682</v>
      </c>
      <c r="Q99">
        <v>1</v>
      </c>
      <c r="R99">
        <v>1</v>
      </c>
      <c r="S99">
        <v>6</v>
      </c>
      <c r="T99">
        <v>1</v>
      </c>
      <c r="U99">
        <v>1</v>
      </c>
      <c r="V99">
        <v>0</v>
      </c>
      <c r="W99">
        <v>0</v>
      </c>
      <c r="X99">
        <v>2292122.29</v>
      </c>
      <c r="Y99">
        <v>622050</v>
      </c>
      <c r="Z99">
        <v>2062</v>
      </c>
      <c r="AA99">
        <v>2</v>
      </c>
      <c r="AB99" s="6">
        <v>1</v>
      </c>
      <c r="AC99" s="6">
        <v>1.75</v>
      </c>
      <c r="AD99">
        <v>29.97</v>
      </c>
      <c r="AE99" t="s">
        <v>2676</v>
      </c>
      <c r="AF99" t="s">
        <v>2676</v>
      </c>
      <c r="AG99" t="s">
        <v>2676</v>
      </c>
      <c r="AH99" t="s">
        <v>2676</v>
      </c>
      <c r="AI99" t="s">
        <v>2676</v>
      </c>
      <c r="AJ99" t="s">
        <v>2676</v>
      </c>
      <c r="AK99" t="s">
        <v>2676</v>
      </c>
      <c r="AL99">
        <v>1</v>
      </c>
    </row>
    <row r="100" spans="2:38" hidden="1" x14ac:dyDescent="0.25">
      <c r="B100">
        <v>160</v>
      </c>
      <c r="C100">
        <v>16</v>
      </c>
      <c r="D100" t="s">
        <v>2599</v>
      </c>
      <c r="E100">
        <v>597</v>
      </c>
      <c r="F100">
        <v>373</v>
      </c>
      <c r="G100" s="4" t="str">
        <f>VLOOKUP(F100,'mac-lalo'!$I$2:$J$602,2,0)</f>
        <v>HUMAPA 289</v>
      </c>
      <c r="H100" s="5">
        <f>VLOOKUP(G100,'cat_macropera-pos'!$H$2:$I$1468,2,0)</f>
        <v>1259</v>
      </c>
      <c r="I100" s="5">
        <f>VLOOKUP(D100,sucampos_seg!$C$2:$G$316,5,0)</f>
        <v>61</v>
      </c>
      <c r="J100">
        <v>5</v>
      </c>
      <c r="K100" s="6">
        <v>41075</v>
      </c>
      <c r="L100" s="6">
        <v>41084</v>
      </c>
      <c r="M100" t="s">
        <v>2677</v>
      </c>
      <c r="N100" t="s">
        <v>22</v>
      </c>
      <c r="O100">
        <v>18</v>
      </c>
      <c r="P100" t="s">
        <v>2678</v>
      </c>
      <c r="Q100">
        <v>5</v>
      </c>
      <c r="R100">
        <v>4</v>
      </c>
      <c r="S100">
        <v>4</v>
      </c>
      <c r="T100">
        <v>1</v>
      </c>
      <c r="U100">
        <v>1</v>
      </c>
      <c r="V100">
        <v>0</v>
      </c>
      <c r="W100">
        <v>0</v>
      </c>
      <c r="X100">
        <v>2285906.84</v>
      </c>
      <c r="Y100">
        <v>621386.02</v>
      </c>
      <c r="Z100">
        <v>2080</v>
      </c>
      <c r="AA100">
        <v>2</v>
      </c>
      <c r="AB100" s="6">
        <v>1</v>
      </c>
      <c r="AC100" s="6">
        <v>1.6666666666666665</v>
      </c>
      <c r="AD100">
        <v>35.43</v>
      </c>
      <c r="AE100" t="s">
        <v>2676</v>
      </c>
      <c r="AF100" t="s">
        <v>2676</v>
      </c>
      <c r="AG100" t="s">
        <v>2676</v>
      </c>
      <c r="AH100" t="s">
        <v>2676</v>
      </c>
      <c r="AI100" t="s">
        <v>2676</v>
      </c>
      <c r="AJ100" t="s">
        <v>2676</v>
      </c>
      <c r="AK100" t="s">
        <v>2676</v>
      </c>
      <c r="AL100">
        <v>1</v>
      </c>
    </row>
    <row r="101" spans="2:38" hidden="1" x14ac:dyDescent="0.25">
      <c r="B101">
        <v>161</v>
      </c>
      <c r="C101">
        <v>9</v>
      </c>
      <c r="D101" t="s">
        <v>2591</v>
      </c>
      <c r="E101">
        <v>2611</v>
      </c>
      <c r="F101">
        <v>127</v>
      </c>
      <c r="G101" s="4" t="str">
        <f>VLOOKUP(F101,'mac-lalo'!$I$2:$J$602,2,0)</f>
        <v>COYOL 2611</v>
      </c>
      <c r="H101" s="5">
        <f>VLOOKUP(G101,'cat_macropera-pos'!$H$2:$I$1468,2,0)</f>
        <v>1229</v>
      </c>
      <c r="I101" s="5">
        <f>VLOOKUP(D101,sucampos_seg!$C$2:$G$316,5,0)</f>
        <v>35</v>
      </c>
      <c r="J101">
        <v>3</v>
      </c>
      <c r="K101" s="6">
        <v>41076</v>
      </c>
      <c r="L101" s="6">
        <v>41086</v>
      </c>
      <c r="M101" t="s">
        <v>2677</v>
      </c>
      <c r="N101" t="s">
        <v>2680</v>
      </c>
      <c r="O101">
        <v>18</v>
      </c>
      <c r="P101" t="s">
        <v>2678</v>
      </c>
      <c r="Q101">
        <v>1</v>
      </c>
      <c r="R101">
        <v>4</v>
      </c>
      <c r="S101">
        <v>4</v>
      </c>
      <c r="T101">
        <v>1</v>
      </c>
      <c r="U101">
        <v>1</v>
      </c>
      <c r="V101">
        <v>1</v>
      </c>
      <c r="W101">
        <v>0</v>
      </c>
      <c r="X101">
        <v>2292594.5299999998</v>
      </c>
      <c r="Y101">
        <v>622361.93999999994</v>
      </c>
      <c r="Z101">
        <v>2040</v>
      </c>
      <c r="AA101">
        <v>2</v>
      </c>
      <c r="AB101" s="6">
        <v>1.3958333333333333</v>
      </c>
      <c r="AC101" s="6">
        <v>1.125</v>
      </c>
      <c r="AD101">
        <v>0</v>
      </c>
      <c r="AE101" t="s">
        <v>2676</v>
      </c>
      <c r="AF101" t="s">
        <v>2676</v>
      </c>
      <c r="AG101" t="s">
        <v>2676</v>
      </c>
      <c r="AH101" t="s">
        <v>2676</v>
      </c>
      <c r="AI101" t="s">
        <v>2676</v>
      </c>
      <c r="AJ101" t="s">
        <v>2676</v>
      </c>
      <c r="AK101" t="s">
        <v>2676</v>
      </c>
      <c r="AL101">
        <v>1</v>
      </c>
    </row>
    <row r="102" spans="2:38" hidden="1" x14ac:dyDescent="0.25">
      <c r="B102">
        <v>162</v>
      </c>
      <c r="C102">
        <v>16</v>
      </c>
      <c r="D102" t="s">
        <v>2599</v>
      </c>
      <c r="E102">
        <v>1218</v>
      </c>
      <c r="F102">
        <v>326</v>
      </c>
      <c r="G102" s="4" t="str">
        <f>VLOOKUP(F102,'mac-lalo'!$I$2:$J$602,2,0)</f>
        <v>HUMAPA 1035</v>
      </c>
      <c r="H102" s="5">
        <f>VLOOKUP(G102,'cat_macropera-pos'!$H$2:$I$1468,2,0)</f>
        <v>1247</v>
      </c>
      <c r="I102" s="5">
        <f>VLOOKUP(D102,sucampos_seg!$C$2:$G$316,5,0)</f>
        <v>61</v>
      </c>
      <c r="J102">
        <v>18</v>
      </c>
      <c r="K102" s="6">
        <v>41079</v>
      </c>
      <c r="L102" s="6">
        <v>41091</v>
      </c>
      <c r="M102" t="s">
        <v>2677</v>
      </c>
      <c r="N102" t="s">
        <v>2676</v>
      </c>
      <c r="O102">
        <v>11</v>
      </c>
      <c r="P102" t="s">
        <v>2682</v>
      </c>
      <c r="Q102">
        <v>1</v>
      </c>
      <c r="R102">
        <v>4</v>
      </c>
      <c r="S102">
        <v>1</v>
      </c>
      <c r="T102">
        <v>1</v>
      </c>
      <c r="U102">
        <v>1</v>
      </c>
      <c r="V102">
        <v>0</v>
      </c>
      <c r="W102">
        <v>3</v>
      </c>
      <c r="X102">
        <v>2288037.5499999998</v>
      </c>
      <c r="Y102">
        <v>623039.37</v>
      </c>
      <c r="Z102">
        <v>2153</v>
      </c>
      <c r="AA102">
        <v>2</v>
      </c>
      <c r="AB102" s="6">
        <v>1.9375</v>
      </c>
      <c r="AC102" s="6">
        <v>1.9993055555555554</v>
      </c>
      <c r="AD102">
        <v>34.79</v>
      </c>
      <c r="AE102" t="s">
        <v>2676</v>
      </c>
      <c r="AF102" t="s">
        <v>2676</v>
      </c>
      <c r="AG102" t="s">
        <v>2676</v>
      </c>
      <c r="AH102" t="s">
        <v>2676</v>
      </c>
      <c r="AI102" t="s">
        <v>2676</v>
      </c>
      <c r="AJ102" t="s">
        <v>2676</v>
      </c>
      <c r="AK102" t="s">
        <v>2676</v>
      </c>
      <c r="AL102">
        <v>1</v>
      </c>
    </row>
    <row r="103" spans="2:38" hidden="1" x14ac:dyDescent="0.25">
      <c r="B103">
        <v>163</v>
      </c>
      <c r="C103">
        <v>21</v>
      </c>
      <c r="D103" t="s">
        <v>2605</v>
      </c>
      <c r="E103">
        <v>5371</v>
      </c>
      <c r="F103">
        <v>458</v>
      </c>
      <c r="G103" s="4" t="str">
        <f>VLOOKUP(F103,'mac-lalo'!$I$2:$J$602,2,0)</f>
        <v>PRESIDENTE ALEMAN 2094</v>
      </c>
      <c r="H103" s="5">
        <f>VLOOKUP(G103,'cat_macropera-pos'!$H$2:$I$1468,2,0)</f>
        <v>139</v>
      </c>
      <c r="I103" s="5">
        <f>VLOOKUP(D103,sucampos_seg!$C$2:$G$316,5,0)</f>
        <v>94</v>
      </c>
      <c r="J103">
        <v>11</v>
      </c>
      <c r="K103" s="6">
        <v>41080</v>
      </c>
      <c r="L103" s="6">
        <v>41091</v>
      </c>
      <c r="M103" t="s">
        <v>2677</v>
      </c>
      <c r="N103" t="s">
        <v>22</v>
      </c>
      <c r="O103">
        <v>9</v>
      </c>
      <c r="P103" t="s">
        <v>2678</v>
      </c>
      <c r="Q103">
        <v>4</v>
      </c>
      <c r="R103">
        <v>6</v>
      </c>
      <c r="S103">
        <v>6</v>
      </c>
      <c r="T103">
        <v>1</v>
      </c>
      <c r="U103">
        <v>1</v>
      </c>
      <c r="V103">
        <v>0</v>
      </c>
      <c r="W103">
        <v>8</v>
      </c>
      <c r="X103">
        <v>2249503.63</v>
      </c>
      <c r="Y103">
        <v>670434.71</v>
      </c>
      <c r="Z103">
        <v>2416</v>
      </c>
      <c r="AA103">
        <v>2</v>
      </c>
      <c r="AB103" s="6">
        <v>1</v>
      </c>
      <c r="AC103" s="6">
        <v>1.5833333333333335</v>
      </c>
      <c r="AD103">
        <v>19.66</v>
      </c>
      <c r="AE103" t="s">
        <v>2676</v>
      </c>
      <c r="AF103" t="s">
        <v>2676</v>
      </c>
      <c r="AG103" t="s">
        <v>2676</v>
      </c>
      <c r="AH103" t="s">
        <v>2676</v>
      </c>
      <c r="AI103" t="s">
        <v>2676</v>
      </c>
      <c r="AJ103" t="s">
        <v>2676</v>
      </c>
      <c r="AK103" t="s">
        <v>2676</v>
      </c>
      <c r="AL103">
        <v>1</v>
      </c>
    </row>
    <row r="104" spans="2:38" hidden="1" x14ac:dyDescent="0.25">
      <c r="B104">
        <v>164</v>
      </c>
      <c r="C104">
        <v>8</v>
      </c>
      <c r="D104" t="s">
        <v>2590</v>
      </c>
      <c r="E104">
        <v>3206</v>
      </c>
      <c r="F104">
        <v>578</v>
      </c>
      <c r="G104" s="4" t="str">
        <f>VLOOKUP(F104,'mac-lalo'!$I$2:$J$602,2,0)</f>
        <v>CORRALILLO 3214</v>
      </c>
      <c r="H104" s="5">
        <f>VLOOKUP(G104,'cat_macropera-pos'!$H$2:$I$1468,2,0)</f>
        <v>1436</v>
      </c>
      <c r="I104" s="5">
        <f>VLOOKUP(D104,sucampos_seg!$C$2:$G$316,5,0)</f>
        <v>32</v>
      </c>
      <c r="J104">
        <v>30</v>
      </c>
      <c r="K104" s="6">
        <v>41080</v>
      </c>
      <c r="L104" s="6">
        <v>41087</v>
      </c>
      <c r="M104" t="s">
        <v>2677</v>
      </c>
      <c r="N104" t="s">
        <v>22</v>
      </c>
      <c r="O104">
        <v>9</v>
      </c>
      <c r="P104" t="s">
        <v>2678</v>
      </c>
      <c r="Q104">
        <v>4</v>
      </c>
      <c r="R104">
        <v>6</v>
      </c>
      <c r="S104">
        <v>6</v>
      </c>
      <c r="T104">
        <v>1</v>
      </c>
      <c r="U104">
        <v>1</v>
      </c>
      <c r="V104">
        <v>0</v>
      </c>
      <c r="W104">
        <v>7</v>
      </c>
      <c r="X104">
        <v>2267798.4700000002</v>
      </c>
      <c r="Y104">
        <v>654161.77</v>
      </c>
      <c r="Z104">
        <v>1804</v>
      </c>
      <c r="AA104">
        <v>9</v>
      </c>
      <c r="AB104" s="6">
        <v>1</v>
      </c>
      <c r="AC104" s="6">
        <v>1.875</v>
      </c>
      <c r="AD104">
        <v>28.39</v>
      </c>
      <c r="AE104" t="s">
        <v>2676</v>
      </c>
      <c r="AF104" t="s">
        <v>2676</v>
      </c>
      <c r="AG104" t="s">
        <v>2676</v>
      </c>
      <c r="AH104" t="s">
        <v>2676</v>
      </c>
      <c r="AI104" t="s">
        <v>2676</v>
      </c>
      <c r="AJ104" t="s">
        <v>2676</v>
      </c>
      <c r="AK104" t="s">
        <v>2676</v>
      </c>
      <c r="AL104">
        <v>1</v>
      </c>
    </row>
    <row r="105" spans="2:38" hidden="1" x14ac:dyDescent="0.25">
      <c r="B105">
        <v>165</v>
      </c>
      <c r="C105">
        <v>4</v>
      </c>
      <c r="D105" t="s">
        <v>2606</v>
      </c>
      <c r="E105">
        <v>4431</v>
      </c>
      <c r="F105">
        <v>513</v>
      </c>
      <c r="G105" s="4" t="str">
        <f>VLOOKUP(F105,'mac-lalo'!$I$2:$J$602,2,0)</f>
        <v>REMOLINO 4118</v>
      </c>
      <c r="H105" s="5">
        <f>VLOOKUP(G105,'cat_macropera-pos'!$H$2:$I$1468,2,0)</f>
        <v>124</v>
      </c>
      <c r="I105" s="5">
        <f>VLOOKUP(D105,sucampos_seg!$C$2:$G$316,5,0)</f>
        <v>103</v>
      </c>
      <c r="J105">
        <v>1</v>
      </c>
      <c r="K105" s="6">
        <v>41064</v>
      </c>
      <c r="L105" s="6">
        <v>41079</v>
      </c>
      <c r="M105" t="s">
        <v>2677</v>
      </c>
      <c r="N105" t="s">
        <v>22</v>
      </c>
      <c r="O105">
        <v>23</v>
      </c>
      <c r="P105" t="s">
        <v>2678</v>
      </c>
      <c r="Q105">
        <v>1</v>
      </c>
      <c r="R105">
        <v>4</v>
      </c>
      <c r="S105">
        <v>4</v>
      </c>
      <c r="T105">
        <v>1</v>
      </c>
      <c r="U105">
        <v>1</v>
      </c>
      <c r="V105">
        <v>0</v>
      </c>
      <c r="W105">
        <v>0</v>
      </c>
      <c r="X105">
        <v>2251832.1</v>
      </c>
      <c r="Y105">
        <v>683004.07</v>
      </c>
      <c r="Z105">
        <v>2916</v>
      </c>
      <c r="AA105">
        <v>7</v>
      </c>
      <c r="AB105" s="6">
        <v>1</v>
      </c>
      <c r="AC105" s="6">
        <v>1.7916666666666665</v>
      </c>
      <c r="AD105">
        <v>21.33</v>
      </c>
      <c r="AE105" t="s">
        <v>2676</v>
      </c>
      <c r="AF105" t="s">
        <v>2676</v>
      </c>
      <c r="AG105" t="s">
        <v>2676</v>
      </c>
      <c r="AH105" t="s">
        <v>2676</v>
      </c>
      <c r="AI105" t="s">
        <v>2676</v>
      </c>
      <c r="AJ105" t="s">
        <v>2676</v>
      </c>
      <c r="AK105" t="s">
        <v>2676</v>
      </c>
      <c r="AL105">
        <v>1</v>
      </c>
    </row>
    <row r="106" spans="2:38" hidden="1" x14ac:dyDescent="0.25">
      <c r="B106">
        <v>166</v>
      </c>
      <c r="C106">
        <v>16</v>
      </c>
      <c r="D106" t="s">
        <v>2599</v>
      </c>
      <c r="E106">
        <v>1436</v>
      </c>
      <c r="F106">
        <v>343</v>
      </c>
      <c r="G106" s="4" t="str">
        <f>VLOOKUP(F106,'mac-lalo'!$I$2:$J$602,2,0)</f>
        <v>HUMAPA 1398</v>
      </c>
      <c r="H106" s="5">
        <f>VLOOKUP(G106,'cat_macropera-pos'!$H$2:$I$1468,2,0)</f>
        <v>1250</v>
      </c>
      <c r="I106" s="5">
        <f>VLOOKUP(D106,sucampos_seg!$C$2:$G$316,5,0)</f>
        <v>61</v>
      </c>
      <c r="J106">
        <v>16</v>
      </c>
      <c r="K106" s="6">
        <v>41079</v>
      </c>
      <c r="L106" s="6">
        <v>41088</v>
      </c>
      <c r="M106" t="s">
        <v>2677</v>
      </c>
      <c r="N106" t="s">
        <v>22</v>
      </c>
      <c r="O106">
        <v>20</v>
      </c>
      <c r="P106" t="s">
        <v>2678</v>
      </c>
      <c r="Q106">
        <v>1</v>
      </c>
      <c r="R106">
        <v>4</v>
      </c>
      <c r="S106">
        <v>4</v>
      </c>
      <c r="T106">
        <v>1</v>
      </c>
      <c r="U106">
        <v>1</v>
      </c>
      <c r="V106">
        <v>0</v>
      </c>
      <c r="W106">
        <v>4</v>
      </c>
      <c r="X106">
        <v>2285609.0099999998</v>
      </c>
      <c r="Y106">
        <v>622274.72</v>
      </c>
      <c r="Z106">
        <v>1981</v>
      </c>
      <c r="AA106">
        <v>9</v>
      </c>
      <c r="AB106" s="6">
        <v>1.5</v>
      </c>
      <c r="AC106" s="6">
        <v>1.3333333333333333</v>
      </c>
      <c r="AD106">
        <v>16.100000000000001</v>
      </c>
      <c r="AE106" t="s">
        <v>2676</v>
      </c>
      <c r="AF106" t="s">
        <v>2676</v>
      </c>
      <c r="AG106" t="s">
        <v>2676</v>
      </c>
      <c r="AH106" t="s">
        <v>2676</v>
      </c>
      <c r="AI106" t="s">
        <v>2676</v>
      </c>
      <c r="AJ106" t="s">
        <v>2676</v>
      </c>
      <c r="AK106" t="s">
        <v>2676</v>
      </c>
      <c r="AL106">
        <v>1</v>
      </c>
    </row>
    <row r="107" spans="2:38" hidden="1" x14ac:dyDescent="0.25">
      <c r="B107">
        <v>167</v>
      </c>
      <c r="C107">
        <v>3</v>
      </c>
      <c r="D107" t="s">
        <v>2610</v>
      </c>
      <c r="E107">
        <v>2452</v>
      </c>
      <c r="F107">
        <v>580</v>
      </c>
      <c r="G107" s="4" t="str">
        <f>VLOOKUP(F107,'mac-lalo'!$I$2:$J$602,2,0)</f>
        <v>TAJIN 1680</v>
      </c>
      <c r="H107" s="5">
        <f>VLOOKUP(G107,'cat_macropera-pos'!$H$2:$I$1468,2,0)</f>
        <v>1322</v>
      </c>
      <c r="I107" s="5">
        <f>VLOOKUP(D107,sucampos_seg!$C$2:$G$316,5,0)</f>
        <v>122</v>
      </c>
      <c r="J107">
        <v>21</v>
      </c>
      <c r="K107" s="6">
        <v>41079</v>
      </c>
      <c r="L107" s="6">
        <v>41091</v>
      </c>
      <c r="M107" t="s">
        <v>2677</v>
      </c>
      <c r="N107" t="s">
        <v>22</v>
      </c>
      <c r="O107">
        <v>24</v>
      </c>
      <c r="P107" t="s">
        <v>2678</v>
      </c>
      <c r="Q107">
        <v>1</v>
      </c>
      <c r="R107">
        <v>4</v>
      </c>
      <c r="S107">
        <v>4</v>
      </c>
      <c r="T107">
        <v>1</v>
      </c>
      <c r="U107">
        <v>1</v>
      </c>
      <c r="V107">
        <v>0</v>
      </c>
      <c r="W107">
        <v>6</v>
      </c>
      <c r="X107">
        <v>2263655.33</v>
      </c>
      <c r="Y107">
        <v>652743.31999999995</v>
      </c>
      <c r="Z107">
        <v>2080</v>
      </c>
      <c r="AA107">
        <v>9</v>
      </c>
      <c r="AB107" s="6">
        <v>1.6041666666666665</v>
      </c>
      <c r="AC107" s="6">
        <v>1.2291666666666667</v>
      </c>
      <c r="AD107">
        <v>33.119999999999997</v>
      </c>
      <c r="AE107" t="s">
        <v>2676</v>
      </c>
      <c r="AF107" t="s">
        <v>2676</v>
      </c>
      <c r="AG107" t="s">
        <v>2676</v>
      </c>
      <c r="AH107" t="s">
        <v>2676</v>
      </c>
      <c r="AI107" t="s">
        <v>2676</v>
      </c>
      <c r="AJ107" t="s">
        <v>2676</v>
      </c>
      <c r="AK107" t="s">
        <v>2676</v>
      </c>
      <c r="AL107">
        <v>1</v>
      </c>
    </row>
    <row r="108" spans="2:38" hidden="1" x14ac:dyDescent="0.25">
      <c r="B108">
        <v>168</v>
      </c>
      <c r="C108">
        <v>9</v>
      </c>
      <c r="D108" t="s">
        <v>2591</v>
      </c>
      <c r="E108">
        <v>2693</v>
      </c>
      <c r="F108">
        <v>129</v>
      </c>
      <c r="G108" s="4" t="str">
        <f>VLOOKUP(F108,'mac-lalo'!$I$2:$J$602,2,0)</f>
        <v>COYOL 2632</v>
      </c>
      <c r="H108" s="5">
        <f>VLOOKUP(G108,'cat_macropera-pos'!$H$2:$I$1468,2,0)</f>
        <v>1230</v>
      </c>
      <c r="I108" s="5">
        <f>VLOOKUP(D108,sucampos_seg!$C$2:$G$316,5,0)</f>
        <v>35</v>
      </c>
      <c r="J108">
        <v>33</v>
      </c>
      <c r="K108" s="6">
        <v>40998</v>
      </c>
      <c r="L108" s="6">
        <v>41009</v>
      </c>
      <c r="M108" t="s">
        <v>2677</v>
      </c>
      <c r="N108" t="s">
        <v>22</v>
      </c>
      <c r="O108">
        <v>22</v>
      </c>
      <c r="P108" t="s">
        <v>2682</v>
      </c>
      <c r="Q108">
        <v>1</v>
      </c>
      <c r="R108">
        <v>4</v>
      </c>
      <c r="S108">
        <v>4</v>
      </c>
      <c r="T108">
        <v>1</v>
      </c>
      <c r="U108">
        <v>1</v>
      </c>
      <c r="V108">
        <v>0</v>
      </c>
      <c r="W108">
        <v>4</v>
      </c>
      <c r="X108">
        <v>2292669.0099999998</v>
      </c>
      <c r="Y108">
        <v>621879.27</v>
      </c>
      <c r="Z108">
        <v>2030</v>
      </c>
      <c r="AA108">
        <v>2</v>
      </c>
      <c r="AB108" s="6">
        <v>1.125</v>
      </c>
      <c r="AC108" s="6">
        <v>1.7083333333333335</v>
      </c>
      <c r="AD108">
        <v>25.42</v>
      </c>
      <c r="AE108" t="s">
        <v>2676</v>
      </c>
      <c r="AF108" t="s">
        <v>2676</v>
      </c>
      <c r="AG108" t="s">
        <v>2676</v>
      </c>
      <c r="AH108" t="s">
        <v>2676</v>
      </c>
      <c r="AI108" t="s">
        <v>2676</v>
      </c>
      <c r="AJ108" t="s">
        <v>2676</v>
      </c>
      <c r="AK108" t="s">
        <v>2676</v>
      </c>
      <c r="AL108">
        <v>1</v>
      </c>
    </row>
    <row r="109" spans="2:38" hidden="1" x14ac:dyDescent="0.25">
      <c r="B109">
        <v>169</v>
      </c>
      <c r="C109">
        <v>9</v>
      </c>
      <c r="D109" t="s">
        <v>2591</v>
      </c>
      <c r="E109">
        <v>2695</v>
      </c>
      <c r="F109">
        <v>129</v>
      </c>
      <c r="G109" s="4" t="str">
        <f>VLOOKUP(F109,'mac-lalo'!$I$2:$J$602,2,0)</f>
        <v>COYOL 2632</v>
      </c>
      <c r="H109" s="5">
        <f>VLOOKUP(G109,'cat_macropera-pos'!$H$2:$I$1468,2,0)</f>
        <v>1230</v>
      </c>
      <c r="I109" s="5">
        <f>VLOOKUP(D109,sucampos_seg!$C$2:$G$316,5,0)</f>
        <v>35</v>
      </c>
      <c r="J109">
        <v>33</v>
      </c>
      <c r="K109" s="6">
        <v>41012</v>
      </c>
      <c r="L109" s="6">
        <v>41022</v>
      </c>
      <c r="M109" t="s">
        <v>2677</v>
      </c>
      <c r="N109" t="s">
        <v>22</v>
      </c>
      <c r="O109">
        <v>22</v>
      </c>
      <c r="P109" t="s">
        <v>2682</v>
      </c>
      <c r="Q109">
        <v>1</v>
      </c>
      <c r="R109">
        <v>4</v>
      </c>
      <c r="S109">
        <v>4</v>
      </c>
      <c r="T109">
        <v>1</v>
      </c>
      <c r="U109">
        <v>1</v>
      </c>
      <c r="V109">
        <v>0</v>
      </c>
      <c r="W109">
        <v>4</v>
      </c>
      <c r="X109">
        <v>2293161.52</v>
      </c>
      <c r="Y109">
        <v>622350</v>
      </c>
      <c r="Z109">
        <v>2088</v>
      </c>
      <c r="AA109">
        <v>2</v>
      </c>
      <c r="AB109" s="6">
        <v>1</v>
      </c>
      <c r="AC109" s="6">
        <v>1.6666666666666665</v>
      </c>
      <c r="AD109">
        <v>30.06</v>
      </c>
      <c r="AE109" t="s">
        <v>2676</v>
      </c>
      <c r="AF109" t="s">
        <v>2676</v>
      </c>
      <c r="AG109" t="s">
        <v>2676</v>
      </c>
      <c r="AH109" t="s">
        <v>2676</v>
      </c>
      <c r="AI109" t="s">
        <v>2676</v>
      </c>
      <c r="AJ109" t="s">
        <v>2676</v>
      </c>
      <c r="AK109" t="s">
        <v>2676</v>
      </c>
      <c r="AL109">
        <v>1</v>
      </c>
    </row>
    <row r="110" spans="2:38" hidden="1" x14ac:dyDescent="0.25">
      <c r="B110">
        <v>170</v>
      </c>
      <c r="C110">
        <v>4</v>
      </c>
      <c r="D110" t="s">
        <v>2606</v>
      </c>
      <c r="E110">
        <v>1704</v>
      </c>
      <c r="F110">
        <v>476</v>
      </c>
      <c r="G110" s="4" t="str">
        <f>VLOOKUP(F110,'mac-lalo'!$I$2:$J$602,2,0)</f>
        <v>REMOLINO 1728</v>
      </c>
      <c r="H110" s="5">
        <f>VLOOKUP(G110,'cat_macropera-pos'!$H$2:$I$1468,2,0)</f>
        <v>1376</v>
      </c>
      <c r="I110" s="5">
        <f>VLOOKUP(D110,sucampos_seg!$C$2:$G$316,5,0)</f>
        <v>103</v>
      </c>
      <c r="J110">
        <v>5</v>
      </c>
      <c r="K110" s="6">
        <v>40919</v>
      </c>
      <c r="L110" t="s">
        <v>2676</v>
      </c>
      <c r="M110" t="s">
        <v>2677</v>
      </c>
      <c r="N110" t="s">
        <v>22</v>
      </c>
      <c r="O110">
        <v>18</v>
      </c>
      <c r="P110" t="s">
        <v>2682</v>
      </c>
      <c r="Q110">
        <v>1</v>
      </c>
      <c r="R110">
        <v>4</v>
      </c>
      <c r="S110">
        <v>1</v>
      </c>
      <c r="T110">
        <v>1</v>
      </c>
      <c r="U110">
        <v>1</v>
      </c>
      <c r="V110">
        <v>0</v>
      </c>
      <c r="W110">
        <v>0</v>
      </c>
      <c r="X110" t="s">
        <v>2676</v>
      </c>
      <c r="Y110" t="s">
        <v>2676</v>
      </c>
      <c r="Z110">
        <v>2979</v>
      </c>
      <c r="AA110">
        <v>9</v>
      </c>
      <c r="AB110" s="6">
        <v>1.2291666666666667</v>
      </c>
      <c r="AC110" t="s">
        <v>2676</v>
      </c>
      <c r="AD110">
        <v>23.86</v>
      </c>
      <c r="AE110" t="s">
        <v>2676</v>
      </c>
      <c r="AF110" t="s">
        <v>2676</v>
      </c>
      <c r="AG110" t="s">
        <v>2676</v>
      </c>
      <c r="AH110" t="s">
        <v>2676</v>
      </c>
      <c r="AI110" t="s">
        <v>2676</v>
      </c>
      <c r="AJ110" t="s">
        <v>2676</v>
      </c>
      <c r="AK110" t="s">
        <v>2676</v>
      </c>
      <c r="AL110">
        <v>1</v>
      </c>
    </row>
    <row r="111" spans="2:38" hidden="1" x14ac:dyDescent="0.25">
      <c r="B111">
        <v>171</v>
      </c>
      <c r="C111">
        <v>3</v>
      </c>
      <c r="D111" t="s">
        <v>2610</v>
      </c>
      <c r="E111">
        <v>166</v>
      </c>
      <c r="F111">
        <v>580</v>
      </c>
      <c r="G111" s="4" t="str">
        <f>VLOOKUP(F111,'mac-lalo'!$I$2:$J$602,2,0)</f>
        <v>TAJIN 1680</v>
      </c>
      <c r="H111" s="5">
        <f>VLOOKUP(G111,'cat_macropera-pos'!$H$2:$I$1468,2,0)</f>
        <v>1322</v>
      </c>
      <c r="I111" s="5">
        <f>VLOOKUP(D111,sucampos_seg!$C$2:$G$316,5,0)</f>
        <v>122</v>
      </c>
      <c r="J111">
        <v>21</v>
      </c>
      <c r="K111" s="6">
        <v>41031</v>
      </c>
      <c r="L111" s="6">
        <v>41040</v>
      </c>
      <c r="M111" t="s">
        <v>2677</v>
      </c>
      <c r="N111" t="s">
        <v>22</v>
      </c>
      <c r="O111">
        <v>24</v>
      </c>
      <c r="P111" t="s">
        <v>2678</v>
      </c>
      <c r="Q111">
        <v>1</v>
      </c>
      <c r="R111">
        <v>4</v>
      </c>
      <c r="S111">
        <v>4</v>
      </c>
      <c r="T111">
        <v>1</v>
      </c>
      <c r="U111">
        <v>1</v>
      </c>
      <c r="V111">
        <v>0</v>
      </c>
      <c r="W111">
        <v>7</v>
      </c>
      <c r="X111">
        <v>2263684.23</v>
      </c>
      <c r="Y111">
        <v>652772.81999999995</v>
      </c>
      <c r="Z111">
        <v>2024</v>
      </c>
      <c r="AA111">
        <v>9</v>
      </c>
      <c r="AB111" s="6">
        <v>1.0625</v>
      </c>
      <c r="AC111" s="6">
        <v>1.6875</v>
      </c>
      <c r="AD111">
        <v>31.48</v>
      </c>
      <c r="AE111" t="s">
        <v>2676</v>
      </c>
      <c r="AF111" t="s">
        <v>2676</v>
      </c>
      <c r="AG111" t="s">
        <v>2676</v>
      </c>
      <c r="AH111" t="s">
        <v>2676</v>
      </c>
      <c r="AI111" t="s">
        <v>2676</v>
      </c>
      <c r="AJ111" t="s">
        <v>2676</v>
      </c>
      <c r="AK111" t="s">
        <v>2676</v>
      </c>
      <c r="AL111">
        <v>1</v>
      </c>
    </row>
    <row r="112" spans="2:38" hidden="1" x14ac:dyDescent="0.25">
      <c r="B112">
        <v>172</v>
      </c>
      <c r="C112">
        <v>21</v>
      </c>
      <c r="D112" t="s">
        <v>2605</v>
      </c>
      <c r="E112">
        <v>5215</v>
      </c>
      <c r="F112">
        <v>445</v>
      </c>
      <c r="G112" s="4" t="str">
        <f>VLOOKUP(F112,'mac-lalo'!$I$2:$J$602,2,0)</f>
        <v>PRESIDENTE ALEMAN 1729</v>
      </c>
      <c r="H112" s="5">
        <f>VLOOKUP(G112,'cat_macropera-pos'!$H$2:$I$1468,2,0)</f>
        <v>123</v>
      </c>
      <c r="I112" s="5">
        <f>VLOOKUP(D112,sucampos_seg!$C$2:$G$316,5,0)</f>
        <v>94</v>
      </c>
      <c r="J112">
        <v>15</v>
      </c>
      <c r="K112" s="6">
        <v>41022</v>
      </c>
      <c r="L112" s="6">
        <v>41041</v>
      </c>
      <c r="M112" t="s">
        <v>2677</v>
      </c>
      <c r="N112" t="s">
        <v>2681</v>
      </c>
      <c r="O112">
        <v>24</v>
      </c>
      <c r="P112" t="s">
        <v>2678</v>
      </c>
      <c r="Q112">
        <v>1</v>
      </c>
      <c r="R112">
        <v>4</v>
      </c>
      <c r="S112">
        <v>4</v>
      </c>
      <c r="T112">
        <v>1</v>
      </c>
      <c r="U112">
        <v>1</v>
      </c>
      <c r="V112">
        <v>0</v>
      </c>
      <c r="W112">
        <v>8</v>
      </c>
      <c r="X112">
        <v>2250874.7200000002</v>
      </c>
      <c r="Y112">
        <v>675453.76</v>
      </c>
      <c r="Z112">
        <v>2682</v>
      </c>
      <c r="AA112">
        <v>9</v>
      </c>
      <c r="AB112" s="6">
        <v>1.8333333333333335</v>
      </c>
      <c r="AC112" s="6">
        <v>1.8125</v>
      </c>
      <c r="AD112">
        <v>27</v>
      </c>
      <c r="AE112" t="s">
        <v>2676</v>
      </c>
      <c r="AF112" t="s">
        <v>2676</v>
      </c>
      <c r="AG112" t="s">
        <v>2676</v>
      </c>
      <c r="AH112" t="s">
        <v>2676</v>
      </c>
      <c r="AI112" t="s">
        <v>2676</v>
      </c>
      <c r="AJ112" t="s">
        <v>2676</v>
      </c>
      <c r="AK112" t="s">
        <v>2676</v>
      </c>
      <c r="AL112">
        <v>1</v>
      </c>
    </row>
    <row r="113" spans="2:38" hidden="1" x14ac:dyDescent="0.25">
      <c r="B113">
        <v>173</v>
      </c>
      <c r="C113">
        <v>21</v>
      </c>
      <c r="D113" t="s">
        <v>2605</v>
      </c>
      <c r="E113">
        <v>5211</v>
      </c>
      <c r="F113">
        <v>445</v>
      </c>
      <c r="G113" s="4" t="str">
        <f>VLOOKUP(F113,'mac-lalo'!$I$2:$J$602,2,0)</f>
        <v>PRESIDENTE ALEMAN 1729</v>
      </c>
      <c r="H113" s="5">
        <f>VLOOKUP(G113,'cat_macropera-pos'!$H$2:$I$1468,2,0)</f>
        <v>123</v>
      </c>
      <c r="I113" s="5">
        <f>VLOOKUP(D113,sucampos_seg!$C$2:$G$316,5,0)</f>
        <v>94</v>
      </c>
      <c r="J113">
        <v>15</v>
      </c>
      <c r="K113" s="6">
        <v>41001</v>
      </c>
      <c r="L113" s="6">
        <v>41020</v>
      </c>
      <c r="M113" t="s">
        <v>2677</v>
      </c>
      <c r="N113" t="s">
        <v>2681</v>
      </c>
      <c r="O113">
        <v>24</v>
      </c>
      <c r="P113" t="s">
        <v>2678</v>
      </c>
      <c r="Q113">
        <v>1</v>
      </c>
      <c r="R113">
        <v>4</v>
      </c>
      <c r="S113">
        <v>4</v>
      </c>
      <c r="T113">
        <v>1</v>
      </c>
      <c r="U113">
        <v>1</v>
      </c>
      <c r="V113">
        <v>0</v>
      </c>
      <c r="W113">
        <v>8</v>
      </c>
      <c r="X113">
        <v>2250882.4700000002</v>
      </c>
      <c r="Y113">
        <v>675451.78</v>
      </c>
      <c r="Z113">
        <v>2726</v>
      </c>
      <c r="AA113">
        <v>9</v>
      </c>
      <c r="AB113" s="6">
        <v>1.5833333333333335</v>
      </c>
      <c r="AC113" s="6">
        <v>1.8333333333333335</v>
      </c>
      <c r="AD113">
        <v>27.2</v>
      </c>
      <c r="AE113" t="s">
        <v>2676</v>
      </c>
      <c r="AF113" t="s">
        <v>2676</v>
      </c>
      <c r="AG113" t="s">
        <v>2676</v>
      </c>
      <c r="AH113" t="s">
        <v>2676</v>
      </c>
      <c r="AI113" t="s">
        <v>2676</v>
      </c>
      <c r="AJ113" t="s">
        <v>2676</v>
      </c>
      <c r="AK113" t="s">
        <v>2676</v>
      </c>
      <c r="AL113">
        <v>1</v>
      </c>
    </row>
    <row r="114" spans="2:38" hidden="1" x14ac:dyDescent="0.25">
      <c r="B114">
        <v>174</v>
      </c>
      <c r="C114">
        <v>9</v>
      </c>
      <c r="D114" t="s">
        <v>2591</v>
      </c>
      <c r="E114">
        <v>2672</v>
      </c>
      <c r="F114">
        <v>129</v>
      </c>
      <c r="G114" s="4" t="str">
        <f>VLOOKUP(F114,'mac-lalo'!$I$2:$J$602,2,0)</f>
        <v>COYOL 2632</v>
      </c>
      <c r="H114" s="5">
        <f>VLOOKUP(G114,'cat_macropera-pos'!$H$2:$I$1468,2,0)</f>
        <v>1230</v>
      </c>
      <c r="I114" s="5">
        <f>VLOOKUP(D114,sucampos_seg!$C$2:$G$316,5,0)</f>
        <v>35</v>
      </c>
      <c r="J114">
        <v>33</v>
      </c>
      <c r="K114" s="6">
        <v>40963</v>
      </c>
      <c r="L114" t="s">
        <v>2676</v>
      </c>
      <c r="M114" t="s">
        <v>2677</v>
      </c>
      <c r="N114" t="s">
        <v>22</v>
      </c>
      <c r="O114">
        <v>22</v>
      </c>
      <c r="P114" t="s">
        <v>2682</v>
      </c>
      <c r="Q114">
        <v>4</v>
      </c>
      <c r="R114">
        <v>1</v>
      </c>
      <c r="S114">
        <v>5</v>
      </c>
      <c r="T114">
        <v>1</v>
      </c>
      <c r="U114">
        <v>1</v>
      </c>
      <c r="V114">
        <v>0</v>
      </c>
      <c r="W114">
        <v>0</v>
      </c>
      <c r="X114">
        <v>2292663.85</v>
      </c>
      <c r="Y114">
        <v>621843.31999999995</v>
      </c>
      <c r="Z114">
        <v>1986</v>
      </c>
      <c r="AA114">
        <v>2</v>
      </c>
      <c r="AB114" s="6">
        <v>1.1041666666666667</v>
      </c>
      <c r="AC114" t="s">
        <v>2676</v>
      </c>
      <c r="AD114">
        <v>18.649999999999999</v>
      </c>
      <c r="AE114" t="s">
        <v>2676</v>
      </c>
      <c r="AF114" t="s">
        <v>2676</v>
      </c>
      <c r="AG114" t="s">
        <v>2676</v>
      </c>
      <c r="AH114" t="s">
        <v>2676</v>
      </c>
      <c r="AI114" t="s">
        <v>2676</v>
      </c>
      <c r="AJ114" t="s">
        <v>2676</v>
      </c>
      <c r="AK114" t="s">
        <v>2676</v>
      </c>
      <c r="AL114">
        <v>1</v>
      </c>
    </row>
    <row r="115" spans="2:38" hidden="1" x14ac:dyDescent="0.25">
      <c r="B115">
        <v>175</v>
      </c>
      <c r="C115">
        <v>12</v>
      </c>
      <c r="D115" t="s">
        <v>2594</v>
      </c>
      <c r="E115">
        <v>1307</v>
      </c>
      <c r="F115">
        <v>583</v>
      </c>
      <c r="G115" s="4" t="str">
        <f>VLOOKUP(F115,'mac-lalo'!$I$2:$J$602,2,0)</f>
        <v>ESCOBAL 1325</v>
      </c>
      <c r="H115" s="5">
        <f>VLOOKUP(G115,'cat_macropera-pos'!$H$2:$I$1468,2,0)</f>
        <v>1434</v>
      </c>
      <c r="I115" s="5">
        <f>VLOOKUP(D115,sucampos_seg!$C$2:$G$316,5,0)</f>
        <v>44</v>
      </c>
      <c r="J115">
        <v>12</v>
      </c>
      <c r="K115" s="6">
        <v>41075</v>
      </c>
      <c r="L115" s="6">
        <v>41089</v>
      </c>
      <c r="M115" t="s">
        <v>2677</v>
      </c>
      <c r="N115" t="s">
        <v>22</v>
      </c>
      <c r="O115">
        <v>28</v>
      </c>
      <c r="P115" t="s">
        <v>2678</v>
      </c>
      <c r="Q115">
        <v>1</v>
      </c>
      <c r="R115">
        <v>4</v>
      </c>
      <c r="S115">
        <v>4</v>
      </c>
      <c r="T115">
        <v>1</v>
      </c>
      <c r="U115">
        <v>1</v>
      </c>
      <c r="V115">
        <v>0</v>
      </c>
      <c r="W115">
        <v>4</v>
      </c>
      <c r="X115">
        <v>2262028.04</v>
      </c>
      <c r="Y115">
        <v>639873.59</v>
      </c>
      <c r="Z115">
        <v>1521</v>
      </c>
      <c r="AA115">
        <v>8</v>
      </c>
      <c r="AB115" s="6">
        <v>1</v>
      </c>
      <c r="AC115" s="6">
        <v>1.9791666666666665</v>
      </c>
      <c r="AD115">
        <v>19.23</v>
      </c>
      <c r="AE115" t="s">
        <v>2676</v>
      </c>
      <c r="AF115" t="s">
        <v>2676</v>
      </c>
      <c r="AG115" t="s">
        <v>2676</v>
      </c>
      <c r="AH115" t="s">
        <v>2676</v>
      </c>
      <c r="AI115" t="s">
        <v>2676</v>
      </c>
      <c r="AJ115" t="s">
        <v>2676</v>
      </c>
      <c r="AK115" t="s">
        <v>2676</v>
      </c>
      <c r="AL115">
        <v>1</v>
      </c>
    </row>
    <row r="116" spans="2:38" hidden="1" x14ac:dyDescent="0.25">
      <c r="B116">
        <v>176</v>
      </c>
      <c r="C116">
        <v>2</v>
      </c>
      <c r="D116" t="s">
        <v>2586</v>
      </c>
      <c r="E116">
        <v>1629</v>
      </c>
      <c r="F116">
        <v>586</v>
      </c>
      <c r="G116" s="4" t="str">
        <f>VLOOKUP(F116,'mac-lalo'!$I$2:$J$602,2,0)</f>
        <v>AGUA FRIA 1669</v>
      </c>
      <c r="H116" s="5">
        <f>VLOOKUP(G116,'cat_macropera-pos'!$H$2:$I$1468,2,0)</f>
        <v>1425</v>
      </c>
      <c r="I116" s="5">
        <f>VLOOKUP(D116,sucampos_seg!$C$2:$G$316,5,0)</f>
        <v>1</v>
      </c>
      <c r="J116">
        <v>31</v>
      </c>
      <c r="K116" s="6">
        <v>41078</v>
      </c>
      <c r="L116" s="6">
        <v>41086</v>
      </c>
      <c r="M116" t="s">
        <v>2677</v>
      </c>
      <c r="N116" t="s">
        <v>2681</v>
      </c>
      <c r="O116">
        <v>10</v>
      </c>
      <c r="P116" t="s">
        <v>2678</v>
      </c>
      <c r="Q116">
        <v>6</v>
      </c>
      <c r="R116">
        <v>4</v>
      </c>
      <c r="S116">
        <v>4</v>
      </c>
      <c r="T116">
        <v>5</v>
      </c>
      <c r="U116">
        <v>1</v>
      </c>
      <c r="V116">
        <v>0</v>
      </c>
      <c r="W116">
        <v>7</v>
      </c>
      <c r="X116">
        <v>2272108.7000000002</v>
      </c>
      <c r="Y116">
        <v>643116.06000000006</v>
      </c>
      <c r="Z116">
        <v>1919</v>
      </c>
      <c r="AA116">
        <v>9</v>
      </c>
      <c r="AB116" s="6">
        <v>1</v>
      </c>
      <c r="AC116" s="6">
        <v>1.5833333333333335</v>
      </c>
      <c r="AD116">
        <v>39</v>
      </c>
      <c r="AE116" t="s">
        <v>2676</v>
      </c>
      <c r="AF116" t="s">
        <v>2676</v>
      </c>
      <c r="AG116" t="s">
        <v>2676</v>
      </c>
      <c r="AH116" t="s">
        <v>2676</v>
      </c>
      <c r="AI116" t="s">
        <v>2676</v>
      </c>
      <c r="AJ116" t="s">
        <v>2676</v>
      </c>
      <c r="AK116" t="s">
        <v>2676</v>
      </c>
      <c r="AL116">
        <v>1</v>
      </c>
    </row>
    <row r="117" spans="2:38" hidden="1" x14ac:dyDescent="0.25">
      <c r="B117">
        <v>177</v>
      </c>
      <c r="C117">
        <v>13</v>
      </c>
      <c r="D117" t="s">
        <v>2596</v>
      </c>
      <c r="E117">
        <v>2259</v>
      </c>
      <c r="F117">
        <v>237</v>
      </c>
      <c r="G117" s="4" t="str">
        <f>VLOOKUP(F117,'mac-lalo'!$I$2:$J$602,2,0)</f>
        <v>FURBERO 1132</v>
      </c>
      <c r="H117" s="5">
        <f>VLOOKUP(G117,'cat_macropera-pos'!$H$2:$I$1468,2,0)</f>
        <v>1331</v>
      </c>
      <c r="I117" s="5">
        <f>VLOOKUP(D117,sucampos_seg!$C$2:$G$316,5,0)</f>
        <v>48</v>
      </c>
      <c r="J117">
        <v>19</v>
      </c>
      <c r="K117" s="6">
        <v>41079</v>
      </c>
      <c r="L117" t="s">
        <v>2676</v>
      </c>
      <c r="M117" t="s">
        <v>2677</v>
      </c>
      <c r="N117" t="s">
        <v>2681</v>
      </c>
      <c r="O117">
        <v>13</v>
      </c>
      <c r="P117" t="s">
        <v>2682</v>
      </c>
      <c r="Q117">
        <v>4</v>
      </c>
      <c r="R117">
        <v>6</v>
      </c>
      <c r="S117">
        <v>6</v>
      </c>
      <c r="T117">
        <v>1</v>
      </c>
      <c r="U117">
        <v>1</v>
      </c>
      <c r="V117">
        <v>0</v>
      </c>
      <c r="W117">
        <v>8</v>
      </c>
      <c r="X117" t="s">
        <v>2676</v>
      </c>
      <c r="Y117" t="s">
        <v>2676</v>
      </c>
      <c r="Z117">
        <v>2352</v>
      </c>
      <c r="AA117">
        <v>3</v>
      </c>
      <c r="AB117" s="6">
        <v>1.625</v>
      </c>
      <c r="AC117" t="s">
        <v>2676</v>
      </c>
      <c r="AD117">
        <v>36</v>
      </c>
      <c r="AE117" t="s">
        <v>2676</v>
      </c>
      <c r="AF117" t="s">
        <v>2676</v>
      </c>
      <c r="AG117" t="s">
        <v>2676</v>
      </c>
      <c r="AH117" t="s">
        <v>2676</v>
      </c>
      <c r="AI117" t="s">
        <v>2676</v>
      </c>
      <c r="AJ117" t="s">
        <v>2676</v>
      </c>
      <c r="AK117" t="s">
        <v>2676</v>
      </c>
      <c r="AL117">
        <v>1</v>
      </c>
    </row>
    <row r="118" spans="2:38" hidden="1" x14ac:dyDescent="0.25">
      <c r="B118">
        <v>178</v>
      </c>
      <c r="C118">
        <v>1</v>
      </c>
      <c r="D118" t="s">
        <v>2584</v>
      </c>
      <c r="E118">
        <v>518</v>
      </c>
      <c r="F118">
        <v>74</v>
      </c>
      <c r="G118" s="4" t="str">
        <f>VLOOKUP(F118,'mac-lalo'!$I$2:$J$602,2,0)</f>
        <v>COAPECHACA 5541</v>
      </c>
      <c r="H118" s="5">
        <f>VLOOKUP(G118,'cat_macropera-pos'!$H$2:$I$1468,2,0)</f>
        <v>424</v>
      </c>
      <c r="I118" s="5">
        <f>VLOOKUP(D118,sucampos_seg!$C$2:$G$316,5,0)</f>
        <v>24</v>
      </c>
      <c r="J118">
        <v>36</v>
      </c>
      <c r="K118" s="6">
        <v>41087</v>
      </c>
      <c r="L118" s="6">
        <v>41104</v>
      </c>
      <c r="M118" t="s">
        <v>2677</v>
      </c>
      <c r="N118" t="s">
        <v>22</v>
      </c>
      <c r="O118">
        <v>6</v>
      </c>
      <c r="P118" t="s">
        <v>2682</v>
      </c>
      <c r="Q118">
        <v>6</v>
      </c>
      <c r="R118">
        <v>8</v>
      </c>
      <c r="S118">
        <v>6</v>
      </c>
      <c r="T118">
        <v>1</v>
      </c>
      <c r="U118">
        <v>1</v>
      </c>
      <c r="V118">
        <v>0</v>
      </c>
      <c r="W118">
        <v>6</v>
      </c>
      <c r="X118">
        <v>2262983</v>
      </c>
      <c r="Y118">
        <v>643166.30000000005</v>
      </c>
      <c r="Z118">
        <v>1961</v>
      </c>
      <c r="AA118">
        <v>8</v>
      </c>
      <c r="AB118" s="6">
        <v>1</v>
      </c>
      <c r="AC118" t="s">
        <v>2676</v>
      </c>
      <c r="AD118">
        <v>37.67</v>
      </c>
      <c r="AE118" t="s">
        <v>2676</v>
      </c>
      <c r="AF118" t="s">
        <v>2676</v>
      </c>
      <c r="AG118" t="s">
        <v>2676</v>
      </c>
      <c r="AH118" t="s">
        <v>2676</v>
      </c>
      <c r="AI118" t="s">
        <v>2676</v>
      </c>
      <c r="AJ118" t="s">
        <v>2676</v>
      </c>
      <c r="AK118" t="s">
        <v>2676</v>
      </c>
      <c r="AL118">
        <v>1</v>
      </c>
    </row>
    <row r="119" spans="2:38" hidden="1" x14ac:dyDescent="0.25">
      <c r="B119">
        <v>179</v>
      </c>
      <c r="C119">
        <v>9</v>
      </c>
      <c r="D119" t="s">
        <v>2591</v>
      </c>
      <c r="E119">
        <v>2691</v>
      </c>
      <c r="F119">
        <v>129</v>
      </c>
      <c r="G119" s="4" t="str">
        <f>VLOOKUP(F119,'mac-lalo'!$I$2:$J$602,2,0)</f>
        <v>COYOL 2632</v>
      </c>
      <c r="H119" s="5">
        <f>VLOOKUP(G119,'cat_macropera-pos'!$H$2:$I$1468,2,0)</f>
        <v>1230</v>
      </c>
      <c r="I119" s="5">
        <f>VLOOKUP(D119,sucampos_seg!$C$2:$G$316,5,0)</f>
        <v>35</v>
      </c>
      <c r="J119">
        <v>33</v>
      </c>
      <c r="K119" s="6">
        <v>40974</v>
      </c>
      <c r="L119" s="6">
        <v>40984</v>
      </c>
      <c r="M119" t="s">
        <v>2677</v>
      </c>
      <c r="N119" t="s">
        <v>2676</v>
      </c>
      <c r="O119">
        <v>22</v>
      </c>
      <c r="P119" t="s">
        <v>2682</v>
      </c>
      <c r="Q119">
        <v>1</v>
      </c>
      <c r="R119">
        <v>4</v>
      </c>
      <c r="S119">
        <v>4</v>
      </c>
      <c r="T119">
        <v>1</v>
      </c>
      <c r="U119">
        <v>1</v>
      </c>
      <c r="V119">
        <v>0</v>
      </c>
      <c r="W119">
        <v>4</v>
      </c>
      <c r="X119">
        <v>2292709.89</v>
      </c>
      <c r="Y119">
        <v>621874.34</v>
      </c>
      <c r="Z119">
        <v>2031</v>
      </c>
      <c r="AA119">
        <v>2</v>
      </c>
      <c r="AB119" s="6">
        <v>1.1041666666666667</v>
      </c>
      <c r="AC119" s="6">
        <v>1.75</v>
      </c>
      <c r="AD119">
        <v>25.78</v>
      </c>
      <c r="AE119" t="s">
        <v>2676</v>
      </c>
      <c r="AF119" t="s">
        <v>2676</v>
      </c>
      <c r="AG119" t="s">
        <v>2676</v>
      </c>
      <c r="AH119" t="s">
        <v>2676</v>
      </c>
      <c r="AI119" t="s">
        <v>2676</v>
      </c>
      <c r="AJ119" t="s">
        <v>2676</v>
      </c>
      <c r="AK119" t="s">
        <v>2676</v>
      </c>
      <c r="AL119">
        <v>1</v>
      </c>
    </row>
    <row r="120" spans="2:38" hidden="1" x14ac:dyDescent="0.25">
      <c r="B120">
        <v>180</v>
      </c>
      <c r="C120">
        <v>8</v>
      </c>
      <c r="D120" t="s">
        <v>2590</v>
      </c>
      <c r="E120">
        <v>1632</v>
      </c>
      <c r="F120">
        <v>585</v>
      </c>
      <c r="G120" s="4" t="str">
        <f>VLOOKUP(F120,'mac-lalo'!$I$2:$J$602,2,0)</f>
        <v>CORRALILLO 1655</v>
      </c>
      <c r="H120" s="5">
        <f>VLOOKUP(G120,'cat_macropera-pos'!$H$2:$I$1468,2,0)</f>
        <v>1289</v>
      </c>
      <c r="I120" s="5">
        <f>VLOOKUP(D120,sucampos_seg!$C$2:$G$316,5,0)</f>
        <v>32</v>
      </c>
      <c r="J120">
        <v>22</v>
      </c>
      <c r="K120" s="6">
        <v>41084</v>
      </c>
      <c r="L120" s="6">
        <v>41100</v>
      </c>
      <c r="M120" t="s">
        <v>2677</v>
      </c>
      <c r="N120" t="s">
        <v>2676</v>
      </c>
      <c r="O120">
        <v>12</v>
      </c>
      <c r="P120" t="s">
        <v>2678</v>
      </c>
      <c r="Q120">
        <v>1</v>
      </c>
      <c r="R120">
        <v>4</v>
      </c>
      <c r="S120">
        <v>4</v>
      </c>
      <c r="T120">
        <v>1</v>
      </c>
      <c r="U120">
        <v>1</v>
      </c>
      <c r="V120">
        <v>0</v>
      </c>
      <c r="W120">
        <v>7</v>
      </c>
      <c r="X120">
        <v>2270891.4550000001</v>
      </c>
      <c r="Y120">
        <v>655876.82200000004</v>
      </c>
      <c r="Z120">
        <v>2665</v>
      </c>
      <c r="AA120">
        <v>3</v>
      </c>
      <c r="AB120" s="6">
        <v>1.7291666666666665</v>
      </c>
      <c r="AC120" s="6">
        <v>1.4583333333333333</v>
      </c>
      <c r="AD120">
        <v>32.520000000000003</v>
      </c>
      <c r="AE120" t="s">
        <v>2676</v>
      </c>
      <c r="AF120" t="s">
        <v>2676</v>
      </c>
      <c r="AG120" t="s">
        <v>2676</v>
      </c>
      <c r="AH120" t="s">
        <v>2676</v>
      </c>
      <c r="AI120" t="s">
        <v>2676</v>
      </c>
      <c r="AJ120" t="s">
        <v>2676</v>
      </c>
      <c r="AK120" t="s">
        <v>2676</v>
      </c>
      <c r="AL120">
        <v>1</v>
      </c>
    </row>
    <row r="121" spans="2:38" hidden="1" x14ac:dyDescent="0.25">
      <c r="B121">
        <v>181</v>
      </c>
      <c r="C121">
        <v>4</v>
      </c>
      <c r="D121" t="s">
        <v>2606</v>
      </c>
      <c r="E121">
        <v>4433</v>
      </c>
      <c r="F121">
        <v>513</v>
      </c>
      <c r="G121" s="4" t="str">
        <f>VLOOKUP(F121,'mac-lalo'!$I$2:$J$602,2,0)</f>
        <v>REMOLINO 4118</v>
      </c>
      <c r="H121" s="5">
        <f>VLOOKUP(G121,'cat_macropera-pos'!$H$2:$I$1468,2,0)</f>
        <v>124</v>
      </c>
      <c r="I121" s="5">
        <f>VLOOKUP(D121,sucampos_seg!$C$2:$G$316,5,0)</f>
        <v>103</v>
      </c>
      <c r="J121">
        <v>26</v>
      </c>
      <c r="K121" s="6">
        <v>41083</v>
      </c>
      <c r="L121" t="s">
        <v>2676</v>
      </c>
      <c r="M121" t="s">
        <v>2677</v>
      </c>
      <c r="N121" t="s">
        <v>22</v>
      </c>
      <c r="O121">
        <v>12</v>
      </c>
      <c r="P121" t="s">
        <v>2682</v>
      </c>
      <c r="Q121">
        <v>1</v>
      </c>
      <c r="R121">
        <v>6</v>
      </c>
      <c r="S121">
        <v>6</v>
      </c>
      <c r="T121">
        <v>1</v>
      </c>
      <c r="U121">
        <v>1</v>
      </c>
      <c r="V121">
        <v>0</v>
      </c>
      <c r="W121">
        <v>8</v>
      </c>
      <c r="X121">
        <v>2251275</v>
      </c>
      <c r="Y121">
        <v>683106</v>
      </c>
      <c r="Z121">
        <v>2986</v>
      </c>
      <c r="AA121">
        <v>3</v>
      </c>
      <c r="AB121" s="6">
        <v>1.0833333333333333</v>
      </c>
      <c r="AC121" t="s">
        <v>2676</v>
      </c>
      <c r="AD121">
        <v>28.97</v>
      </c>
      <c r="AE121" t="s">
        <v>2676</v>
      </c>
      <c r="AF121" t="s">
        <v>2676</v>
      </c>
      <c r="AG121" t="s">
        <v>2676</v>
      </c>
      <c r="AH121" t="s">
        <v>2676</v>
      </c>
      <c r="AI121" t="s">
        <v>2676</v>
      </c>
      <c r="AJ121" t="s">
        <v>2676</v>
      </c>
      <c r="AK121" t="s">
        <v>2676</v>
      </c>
      <c r="AL121">
        <v>1</v>
      </c>
    </row>
    <row r="122" spans="2:38" hidden="1" x14ac:dyDescent="0.25">
      <c r="B122">
        <v>182</v>
      </c>
      <c r="C122">
        <v>16</v>
      </c>
      <c r="D122" t="s">
        <v>2599</v>
      </c>
      <c r="E122">
        <v>1458</v>
      </c>
      <c r="F122">
        <v>343</v>
      </c>
      <c r="G122" s="4" t="str">
        <f>VLOOKUP(F122,'mac-lalo'!$I$2:$J$602,2,0)</f>
        <v>HUMAPA 1398</v>
      </c>
      <c r="H122" s="5">
        <f>VLOOKUP(G122,'cat_macropera-pos'!$H$2:$I$1468,2,0)</f>
        <v>1250</v>
      </c>
      <c r="I122" s="5">
        <f>VLOOKUP(D122,sucampos_seg!$C$2:$G$316,5,0)</f>
        <v>61</v>
      </c>
      <c r="J122">
        <v>16</v>
      </c>
      <c r="K122" s="6">
        <v>41006</v>
      </c>
      <c r="L122" s="6">
        <v>41017</v>
      </c>
      <c r="M122" t="s">
        <v>2677</v>
      </c>
      <c r="N122" t="s">
        <v>22</v>
      </c>
      <c r="O122">
        <v>20</v>
      </c>
      <c r="P122" t="s">
        <v>2678</v>
      </c>
      <c r="Q122">
        <v>1</v>
      </c>
      <c r="R122">
        <v>4</v>
      </c>
      <c r="S122">
        <v>4</v>
      </c>
      <c r="T122">
        <v>1</v>
      </c>
      <c r="U122">
        <v>1</v>
      </c>
      <c r="V122">
        <v>0</v>
      </c>
      <c r="W122">
        <v>4</v>
      </c>
      <c r="X122">
        <v>2285605.23</v>
      </c>
      <c r="Y122">
        <v>622223.35999999999</v>
      </c>
      <c r="Z122">
        <v>2015</v>
      </c>
      <c r="AA122">
        <v>9</v>
      </c>
      <c r="AB122" s="6">
        <v>1.2916666666666667</v>
      </c>
      <c r="AC122" s="6">
        <v>1.4166666666666667</v>
      </c>
      <c r="AD122">
        <v>25.09</v>
      </c>
      <c r="AE122" t="s">
        <v>2676</v>
      </c>
      <c r="AF122" t="s">
        <v>2676</v>
      </c>
      <c r="AG122" t="s">
        <v>2676</v>
      </c>
      <c r="AH122" t="s">
        <v>2676</v>
      </c>
      <c r="AI122" t="s">
        <v>2676</v>
      </c>
      <c r="AJ122" t="s">
        <v>2676</v>
      </c>
      <c r="AK122" t="s">
        <v>2676</v>
      </c>
      <c r="AL122">
        <v>1</v>
      </c>
    </row>
    <row r="123" spans="2:38" hidden="1" x14ac:dyDescent="0.25">
      <c r="B123">
        <v>183</v>
      </c>
      <c r="C123">
        <v>21</v>
      </c>
      <c r="D123" t="s">
        <v>2605</v>
      </c>
      <c r="E123">
        <v>2062</v>
      </c>
      <c r="F123">
        <v>587</v>
      </c>
      <c r="G123" s="4" t="str">
        <f>VLOOKUP(F123,'mac-lalo'!$I$2:$J$602,2,0)</f>
        <v>PRESIDENTE ALEMAN 2062</v>
      </c>
      <c r="H123" s="5">
        <f>VLOOKUP(G123,'cat_macropera-pos'!$H$2:$I$1468,2,0)</f>
        <v>1368</v>
      </c>
      <c r="I123" s="5">
        <f>VLOOKUP(D123,sucampos_seg!$C$2:$G$316,5,0)</f>
        <v>94</v>
      </c>
      <c r="J123">
        <v>33</v>
      </c>
      <c r="K123" s="6">
        <v>41084</v>
      </c>
      <c r="L123" s="6">
        <v>41110</v>
      </c>
      <c r="M123" t="s">
        <v>2679</v>
      </c>
      <c r="N123" t="s">
        <v>2681</v>
      </c>
      <c r="O123">
        <v>22</v>
      </c>
      <c r="P123" t="s">
        <v>2682</v>
      </c>
      <c r="Q123">
        <v>1</v>
      </c>
      <c r="R123">
        <v>6</v>
      </c>
      <c r="S123">
        <v>6</v>
      </c>
      <c r="T123">
        <v>1</v>
      </c>
      <c r="U123">
        <v>1</v>
      </c>
      <c r="V123">
        <v>0</v>
      </c>
      <c r="W123">
        <v>0</v>
      </c>
      <c r="X123">
        <v>22467228.48</v>
      </c>
      <c r="Y123">
        <v>672470.03</v>
      </c>
      <c r="Z123">
        <v>2744</v>
      </c>
      <c r="AA123">
        <v>3</v>
      </c>
      <c r="AB123" s="6">
        <v>1.375</v>
      </c>
      <c r="AC123" s="6">
        <v>1.9993055555555554</v>
      </c>
      <c r="AD123">
        <v>38.1</v>
      </c>
      <c r="AE123" t="s">
        <v>2676</v>
      </c>
      <c r="AF123" t="s">
        <v>2676</v>
      </c>
      <c r="AG123" t="s">
        <v>2676</v>
      </c>
      <c r="AH123" t="s">
        <v>2676</v>
      </c>
      <c r="AI123" t="s">
        <v>2676</v>
      </c>
      <c r="AJ123" t="s">
        <v>2676</v>
      </c>
      <c r="AK123" t="s">
        <v>2676</v>
      </c>
      <c r="AL123">
        <v>1</v>
      </c>
    </row>
    <row r="124" spans="2:38" hidden="1" x14ac:dyDescent="0.25">
      <c r="B124">
        <v>184</v>
      </c>
      <c r="C124">
        <v>13</v>
      </c>
      <c r="D124" t="s">
        <v>2596</v>
      </c>
      <c r="E124">
        <v>8152</v>
      </c>
      <c r="F124">
        <v>275</v>
      </c>
      <c r="G124" s="4" t="str">
        <f>VLOOKUP(F124,'mac-lalo'!$I$2:$J$602,2,0)</f>
        <v>FURBERO 1837</v>
      </c>
      <c r="H124" s="5">
        <f>VLOOKUP(G124,'cat_macropera-pos'!$H$2:$I$1468,2,0)</f>
        <v>1345</v>
      </c>
      <c r="I124" s="5">
        <f>VLOOKUP(D124,sucampos_seg!$C$2:$G$316,5,0)</f>
        <v>48</v>
      </c>
      <c r="J124">
        <v>1</v>
      </c>
      <c r="K124" s="6">
        <v>41081</v>
      </c>
      <c r="L124" s="6">
        <v>41096</v>
      </c>
      <c r="M124" t="s">
        <v>2677</v>
      </c>
      <c r="N124" t="s">
        <v>2676</v>
      </c>
      <c r="O124">
        <v>29</v>
      </c>
      <c r="P124" t="s">
        <v>2678</v>
      </c>
      <c r="Q124">
        <v>1</v>
      </c>
      <c r="R124">
        <v>6</v>
      </c>
      <c r="S124">
        <v>6</v>
      </c>
      <c r="T124">
        <v>1</v>
      </c>
      <c r="U124">
        <v>1</v>
      </c>
      <c r="V124">
        <v>0</v>
      </c>
      <c r="W124">
        <v>8</v>
      </c>
      <c r="X124">
        <v>2247730.02</v>
      </c>
      <c r="Y124">
        <v>667439.6</v>
      </c>
      <c r="Z124">
        <v>2383</v>
      </c>
      <c r="AA124">
        <v>3</v>
      </c>
      <c r="AB124" s="6">
        <v>1.75</v>
      </c>
      <c r="AC124" s="6">
        <v>1.4583333333333333</v>
      </c>
      <c r="AD124">
        <v>38.1</v>
      </c>
      <c r="AE124" t="s">
        <v>2676</v>
      </c>
      <c r="AF124" t="s">
        <v>2676</v>
      </c>
      <c r="AG124" t="s">
        <v>2676</v>
      </c>
      <c r="AH124" t="s">
        <v>2676</v>
      </c>
      <c r="AI124" t="s">
        <v>2676</v>
      </c>
      <c r="AJ124" t="s">
        <v>2676</v>
      </c>
      <c r="AK124" t="s">
        <v>2676</v>
      </c>
      <c r="AL124">
        <v>1</v>
      </c>
    </row>
    <row r="125" spans="2:38" hidden="1" x14ac:dyDescent="0.25">
      <c r="B125">
        <v>185</v>
      </c>
      <c r="C125">
        <v>21</v>
      </c>
      <c r="D125" t="s">
        <v>2605</v>
      </c>
      <c r="E125">
        <v>5212</v>
      </c>
      <c r="F125">
        <v>445</v>
      </c>
      <c r="G125" s="4" t="str">
        <f>VLOOKUP(F125,'mac-lalo'!$I$2:$J$602,2,0)</f>
        <v>PRESIDENTE ALEMAN 1729</v>
      </c>
      <c r="H125" s="5">
        <f>VLOOKUP(G125,'cat_macropera-pos'!$H$2:$I$1468,2,0)</f>
        <v>123</v>
      </c>
      <c r="I125" s="5">
        <f>VLOOKUP(D125,sucampos_seg!$C$2:$G$316,5,0)</f>
        <v>94</v>
      </c>
      <c r="J125">
        <v>15</v>
      </c>
      <c r="K125" s="6">
        <v>41083</v>
      </c>
      <c r="L125" s="6">
        <v>41098</v>
      </c>
      <c r="M125" t="s">
        <v>2677</v>
      </c>
      <c r="N125" t="s">
        <v>22</v>
      </c>
      <c r="O125">
        <v>24</v>
      </c>
      <c r="P125" t="s">
        <v>2678</v>
      </c>
      <c r="Q125">
        <v>1</v>
      </c>
      <c r="R125">
        <v>4</v>
      </c>
      <c r="S125">
        <v>4</v>
      </c>
      <c r="T125">
        <v>1</v>
      </c>
      <c r="U125">
        <v>1</v>
      </c>
      <c r="V125">
        <v>0</v>
      </c>
      <c r="W125">
        <v>8</v>
      </c>
      <c r="X125">
        <v>2250851.4700000002</v>
      </c>
      <c r="Y125">
        <v>675459.68</v>
      </c>
      <c r="Z125">
        <v>2779</v>
      </c>
      <c r="AA125">
        <v>9</v>
      </c>
      <c r="AB125" s="6">
        <v>1.9166666666666665</v>
      </c>
      <c r="AC125" s="6">
        <v>1.4166666666666667</v>
      </c>
      <c r="AD125">
        <v>35</v>
      </c>
      <c r="AE125" t="s">
        <v>2676</v>
      </c>
      <c r="AF125" t="s">
        <v>2676</v>
      </c>
      <c r="AG125" t="s">
        <v>2676</v>
      </c>
      <c r="AH125" t="s">
        <v>2676</v>
      </c>
      <c r="AI125" t="s">
        <v>2676</v>
      </c>
      <c r="AJ125" t="s">
        <v>2676</v>
      </c>
      <c r="AK125" t="s">
        <v>2676</v>
      </c>
      <c r="AL125">
        <v>1</v>
      </c>
    </row>
    <row r="126" spans="2:38" hidden="1" x14ac:dyDescent="0.25">
      <c r="B126">
        <v>186</v>
      </c>
      <c r="C126">
        <v>16</v>
      </c>
      <c r="D126" t="s">
        <v>2599</v>
      </c>
      <c r="E126">
        <v>1474</v>
      </c>
      <c r="F126">
        <v>343</v>
      </c>
      <c r="G126" s="4" t="str">
        <f>VLOOKUP(F126,'mac-lalo'!$I$2:$J$602,2,0)</f>
        <v>HUMAPA 1398</v>
      </c>
      <c r="H126" s="5">
        <f>VLOOKUP(G126,'cat_macropera-pos'!$H$2:$I$1468,2,0)</f>
        <v>1250</v>
      </c>
      <c r="I126" s="5">
        <f>VLOOKUP(D126,sucampos_seg!$C$2:$G$316,5,0)</f>
        <v>61</v>
      </c>
      <c r="J126">
        <v>16</v>
      </c>
      <c r="K126" s="6">
        <v>41089</v>
      </c>
      <c r="L126" s="6">
        <v>41099</v>
      </c>
      <c r="M126" t="s">
        <v>2677</v>
      </c>
      <c r="N126" t="s">
        <v>22</v>
      </c>
      <c r="O126">
        <v>20</v>
      </c>
      <c r="P126" t="s">
        <v>2678</v>
      </c>
      <c r="Q126">
        <v>1</v>
      </c>
      <c r="R126">
        <v>4</v>
      </c>
      <c r="S126">
        <v>4</v>
      </c>
      <c r="T126">
        <v>1</v>
      </c>
      <c r="U126">
        <v>1</v>
      </c>
      <c r="V126">
        <v>0</v>
      </c>
      <c r="W126">
        <v>3</v>
      </c>
      <c r="X126">
        <v>2285617.19</v>
      </c>
      <c r="Y126">
        <v>622284.17000000004</v>
      </c>
      <c r="Z126">
        <v>1981</v>
      </c>
      <c r="AA126">
        <v>2</v>
      </c>
      <c r="AB126" s="6">
        <v>1.125</v>
      </c>
      <c r="AC126" s="6">
        <v>1.5</v>
      </c>
      <c r="AD126">
        <v>16.100000000000001</v>
      </c>
      <c r="AE126" t="s">
        <v>2676</v>
      </c>
      <c r="AF126" t="s">
        <v>2676</v>
      </c>
      <c r="AG126" t="s">
        <v>2676</v>
      </c>
      <c r="AH126" t="s">
        <v>2676</v>
      </c>
      <c r="AI126" t="s">
        <v>2676</v>
      </c>
      <c r="AJ126" t="s">
        <v>2676</v>
      </c>
      <c r="AK126" t="s">
        <v>2676</v>
      </c>
      <c r="AL126">
        <v>1</v>
      </c>
    </row>
    <row r="127" spans="2:38" hidden="1" x14ac:dyDescent="0.25">
      <c r="B127">
        <v>187</v>
      </c>
      <c r="C127">
        <v>16</v>
      </c>
      <c r="D127" t="s">
        <v>2599</v>
      </c>
      <c r="E127">
        <v>1398</v>
      </c>
      <c r="F127">
        <v>343</v>
      </c>
      <c r="G127" s="4" t="str">
        <f>VLOOKUP(F127,'mac-lalo'!$I$2:$J$602,2,0)</f>
        <v>HUMAPA 1398</v>
      </c>
      <c r="H127" s="5">
        <f>VLOOKUP(G127,'cat_macropera-pos'!$H$2:$I$1468,2,0)</f>
        <v>1250</v>
      </c>
      <c r="I127" s="5">
        <f>VLOOKUP(D127,sucampos_seg!$C$2:$G$316,5,0)</f>
        <v>61</v>
      </c>
      <c r="J127">
        <v>16</v>
      </c>
      <c r="K127" s="6">
        <v>40993</v>
      </c>
      <c r="L127" s="6">
        <v>41003</v>
      </c>
      <c r="M127" t="s">
        <v>2677</v>
      </c>
      <c r="N127" t="s">
        <v>22</v>
      </c>
      <c r="O127">
        <v>20</v>
      </c>
      <c r="P127" t="s">
        <v>2678</v>
      </c>
      <c r="Q127">
        <v>1</v>
      </c>
      <c r="R127">
        <v>4</v>
      </c>
      <c r="S127">
        <v>4</v>
      </c>
      <c r="T127">
        <v>1</v>
      </c>
      <c r="U127">
        <v>1</v>
      </c>
      <c r="V127">
        <v>0</v>
      </c>
      <c r="W127">
        <v>4</v>
      </c>
      <c r="X127">
        <v>2285585.9700000002</v>
      </c>
      <c r="Y127">
        <v>622266.48</v>
      </c>
      <c r="Z127">
        <v>1995</v>
      </c>
      <c r="AA127">
        <v>9</v>
      </c>
      <c r="AB127" s="6">
        <v>1.1666666666666667</v>
      </c>
      <c r="AC127" s="6">
        <v>1</v>
      </c>
      <c r="AD127">
        <v>10.19</v>
      </c>
      <c r="AE127" t="s">
        <v>2676</v>
      </c>
      <c r="AF127" t="s">
        <v>2676</v>
      </c>
      <c r="AG127" t="s">
        <v>2676</v>
      </c>
      <c r="AH127" t="s">
        <v>2676</v>
      </c>
      <c r="AI127" t="s">
        <v>2676</v>
      </c>
      <c r="AJ127" t="s">
        <v>2676</v>
      </c>
      <c r="AK127" t="s">
        <v>2676</v>
      </c>
      <c r="AL127">
        <v>1</v>
      </c>
    </row>
    <row r="128" spans="2:38" hidden="1" x14ac:dyDescent="0.25">
      <c r="B128">
        <v>188</v>
      </c>
      <c r="C128">
        <v>8</v>
      </c>
      <c r="D128" t="s">
        <v>2590</v>
      </c>
      <c r="E128">
        <v>6850</v>
      </c>
      <c r="F128">
        <v>588</v>
      </c>
      <c r="G128" s="4" t="str">
        <f>VLOOKUP(F128,'mac-lalo'!$I$2:$J$602,2,0)</f>
        <v>TAJIN 970</v>
      </c>
      <c r="H128" s="5">
        <f>VLOOKUP(G128,'cat_macropera-pos'!$H$2:$I$1468,2,0)</f>
        <v>1324</v>
      </c>
      <c r="I128" s="5">
        <f>VLOOKUP(D128,sucampos_seg!$C$2:$G$316,5,0)</f>
        <v>32</v>
      </c>
      <c r="J128">
        <v>34</v>
      </c>
      <c r="K128" s="6">
        <v>41087</v>
      </c>
      <c r="L128" s="6">
        <v>41095</v>
      </c>
      <c r="M128" t="s">
        <v>2677</v>
      </c>
      <c r="N128" t="s">
        <v>22</v>
      </c>
      <c r="O128">
        <v>12</v>
      </c>
      <c r="P128" t="s">
        <v>2682</v>
      </c>
      <c r="Q128">
        <v>1</v>
      </c>
      <c r="R128">
        <v>4</v>
      </c>
      <c r="S128">
        <v>4</v>
      </c>
      <c r="T128">
        <v>1</v>
      </c>
      <c r="U128">
        <v>1</v>
      </c>
      <c r="V128">
        <v>0</v>
      </c>
      <c r="W128">
        <v>7</v>
      </c>
      <c r="X128">
        <v>2266134.25</v>
      </c>
      <c r="Y128">
        <v>651085.18999999994</v>
      </c>
      <c r="Z128">
        <v>1900</v>
      </c>
      <c r="AA128">
        <v>9</v>
      </c>
      <c r="AB128" s="6">
        <v>1</v>
      </c>
      <c r="AC128" s="6">
        <v>1</v>
      </c>
      <c r="AD128">
        <v>31.19</v>
      </c>
      <c r="AE128" t="s">
        <v>2676</v>
      </c>
      <c r="AF128" t="s">
        <v>2676</v>
      </c>
      <c r="AG128" t="s">
        <v>2676</v>
      </c>
      <c r="AH128" t="s">
        <v>2676</v>
      </c>
      <c r="AI128" t="s">
        <v>2676</v>
      </c>
      <c r="AJ128" t="s">
        <v>2676</v>
      </c>
      <c r="AK128" t="s">
        <v>2676</v>
      </c>
      <c r="AL128">
        <v>1</v>
      </c>
    </row>
    <row r="129" spans="2:38" hidden="1" x14ac:dyDescent="0.25">
      <c r="B129">
        <v>189</v>
      </c>
      <c r="C129">
        <v>9</v>
      </c>
      <c r="D129" t="s">
        <v>2591</v>
      </c>
      <c r="E129">
        <v>2673</v>
      </c>
      <c r="F129">
        <v>129</v>
      </c>
      <c r="G129" s="4" t="str">
        <f>VLOOKUP(F129,'mac-lalo'!$I$2:$J$602,2,0)</f>
        <v>COYOL 2632</v>
      </c>
      <c r="H129" s="5">
        <f>VLOOKUP(G129,'cat_macropera-pos'!$H$2:$I$1468,2,0)</f>
        <v>1230</v>
      </c>
      <c r="I129" s="5">
        <f>VLOOKUP(D129,sucampos_seg!$C$2:$G$316,5,0)</f>
        <v>35</v>
      </c>
      <c r="J129">
        <v>33</v>
      </c>
      <c r="K129" s="6">
        <v>41024</v>
      </c>
      <c r="L129" s="6">
        <v>41033</v>
      </c>
      <c r="M129" t="s">
        <v>2677</v>
      </c>
      <c r="N129" t="s">
        <v>22</v>
      </c>
      <c r="O129">
        <v>22</v>
      </c>
      <c r="P129" t="s">
        <v>2682</v>
      </c>
      <c r="Q129">
        <v>1</v>
      </c>
      <c r="R129">
        <v>4</v>
      </c>
      <c r="S129">
        <v>4</v>
      </c>
      <c r="T129">
        <v>1</v>
      </c>
      <c r="U129">
        <v>1</v>
      </c>
      <c r="V129">
        <v>0</v>
      </c>
      <c r="W129">
        <v>4</v>
      </c>
      <c r="X129">
        <v>2292690.39</v>
      </c>
      <c r="Y129">
        <v>621903.46</v>
      </c>
      <c r="Z129">
        <v>1995</v>
      </c>
      <c r="AA129">
        <v>1</v>
      </c>
      <c r="AB129" s="6">
        <v>1.5416666666666665</v>
      </c>
      <c r="AC129" s="6">
        <v>1.125</v>
      </c>
      <c r="AD129">
        <v>20.72</v>
      </c>
      <c r="AE129" t="s">
        <v>2676</v>
      </c>
      <c r="AF129" t="s">
        <v>2676</v>
      </c>
      <c r="AG129" t="s">
        <v>2676</v>
      </c>
      <c r="AH129" t="s">
        <v>2676</v>
      </c>
      <c r="AI129" t="s">
        <v>2676</v>
      </c>
      <c r="AJ129" t="s">
        <v>2676</v>
      </c>
      <c r="AK129" t="s">
        <v>2676</v>
      </c>
      <c r="AL129">
        <v>1</v>
      </c>
    </row>
    <row r="130" spans="2:38" hidden="1" x14ac:dyDescent="0.25">
      <c r="B130">
        <v>190</v>
      </c>
      <c r="C130">
        <v>16</v>
      </c>
      <c r="D130" t="s">
        <v>2599</v>
      </c>
      <c r="E130">
        <v>575</v>
      </c>
      <c r="F130">
        <v>373</v>
      </c>
      <c r="G130" s="4" t="str">
        <f>VLOOKUP(F130,'mac-lalo'!$I$2:$J$602,2,0)</f>
        <v>HUMAPA 289</v>
      </c>
      <c r="H130" s="5">
        <f>VLOOKUP(G130,'cat_macropera-pos'!$H$2:$I$1468,2,0)</f>
        <v>1259</v>
      </c>
      <c r="I130" s="5">
        <f>VLOOKUP(D130,sucampos_seg!$C$2:$G$316,5,0)</f>
        <v>61</v>
      </c>
      <c r="J130">
        <v>1</v>
      </c>
      <c r="K130" s="6">
        <v>41086</v>
      </c>
      <c r="L130" t="s">
        <v>2676</v>
      </c>
      <c r="M130" t="s">
        <v>2677</v>
      </c>
      <c r="N130" t="s">
        <v>2676</v>
      </c>
      <c r="O130">
        <v>1</v>
      </c>
      <c r="P130" t="s">
        <v>2678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0</v>
      </c>
      <c r="X130" t="s">
        <v>2676</v>
      </c>
      <c r="Y130" t="s">
        <v>2676</v>
      </c>
      <c r="Z130">
        <v>0</v>
      </c>
      <c r="AA130">
        <v>1</v>
      </c>
      <c r="AB130" s="6">
        <v>1.1666666666666667</v>
      </c>
      <c r="AC130" t="s">
        <v>2676</v>
      </c>
      <c r="AD130" t="s">
        <v>2676</v>
      </c>
      <c r="AE130" t="s">
        <v>2676</v>
      </c>
      <c r="AF130" t="s">
        <v>2676</v>
      </c>
      <c r="AG130" t="s">
        <v>2676</v>
      </c>
      <c r="AH130" t="s">
        <v>2676</v>
      </c>
      <c r="AI130" t="s">
        <v>2676</v>
      </c>
      <c r="AJ130" t="s">
        <v>2676</v>
      </c>
      <c r="AK130" t="s">
        <v>2676</v>
      </c>
      <c r="AL130">
        <v>1</v>
      </c>
    </row>
    <row r="131" spans="2:38" hidden="1" x14ac:dyDescent="0.25">
      <c r="B131">
        <v>191</v>
      </c>
      <c r="C131">
        <v>2</v>
      </c>
      <c r="D131" t="s">
        <v>2586</v>
      </c>
      <c r="E131">
        <v>1355</v>
      </c>
      <c r="F131">
        <v>5</v>
      </c>
      <c r="G131" s="4" t="str">
        <f>VLOOKUP(F131,'mac-lalo'!$I$2:$J$602,2,0)</f>
        <v>AGUA FRIA 1377</v>
      </c>
      <c r="H131" s="5">
        <f>VLOOKUP(G131,'cat_macropera-pos'!$H$2:$I$1468,2,0)</f>
        <v>1428</v>
      </c>
      <c r="I131" s="5">
        <f>VLOOKUP(D131,sucampos_seg!$C$2:$G$316,5,0)</f>
        <v>1</v>
      </c>
      <c r="J131">
        <v>38</v>
      </c>
      <c r="K131" s="6">
        <v>41090</v>
      </c>
      <c r="L131" s="6">
        <v>41100</v>
      </c>
      <c r="M131" t="s">
        <v>2677</v>
      </c>
      <c r="N131" t="s">
        <v>22</v>
      </c>
      <c r="O131">
        <v>3</v>
      </c>
      <c r="P131" t="s">
        <v>2682</v>
      </c>
      <c r="Q131">
        <v>6</v>
      </c>
      <c r="R131">
        <v>4</v>
      </c>
      <c r="S131">
        <v>1</v>
      </c>
      <c r="T131">
        <v>1</v>
      </c>
      <c r="U131">
        <v>1</v>
      </c>
      <c r="V131">
        <v>0</v>
      </c>
      <c r="W131">
        <v>5</v>
      </c>
      <c r="X131">
        <v>2273766.4300000002</v>
      </c>
      <c r="Y131">
        <v>644236.27</v>
      </c>
      <c r="Z131">
        <v>1680</v>
      </c>
      <c r="AA131">
        <v>8</v>
      </c>
      <c r="AB131" s="6">
        <v>1.4166666666666667</v>
      </c>
      <c r="AC131" s="6">
        <v>1.9583333333333335</v>
      </c>
      <c r="AD131">
        <v>27.67</v>
      </c>
      <c r="AE131" t="s">
        <v>2676</v>
      </c>
      <c r="AF131" t="s">
        <v>2676</v>
      </c>
      <c r="AG131" t="s">
        <v>2676</v>
      </c>
      <c r="AH131" t="s">
        <v>2676</v>
      </c>
      <c r="AI131" t="s">
        <v>2676</v>
      </c>
      <c r="AJ131" t="s">
        <v>2676</v>
      </c>
      <c r="AK131" t="s">
        <v>2676</v>
      </c>
      <c r="AL131">
        <v>1</v>
      </c>
    </row>
    <row r="132" spans="2:38" hidden="1" x14ac:dyDescent="0.25">
      <c r="B132">
        <v>192</v>
      </c>
      <c r="C132">
        <v>13</v>
      </c>
      <c r="D132" t="s">
        <v>2596</v>
      </c>
      <c r="E132">
        <v>1281</v>
      </c>
      <c r="F132">
        <v>251</v>
      </c>
      <c r="G132" s="4" t="str">
        <f>VLOOKUP(F132,'mac-lalo'!$I$2:$J$602,2,0)</f>
        <v>FURBERO 1286</v>
      </c>
      <c r="H132" s="5">
        <f>VLOOKUP(G132,'cat_macropera-pos'!$H$2:$I$1468,2,0)</f>
        <v>150</v>
      </c>
      <c r="I132" s="5">
        <f>VLOOKUP(D132,sucampos_seg!$C$2:$G$316,5,0)</f>
        <v>48</v>
      </c>
      <c r="J132">
        <v>4</v>
      </c>
      <c r="K132" s="6">
        <v>41089</v>
      </c>
      <c r="L132" s="6">
        <v>41104</v>
      </c>
      <c r="M132" t="s">
        <v>2677</v>
      </c>
      <c r="N132" t="s">
        <v>2681</v>
      </c>
      <c r="O132">
        <v>3</v>
      </c>
      <c r="P132" t="s">
        <v>2682</v>
      </c>
      <c r="Q132">
        <v>1</v>
      </c>
      <c r="R132">
        <v>4</v>
      </c>
      <c r="S132">
        <v>1</v>
      </c>
      <c r="T132">
        <v>1</v>
      </c>
      <c r="U132">
        <v>1</v>
      </c>
      <c r="V132">
        <v>0</v>
      </c>
      <c r="W132">
        <v>7</v>
      </c>
      <c r="X132">
        <v>2252563.9300000002</v>
      </c>
      <c r="Y132">
        <v>662183.34</v>
      </c>
      <c r="Z132">
        <v>2361</v>
      </c>
      <c r="AA132">
        <v>3</v>
      </c>
      <c r="AB132" s="6">
        <v>1.5</v>
      </c>
      <c r="AC132" s="6">
        <v>1.125</v>
      </c>
      <c r="AD132">
        <v>38.14</v>
      </c>
      <c r="AE132" t="s">
        <v>2676</v>
      </c>
      <c r="AF132" t="s">
        <v>2676</v>
      </c>
      <c r="AG132" t="s">
        <v>2676</v>
      </c>
      <c r="AH132" t="s">
        <v>2676</v>
      </c>
      <c r="AI132" t="s">
        <v>2676</v>
      </c>
      <c r="AJ132" t="s">
        <v>2676</v>
      </c>
      <c r="AK132" t="s">
        <v>2676</v>
      </c>
      <c r="AL132">
        <v>1</v>
      </c>
    </row>
    <row r="133" spans="2:38" hidden="1" x14ac:dyDescent="0.25">
      <c r="B133">
        <v>193</v>
      </c>
      <c r="C133">
        <v>9</v>
      </c>
      <c r="D133" t="s">
        <v>2591</v>
      </c>
      <c r="E133">
        <v>2674</v>
      </c>
      <c r="F133">
        <v>129</v>
      </c>
      <c r="G133" s="4" t="str">
        <f>VLOOKUP(F133,'mac-lalo'!$I$2:$J$602,2,0)</f>
        <v>COYOL 2632</v>
      </c>
      <c r="H133" s="5">
        <f>VLOOKUP(G133,'cat_macropera-pos'!$H$2:$I$1468,2,0)</f>
        <v>1230</v>
      </c>
      <c r="I133" s="5">
        <f>VLOOKUP(D133,sucampos_seg!$C$2:$G$316,5,0)</f>
        <v>35</v>
      </c>
      <c r="J133">
        <v>33</v>
      </c>
      <c r="K133" s="6">
        <v>40951</v>
      </c>
      <c r="L133" s="6">
        <v>40961</v>
      </c>
      <c r="M133" t="s">
        <v>2677</v>
      </c>
      <c r="N133" t="s">
        <v>22</v>
      </c>
      <c r="O133">
        <v>22</v>
      </c>
      <c r="P133" t="s">
        <v>2682</v>
      </c>
      <c r="Q133">
        <v>1</v>
      </c>
      <c r="R133">
        <v>4</v>
      </c>
      <c r="S133">
        <v>4</v>
      </c>
      <c r="T133">
        <v>1</v>
      </c>
      <c r="U133">
        <v>1</v>
      </c>
      <c r="V133">
        <v>0</v>
      </c>
      <c r="W133">
        <v>4</v>
      </c>
      <c r="X133">
        <v>2292653.44</v>
      </c>
      <c r="Y133">
        <v>621836.44999999995</v>
      </c>
      <c r="Z133">
        <v>2076</v>
      </c>
      <c r="AA133">
        <v>2</v>
      </c>
      <c r="AB133" s="6">
        <v>1</v>
      </c>
      <c r="AC133" s="6">
        <v>1.625</v>
      </c>
      <c r="AD133">
        <v>30</v>
      </c>
      <c r="AE133" t="s">
        <v>2676</v>
      </c>
      <c r="AF133" t="s">
        <v>2676</v>
      </c>
      <c r="AG133" t="s">
        <v>2676</v>
      </c>
      <c r="AH133" t="s">
        <v>2676</v>
      </c>
      <c r="AI133" t="s">
        <v>2676</v>
      </c>
      <c r="AJ133" t="s">
        <v>2676</v>
      </c>
      <c r="AK133" t="s">
        <v>2676</v>
      </c>
      <c r="AL133">
        <v>1</v>
      </c>
    </row>
    <row r="134" spans="2:38" hidden="1" x14ac:dyDescent="0.25">
      <c r="B134">
        <v>195</v>
      </c>
      <c r="C134">
        <v>16</v>
      </c>
      <c r="D134" t="s">
        <v>2599</v>
      </c>
      <c r="E134">
        <v>1019</v>
      </c>
      <c r="F134">
        <v>326</v>
      </c>
      <c r="G134" s="4" t="str">
        <f>VLOOKUP(F134,'mac-lalo'!$I$2:$J$602,2,0)</f>
        <v>HUMAPA 1035</v>
      </c>
      <c r="H134" s="5">
        <f>VLOOKUP(G134,'cat_macropera-pos'!$H$2:$I$1468,2,0)</f>
        <v>1247</v>
      </c>
      <c r="I134" s="5">
        <f>VLOOKUP(D134,sucampos_seg!$C$2:$G$316,5,0)</f>
        <v>61</v>
      </c>
      <c r="J134">
        <v>18</v>
      </c>
      <c r="K134" s="6">
        <v>41092</v>
      </c>
      <c r="L134" s="6">
        <v>41101</v>
      </c>
      <c r="M134" t="s">
        <v>2677</v>
      </c>
      <c r="N134" t="s">
        <v>2676</v>
      </c>
      <c r="O134">
        <v>11</v>
      </c>
      <c r="P134" t="s">
        <v>2682</v>
      </c>
      <c r="Q134">
        <v>1</v>
      </c>
      <c r="R134">
        <v>4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2288025.88</v>
      </c>
      <c r="Y134">
        <v>623035.07999999996</v>
      </c>
      <c r="Z134">
        <v>2081</v>
      </c>
      <c r="AA134">
        <v>2</v>
      </c>
      <c r="AB134" s="6">
        <v>1.3958333333333333</v>
      </c>
      <c r="AC134" s="6">
        <v>1.6875</v>
      </c>
      <c r="AD134">
        <v>32.83</v>
      </c>
      <c r="AE134" t="s">
        <v>2676</v>
      </c>
      <c r="AF134" t="s">
        <v>2676</v>
      </c>
      <c r="AG134" t="s">
        <v>2676</v>
      </c>
      <c r="AH134" t="s">
        <v>2676</v>
      </c>
      <c r="AI134" t="s">
        <v>2676</v>
      </c>
      <c r="AJ134" t="s">
        <v>2676</v>
      </c>
      <c r="AK134" t="s">
        <v>2676</v>
      </c>
      <c r="AL134">
        <v>1</v>
      </c>
    </row>
    <row r="135" spans="2:38" hidden="1" x14ac:dyDescent="0.25">
      <c r="B135">
        <v>196</v>
      </c>
      <c r="C135">
        <v>9</v>
      </c>
      <c r="D135" t="s">
        <v>2591</v>
      </c>
      <c r="E135">
        <v>2677</v>
      </c>
      <c r="F135">
        <v>127</v>
      </c>
      <c r="G135" s="4" t="str">
        <f>VLOOKUP(F135,'mac-lalo'!$I$2:$J$602,2,0)</f>
        <v>COYOL 2611</v>
      </c>
      <c r="H135" s="5">
        <f>VLOOKUP(G135,'cat_macropera-pos'!$H$2:$I$1468,2,0)</f>
        <v>1229</v>
      </c>
      <c r="I135" s="5">
        <f>VLOOKUP(D135,sucampos_seg!$C$2:$G$316,5,0)</f>
        <v>35</v>
      </c>
      <c r="J135">
        <v>3</v>
      </c>
      <c r="K135" s="6">
        <v>41087</v>
      </c>
      <c r="L135" t="s">
        <v>2676</v>
      </c>
      <c r="M135" t="s">
        <v>2677</v>
      </c>
      <c r="N135" t="s">
        <v>2680</v>
      </c>
      <c r="O135">
        <v>18</v>
      </c>
      <c r="P135" t="s">
        <v>2678</v>
      </c>
      <c r="Q135">
        <v>1</v>
      </c>
      <c r="R135">
        <v>4</v>
      </c>
      <c r="S135">
        <v>1</v>
      </c>
      <c r="T135">
        <v>1</v>
      </c>
      <c r="U135">
        <v>1</v>
      </c>
      <c r="V135">
        <v>1</v>
      </c>
      <c r="W135">
        <v>0</v>
      </c>
      <c r="X135" t="s">
        <v>2676</v>
      </c>
      <c r="Y135" t="s">
        <v>2676</v>
      </c>
      <c r="Z135">
        <v>2040</v>
      </c>
      <c r="AA135">
        <v>2</v>
      </c>
      <c r="AB135" s="6">
        <v>1.3541666666666667</v>
      </c>
      <c r="AC135" t="s">
        <v>2676</v>
      </c>
      <c r="AD135">
        <v>0</v>
      </c>
      <c r="AE135" t="s">
        <v>2676</v>
      </c>
      <c r="AF135" t="s">
        <v>2676</v>
      </c>
      <c r="AG135" t="s">
        <v>2676</v>
      </c>
      <c r="AH135" t="s">
        <v>2676</v>
      </c>
      <c r="AI135" t="s">
        <v>2676</v>
      </c>
      <c r="AJ135" t="s">
        <v>2676</v>
      </c>
      <c r="AK135" t="s">
        <v>2676</v>
      </c>
      <c r="AL135">
        <v>1</v>
      </c>
    </row>
    <row r="136" spans="2:38" hidden="1" x14ac:dyDescent="0.25">
      <c r="B136">
        <v>197</v>
      </c>
      <c r="C136">
        <v>16</v>
      </c>
      <c r="D136" t="s">
        <v>2599</v>
      </c>
      <c r="E136">
        <v>519</v>
      </c>
      <c r="F136">
        <v>343</v>
      </c>
      <c r="G136" s="4" t="str">
        <f>VLOOKUP(F136,'mac-lalo'!$I$2:$J$602,2,0)</f>
        <v>HUMAPA 1398</v>
      </c>
      <c r="H136" s="5">
        <f>VLOOKUP(G136,'cat_macropera-pos'!$H$2:$I$1468,2,0)</f>
        <v>1250</v>
      </c>
      <c r="I136" s="5">
        <f>VLOOKUP(D136,sucampos_seg!$C$2:$G$316,5,0)</f>
        <v>61</v>
      </c>
      <c r="J136">
        <v>16</v>
      </c>
      <c r="K136" s="6">
        <v>41031</v>
      </c>
      <c r="L136" s="6">
        <v>41040</v>
      </c>
      <c r="M136" t="s">
        <v>2677</v>
      </c>
      <c r="N136" t="s">
        <v>22</v>
      </c>
      <c r="O136">
        <v>20</v>
      </c>
      <c r="P136" t="s">
        <v>2678</v>
      </c>
      <c r="Q136">
        <v>1</v>
      </c>
      <c r="R136">
        <v>4</v>
      </c>
      <c r="S136">
        <v>4</v>
      </c>
      <c r="T136">
        <v>1</v>
      </c>
      <c r="U136">
        <v>1</v>
      </c>
      <c r="V136">
        <v>0</v>
      </c>
      <c r="W136">
        <v>4</v>
      </c>
      <c r="X136">
        <v>2285136.5699999998</v>
      </c>
      <c r="Y136">
        <v>621888.15</v>
      </c>
      <c r="Z136">
        <v>1993</v>
      </c>
      <c r="AA136">
        <v>9</v>
      </c>
      <c r="AB136" s="6">
        <v>1.4375</v>
      </c>
      <c r="AC136" s="6">
        <v>1.6666666666666665</v>
      </c>
      <c r="AD136">
        <v>19.04</v>
      </c>
      <c r="AE136" t="s">
        <v>2676</v>
      </c>
      <c r="AF136" t="s">
        <v>2676</v>
      </c>
      <c r="AG136" t="s">
        <v>2676</v>
      </c>
      <c r="AH136" t="s">
        <v>2676</v>
      </c>
      <c r="AI136" t="s">
        <v>2676</v>
      </c>
      <c r="AJ136" t="s">
        <v>2676</v>
      </c>
      <c r="AK136" t="s">
        <v>2676</v>
      </c>
      <c r="AL136">
        <v>1</v>
      </c>
    </row>
    <row r="137" spans="2:38" hidden="1" x14ac:dyDescent="0.25">
      <c r="B137">
        <v>198</v>
      </c>
      <c r="C137">
        <v>12</v>
      </c>
      <c r="D137" t="s">
        <v>2594</v>
      </c>
      <c r="E137">
        <v>1319</v>
      </c>
      <c r="F137">
        <v>583</v>
      </c>
      <c r="G137" s="4" t="str">
        <f>VLOOKUP(F137,'mac-lalo'!$I$2:$J$602,2,0)</f>
        <v>ESCOBAL 1325</v>
      </c>
      <c r="H137" s="5">
        <f>VLOOKUP(G137,'cat_macropera-pos'!$H$2:$I$1468,2,0)</f>
        <v>1434</v>
      </c>
      <c r="I137" s="5">
        <f>VLOOKUP(D137,sucampos_seg!$C$2:$G$316,5,0)</f>
        <v>44</v>
      </c>
      <c r="J137">
        <v>12</v>
      </c>
      <c r="K137" s="6">
        <v>41092</v>
      </c>
      <c r="L137" s="6">
        <v>41108</v>
      </c>
      <c r="M137" t="s">
        <v>2677</v>
      </c>
      <c r="N137" t="s">
        <v>22</v>
      </c>
      <c r="O137">
        <v>28</v>
      </c>
      <c r="P137" t="s">
        <v>2678</v>
      </c>
      <c r="Q137">
        <v>1</v>
      </c>
      <c r="R137">
        <v>4</v>
      </c>
      <c r="S137">
        <v>4</v>
      </c>
      <c r="T137">
        <v>1</v>
      </c>
      <c r="U137">
        <v>1</v>
      </c>
      <c r="V137">
        <v>0</v>
      </c>
      <c r="W137">
        <v>4</v>
      </c>
      <c r="X137">
        <v>2262040.91</v>
      </c>
      <c r="Y137">
        <v>639873.94999999995</v>
      </c>
      <c r="Z137">
        <v>1717</v>
      </c>
      <c r="AA137">
        <v>8</v>
      </c>
      <c r="AB137" s="6">
        <v>1.4166666666666667</v>
      </c>
      <c r="AC137" s="6">
        <v>1.5</v>
      </c>
      <c r="AD137">
        <v>33.729999999999997</v>
      </c>
      <c r="AE137" t="s">
        <v>2676</v>
      </c>
      <c r="AF137" t="s">
        <v>2676</v>
      </c>
      <c r="AG137" t="s">
        <v>2676</v>
      </c>
      <c r="AH137" t="s">
        <v>2676</v>
      </c>
      <c r="AI137" t="s">
        <v>2676</v>
      </c>
      <c r="AJ137" t="s">
        <v>2676</v>
      </c>
      <c r="AK137" t="s">
        <v>2676</v>
      </c>
      <c r="AL137">
        <v>1</v>
      </c>
    </row>
    <row r="138" spans="2:38" hidden="1" x14ac:dyDescent="0.25">
      <c r="B138">
        <v>199</v>
      </c>
      <c r="C138">
        <v>13</v>
      </c>
      <c r="D138" t="s">
        <v>2596</v>
      </c>
      <c r="E138">
        <v>2217</v>
      </c>
      <c r="F138">
        <v>237</v>
      </c>
      <c r="G138" s="4" t="str">
        <f>VLOOKUP(F138,'mac-lalo'!$I$2:$J$602,2,0)</f>
        <v>FURBERO 1132</v>
      </c>
      <c r="H138" s="5">
        <f>VLOOKUP(G138,'cat_macropera-pos'!$H$2:$I$1468,2,0)</f>
        <v>1331</v>
      </c>
      <c r="I138" s="5">
        <f>VLOOKUP(D138,sucampos_seg!$C$2:$G$316,5,0)</f>
        <v>48</v>
      </c>
      <c r="J138">
        <v>19</v>
      </c>
      <c r="K138" s="6">
        <v>41042</v>
      </c>
      <c r="L138" s="6">
        <v>41057</v>
      </c>
      <c r="M138" t="s">
        <v>2677</v>
      </c>
      <c r="N138" t="s">
        <v>2681</v>
      </c>
      <c r="O138">
        <v>13</v>
      </c>
      <c r="P138" t="s">
        <v>2682</v>
      </c>
      <c r="Q138">
        <v>1</v>
      </c>
      <c r="R138">
        <v>4</v>
      </c>
      <c r="S138">
        <v>4</v>
      </c>
      <c r="T138">
        <v>1</v>
      </c>
      <c r="U138">
        <v>1</v>
      </c>
      <c r="V138">
        <v>0</v>
      </c>
      <c r="W138">
        <v>8</v>
      </c>
      <c r="X138">
        <v>2254820.61</v>
      </c>
      <c r="Y138">
        <v>658297.54</v>
      </c>
      <c r="Z138">
        <v>2565</v>
      </c>
      <c r="AA138">
        <v>3</v>
      </c>
      <c r="AB138" s="6">
        <v>1.4166666666666667</v>
      </c>
      <c r="AC138" s="6">
        <v>1.5833333333333335</v>
      </c>
      <c r="AD138">
        <v>38.049999999999997</v>
      </c>
      <c r="AE138" t="s">
        <v>2676</v>
      </c>
      <c r="AF138" t="s">
        <v>2676</v>
      </c>
      <c r="AG138" t="s">
        <v>2676</v>
      </c>
      <c r="AH138" t="s">
        <v>2676</v>
      </c>
      <c r="AI138" t="s">
        <v>2676</v>
      </c>
      <c r="AJ138" t="s">
        <v>2676</v>
      </c>
      <c r="AK138" t="s">
        <v>2676</v>
      </c>
      <c r="AL138">
        <v>1</v>
      </c>
    </row>
    <row r="139" spans="2:38" hidden="1" x14ac:dyDescent="0.25">
      <c r="B139">
        <v>200</v>
      </c>
      <c r="C139">
        <v>16</v>
      </c>
      <c r="D139" t="s">
        <v>2599</v>
      </c>
      <c r="E139">
        <v>4281</v>
      </c>
      <c r="F139">
        <v>353</v>
      </c>
      <c r="G139" s="4" t="str">
        <f>VLOOKUP(F139,'mac-lalo'!$I$2:$J$602,2,0)</f>
        <v>HUMAPA 1639</v>
      </c>
      <c r="H139" s="5">
        <f>VLOOKUP(G139,'cat_macropera-pos'!$H$2:$I$1468,2,0)</f>
        <v>1264</v>
      </c>
      <c r="I139" s="5">
        <f>VLOOKUP(D139,sucampos_seg!$C$2:$G$316,5,0)</f>
        <v>61</v>
      </c>
      <c r="J139">
        <v>37</v>
      </c>
      <c r="K139" s="6">
        <v>41093</v>
      </c>
      <c r="L139" s="6">
        <v>41107</v>
      </c>
      <c r="M139" t="s">
        <v>2677</v>
      </c>
      <c r="N139" t="s">
        <v>2676</v>
      </c>
      <c r="O139">
        <v>8</v>
      </c>
      <c r="P139" t="s">
        <v>2682</v>
      </c>
      <c r="Q139">
        <v>5</v>
      </c>
      <c r="R139">
        <v>6</v>
      </c>
      <c r="S139">
        <v>6</v>
      </c>
      <c r="T139">
        <v>1</v>
      </c>
      <c r="U139">
        <v>1</v>
      </c>
      <c r="V139">
        <v>0</v>
      </c>
      <c r="W139">
        <v>4</v>
      </c>
      <c r="X139">
        <v>654537.66</v>
      </c>
      <c r="Y139">
        <v>2254109.91</v>
      </c>
      <c r="Z139">
        <v>2141</v>
      </c>
      <c r="AA139">
        <v>9</v>
      </c>
      <c r="AB139" s="6">
        <v>1.3333333333333333</v>
      </c>
      <c r="AC139" s="6">
        <v>1.2083333333333333</v>
      </c>
      <c r="AD139">
        <v>35</v>
      </c>
      <c r="AE139" t="s">
        <v>2676</v>
      </c>
      <c r="AF139" t="s">
        <v>2676</v>
      </c>
      <c r="AG139" t="s">
        <v>2676</v>
      </c>
      <c r="AH139" t="s">
        <v>2676</v>
      </c>
      <c r="AI139" t="s">
        <v>2676</v>
      </c>
      <c r="AJ139" t="s">
        <v>2676</v>
      </c>
      <c r="AK139" t="s">
        <v>2676</v>
      </c>
      <c r="AL139">
        <v>1</v>
      </c>
    </row>
    <row r="140" spans="2:38" hidden="1" x14ac:dyDescent="0.25">
      <c r="B140">
        <v>202</v>
      </c>
      <c r="C140">
        <v>4</v>
      </c>
      <c r="D140" t="s">
        <v>2606</v>
      </c>
      <c r="E140">
        <v>3935</v>
      </c>
      <c r="F140">
        <v>477</v>
      </c>
      <c r="G140" s="4" t="str">
        <f>VLOOKUP(F140,'mac-lalo'!$I$2:$J$602,2,0)</f>
        <v>REMOLINO 1732</v>
      </c>
      <c r="H140" s="5">
        <f>VLOOKUP(G140,'cat_macropera-pos'!$H$2:$I$1468,2,0)</f>
        <v>1379</v>
      </c>
      <c r="I140" s="5">
        <f>VLOOKUP(D140,sucampos_seg!$C$2:$G$316,5,0)</f>
        <v>103</v>
      </c>
      <c r="J140">
        <v>49</v>
      </c>
      <c r="K140" s="6">
        <v>41066</v>
      </c>
      <c r="L140" s="6">
        <v>41156</v>
      </c>
      <c r="M140" t="s">
        <v>2684</v>
      </c>
      <c r="N140" t="s">
        <v>2684</v>
      </c>
      <c r="O140">
        <v>19</v>
      </c>
      <c r="P140" t="s">
        <v>2682</v>
      </c>
      <c r="Q140">
        <v>4</v>
      </c>
      <c r="R140">
        <v>4</v>
      </c>
      <c r="S140">
        <v>4</v>
      </c>
      <c r="T140">
        <v>1</v>
      </c>
      <c r="U140">
        <v>1</v>
      </c>
      <c r="V140">
        <v>0</v>
      </c>
      <c r="W140">
        <v>8</v>
      </c>
      <c r="X140">
        <v>2255015.87</v>
      </c>
      <c r="Y140">
        <v>682989.88</v>
      </c>
      <c r="Z140">
        <v>4139</v>
      </c>
      <c r="AA140">
        <v>9</v>
      </c>
      <c r="AB140" s="6">
        <v>1.125</v>
      </c>
      <c r="AC140" s="6">
        <v>1.1666666666666667</v>
      </c>
      <c r="AD140">
        <v>95</v>
      </c>
      <c r="AE140">
        <v>14</v>
      </c>
      <c r="AF140">
        <v>18</v>
      </c>
      <c r="AG140">
        <v>3</v>
      </c>
      <c r="AH140">
        <v>4</v>
      </c>
      <c r="AI140">
        <v>1176</v>
      </c>
      <c r="AJ140">
        <v>0</v>
      </c>
      <c r="AK140">
        <v>0</v>
      </c>
      <c r="AL140">
        <v>1</v>
      </c>
    </row>
    <row r="141" spans="2:38" hidden="1" x14ac:dyDescent="0.25">
      <c r="B141">
        <v>203</v>
      </c>
      <c r="C141">
        <v>3</v>
      </c>
      <c r="D141" t="s">
        <v>2610</v>
      </c>
      <c r="E141">
        <v>4147</v>
      </c>
      <c r="F141">
        <v>65</v>
      </c>
      <c r="G141" s="4" t="str">
        <f>VLOOKUP(F141,'mac-lalo'!$I$2:$J$602,2,0)</f>
        <v>COAPECHACA 3039</v>
      </c>
      <c r="H141" s="5">
        <f>VLOOKUP(G141,'cat_macropera-pos'!$H$2:$I$1468,2,0)</f>
        <v>1422</v>
      </c>
      <c r="I141" s="5">
        <f>VLOOKUP(D141,sucampos_seg!$C$2:$G$316,5,0)</f>
        <v>122</v>
      </c>
      <c r="J141">
        <v>40</v>
      </c>
      <c r="K141" s="6">
        <v>41094</v>
      </c>
      <c r="L141" s="6">
        <v>41106</v>
      </c>
      <c r="M141" t="s">
        <v>2677</v>
      </c>
      <c r="N141" t="s">
        <v>22</v>
      </c>
      <c r="O141">
        <v>5</v>
      </c>
      <c r="P141" t="s">
        <v>2682</v>
      </c>
      <c r="Q141">
        <v>1</v>
      </c>
      <c r="R141">
        <v>4</v>
      </c>
      <c r="S141">
        <v>6</v>
      </c>
      <c r="T141">
        <v>1</v>
      </c>
      <c r="U141">
        <v>1</v>
      </c>
      <c r="V141">
        <v>0</v>
      </c>
      <c r="W141">
        <v>6</v>
      </c>
      <c r="X141">
        <v>2257546.7000000002</v>
      </c>
      <c r="Y141">
        <v>653557.39</v>
      </c>
      <c r="Z141">
        <v>2375</v>
      </c>
      <c r="AA141">
        <v>9</v>
      </c>
      <c r="AB141" s="6">
        <v>1.125</v>
      </c>
      <c r="AC141" t="s">
        <v>2676</v>
      </c>
      <c r="AD141">
        <v>37.840000000000003</v>
      </c>
      <c r="AE141" t="s">
        <v>2676</v>
      </c>
      <c r="AF141" t="s">
        <v>2676</v>
      </c>
      <c r="AG141" t="s">
        <v>2676</v>
      </c>
      <c r="AH141" t="s">
        <v>2676</v>
      </c>
      <c r="AI141" t="s">
        <v>2676</v>
      </c>
      <c r="AJ141" t="s">
        <v>2676</v>
      </c>
      <c r="AK141" t="s">
        <v>2676</v>
      </c>
      <c r="AL141">
        <v>1</v>
      </c>
    </row>
    <row r="142" spans="2:38" hidden="1" x14ac:dyDescent="0.25">
      <c r="B142">
        <v>204</v>
      </c>
      <c r="C142">
        <v>13</v>
      </c>
      <c r="D142" t="s">
        <v>2596</v>
      </c>
      <c r="E142">
        <v>3389</v>
      </c>
      <c r="F142">
        <v>252</v>
      </c>
      <c r="G142" s="4" t="str">
        <f>VLOOKUP(F142,'mac-lalo'!$I$2:$J$602,2,0)</f>
        <v>FURBERO 1307</v>
      </c>
      <c r="H142" s="5">
        <f>VLOOKUP(G142,'cat_macropera-pos'!$H$2:$I$1468,2,0)</f>
        <v>1333</v>
      </c>
      <c r="I142" s="5">
        <f>VLOOKUP(D142,sucampos_seg!$C$2:$G$316,5,0)</f>
        <v>48</v>
      </c>
      <c r="J142">
        <v>17</v>
      </c>
      <c r="K142" s="6">
        <v>41092</v>
      </c>
      <c r="L142" s="6">
        <v>41106</v>
      </c>
      <c r="M142" t="s">
        <v>2677</v>
      </c>
      <c r="N142" t="s">
        <v>2681</v>
      </c>
      <c r="O142">
        <v>27</v>
      </c>
      <c r="P142" t="s">
        <v>2678</v>
      </c>
      <c r="Q142">
        <v>4</v>
      </c>
      <c r="R142">
        <v>6</v>
      </c>
      <c r="S142">
        <v>6</v>
      </c>
      <c r="T142">
        <v>1</v>
      </c>
      <c r="U142">
        <v>1</v>
      </c>
      <c r="V142">
        <v>0</v>
      </c>
      <c r="W142">
        <v>8</v>
      </c>
      <c r="X142">
        <v>2250794.02</v>
      </c>
      <c r="Y142">
        <v>658727.82999999996</v>
      </c>
      <c r="Z142">
        <v>3389</v>
      </c>
      <c r="AA142">
        <v>9</v>
      </c>
      <c r="AB142" s="6">
        <v>1.125</v>
      </c>
      <c r="AC142" s="6">
        <v>1.5833333333333335</v>
      </c>
      <c r="AD142">
        <v>38.35</v>
      </c>
      <c r="AE142" t="s">
        <v>2676</v>
      </c>
      <c r="AF142" t="s">
        <v>2676</v>
      </c>
      <c r="AG142" t="s">
        <v>2676</v>
      </c>
      <c r="AH142" t="s">
        <v>2676</v>
      </c>
      <c r="AI142" t="s">
        <v>2676</v>
      </c>
      <c r="AJ142" t="s">
        <v>2676</v>
      </c>
      <c r="AK142" t="s">
        <v>2676</v>
      </c>
      <c r="AL142">
        <v>1</v>
      </c>
    </row>
    <row r="143" spans="2:38" hidden="1" x14ac:dyDescent="0.25">
      <c r="B143">
        <v>205</v>
      </c>
      <c r="C143">
        <v>8</v>
      </c>
      <c r="D143" t="s">
        <v>2590</v>
      </c>
      <c r="E143">
        <v>6890</v>
      </c>
      <c r="F143">
        <v>588</v>
      </c>
      <c r="G143" s="4" t="str">
        <f>VLOOKUP(F143,'mac-lalo'!$I$2:$J$602,2,0)</f>
        <v>TAJIN 970</v>
      </c>
      <c r="H143" s="5">
        <f>VLOOKUP(G143,'cat_macropera-pos'!$H$2:$I$1468,2,0)</f>
        <v>1324</v>
      </c>
      <c r="I143" s="5">
        <f>VLOOKUP(D143,sucampos_seg!$C$2:$G$316,5,0)</f>
        <v>32</v>
      </c>
      <c r="J143">
        <v>34</v>
      </c>
      <c r="K143" s="6">
        <v>41097</v>
      </c>
      <c r="L143" s="6">
        <v>41117</v>
      </c>
      <c r="M143" t="s">
        <v>2677</v>
      </c>
      <c r="N143" t="s">
        <v>22</v>
      </c>
      <c r="O143">
        <v>33</v>
      </c>
      <c r="P143" t="s">
        <v>2682</v>
      </c>
      <c r="Q143">
        <v>1</v>
      </c>
      <c r="R143">
        <v>6</v>
      </c>
      <c r="S143">
        <v>6</v>
      </c>
      <c r="T143">
        <v>1</v>
      </c>
      <c r="U143">
        <v>1</v>
      </c>
      <c r="V143">
        <v>0</v>
      </c>
      <c r="W143">
        <v>5</v>
      </c>
      <c r="X143">
        <v>2266121.7999999998</v>
      </c>
      <c r="Y143">
        <v>651085.87</v>
      </c>
      <c r="Z143">
        <v>1890</v>
      </c>
      <c r="AA143">
        <v>8</v>
      </c>
      <c r="AB143" s="6">
        <v>1</v>
      </c>
      <c r="AC143" s="6">
        <v>1.5416666666666665</v>
      </c>
      <c r="AD143">
        <v>30.87</v>
      </c>
      <c r="AE143" t="s">
        <v>2676</v>
      </c>
      <c r="AF143" t="s">
        <v>2676</v>
      </c>
      <c r="AG143" t="s">
        <v>2676</v>
      </c>
      <c r="AH143" t="s">
        <v>2676</v>
      </c>
      <c r="AI143" t="s">
        <v>2676</v>
      </c>
      <c r="AJ143" t="s">
        <v>2676</v>
      </c>
      <c r="AK143" t="s">
        <v>2676</v>
      </c>
      <c r="AL143">
        <v>1</v>
      </c>
    </row>
    <row r="144" spans="2:38" hidden="1" x14ac:dyDescent="0.25">
      <c r="B144">
        <v>206</v>
      </c>
      <c r="C144">
        <v>4</v>
      </c>
      <c r="D144" t="s">
        <v>2606</v>
      </c>
      <c r="E144">
        <v>4321</v>
      </c>
      <c r="F144">
        <v>579</v>
      </c>
      <c r="G144" s="4" t="str">
        <f>VLOOKUP(F144,'mac-lalo'!$I$2:$J$602,2,0)</f>
        <v>REMOLINO 4303</v>
      </c>
      <c r="H144" s="5">
        <f>VLOOKUP(G144,'cat_macropera-pos'!$H$2:$I$1468,2,0)</f>
        <v>1384</v>
      </c>
      <c r="I144" s="5">
        <f>VLOOKUP(D144,sucampos_seg!$C$2:$G$316,5,0)</f>
        <v>103</v>
      </c>
      <c r="J144">
        <v>1</v>
      </c>
      <c r="K144" s="6">
        <v>41094</v>
      </c>
      <c r="L144" t="s">
        <v>2676</v>
      </c>
      <c r="M144" t="s">
        <v>2677</v>
      </c>
      <c r="N144" t="s">
        <v>2681</v>
      </c>
      <c r="O144">
        <v>5</v>
      </c>
      <c r="P144" t="s">
        <v>2678</v>
      </c>
      <c r="Q144">
        <v>1</v>
      </c>
      <c r="R144">
        <v>6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2251265.63</v>
      </c>
      <c r="Y144">
        <v>681100.92</v>
      </c>
      <c r="Z144">
        <v>2833</v>
      </c>
      <c r="AA144">
        <v>3</v>
      </c>
      <c r="AB144" s="6">
        <v>1.6666666666666665</v>
      </c>
      <c r="AC144" t="s">
        <v>2676</v>
      </c>
      <c r="AD144">
        <v>18.079999999999998</v>
      </c>
      <c r="AE144" t="s">
        <v>2676</v>
      </c>
      <c r="AF144" t="s">
        <v>2676</v>
      </c>
      <c r="AG144" t="s">
        <v>2676</v>
      </c>
      <c r="AH144" t="s">
        <v>2676</v>
      </c>
      <c r="AI144" t="s">
        <v>2676</v>
      </c>
      <c r="AJ144" t="s">
        <v>2676</v>
      </c>
      <c r="AK144" t="s">
        <v>2676</v>
      </c>
      <c r="AL144">
        <v>1</v>
      </c>
    </row>
    <row r="145" spans="2:38" hidden="1" x14ac:dyDescent="0.25">
      <c r="B145">
        <v>207</v>
      </c>
      <c r="C145">
        <v>8</v>
      </c>
      <c r="D145" t="s">
        <v>2590</v>
      </c>
      <c r="E145">
        <v>3189</v>
      </c>
      <c r="F145">
        <v>584</v>
      </c>
      <c r="G145" s="4" t="str">
        <f>VLOOKUP(F145,'mac-lalo'!$I$2:$J$602,2,0)</f>
        <v>CORRALILLO 3167</v>
      </c>
      <c r="H145" s="5">
        <f>VLOOKUP(G145,'cat_macropera-pos'!$H$2:$I$1468,2,0)</f>
        <v>1300</v>
      </c>
      <c r="I145" s="5">
        <f>VLOOKUP(D145,sucampos_seg!$C$2:$G$316,5,0)</f>
        <v>32</v>
      </c>
      <c r="J145">
        <v>32</v>
      </c>
      <c r="K145" s="6">
        <v>41094</v>
      </c>
      <c r="L145" s="6">
        <v>41102</v>
      </c>
      <c r="M145" t="s">
        <v>2677</v>
      </c>
      <c r="N145" t="s">
        <v>22</v>
      </c>
      <c r="O145">
        <v>6</v>
      </c>
      <c r="P145" t="s">
        <v>2682</v>
      </c>
      <c r="Q145">
        <v>1</v>
      </c>
      <c r="R145">
        <v>4</v>
      </c>
      <c r="S145">
        <v>6</v>
      </c>
      <c r="T145">
        <v>1</v>
      </c>
      <c r="U145">
        <v>1</v>
      </c>
      <c r="V145">
        <v>0</v>
      </c>
      <c r="W145">
        <v>7</v>
      </c>
      <c r="X145">
        <v>2269565.4500000002</v>
      </c>
      <c r="Y145">
        <v>651680.22</v>
      </c>
      <c r="Z145">
        <v>2076</v>
      </c>
      <c r="AA145">
        <v>8</v>
      </c>
      <c r="AB145" s="6">
        <v>1</v>
      </c>
      <c r="AC145" s="6">
        <v>1.4166666666666667</v>
      </c>
      <c r="AD145">
        <v>34.82</v>
      </c>
      <c r="AE145" t="s">
        <v>2676</v>
      </c>
      <c r="AF145" t="s">
        <v>2676</v>
      </c>
      <c r="AG145" t="s">
        <v>2676</v>
      </c>
      <c r="AH145" t="s">
        <v>2676</v>
      </c>
      <c r="AI145" t="s">
        <v>2676</v>
      </c>
      <c r="AJ145" t="s">
        <v>2676</v>
      </c>
      <c r="AK145" t="s">
        <v>2676</v>
      </c>
      <c r="AL145">
        <v>1</v>
      </c>
    </row>
    <row r="146" spans="2:38" hidden="1" x14ac:dyDescent="0.25">
      <c r="B146">
        <v>208</v>
      </c>
      <c r="C146">
        <v>13</v>
      </c>
      <c r="D146" t="s">
        <v>2596</v>
      </c>
      <c r="E146">
        <v>292</v>
      </c>
      <c r="F146">
        <v>273</v>
      </c>
      <c r="G146" s="4" t="str">
        <f>VLOOKUP(F146,'mac-lalo'!$I$2:$J$602,2,0)</f>
        <v>FURBERO 176</v>
      </c>
      <c r="H146" s="5">
        <f>VLOOKUP(G146,'cat_macropera-pos'!$H$2:$I$1468,2,0)</f>
        <v>375</v>
      </c>
      <c r="I146" s="5">
        <f>VLOOKUP(D146,sucampos_seg!$C$2:$G$316,5,0)</f>
        <v>48</v>
      </c>
      <c r="J146">
        <v>14</v>
      </c>
      <c r="K146" s="6">
        <v>41052</v>
      </c>
      <c r="L146" s="6">
        <v>41071</v>
      </c>
      <c r="M146" t="s">
        <v>2677</v>
      </c>
      <c r="N146" t="s">
        <v>2681</v>
      </c>
      <c r="O146">
        <v>19</v>
      </c>
      <c r="P146" t="s">
        <v>2682</v>
      </c>
      <c r="Q146">
        <v>1</v>
      </c>
      <c r="R146">
        <v>4</v>
      </c>
      <c r="S146">
        <v>1</v>
      </c>
      <c r="T146">
        <v>1</v>
      </c>
      <c r="U146">
        <v>1</v>
      </c>
      <c r="V146">
        <v>0</v>
      </c>
      <c r="W146">
        <v>8</v>
      </c>
      <c r="X146">
        <v>2255419.5299999998</v>
      </c>
      <c r="Y146">
        <v>646267.03</v>
      </c>
      <c r="Z146">
        <v>2326</v>
      </c>
      <c r="AA146">
        <v>1</v>
      </c>
      <c r="AB146" s="6">
        <v>1.2916666666666667</v>
      </c>
      <c r="AC146" s="6">
        <v>1.5833333333333335</v>
      </c>
      <c r="AD146">
        <v>32.19</v>
      </c>
      <c r="AE146" t="s">
        <v>2676</v>
      </c>
      <c r="AF146" t="s">
        <v>2676</v>
      </c>
      <c r="AG146" t="s">
        <v>2676</v>
      </c>
      <c r="AH146" t="s">
        <v>2676</v>
      </c>
      <c r="AI146" t="s">
        <v>2676</v>
      </c>
      <c r="AJ146" t="s">
        <v>2676</v>
      </c>
      <c r="AK146" t="s">
        <v>2676</v>
      </c>
      <c r="AL146">
        <v>1</v>
      </c>
    </row>
    <row r="147" spans="2:38" hidden="1" x14ac:dyDescent="0.25">
      <c r="B147">
        <v>209</v>
      </c>
      <c r="C147">
        <v>16</v>
      </c>
      <c r="D147" t="s">
        <v>2599</v>
      </c>
      <c r="E147">
        <v>539</v>
      </c>
      <c r="F147">
        <v>343</v>
      </c>
      <c r="G147" s="4" t="str">
        <f>VLOOKUP(F147,'mac-lalo'!$I$2:$J$602,2,0)</f>
        <v>HUMAPA 1398</v>
      </c>
      <c r="H147" s="5">
        <f>VLOOKUP(G147,'cat_macropera-pos'!$H$2:$I$1468,2,0)</f>
        <v>1250</v>
      </c>
      <c r="I147" s="5">
        <f>VLOOKUP(D147,sucampos_seg!$C$2:$G$316,5,0)</f>
        <v>61</v>
      </c>
      <c r="J147">
        <v>16</v>
      </c>
      <c r="K147" s="6">
        <v>41018</v>
      </c>
      <c r="L147" s="6">
        <v>41030</v>
      </c>
      <c r="M147" t="s">
        <v>2677</v>
      </c>
      <c r="N147" t="s">
        <v>22</v>
      </c>
      <c r="O147">
        <v>20</v>
      </c>
      <c r="P147" t="s">
        <v>2678</v>
      </c>
      <c r="Q147">
        <v>1</v>
      </c>
      <c r="R147">
        <v>4</v>
      </c>
      <c r="S147">
        <v>4</v>
      </c>
      <c r="T147">
        <v>1</v>
      </c>
      <c r="U147">
        <v>1</v>
      </c>
      <c r="V147">
        <v>0</v>
      </c>
      <c r="W147">
        <v>4</v>
      </c>
      <c r="X147">
        <v>2285597.09</v>
      </c>
      <c r="Y147">
        <v>622213.85</v>
      </c>
      <c r="Z147">
        <v>2009</v>
      </c>
      <c r="AA147">
        <v>9</v>
      </c>
      <c r="AB147" s="6">
        <v>1.3333333333333333</v>
      </c>
      <c r="AC147" s="6">
        <v>1.25</v>
      </c>
      <c r="AD147">
        <v>23.41</v>
      </c>
      <c r="AE147" t="s">
        <v>2676</v>
      </c>
      <c r="AF147" t="s">
        <v>2676</v>
      </c>
      <c r="AG147" t="s">
        <v>2676</v>
      </c>
      <c r="AH147" t="s">
        <v>2676</v>
      </c>
      <c r="AI147" t="s">
        <v>2676</v>
      </c>
      <c r="AJ147" t="s">
        <v>2676</v>
      </c>
      <c r="AK147" t="s">
        <v>2676</v>
      </c>
      <c r="AL147">
        <v>1</v>
      </c>
    </row>
    <row r="148" spans="2:38" hidden="1" x14ac:dyDescent="0.25">
      <c r="B148">
        <v>210</v>
      </c>
      <c r="C148">
        <v>8</v>
      </c>
      <c r="D148" t="s">
        <v>2590</v>
      </c>
      <c r="E148">
        <v>3204</v>
      </c>
      <c r="F148">
        <v>578</v>
      </c>
      <c r="G148" s="4" t="str">
        <f>VLOOKUP(F148,'mac-lalo'!$I$2:$J$602,2,0)</f>
        <v>CORRALILLO 3214</v>
      </c>
      <c r="H148" s="5">
        <f>VLOOKUP(G148,'cat_macropera-pos'!$H$2:$I$1468,2,0)</f>
        <v>1436</v>
      </c>
      <c r="I148" s="5">
        <f>VLOOKUP(D148,sucampos_seg!$C$2:$G$316,5,0)</f>
        <v>32</v>
      </c>
      <c r="J148">
        <v>30</v>
      </c>
      <c r="K148" s="6">
        <v>41090</v>
      </c>
      <c r="L148" t="s">
        <v>2676</v>
      </c>
      <c r="M148" t="s">
        <v>2677</v>
      </c>
      <c r="N148" t="s">
        <v>22</v>
      </c>
      <c r="O148">
        <v>9</v>
      </c>
      <c r="P148" t="s">
        <v>2678</v>
      </c>
      <c r="Q148">
        <v>4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7</v>
      </c>
      <c r="X148" t="s">
        <v>2676</v>
      </c>
      <c r="Y148" t="s">
        <v>2676</v>
      </c>
      <c r="Z148">
        <v>0</v>
      </c>
      <c r="AA148">
        <v>1</v>
      </c>
      <c r="AB148" s="6">
        <v>1</v>
      </c>
      <c r="AC148" t="s">
        <v>2676</v>
      </c>
      <c r="AD148" t="s">
        <v>2676</v>
      </c>
      <c r="AE148" t="s">
        <v>2676</v>
      </c>
      <c r="AF148" t="s">
        <v>2676</v>
      </c>
      <c r="AG148" t="s">
        <v>2676</v>
      </c>
      <c r="AH148" t="s">
        <v>2676</v>
      </c>
      <c r="AI148" t="s">
        <v>2676</v>
      </c>
      <c r="AJ148" t="s">
        <v>2676</v>
      </c>
      <c r="AK148" t="s">
        <v>2676</v>
      </c>
      <c r="AL148">
        <v>1</v>
      </c>
    </row>
    <row r="149" spans="2:38" hidden="1" x14ac:dyDescent="0.25">
      <c r="B149">
        <v>211</v>
      </c>
      <c r="C149">
        <v>21</v>
      </c>
      <c r="D149" t="s">
        <v>2605</v>
      </c>
      <c r="E149">
        <v>5374</v>
      </c>
      <c r="F149">
        <v>458</v>
      </c>
      <c r="G149" s="4" t="str">
        <f>VLOOKUP(F149,'mac-lalo'!$I$2:$J$602,2,0)</f>
        <v>PRESIDENTE ALEMAN 2094</v>
      </c>
      <c r="H149" s="5">
        <f>VLOOKUP(G149,'cat_macropera-pos'!$H$2:$I$1468,2,0)</f>
        <v>139</v>
      </c>
      <c r="I149" s="5">
        <f>VLOOKUP(D149,sucampos_seg!$C$2:$G$316,5,0)</f>
        <v>94</v>
      </c>
      <c r="J149">
        <v>11</v>
      </c>
      <c r="K149" s="6">
        <v>41093</v>
      </c>
      <c r="L149" t="s">
        <v>2676</v>
      </c>
      <c r="M149" t="s">
        <v>2677</v>
      </c>
      <c r="N149" t="s">
        <v>22</v>
      </c>
      <c r="O149">
        <v>9</v>
      </c>
      <c r="P149" t="s">
        <v>2678</v>
      </c>
      <c r="Q149">
        <v>4</v>
      </c>
      <c r="R149">
        <v>6</v>
      </c>
      <c r="S149">
        <v>6</v>
      </c>
      <c r="T149">
        <v>1</v>
      </c>
      <c r="U149">
        <v>1</v>
      </c>
      <c r="V149">
        <v>0</v>
      </c>
      <c r="W149">
        <v>8</v>
      </c>
      <c r="X149">
        <v>2249511.4</v>
      </c>
      <c r="Y149">
        <v>670436.67000000004</v>
      </c>
      <c r="Z149">
        <v>2290</v>
      </c>
      <c r="AA149">
        <v>2</v>
      </c>
      <c r="AB149" s="6">
        <v>1.5</v>
      </c>
      <c r="AC149" t="s">
        <v>2676</v>
      </c>
      <c r="AD149">
        <v>20.420000000000002</v>
      </c>
      <c r="AE149" t="s">
        <v>2676</v>
      </c>
      <c r="AF149" t="s">
        <v>2676</v>
      </c>
      <c r="AG149" t="s">
        <v>2676</v>
      </c>
      <c r="AH149" t="s">
        <v>2676</v>
      </c>
      <c r="AI149" t="s">
        <v>2676</v>
      </c>
      <c r="AJ149" t="s">
        <v>2676</v>
      </c>
      <c r="AK149" t="s">
        <v>2676</v>
      </c>
      <c r="AL149">
        <v>1</v>
      </c>
    </row>
    <row r="150" spans="2:38" hidden="1" x14ac:dyDescent="0.25">
      <c r="B150">
        <v>212</v>
      </c>
      <c r="C150">
        <v>9</v>
      </c>
      <c r="D150" t="s">
        <v>2591</v>
      </c>
      <c r="E150">
        <v>5233</v>
      </c>
      <c r="F150">
        <v>134</v>
      </c>
      <c r="G150" s="4" t="str">
        <f>VLOOKUP(F150,'mac-lalo'!$I$2:$J$602,2,0)</f>
        <v>COYOL 5233</v>
      </c>
      <c r="H150" s="5">
        <f>VLOOKUP(G150,'cat_macropera-pos'!$H$2:$I$1468,2,0)</f>
        <v>1228</v>
      </c>
      <c r="I150" s="5">
        <f>VLOOKUP(D150,sucampos_seg!$C$2:$G$316,5,0)</f>
        <v>35</v>
      </c>
      <c r="J150">
        <v>35</v>
      </c>
      <c r="K150" s="6">
        <v>41091</v>
      </c>
      <c r="L150" s="6">
        <v>41102</v>
      </c>
      <c r="M150" t="s">
        <v>2677</v>
      </c>
      <c r="N150" t="s">
        <v>22</v>
      </c>
      <c r="O150">
        <v>17</v>
      </c>
      <c r="P150" t="s">
        <v>2678</v>
      </c>
      <c r="Q150">
        <v>1</v>
      </c>
      <c r="R150">
        <v>4</v>
      </c>
      <c r="S150">
        <v>6</v>
      </c>
      <c r="T150">
        <v>1</v>
      </c>
      <c r="U150">
        <v>1</v>
      </c>
      <c r="V150">
        <v>0</v>
      </c>
      <c r="W150">
        <v>4</v>
      </c>
      <c r="X150">
        <v>2289444.0699999998</v>
      </c>
      <c r="Y150">
        <v>621070.86</v>
      </c>
      <c r="Z150">
        <v>2013</v>
      </c>
      <c r="AA150">
        <v>2</v>
      </c>
      <c r="AB150" s="6">
        <v>1.5</v>
      </c>
      <c r="AC150" s="6">
        <v>1.5</v>
      </c>
      <c r="AD150">
        <v>18.399999999999999</v>
      </c>
      <c r="AE150" t="s">
        <v>2676</v>
      </c>
      <c r="AF150" t="s">
        <v>2676</v>
      </c>
      <c r="AG150" t="s">
        <v>2676</v>
      </c>
      <c r="AH150" t="s">
        <v>2676</v>
      </c>
      <c r="AI150" t="s">
        <v>2676</v>
      </c>
      <c r="AJ150" t="s">
        <v>2676</v>
      </c>
      <c r="AK150" t="s">
        <v>2676</v>
      </c>
      <c r="AL150">
        <v>1</v>
      </c>
    </row>
    <row r="151" spans="2:38" hidden="1" x14ac:dyDescent="0.25">
      <c r="B151">
        <v>213</v>
      </c>
      <c r="C151">
        <v>9</v>
      </c>
      <c r="D151" t="s">
        <v>2591</v>
      </c>
      <c r="E151">
        <v>1843</v>
      </c>
      <c r="F151">
        <v>120</v>
      </c>
      <c r="G151" s="4" t="str">
        <f>VLOOKUP(F151,'mac-lalo'!$I$2:$J$602,2,0)</f>
        <v>COYOL 1865</v>
      </c>
      <c r="H151" s="5">
        <f>VLOOKUP(G151,'cat_macropera-pos'!$H$2:$I$1468,2,0)</f>
        <v>1222</v>
      </c>
      <c r="I151" s="5">
        <f>VLOOKUP(D151,sucampos_seg!$C$2:$G$316,5,0)</f>
        <v>35</v>
      </c>
      <c r="J151">
        <v>22</v>
      </c>
      <c r="K151" s="6">
        <v>40992</v>
      </c>
      <c r="L151" s="6">
        <v>41002</v>
      </c>
      <c r="M151" t="s">
        <v>2677</v>
      </c>
      <c r="N151" t="s">
        <v>22</v>
      </c>
      <c r="O151">
        <v>12</v>
      </c>
      <c r="P151" t="s">
        <v>2682</v>
      </c>
      <c r="Q151">
        <v>1</v>
      </c>
      <c r="R151">
        <v>4</v>
      </c>
      <c r="S151">
        <v>4</v>
      </c>
      <c r="T151">
        <v>1</v>
      </c>
      <c r="U151">
        <v>1</v>
      </c>
      <c r="V151">
        <v>0</v>
      </c>
      <c r="W151">
        <v>4</v>
      </c>
      <c r="X151">
        <v>2291028.5699999998</v>
      </c>
      <c r="Y151">
        <v>620642.13</v>
      </c>
      <c r="Z151">
        <v>2116</v>
      </c>
      <c r="AA151">
        <v>4</v>
      </c>
      <c r="AB151" s="6">
        <v>1.6875</v>
      </c>
      <c r="AC151" s="6">
        <v>1.2083333333333333</v>
      </c>
      <c r="AD151">
        <v>21.25</v>
      </c>
      <c r="AE151" t="s">
        <v>2676</v>
      </c>
      <c r="AF151" t="s">
        <v>2676</v>
      </c>
      <c r="AG151" t="s">
        <v>2676</v>
      </c>
      <c r="AH151" t="s">
        <v>2676</v>
      </c>
      <c r="AI151" t="s">
        <v>2676</v>
      </c>
      <c r="AJ151" t="s">
        <v>2676</v>
      </c>
      <c r="AK151" t="s">
        <v>2676</v>
      </c>
      <c r="AL151">
        <v>1</v>
      </c>
    </row>
    <row r="152" spans="2:38" hidden="1" x14ac:dyDescent="0.25">
      <c r="B152">
        <v>214</v>
      </c>
      <c r="C152">
        <v>13</v>
      </c>
      <c r="D152" t="s">
        <v>2596</v>
      </c>
      <c r="E152">
        <v>293</v>
      </c>
      <c r="F152">
        <v>273</v>
      </c>
      <c r="G152" s="4" t="str">
        <f>VLOOKUP(F152,'mac-lalo'!$I$2:$J$602,2,0)</f>
        <v>FURBERO 176</v>
      </c>
      <c r="H152" s="5">
        <f>VLOOKUP(G152,'cat_macropera-pos'!$H$2:$I$1468,2,0)</f>
        <v>375</v>
      </c>
      <c r="I152" s="5">
        <f>VLOOKUP(D152,sucampos_seg!$C$2:$G$316,5,0)</f>
        <v>48</v>
      </c>
      <c r="J152">
        <v>1</v>
      </c>
      <c r="K152" s="6">
        <v>41075</v>
      </c>
      <c r="L152" s="6">
        <v>41090</v>
      </c>
      <c r="M152" t="s">
        <v>2677</v>
      </c>
      <c r="N152" t="s">
        <v>2676</v>
      </c>
      <c r="O152">
        <v>19</v>
      </c>
      <c r="P152" t="s">
        <v>2678</v>
      </c>
      <c r="Q152">
        <v>1</v>
      </c>
      <c r="R152">
        <v>4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2255419.5299999998</v>
      </c>
      <c r="Y152">
        <v>646302.06999999995</v>
      </c>
      <c r="Z152">
        <v>2367</v>
      </c>
      <c r="AA152">
        <v>1</v>
      </c>
      <c r="AB152" s="6">
        <v>1.4583333333333333</v>
      </c>
      <c r="AC152" s="6">
        <v>1.9993055555555554</v>
      </c>
      <c r="AD152" t="s">
        <v>2676</v>
      </c>
      <c r="AE152" t="s">
        <v>2676</v>
      </c>
      <c r="AF152" t="s">
        <v>2676</v>
      </c>
      <c r="AG152" t="s">
        <v>2676</v>
      </c>
      <c r="AH152" t="s">
        <v>2676</v>
      </c>
      <c r="AI152" t="s">
        <v>2676</v>
      </c>
      <c r="AJ152" t="s">
        <v>2676</v>
      </c>
      <c r="AK152" t="s">
        <v>2676</v>
      </c>
      <c r="AL152">
        <v>1</v>
      </c>
    </row>
    <row r="153" spans="2:38" hidden="1" x14ac:dyDescent="0.25">
      <c r="B153">
        <v>215</v>
      </c>
      <c r="C153">
        <v>9</v>
      </c>
      <c r="D153" t="s">
        <v>2591</v>
      </c>
      <c r="E153">
        <v>1865</v>
      </c>
      <c r="F153">
        <v>120</v>
      </c>
      <c r="G153" s="4" t="str">
        <f>VLOOKUP(F153,'mac-lalo'!$I$2:$J$602,2,0)</f>
        <v>COYOL 1865</v>
      </c>
      <c r="H153" s="5">
        <f>VLOOKUP(G153,'cat_macropera-pos'!$H$2:$I$1468,2,0)</f>
        <v>1222</v>
      </c>
      <c r="I153" s="5">
        <f>VLOOKUP(D153,sucampos_seg!$C$2:$G$316,5,0)</f>
        <v>35</v>
      </c>
      <c r="J153">
        <v>22</v>
      </c>
      <c r="K153" s="6">
        <v>41006</v>
      </c>
      <c r="L153" s="6">
        <v>41015</v>
      </c>
      <c r="M153" t="s">
        <v>2677</v>
      </c>
      <c r="N153" t="s">
        <v>22</v>
      </c>
      <c r="O153">
        <v>12</v>
      </c>
      <c r="P153" t="s">
        <v>2682</v>
      </c>
      <c r="Q153">
        <v>1</v>
      </c>
      <c r="R153">
        <v>4</v>
      </c>
      <c r="S153">
        <v>4</v>
      </c>
      <c r="T153">
        <v>1</v>
      </c>
      <c r="U153">
        <v>1</v>
      </c>
      <c r="V153">
        <v>0</v>
      </c>
      <c r="W153">
        <v>4</v>
      </c>
      <c r="X153">
        <v>2291018.86</v>
      </c>
      <c r="Y153">
        <v>620634.27</v>
      </c>
      <c r="Z153">
        <v>2062</v>
      </c>
      <c r="AA153">
        <v>4</v>
      </c>
      <c r="AB153" s="6">
        <v>1.0208333333333333</v>
      </c>
      <c r="AC153" s="6">
        <v>1.7083333333333335</v>
      </c>
      <c r="AD153">
        <v>20.28</v>
      </c>
      <c r="AE153" t="s">
        <v>2676</v>
      </c>
      <c r="AF153" t="s">
        <v>2676</v>
      </c>
      <c r="AG153" t="s">
        <v>2676</v>
      </c>
      <c r="AH153" t="s">
        <v>2676</v>
      </c>
      <c r="AI153" t="s">
        <v>2676</v>
      </c>
      <c r="AJ153" t="s">
        <v>2676</v>
      </c>
      <c r="AK153" t="s">
        <v>2676</v>
      </c>
      <c r="AL153">
        <v>1</v>
      </c>
    </row>
    <row r="154" spans="2:38" hidden="1" x14ac:dyDescent="0.25">
      <c r="B154">
        <v>216</v>
      </c>
      <c r="C154">
        <v>9</v>
      </c>
      <c r="D154" t="s">
        <v>2591</v>
      </c>
      <c r="E154">
        <v>1861</v>
      </c>
      <c r="F154">
        <v>120</v>
      </c>
      <c r="G154" s="4" t="str">
        <f>VLOOKUP(F154,'mac-lalo'!$I$2:$J$602,2,0)</f>
        <v>COYOL 1865</v>
      </c>
      <c r="H154" s="5">
        <f>VLOOKUP(G154,'cat_macropera-pos'!$H$2:$I$1468,2,0)</f>
        <v>1222</v>
      </c>
      <c r="I154" s="5">
        <f>VLOOKUP(D154,sucampos_seg!$C$2:$G$316,5,0)</f>
        <v>35</v>
      </c>
      <c r="J154">
        <v>22</v>
      </c>
      <c r="K154" s="6">
        <v>41015</v>
      </c>
      <c r="L154" s="6">
        <v>41024</v>
      </c>
      <c r="M154" t="s">
        <v>2677</v>
      </c>
      <c r="N154" t="s">
        <v>22</v>
      </c>
      <c r="O154">
        <v>12</v>
      </c>
      <c r="P154" t="s">
        <v>2682</v>
      </c>
      <c r="Q154">
        <v>1</v>
      </c>
      <c r="R154">
        <v>4</v>
      </c>
      <c r="S154">
        <v>4</v>
      </c>
      <c r="T154">
        <v>1</v>
      </c>
      <c r="U154">
        <v>1</v>
      </c>
      <c r="V154">
        <v>0</v>
      </c>
      <c r="W154">
        <v>4</v>
      </c>
      <c r="X154">
        <v>2291009.12</v>
      </c>
      <c r="Y154">
        <v>620626.43999999994</v>
      </c>
      <c r="Z154">
        <v>2112</v>
      </c>
      <c r="AA154">
        <v>4</v>
      </c>
      <c r="AB154" s="6">
        <v>1.9791666666666665</v>
      </c>
      <c r="AC154" s="6">
        <v>1</v>
      </c>
      <c r="AD154">
        <v>20.440000000000001</v>
      </c>
      <c r="AE154" t="s">
        <v>2676</v>
      </c>
      <c r="AF154" t="s">
        <v>2676</v>
      </c>
      <c r="AG154" t="s">
        <v>2676</v>
      </c>
      <c r="AH154" t="s">
        <v>2676</v>
      </c>
      <c r="AI154" t="s">
        <v>2676</v>
      </c>
      <c r="AJ154" t="s">
        <v>2676</v>
      </c>
      <c r="AK154" t="s">
        <v>2676</v>
      </c>
      <c r="AL154">
        <v>1</v>
      </c>
    </row>
    <row r="155" spans="2:38" hidden="1" x14ac:dyDescent="0.25">
      <c r="B155">
        <v>217</v>
      </c>
      <c r="C155">
        <v>9</v>
      </c>
      <c r="D155" t="s">
        <v>2591</v>
      </c>
      <c r="E155">
        <v>1881</v>
      </c>
      <c r="F155">
        <v>120</v>
      </c>
      <c r="G155" s="4" t="str">
        <f>VLOOKUP(F155,'mac-lalo'!$I$2:$J$602,2,0)</f>
        <v>COYOL 1865</v>
      </c>
      <c r="H155" s="5">
        <f>VLOOKUP(G155,'cat_macropera-pos'!$H$2:$I$1468,2,0)</f>
        <v>1222</v>
      </c>
      <c r="I155" s="5">
        <f>VLOOKUP(D155,sucampos_seg!$C$2:$G$316,5,0)</f>
        <v>35</v>
      </c>
      <c r="J155">
        <v>22</v>
      </c>
      <c r="K155" s="6">
        <v>41024</v>
      </c>
      <c r="L155" s="6">
        <v>41032</v>
      </c>
      <c r="M155" t="s">
        <v>2677</v>
      </c>
      <c r="N155" t="s">
        <v>22</v>
      </c>
      <c r="O155">
        <v>12</v>
      </c>
      <c r="P155" t="s">
        <v>2682</v>
      </c>
      <c r="Q155">
        <v>1</v>
      </c>
      <c r="R155">
        <v>4</v>
      </c>
      <c r="S155">
        <v>4</v>
      </c>
      <c r="T155">
        <v>1</v>
      </c>
      <c r="U155">
        <v>1</v>
      </c>
      <c r="V155">
        <v>0</v>
      </c>
      <c r="W155">
        <v>4</v>
      </c>
      <c r="X155">
        <v>2290999.4</v>
      </c>
      <c r="Y155">
        <v>620618.6</v>
      </c>
      <c r="Z155">
        <v>2096</v>
      </c>
      <c r="AA155">
        <v>4</v>
      </c>
      <c r="AB155" s="6">
        <v>1.625</v>
      </c>
      <c r="AC155" s="6">
        <v>1.1666666666666667</v>
      </c>
      <c r="AD155">
        <v>22.42</v>
      </c>
      <c r="AE155" t="s">
        <v>2676</v>
      </c>
      <c r="AF155" t="s">
        <v>2676</v>
      </c>
      <c r="AG155" t="s">
        <v>2676</v>
      </c>
      <c r="AH155" t="s">
        <v>2676</v>
      </c>
      <c r="AI155" t="s">
        <v>2676</v>
      </c>
      <c r="AJ155" t="s">
        <v>2676</v>
      </c>
      <c r="AK155" t="s">
        <v>2676</v>
      </c>
      <c r="AL155">
        <v>1</v>
      </c>
    </row>
    <row r="156" spans="2:38" hidden="1" x14ac:dyDescent="0.25">
      <c r="B156">
        <v>218</v>
      </c>
      <c r="C156">
        <v>9</v>
      </c>
      <c r="D156" t="s">
        <v>2591</v>
      </c>
      <c r="E156">
        <v>5291</v>
      </c>
      <c r="F156">
        <v>120</v>
      </c>
      <c r="G156" s="4" t="str">
        <f>VLOOKUP(F156,'mac-lalo'!$I$2:$J$602,2,0)</f>
        <v>COYOL 1865</v>
      </c>
      <c r="H156" s="5">
        <f>VLOOKUP(G156,'cat_macropera-pos'!$H$2:$I$1468,2,0)</f>
        <v>1222</v>
      </c>
      <c r="I156" s="5">
        <f>VLOOKUP(D156,sucampos_seg!$C$2:$G$316,5,0)</f>
        <v>35</v>
      </c>
      <c r="J156">
        <v>22</v>
      </c>
      <c r="K156" s="6">
        <v>41032</v>
      </c>
      <c r="L156" s="6">
        <v>41041</v>
      </c>
      <c r="M156" t="s">
        <v>2677</v>
      </c>
      <c r="N156" t="s">
        <v>22</v>
      </c>
      <c r="O156">
        <v>12</v>
      </c>
      <c r="P156" t="s">
        <v>2682</v>
      </c>
      <c r="Q156">
        <v>1</v>
      </c>
      <c r="R156">
        <v>4</v>
      </c>
      <c r="S156">
        <v>4</v>
      </c>
      <c r="T156">
        <v>1</v>
      </c>
      <c r="U156">
        <v>1</v>
      </c>
      <c r="V156">
        <v>0</v>
      </c>
      <c r="W156">
        <v>4</v>
      </c>
      <c r="X156">
        <v>2290989.6800000002</v>
      </c>
      <c r="Y156">
        <v>620610.76</v>
      </c>
      <c r="Z156">
        <v>2120</v>
      </c>
      <c r="AA156">
        <v>4</v>
      </c>
      <c r="AB156" s="6">
        <v>1.4791666666666667</v>
      </c>
      <c r="AC156" s="6">
        <v>1.8125</v>
      </c>
      <c r="AD156">
        <v>20.58</v>
      </c>
      <c r="AE156" t="s">
        <v>2676</v>
      </c>
      <c r="AF156" t="s">
        <v>2676</v>
      </c>
      <c r="AG156" t="s">
        <v>2676</v>
      </c>
      <c r="AH156" t="s">
        <v>2676</v>
      </c>
      <c r="AI156" t="s">
        <v>2676</v>
      </c>
      <c r="AJ156" t="s">
        <v>2676</v>
      </c>
      <c r="AK156" t="s">
        <v>2676</v>
      </c>
      <c r="AL156">
        <v>1</v>
      </c>
    </row>
    <row r="157" spans="2:38" hidden="1" x14ac:dyDescent="0.25">
      <c r="B157">
        <v>219</v>
      </c>
      <c r="C157">
        <v>13</v>
      </c>
      <c r="D157" t="s">
        <v>2596</v>
      </c>
      <c r="E157">
        <v>3793</v>
      </c>
      <c r="F157">
        <v>255</v>
      </c>
      <c r="G157" s="4" t="str">
        <f>VLOOKUP(F157,'mac-lalo'!$I$2:$J$602,2,0)</f>
        <v>FURBERO 1426</v>
      </c>
      <c r="H157" s="5">
        <f>VLOOKUP(G157,'cat_macropera-pos'!$H$2:$I$1468,2,0)</f>
        <v>1337</v>
      </c>
      <c r="I157" s="5">
        <f>VLOOKUP(D157,sucampos_seg!$C$2:$G$316,5,0)</f>
        <v>48</v>
      </c>
      <c r="J157">
        <v>1</v>
      </c>
      <c r="K157" t="s">
        <v>2676</v>
      </c>
      <c r="L157" t="s">
        <v>2676</v>
      </c>
      <c r="M157" t="s">
        <v>2677</v>
      </c>
      <c r="N157" t="s">
        <v>2676</v>
      </c>
      <c r="O157">
        <v>1</v>
      </c>
      <c r="P157" t="s">
        <v>2676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0</v>
      </c>
      <c r="X157" t="s">
        <v>2676</v>
      </c>
      <c r="Y157" t="s">
        <v>2676</v>
      </c>
      <c r="Z157" t="s">
        <v>2676</v>
      </c>
      <c r="AA157">
        <v>1</v>
      </c>
      <c r="AB157" t="s">
        <v>2676</v>
      </c>
      <c r="AC157" t="s">
        <v>2676</v>
      </c>
      <c r="AD157" t="s">
        <v>2676</v>
      </c>
      <c r="AE157" t="s">
        <v>2676</v>
      </c>
      <c r="AF157" t="s">
        <v>2676</v>
      </c>
      <c r="AG157" t="s">
        <v>2676</v>
      </c>
      <c r="AH157" t="s">
        <v>2676</v>
      </c>
      <c r="AI157" t="s">
        <v>2676</v>
      </c>
      <c r="AJ157" t="s">
        <v>2676</v>
      </c>
      <c r="AK157" t="s">
        <v>2676</v>
      </c>
      <c r="AL157">
        <v>1</v>
      </c>
    </row>
    <row r="158" spans="2:38" hidden="1" x14ac:dyDescent="0.25">
      <c r="B158">
        <v>220</v>
      </c>
      <c r="C158">
        <v>13</v>
      </c>
      <c r="D158" t="s">
        <v>2596</v>
      </c>
      <c r="E158">
        <v>1426</v>
      </c>
      <c r="F158">
        <v>255</v>
      </c>
      <c r="G158" s="4" t="str">
        <f>VLOOKUP(F158,'mac-lalo'!$I$2:$J$602,2,0)</f>
        <v>FURBERO 1426</v>
      </c>
      <c r="H158" s="5">
        <f>VLOOKUP(G158,'cat_macropera-pos'!$H$2:$I$1468,2,0)</f>
        <v>1337</v>
      </c>
      <c r="I158" s="5">
        <f>VLOOKUP(D158,sucampos_seg!$C$2:$G$316,5,0)</f>
        <v>48</v>
      </c>
      <c r="J158">
        <v>34</v>
      </c>
      <c r="K158" s="6">
        <v>40951</v>
      </c>
      <c r="L158" s="6">
        <v>41117</v>
      </c>
      <c r="M158" t="s">
        <v>2677</v>
      </c>
      <c r="N158" t="s">
        <v>2681</v>
      </c>
      <c r="O158">
        <v>12</v>
      </c>
      <c r="P158" t="s">
        <v>2682</v>
      </c>
      <c r="Q158">
        <v>1</v>
      </c>
      <c r="R158">
        <v>4</v>
      </c>
      <c r="S158">
        <v>4</v>
      </c>
      <c r="T158">
        <v>1</v>
      </c>
      <c r="U158">
        <v>1</v>
      </c>
      <c r="V158">
        <v>0</v>
      </c>
      <c r="W158">
        <v>8</v>
      </c>
      <c r="X158">
        <v>2250428.5</v>
      </c>
      <c r="Y158">
        <v>660077</v>
      </c>
      <c r="Z158">
        <v>2316</v>
      </c>
      <c r="AA158">
        <v>3</v>
      </c>
      <c r="AB158" s="6">
        <v>1.3958333333333333</v>
      </c>
      <c r="AC158" s="6">
        <v>1.7916666666666665</v>
      </c>
      <c r="AD158">
        <v>38.07</v>
      </c>
      <c r="AE158" t="s">
        <v>2676</v>
      </c>
      <c r="AF158" t="s">
        <v>2676</v>
      </c>
      <c r="AG158" t="s">
        <v>2676</v>
      </c>
      <c r="AH158" t="s">
        <v>2676</v>
      </c>
      <c r="AI158" t="s">
        <v>2676</v>
      </c>
      <c r="AJ158" t="s">
        <v>2676</v>
      </c>
      <c r="AK158" t="s">
        <v>2676</v>
      </c>
      <c r="AL158">
        <v>1</v>
      </c>
    </row>
    <row r="159" spans="2:38" hidden="1" x14ac:dyDescent="0.25">
      <c r="B159">
        <v>221</v>
      </c>
      <c r="C159">
        <v>1</v>
      </c>
      <c r="D159" t="s">
        <v>2584</v>
      </c>
      <c r="E159">
        <v>3730</v>
      </c>
      <c r="F159">
        <v>76</v>
      </c>
      <c r="G159" s="4" t="str">
        <f>VLOOKUP(F159,'mac-lalo'!$I$2:$J$602,2,0)</f>
        <v>COAPECHACA 595</v>
      </c>
      <c r="H159" s="5">
        <f>VLOOKUP(G159,'cat_macropera-pos'!$H$2:$I$1468,2,0)</f>
        <v>206</v>
      </c>
      <c r="I159" s="5">
        <f>VLOOKUP(D159,sucampos_seg!$C$2:$G$316,5,0)</f>
        <v>24</v>
      </c>
      <c r="J159">
        <v>21</v>
      </c>
      <c r="K159" s="6">
        <v>41096</v>
      </c>
      <c r="L159" t="s">
        <v>2676</v>
      </c>
      <c r="M159" t="s">
        <v>2677</v>
      </c>
      <c r="N159" t="s">
        <v>22</v>
      </c>
      <c r="O159">
        <v>24</v>
      </c>
      <c r="P159" t="s">
        <v>2678</v>
      </c>
      <c r="Q159">
        <v>1</v>
      </c>
      <c r="R159">
        <v>6</v>
      </c>
      <c r="S159">
        <v>6</v>
      </c>
      <c r="T159">
        <v>1</v>
      </c>
      <c r="U159">
        <v>1</v>
      </c>
      <c r="V159">
        <v>0</v>
      </c>
      <c r="W159">
        <v>7</v>
      </c>
      <c r="X159">
        <v>2262556.65</v>
      </c>
      <c r="Y159">
        <v>649900.69999999995</v>
      </c>
      <c r="Z159">
        <v>2133</v>
      </c>
      <c r="AA159">
        <v>8</v>
      </c>
      <c r="AB159" s="6">
        <v>1</v>
      </c>
      <c r="AC159" t="s">
        <v>2676</v>
      </c>
      <c r="AD159">
        <v>35.01</v>
      </c>
      <c r="AE159" t="s">
        <v>2676</v>
      </c>
      <c r="AF159" t="s">
        <v>2676</v>
      </c>
      <c r="AG159" t="s">
        <v>2676</v>
      </c>
      <c r="AH159" t="s">
        <v>2676</v>
      </c>
      <c r="AI159" t="s">
        <v>2676</v>
      </c>
      <c r="AJ159" t="s">
        <v>2676</v>
      </c>
      <c r="AK159" t="s">
        <v>2676</v>
      </c>
      <c r="AL159">
        <v>1</v>
      </c>
    </row>
    <row r="160" spans="2:38" hidden="1" x14ac:dyDescent="0.25">
      <c r="B160">
        <v>222</v>
      </c>
      <c r="C160">
        <v>13</v>
      </c>
      <c r="D160" t="s">
        <v>2596</v>
      </c>
      <c r="E160">
        <v>8113</v>
      </c>
      <c r="F160">
        <v>275</v>
      </c>
      <c r="G160" s="4" t="str">
        <f>VLOOKUP(F160,'mac-lalo'!$I$2:$J$602,2,0)</f>
        <v>FURBERO 1837</v>
      </c>
      <c r="H160" s="5">
        <f>VLOOKUP(G160,'cat_macropera-pos'!$H$2:$I$1468,2,0)</f>
        <v>1345</v>
      </c>
      <c r="I160" s="5">
        <f>VLOOKUP(D160,sucampos_seg!$C$2:$G$316,5,0)</f>
        <v>48</v>
      </c>
      <c r="J160">
        <v>1</v>
      </c>
      <c r="K160" s="6">
        <v>41098</v>
      </c>
      <c r="L160" s="6">
        <v>41114</v>
      </c>
      <c r="M160" t="s">
        <v>2677</v>
      </c>
      <c r="N160" t="s">
        <v>2676</v>
      </c>
      <c r="O160">
        <v>29</v>
      </c>
      <c r="P160" t="s">
        <v>2678</v>
      </c>
      <c r="Q160">
        <v>1</v>
      </c>
      <c r="R160">
        <v>5</v>
      </c>
      <c r="S160">
        <v>1</v>
      </c>
      <c r="T160">
        <v>1</v>
      </c>
      <c r="U160">
        <v>1</v>
      </c>
      <c r="V160">
        <v>0</v>
      </c>
      <c r="W160">
        <v>8</v>
      </c>
      <c r="X160" t="s">
        <v>2676</v>
      </c>
      <c r="Y160" t="s">
        <v>2676</v>
      </c>
      <c r="Z160">
        <v>2468</v>
      </c>
      <c r="AA160">
        <v>3</v>
      </c>
      <c r="AB160" s="6">
        <v>1</v>
      </c>
      <c r="AC160" s="6">
        <v>1.5833333333333335</v>
      </c>
      <c r="AD160">
        <v>38.159999999999997</v>
      </c>
      <c r="AE160" t="s">
        <v>2676</v>
      </c>
      <c r="AF160" t="s">
        <v>2676</v>
      </c>
      <c r="AG160" t="s">
        <v>2676</v>
      </c>
      <c r="AH160" t="s">
        <v>2676</v>
      </c>
      <c r="AI160" t="s">
        <v>2676</v>
      </c>
      <c r="AJ160" t="s">
        <v>2676</v>
      </c>
      <c r="AK160" t="s">
        <v>2676</v>
      </c>
      <c r="AL160">
        <v>1</v>
      </c>
    </row>
    <row r="161" spans="2:38" hidden="1" x14ac:dyDescent="0.25">
      <c r="B161">
        <v>223</v>
      </c>
      <c r="C161">
        <v>21</v>
      </c>
      <c r="D161" t="s">
        <v>2605</v>
      </c>
      <c r="E161">
        <v>2178</v>
      </c>
      <c r="F161">
        <v>462</v>
      </c>
      <c r="G161" s="4" t="str">
        <f>VLOOKUP(F161,'mac-lalo'!$I$2:$J$602,2,0)</f>
        <v>PRESIDENTE ALEMAN 2178</v>
      </c>
      <c r="H161" s="5">
        <f>VLOOKUP(G161,'cat_macropera-pos'!$H$2:$I$1468,2,0)</f>
        <v>1371</v>
      </c>
      <c r="I161" s="5">
        <f>VLOOKUP(D161,sucampos_seg!$C$2:$G$316,5,0)</f>
        <v>94</v>
      </c>
      <c r="J161">
        <v>31</v>
      </c>
      <c r="K161" s="6">
        <v>41091</v>
      </c>
      <c r="L161" t="s">
        <v>2676</v>
      </c>
      <c r="M161" t="s">
        <v>2679</v>
      </c>
      <c r="N161" t="s">
        <v>2676</v>
      </c>
      <c r="O161">
        <v>10</v>
      </c>
      <c r="P161" t="s">
        <v>2682</v>
      </c>
      <c r="Q161">
        <v>1</v>
      </c>
      <c r="R161">
        <v>6</v>
      </c>
      <c r="S161">
        <v>6</v>
      </c>
      <c r="T161">
        <v>1</v>
      </c>
      <c r="U161">
        <v>1</v>
      </c>
      <c r="V161">
        <v>0</v>
      </c>
      <c r="W161">
        <v>8</v>
      </c>
      <c r="X161">
        <v>2249238.89</v>
      </c>
      <c r="Y161">
        <v>673523.8</v>
      </c>
      <c r="Z161">
        <v>2643</v>
      </c>
      <c r="AA161">
        <v>3</v>
      </c>
      <c r="AB161" s="6">
        <v>1.5208333333333335</v>
      </c>
      <c r="AC161" t="s">
        <v>2676</v>
      </c>
      <c r="AD161">
        <v>40.549999999999997</v>
      </c>
      <c r="AE161" t="s">
        <v>2676</v>
      </c>
      <c r="AF161" t="s">
        <v>2676</v>
      </c>
      <c r="AG161" t="s">
        <v>2676</v>
      </c>
      <c r="AH161" t="s">
        <v>2676</v>
      </c>
      <c r="AI161" t="s">
        <v>2676</v>
      </c>
      <c r="AJ161" t="s">
        <v>2676</v>
      </c>
      <c r="AK161" t="s">
        <v>2676</v>
      </c>
      <c r="AL161">
        <v>1</v>
      </c>
    </row>
    <row r="162" spans="2:38" hidden="1" x14ac:dyDescent="0.25">
      <c r="B162">
        <v>225</v>
      </c>
      <c r="C162">
        <v>16</v>
      </c>
      <c r="D162" t="s">
        <v>2599</v>
      </c>
      <c r="E162">
        <v>555</v>
      </c>
      <c r="F162">
        <v>373</v>
      </c>
      <c r="G162" s="4" t="str">
        <f>VLOOKUP(F162,'mac-lalo'!$I$2:$J$602,2,0)</f>
        <v>HUMAPA 289</v>
      </c>
      <c r="H162" s="5">
        <f>VLOOKUP(G162,'cat_macropera-pos'!$H$2:$I$1468,2,0)</f>
        <v>1259</v>
      </c>
      <c r="I162" s="5">
        <f>VLOOKUP(D162,sucampos_seg!$C$2:$G$316,5,0)</f>
        <v>61</v>
      </c>
      <c r="J162">
        <v>5</v>
      </c>
      <c r="K162" s="6">
        <v>41098</v>
      </c>
      <c r="L162" t="s">
        <v>2676</v>
      </c>
      <c r="M162" t="s">
        <v>2677</v>
      </c>
      <c r="N162" t="s">
        <v>22</v>
      </c>
      <c r="O162">
        <v>18</v>
      </c>
      <c r="P162" t="s">
        <v>2682</v>
      </c>
      <c r="Q162">
        <v>5</v>
      </c>
      <c r="R162">
        <v>6</v>
      </c>
      <c r="S162">
        <v>1</v>
      </c>
      <c r="T162">
        <v>1</v>
      </c>
      <c r="U162">
        <v>1</v>
      </c>
      <c r="V162">
        <v>0</v>
      </c>
      <c r="W162">
        <v>0</v>
      </c>
      <c r="X162" t="s">
        <v>2676</v>
      </c>
      <c r="Y162" t="s">
        <v>2676</v>
      </c>
      <c r="Z162">
        <v>1947</v>
      </c>
      <c r="AA162">
        <v>9</v>
      </c>
      <c r="AB162" s="6">
        <v>1.7083333333333335</v>
      </c>
      <c r="AC162" t="s">
        <v>2676</v>
      </c>
      <c r="AD162">
        <v>16.079999999999998</v>
      </c>
      <c r="AE162" t="s">
        <v>2676</v>
      </c>
      <c r="AF162" t="s">
        <v>2676</v>
      </c>
      <c r="AG162" t="s">
        <v>2676</v>
      </c>
      <c r="AH162" t="s">
        <v>2676</v>
      </c>
      <c r="AI162" t="s">
        <v>2676</v>
      </c>
      <c r="AJ162" t="s">
        <v>2676</v>
      </c>
      <c r="AK162" t="s">
        <v>2676</v>
      </c>
      <c r="AL162">
        <v>1</v>
      </c>
    </row>
    <row r="163" spans="2:38" hidden="1" x14ac:dyDescent="0.25">
      <c r="B163">
        <v>227</v>
      </c>
      <c r="C163">
        <v>9</v>
      </c>
      <c r="D163" t="s">
        <v>2591</v>
      </c>
      <c r="E163">
        <v>2655</v>
      </c>
      <c r="F163">
        <v>127</v>
      </c>
      <c r="G163" s="4" t="str">
        <f>VLOOKUP(F163,'mac-lalo'!$I$2:$J$602,2,0)</f>
        <v>COYOL 2611</v>
      </c>
      <c r="H163" s="5">
        <f>VLOOKUP(G163,'cat_macropera-pos'!$H$2:$I$1468,2,0)</f>
        <v>1229</v>
      </c>
      <c r="I163" s="5">
        <f>VLOOKUP(D163,sucampos_seg!$C$2:$G$316,5,0)</f>
        <v>35</v>
      </c>
      <c r="J163">
        <v>3</v>
      </c>
      <c r="K163" s="6">
        <v>41098</v>
      </c>
      <c r="L163" s="6">
        <v>41106</v>
      </c>
      <c r="M163" t="s">
        <v>2677</v>
      </c>
      <c r="N163" t="s">
        <v>22</v>
      </c>
      <c r="O163">
        <v>18</v>
      </c>
      <c r="P163" t="s">
        <v>2678</v>
      </c>
      <c r="Q163">
        <v>1</v>
      </c>
      <c r="R163">
        <v>4</v>
      </c>
      <c r="S163">
        <v>1</v>
      </c>
      <c r="T163">
        <v>1</v>
      </c>
      <c r="U163">
        <v>1</v>
      </c>
      <c r="V163">
        <v>0</v>
      </c>
      <c r="W163">
        <v>0</v>
      </c>
      <c r="X163" t="s">
        <v>2676</v>
      </c>
      <c r="Y163" t="s">
        <v>2676</v>
      </c>
      <c r="Z163">
        <v>2093</v>
      </c>
      <c r="AA163">
        <v>9</v>
      </c>
      <c r="AB163" s="6">
        <v>1.3333333333333333</v>
      </c>
      <c r="AC163" s="6">
        <v>1.6458333333333335</v>
      </c>
      <c r="AD163">
        <v>0</v>
      </c>
      <c r="AE163" t="s">
        <v>2676</v>
      </c>
      <c r="AF163" t="s">
        <v>2676</v>
      </c>
      <c r="AG163" t="s">
        <v>2676</v>
      </c>
      <c r="AH163" t="s">
        <v>2676</v>
      </c>
      <c r="AI163" t="s">
        <v>2676</v>
      </c>
      <c r="AJ163" t="s">
        <v>2676</v>
      </c>
      <c r="AK163" t="s">
        <v>2676</v>
      </c>
      <c r="AL163">
        <v>1</v>
      </c>
    </row>
    <row r="164" spans="2:38" hidden="1" x14ac:dyDescent="0.25">
      <c r="B164">
        <v>229</v>
      </c>
      <c r="C164">
        <v>16</v>
      </c>
      <c r="D164" t="s">
        <v>2599</v>
      </c>
      <c r="E164">
        <v>1084</v>
      </c>
      <c r="F164">
        <v>343</v>
      </c>
      <c r="G164" s="4" t="str">
        <f>VLOOKUP(F164,'mac-lalo'!$I$2:$J$602,2,0)</f>
        <v>HUMAPA 1398</v>
      </c>
      <c r="H164" s="5">
        <f>VLOOKUP(G164,'cat_macropera-pos'!$H$2:$I$1468,2,0)</f>
        <v>1250</v>
      </c>
      <c r="I164" s="5">
        <f>VLOOKUP(D164,sucampos_seg!$C$2:$G$316,5,0)</f>
        <v>61</v>
      </c>
      <c r="J164">
        <v>16</v>
      </c>
      <c r="K164" s="6">
        <v>41100</v>
      </c>
      <c r="L164" s="6">
        <v>41109</v>
      </c>
      <c r="M164" t="s">
        <v>2677</v>
      </c>
      <c r="N164" t="s">
        <v>22</v>
      </c>
      <c r="O164">
        <v>20</v>
      </c>
      <c r="P164" t="s">
        <v>2678</v>
      </c>
      <c r="Q164">
        <v>1</v>
      </c>
      <c r="R164">
        <v>4</v>
      </c>
      <c r="S164">
        <v>4</v>
      </c>
      <c r="T164">
        <v>1</v>
      </c>
      <c r="U164">
        <v>1</v>
      </c>
      <c r="V164">
        <v>0</v>
      </c>
      <c r="W164">
        <v>4</v>
      </c>
      <c r="X164">
        <v>2285625.37</v>
      </c>
      <c r="Y164">
        <v>622293.62</v>
      </c>
      <c r="Z164">
        <v>2068</v>
      </c>
      <c r="AA164">
        <v>9</v>
      </c>
      <c r="AB164" s="6">
        <v>1.1666666666666667</v>
      </c>
      <c r="AC164" s="6">
        <v>1.375</v>
      </c>
      <c r="AD164">
        <v>35.75</v>
      </c>
      <c r="AE164" t="s">
        <v>2676</v>
      </c>
      <c r="AF164" t="s">
        <v>2676</v>
      </c>
      <c r="AG164" t="s">
        <v>2676</v>
      </c>
      <c r="AH164" t="s">
        <v>2676</v>
      </c>
      <c r="AI164" t="s">
        <v>2676</v>
      </c>
      <c r="AJ164" t="s">
        <v>2676</v>
      </c>
      <c r="AK164" t="s">
        <v>2676</v>
      </c>
      <c r="AL164">
        <v>1</v>
      </c>
    </row>
    <row r="165" spans="2:38" hidden="1" x14ac:dyDescent="0.25">
      <c r="B165">
        <v>230</v>
      </c>
      <c r="C165">
        <v>8</v>
      </c>
      <c r="D165" t="s">
        <v>2590</v>
      </c>
      <c r="E165">
        <v>1637</v>
      </c>
      <c r="F165">
        <v>585</v>
      </c>
      <c r="G165" s="4" t="str">
        <f>VLOOKUP(F165,'mac-lalo'!$I$2:$J$602,2,0)</f>
        <v>CORRALILLO 1655</v>
      </c>
      <c r="H165" s="5">
        <f>VLOOKUP(G165,'cat_macropera-pos'!$H$2:$I$1468,2,0)</f>
        <v>1289</v>
      </c>
      <c r="I165" s="5">
        <f>VLOOKUP(D165,sucampos_seg!$C$2:$G$316,5,0)</f>
        <v>32</v>
      </c>
      <c r="J165">
        <v>22</v>
      </c>
      <c r="K165" s="6">
        <v>41100</v>
      </c>
      <c r="L165" s="6">
        <v>41111</v>
      </c>
      <c r="M165" t="s">
        <v>2677</v>
      </c>
      <c r="N165" t="s">
        <v>22</v>
      </c>
      <c r="O165">
        <v>12</v>
      </c>
      <c r="P165" t="s">
        <v>2682</v>
      </c>
      <c r="Q165">
        <v>1</v>
      </c>
      <c r="R165">
        <v>4</v>
      </c>
      <c r="S165">
        <v>4</v>
      </c>
      <c r="T165">
        <v>1</v>
      </c>
      <c r="U165">
        <v>1</v>
      </c>
      <c r="V165">
        <v>0</v>
      </c>
      <c r="W165">
        <v>7</v>
      </c>
      <c r="X165">
        <v>2270880.642</v>
      </c>
      <c r="Y165">
        <v>655870.55099999998</v>
      </c>
      <c r="Z165">
        <v>2613</v>
      </c>
      <c r="AA165">
        <v>3</v>
      </c>
      <c r="AB165" s="6">
        <v>1.8333333333333335</v>
      </c>
      <c r="AC165" s="6">
        <v>1.6666666666666665</v>
      </c>
      <c r="AD165">
        <v>30.75</v>
      </c>
      <c r="AE165" t="s">
        <v>2676</v>
      </c>
      <c r="AF165" t="s">
        <v>2676</v>
      </c>
      <c r="AG165" t="s">
        <v>2676</v>
      </c>
      <c r="AH165" t="s">
        <v>2676</v>
      </c>
      <c r="AI165" t="s">
        <v>2676</v>
      </c>
      <c r="AJ165" t="s">
        <v>2676</v>
      </c>
      <c r="AK165" t="s">
        <v>2676</v>
      </c>
      <c r="AL165">
        <v>1</v>
      </c>
    </row>
    <row r="166" spans="2:38" hidden="1" x14ac:dyDescent="0.25">
      <c r="B166">
        <v>231</v>
      </c>
      <c r="C166">
        <v>21</v>
      </c>
      <c r="D166" t="s">
        <v>2605</v>
      </c>
      <c r="E166">
        <v>5555</v>
      </c>
      <c r="F166">
        <v>460</v>
      </c>
      <c r="G166" s="4" t="str">
        <f>VLOOKUP(F166,'mac-lalo'!$I$2:$J$602,2,0)</f>
        <v>PRESIDENTE ALEMAN 2144</v>
      </c>
      <c r="H166" s="5">
        <f>VLOOKUP(G166,'cat_macropera-pos'!$H$2:$I$1468,2,0)</f>
        <v>1370</v>
      </c>
      <c r="I166" s="5">
        <f>VLOOKUP(D166,sucampos_seg!$C$2:$G$316,5,0)</f>
        <v>94</v>
      </c>
      <c r="J166">
        <v>5</v>
      </c>
      <c r="K166" s="6">
        <v>40967</v>
      </c>
      <c r="L166" t="s">
        <v>2676</v>
      </c>
      <c r="M166" t="s">
        <v>2677</v>
      </c>
      <c r="N166" t="s">
        <v>2681</v>
      </c>
      <c r="O166">
        <v>18</v>
      </c>
      <c r="P166" t="s">
        <v>2682</v>
      </c>
      <c r="Q166">
        <v>4</v>
      </c>
      <c r="R166">
        <v>6</v>
      </c>
      <c r="S166">
        <v>1</v>
      </c>
      <c r="T166">
        <v>1</v>
      </c>
      <c r="U166">
        <v>1</v>
      </c>
      <c r="V166">
        <v>0</v>
      </c>
      <c r="W166">
        <v>0</v>
      </c>
      <c r="X166" t="s">
        <v>2676</v>
      </c>
      <c r="Y166" t="s">
        <v>2676</v>
      </c>
      <c r="Z166">
        <v>2891</v>
      </c>
      <c r="AA166">
        <v>3</v>
      </c>
      <c r="AB166" s="6">
        <v>1.125</v>
      </c>
      <c r="AC166" t="s">
        <v>2676</v>
      </c>
      <c r="AD166">
        <v>38.229999999999997</v>
      </c>
      <c r="AE166" t="s">
        <v>2676</v>
      </c>
      <c r="AF166" t="s">
        <v>2676</v>
      </c>
      <c r="AG166" t="s">
        <v>2676</v>
      </c>
      <c r="AH166" t="s">
        <v>2676</v>
      </c>
      <c r="AI166" t="s">
        <v>2676</v>
      </c>
      <c r="AJ166" t="s">
        <v>2676</v>
      </c>
      <c r="AK166" t="s">
        <v>2676</v>
      </c>
      <c r="AL166">
        <v>1</v>
      </c>
    </row>
    <row r="167" spans="2:38" hidden="1" x14ac:dyDescent="0.25">
      <c r="B167">
        <v>232</v>
      </c>
      <c r="C167">
        <v>9</v>
      </c>
      <c r="D167" t="s">
        <v>2591</v>
      </c>
      <c r="E167">
        <v>5212</v>
      </c>
      <c r="F167">
        <v>134</v>
      </c>
      <c r="G167" s="4" t="str">
        <f>VLOOKUP(F167,'mac-lalo'!$I$2:$J$602,2,0)</f>
        <v>COYOL 5233</v>
      </c>
      <c r="H167" s="5">
        <f>VLOOKUP(G167,'cat_macropera-pos'!$H$2:$I$1468,2,0)</f>
        <v>1228</v>
      </c>
      <c r="I167" s="5">
        <f>VLOOKUP(D167,sucampos_seg!$C$2:$G$316,5,0)</f>
        <v>35</v>
      </c>
      <c r="J167">
        <v>35</v>
      </c>
      <c r="K167" s="6">
        <v>41104</v>
      </c>
      <c r="L167" s="6">
        <v>41117</v>
      </c>
      <c r="M167" t="s">
        <v>2677</v>
      </c>
      <c r="N167" t="s">
        <v>22</v>
      </c>
      <c r="O167">
        <v>17</v>
      </c>
      <c r="P167" t="s">
        <v>2678</v>
      </c>
      <c r="Q167">
        <v>1</v>
      </c>
      <c r="R167">
        <v>4</v>
      </c>
      <c r="S167">
        <v>6</v>
      </c>
      <c r="T167">
        <v>1</v>
      </c>
      <c r="U167">
        <v>1</v>
      </c>
      <c r="V167">
        <v>0</v>
      </c>
      <c r="W167">
        <v>4</v>
      </c>
      <c r="X167">
        <v>2289524.21</v>
      </c>
      <c r="Y167">
        <v>620850</v>
      </c>
      <c r="Z167">
        <v>2027</v>
      </c>
      <c r="AA167">
        <v>2</v>
      </c>
      <c r="AB167" s="6">
        <v>1.6666666666666665</v>
      </c>
      <c r="AC167" s="6">
        <v>1.625</v>
      </c>
      <c r="AD167">
        <v>18</v>
      </c>
      <c r="AE167" t="s">
        <v>2676</v>
      </c>
      <c r="AF167" t="s">
        <v>2676</v>
      </c>
      <c r="AG167" t="s">
        <v>2676</v>
      </c>
      <c r="AH167" t="s">
        <v>2676</v>
      </c>
      <c r="AI167" t="s">
        <v>2676</v>
      </c>
      <c r="AJ167" t="s">
        <v>2676</v>
      </c>
      <c r="AK167" t="s">
        <v>2676</v>
      </c>
      <c r="AL167">
        <v>1</v>
      </c>
    </row>
    <row r="168" spans="2:38" hidden="1" x14ac:dyDescent="0.25">
      <c r="B168">
        <v>233</v>
      </c>
      <c r="C168">
        <v>16</v>
      </c>
      <c r="D168" t="s">
        <v>2599</v>
      </c>
      <c r="E168">
        <v>1035</v>
      </c>
      <c r="F168">
        <v>326</v>
      </c>
      <c r="G168" s="4" t="str">
        <f>VLOOKUP(F168,'mac-lalo'!$I$2:$J$602,2,0)</f>
        <v>HUMAPA 1035</v>
      </c>
      <c r="H168" s="5">
        <f>VLOOKUP(G168,'cat_macropera-pos'!$H$2:$I$1468,2,0)</f>
        <v>1247</v>
      </c>
      <c r="I168" s="5">
        <f>VLOOKUP(D168,sucampos_seg!$C$2:$G$316,5,0)</f>
        <v>61</v>
      </c>
      <c r="J168">
        <v>1</v>
      </c>
      <c r="K168" s="6">
        <v>41102</v>
      </c>
      <c r="L168" s="6">
        <v>41130</v>
      </c>
      <c r="M168" t="s">
        <v>2679</v>
      </c>
      <c r="N168" t="s">
        <v>2676</v>
      </c>
      <c r="O168">
        <v>11</v>
      </c>
      <c r="P168" t="s">
        <v>2682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2</v>
      </c>
      <c r="W168">
        <v>4</v>
      </c>
      <c r="X168">
        <v>2287985.5499999998</v>
      </c>
      <c r="Y168">
        <v>623020.18000000005</v>
      </c>
      <c r="Z168">
        <v>2018</v>
      </c>
      <c r="AA168">
        <v>8</v>
      </c>
      <c r="AB168" s="6">
        <v>1.8125</v>
      </c>
      <c r="AC168" s="6">
        <v>1.3333333333333333</v>
      </c>
      <c r="AD168">
        <v>0</v>
      </c>
      <c r="AE168" t="s">
        <v>2676</v>
      </c>
      <c r="AF168" t="s">
        <v>2676</v>
      </c>
      <c r="AG168" t="s">
        <v>2676</v>
      </c>
      <c r="AH168" t="s">
        <v>2676</v>
      </c>
      <c r="AI168" t="s">
        <v>2676</v>
      </c>
      <c r="AJ168" t="s">
        <v>2676</v>
      </c>
      <c r="AK168" t="s">
        <v>2676</v>
      </c>
      <c r="AL168">
        <v>1</v>
      </c>
    </row>
    <row r="169" spans="2:38" hidden="1" x14ac:dyDescent="0.25">
      <c r="B169">
        <v>234</v>
      </c>
      <c r="C169">
        <v>8</v>
      </c>
      <c r="D169" t="s">
        <v>2590</v>
      </c>
      <c r="E169">
        <v>3167</v>
      </c>
      <c r="F169">
        <v>584</v>
      </c>
      <c r="G169" s="4" t="str">
        <f>VLOOKUP(F169,'mac-lalo'!$I$2:$J$602,2,0)</f>
        <v>CORRALILLO 3167</v>
      </c>
      <c r="H169" s="5">
        <f>VLOOKUP(G169,'cat_macropera-pos'!$H$2:$I$1468,2,0)</f>
        <v>1300</v>
      </c>
      <c r="I169" s="5">
        <f>VLOOKUP(D169,sucampos_seg!$C$2:$G$316,5,0)</f>
        <v>32</v>
      </c>
      <c r="J169">
        <v>32</v>
      </c>
      <c r="K169" s="6">
        <v>41103</v>
      </c>
      <c r="L169" s="6">
        <v>41117</v>
      </c>
      <c r="M169" t="s">
        <v>2677</v>
      </c>
      <c r="N169" t="s">
        <v>22</v>
      </c>
      <c r="O169">
        <v>6</v>
      </c>
      <c r="P169" t="s">
        <v>2682</v>
      </c>
      <c r="Q169">
        <v>1</v>
      </c>
      <c r="R169">
        <v>4</v>
      </c>
      <c r="S169">
        <v>1</v>
      </c>
      <c r="T169">
        <v>1</v>
      </c>
      <c r="U169">
        <v>1</v>
      </c>
      <c r="V169">
        <v>0</v>
      </c>
      <c r="W169">
        <v>7</v>
      </c>
      <c r="X169">
        <v>2269557.87</v>
      </c>
      <c r="Y169">
        <v>651676.41</v>
      </c>
      <c r="Z169">
        <v>1904</v>
      </c>
      <c r="AA169">
        <v>8</v>
      </c>
      <c r="AB169" s="6">
        <v>1.7916666666666665</v>
      </c>
      <c r="AC169" s="6">
        <v>1.1041666666666667</v>
      </c>
      <c r="AD169">
        <v>23.2</v>
      </c>
      <c r="AE169" t="s">
        <v>2676</v>
      </c>
      <c r="AF169" t="s">
        <v>2676</v>
      </c>
      <c r="AG169" t="s">
        <v>2676</v>
      </c>
      <c r="AH169" t="s">
        <v>2676</v>
      </c>
      <c r="AI169" t="s">
        <v>2676</v>
      </c>
      <c r="AJ169" t="s">
        <v>2676</v>
      </c>
      <c r="AK169" t="s">
        <v>2676</v>
      </c>
      <c r="AL169">
        <v>1</v>
      </c>
    </row>
    <row r="170" spans="2:38" hidden="1" x14ac:dyDescent="0.25">
      <c r="B170">
        <v>236</v>
      </c>
      <c r="C170">
        <v>21</v>
      </c>
      <c r="D170" t="s">
        <v>2605</v>
      </c>
      <c r="E170">
        <v>5203</v>
      </c>
      <c r="F170">
        <v>445</v>
      </c>
      <c r="G170" s="4" t="str">
        <f>VLOOKUP(F170,'mac-lalo'!$I$2:$J$602,2,0)</f>
        <v>PRESIDENTE ALEMAN 1729</v>
      </c>
      <c r="H170" s="5">
        <f>VLOOKUP(G170,'cat_macropera-pos'!$H$2:$I$1468,2,0)</f>
        <v>123</v>
      </c>
      <c r="I170" s="5">
        <f>VLOOKUP(D170,sucampos_seg!$C$2:$G$316,5,0)</f>
        <v>94</v>
      </c>
      <c r="J170">
        <v>15</v>
      </c>
      <c r="K170" s="6">
        <v>41098</v>
      </c>
      <c r="L170" s="6">
        <v>41113</v>
      </c>
      <c r="M170" t="s">
        <v>2677</v>
      </c>
      <c r="N170" t="s">
        <v>22</v>
      </c>
      <c r="O170">
        <v>24</v>
      </c>
      <c r="P170" t="s">
        <v>2678</v>
      </c>
      <c r="Q170">
        <v>1</v>
      </c>
      <c r="R170">
        <v>4</v>
      </c>
      <c r="S170">
        <v>4</v>
      </c>
      <c r="T170">
        <v>1</v>
      </c>
      <c r="U170">
        <v>1</v>
      </c>
      <c r="V170">
        <v>0</v>
      </c>
      <c r="W170">
        <v>8</v>
      </c>
      <c r="X170">
        <v>2250843.7200000002</v>
      </c>
      <c r="Y170">
        <v>675461.65</v>
      </c>
      <c r="Z170">
        <v>2715</v>
      </c>
      <c r="AA170">
        <v>9</v>
      </c>
      <c r="AB170" s="6">
        <v>1.9166666666666665</v>
      </c>
      <c r="AC170" s="6">
        <v>1.9166666666666665</v>
      </c>
      <c r="AD170">
        <v>30.57</v>
      </c>
      <c r="AE170" t="s">
        <v>2676</v>
      </c>
      <c r="AF170" t="s">
        <v>2676</v>
      </c>
      <c r="AG170" t="s">
        <v>2676</v>
      </c>
      <c r="AH170" t="s">
        <v>2676</v>
      </c>
      <c r="AI170" t="s">
        <v>2676</v>
      </c>
      <c r="AJ170" t="s">
        <v>2676</v>
      </c>
      <c r="AK170" t="s">
        <v>2676</v>
      </c>
      <c r="AL170">
        <v>1</v>
      </c>
    </row>
    <row r="171" spans="2:38" hidden="1" x14ac:dyDescent="0.25">
      <c r="B171">
        <v>237</v>
      </c>
      <c r="C171">
        <v>13</v>
      </c>
      <c r="D171" t="s">
        <v>2596</v>
      </c>
      <c r="E171">
        <v>1450</v>
      </c>
      <c r="F171">
        <v>259</v>
      </c>
      <c r="G171" s="4" t="str">
        <f>VLOOKUP(F171,'mac-lalo'!$I$2:$J$602,2,0)</f>
        <v>FURBERO 1479</v>
      </c>
      <c r="H171" s="5">
        <f>VLOOKUP(G171,'cat_macropera-pos'!$H$2:$I$1468,2,0)</f>
        <v>1338</v>
      </c>
      <c r="I171" s="5">
        <f>VLOOKUP(D171,sucampos_seg!$C$2:$G$316,5,0)</f>
        <v>48</v>
      </c>
      <c r="J171">
        <v>1</v>
      </c>
      <c r="K171" s="6">
        <v>41091</v>
      </c>
      <c r="L171" t="s">
        <v>2676</v>
      </c>
      <c r="M171" t="s">
        <v>2677</v>
      </c>
      <c r="N171" t="s">
        <v>2676</v>
      </c>
      <c r="O171">
        <v>1</v>
      </c>
      <c r="P171" t="s">
        <v>2678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 t="s">
        <v>2676</v>
      </c>
      <c r="Y171" t="s">
        <v>2676</v>
      </c>
      <c r="Z171">
        <v>2091</v>
      </c>
      <c r="AA171">
        <v>1</v>
      </c>
      <c r="AB171" s="6">
        <v>1</v>
      </c>
      <c r="AC171" t="s">
        <v>2676</v>
      </c>
      <c r="AD171" t="s">
        <v>2676</v>
      </c>
      <c r="AE171" t="s">
        <v>2676</v>
      </c>
      <c r="AF171" t="s">
        <v>2676</v>
      </c>
      <c r="AG171" t="s">
        <v>2676</v>
      </c>
      <c r="AH171" t="s">
        <v>2676</v>
      </c>
      <c r="AI171" t="s">
        <v>2676</v>
      </c>
      <c r="AJ171" t="s">
        <v>2676</v>
      </c>
      <c r="AK171" t="s">
        <v>2676</v>
      </c>
      <c r="AL171">
        <v>1</v>
      </c>
    </row>
    <row r="172" spans="2:38" hidden="1" x14ac:dyDescent="0.25">
      <c r="B172">
        <v>239</v>
      </c>
      <c r="C172">
        <v>21</v>
      </c>
      <c r="D172" t="s">
        <v>2605</v>
      </c>
      <c r="E172">
        <v>2636</v>
      </c>
      <c r="F172">
        <v>426</v>
      </c>
      <c r="G172" s="4" t="str">
        <f>VLOOKUP(F172,'mac-lalo'!$I$2:$J$602,2,0)</f>
        <v>PRESIDENTE ALEMAN 1348</v>
      </c>
      <c r="H172" s="5">
        <f>VLOOKUP(G172,'cat_macropera-pos'!$H$2:$I$1468,2,0)</f>
        <v>1347</v>
      </c>
      <c r="I172" s="5">
        <f>VLOOKUP(D172,sucampos_seg!$C$2:$G$316,5,0)</f>
        <v>94</v>
      </c>
      <c r="J172">
        <v>14</v>
      </c>
      <c r="K172" s="6">
        <v>41098</v>
      </c>
      <c r="L172" s="6">
        <v>41146</v>
      </c>
      <c r="M172" t="s">
        <v>2677</v>
      </c>
      <c r="N172" t="s">
        <v>2681</v>
      </c>
      <c r="O172">
        <v>19</v>
      </c>
      <c r="P172" t="s">
        <v>2682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8</v>
      </c>
      <c r="X172">
        <v>2253949.83</v>
      </c>
      <c r="Y172">
        <v>666986.54</v>
      </c>
      <c r="Z172">
        <v>2600</v>
      </c>
      <c r="AA172">
        <v>3</v>
      </c>
      <c r="AB172" s="6">
        <v>1.5</v>
      </c>
      <c r="AC172" s="6">
        <v>1.9993055555555554</v>
      </c>
      <c r="AD172">
        <v>35</v>
      </c>
      <c r="AE172" t="s">
        <v>2676</v>
      </c>
      <c r="AF172" t="s">
        <v>2676</v>
      </c>
      <c r="AG172" t="s">
        <v>2676</v>
      </c>
      <c r="AH172" t="s">
        <v>2676</v>
      </c>
      <c r="AI172" t="s">
        <v>2676</v>
      </c>
      <c r="AJ172" t="s">
        <v>2676</v>
      </c>
      <c r="AK172" t="s">
        <v>2676</v>
      </c>
      <c r="AL172">
        <v>1</v>
      </c>
    </row>
    <row r="173" spans="2:38" hidden="1" x14ac:dyDescent="0.25">
      <c r="B173">
        <v>240</v>
      </c>
      <c r="C173">
        <v>13</v>
      </c>
      <c r="D173" t="s">
        <v>2596</v>
      </c>
      <c r="E173">
        <v>7109</v>
      </c>
      <c r="F173">
        <v>269</v>
      </c>
      <c r="G173" s="4" t="str">
        <f>VLOOKUP(F173,'mac-lalo'!$I$2:$J$602,2,0)</f>
        <v>FURBERO 1629</v>
      </c>
      <c r="H173" s="5">
        <f>VLOOKUP(G173,'cat_macropera-pos'!$H$2:$I$1468,2,0)</f>
        <v>1341</v>
      </c>
      <c r="I173" s="5">
        <f>VLOOKUP(D173,sucampos_seg!$C$2:$G$316,5,0)</f>
        <v>48</v>
      </c>
      <c r="J173">
        <v>26</v>
      </c>
      <c r="K173" s="6">
        <v>41104</v>
      </c>
      <c r="L173" s="6">
        <v>41118</v>
      </c>
      <c r="M173" t="s">
        <v>2679</v>
      </c>
      <c r="N173" t="s">
        <v>2681</v>
      </c>
      <c r="O173">
        <v>11</v>
      </c>
      <c r="P173" t="s">
        <v>2682</v>
      </c>
      <c r="Q173">
        <v>1</v>
      </c>
      <c r="R173">
        <v>4</v>
      </c>
      <c r="S173">
        <v>1</v>
      </c>
      <c r="T173">
        <v>1</v>
      </c>
      <c r="U173">
        <v>1</v>
      </c>
      <c r="V173">
        <v>0</v>
      </c>
      <c r="W173">
        <v>8</v>
      </c>
      <c r="X173">
        <v>2246811.4300000002</v>
      </c>
      <c r="Y173">
        <v>661373.41</v>
      </c>
      <c r="Z173">
        <v>2339</v>
      </c>
      <c r="AA173">
        <v>8</v>
      </c>
      <c r="AB173" s="6">
        <v>1.4583333333333333</v>
      </c>
      <c r="AC173" s="6">
        <v>1.9993055555555554</v>
      </c>
      <c r="AD173">
        <v>38.22</v>
      </c>
      <c r="AE173" t="s">
        <v>2676</v>
      </c>
      <c r="AF173" t="s">
        <v>2676</v>
      </c>
      <c r="AG173" t="s">
        <v>2676</v>
      </c>
      <c r="AH173" t="s">
        <v>2676</v>
      </c>
      <c r="AI173" t="s">
        <v>2676</v>
      </c>
      <c r="AJ173" t="s">
        <v>2676</v>
      </c>
      <c r="AK173" t="s">
        <v>2676</v>
      </c>
      <c r="AL173">
        <v>1</v>
      </c>
    </row>
    <row r="174" spans="2:38" hidden="1" x14ac:dyDescent="0.25">
      <c r="B174">
        <v>241</v>
      </c>
      <c r="C174">
        <v>3</v>
      </c>
      <c r="D174" t="s">
        <v>2610</v>
      </c>
      <c r="E174">
        <v>175</v>
      </c>
      <c r="F174">
        <v>552</v>
      </c>
      <c r="G174" s="4" t="str">
        <f>VLOOKUP(F174,'mac-lalo'!$I$2:$J$602,2,0)</f>
        <v>TAJIN 195</v>
      </c>
      <c r="H174" s="5">
        <f>VLOOKUP(G174,'cat_macropera-pos'!$H$2:$I$1468,2,0)</f>
        <v>1318</v>
      </c>
      <c r="I174" s="5">
        <f>VLOOKUP(D174,sucampos_seg!$C$2:$G$316,5,0)</f>
        <v>122</v>
      </c>
      <c r="J174">
        <v>1</v>
      </c>
      <c r="K174" s="6">
        <v>41084</v>
      </c>
      <c r="L174" s="6">
        <v>41092</v>
      </c>
      <c r="M174" t="s">
        <v>2677</v>
      </c>
      <c r="N174" t="s">
        <v>2676</v>
      </c>
      <c r="O174">
        <v>1</v>
      </c>
      <c r="P174" t="s">
        <v>2678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0</v>
      </c>
      <c r="X174" t="s">
        <v>2676</v>
      </c>
      <c r="Y174" t="s">
        <v>2676</v>
      </c>
      <c r="Z174">
        <v>1762</v>
      </c>
      <c r="AA174">
        <v>1</v>
      </c>
      <c r="AB174" s="6">
        <v>1</v>
      </c>
      <c r="AC174" s="6">
        <v>1.5833333333333335</v>
      </c>
      <c r="AD174" t="s">
        <v>2676</v>
      </c>
      <c r="AE174" t="s">
        <v>2676</v>
      </c>
      <c r="AF174" t="s">
        <v>2676</v>
      </c>
      <c r="AG174" t="s">
        <v>2676</v>
      </c>
      <c r="AH174" t="s">
        <v>2676</v>
      </c>
      <c r="AI174" t="s">
        <v>2676</v>
      </c>
      <c r="AJ174" t="s">
        <v>2676</v>
      </c>
      <c r="AK174" t="s">
        <v>2676</v>
      </c>
      <c r="AL174">
        <v>1</v>
      </c>
    </row>
    <row r="175" spans="2:38" hidden="1" x14ac:dyDescent="0.25">
      <c r="B175">
        <v>242</v>
      </c>
      <c r="C175">
        <v>16</v>
      </c>
      <c r="D175" t="s">
        <v>2599</v>
      </c>
      <c r="E175">
        <v>1456</v>
      </c>
      <c r="F175">
        <v>343</v>
      </c>
      <c r="G175" s="4" t="str">
        <f>VLOOKUP(F175,'mac-lalo'!$I$2:$J$602,2,0)</f>
        <v>HUMAPA 1398</v>
      </c>
      <c r="H175" s="5">
        <f>VLOOKUP(G175,'cat_macropera-pos'!$H$2:$I$1468,2,0)</f>
        <v>1250</v>
      </c>
      <c r="I175" s="5">
        <f>VLOOKUP(D175,sucampos_seg!$C$2:$G$316,5,0)</f>
        <v>61</v>
      </c>
      <c r="J175">
        <v>16</v>
      </c>
      <c r="K175" s="6">
        <v>40982</v>
      </c>
      <c r="L175" s="6">
        <v>40992</v>
      </c>
      <c r="M175" t="s">
        <v>2677</v>
      </c>
      <c r="N175" t="s">
        <v>22</v>
      </c>
      <c r="O175">
        <v>20</v>
      </c>
      <c r="P175" t="s">
        <v>2678</v>
      </c>
      <c r="Q175">
        <v>1</v>
      </c>
      <c r="R175">
        <v>4</v>
      </c>
      <c r="S175">
        <v>4</v>
      </c>
      <c r="T175">
        <v>1</v>
      </c>
      <c r="U175">
        <v>1</v>
      </c>
      <c r="V175">
        <v>0</v>
      </c>
      <c r="W175">
        <v>4</v>
      </c>
      <c r="X175">
        <v>622261.27</v>
      </c>
      <c r="Y175">
        <v>2285643.66</v>
      </c>
      <c r="Z175">
        <v>1991</v>
      </c>
      <c r="AA175">
        <v>9</v>
      </c>
      <c r="AB175" s="6">
        <v>1.25</v>
      </c>
      <c r="AC175" s="6">
        <v>1.3333333333333333</v>
      </c>
      <c r="AD175">
        <v>20.05</v>
      </c>
      <c r="AE175" t="s">
        <v>2676</v>
      </c>
      <c r="AF175" t="s">
        <v>2676</v>
      </c>
      <c r="AG175" t="s">
        <v>2676</v>
      </c>
      <c r="AH175" t="s">
        <v>2676</v>
      </c>
      <c r="AI175" t="s">
        <v>2676</v>
      </c>
      <c r="AJ175" t="s">
        <v>2676</v>
      </c>
      <c r="AK175" t="s">
        <v>2676</v>
      </c>
      <c r="AL175">
        <v>1</v>
      </c>
    </row>
    <row r="176" spans="2:38" hidden="1" x14ac:dyDescent="0.25">
      <c r="B176">
        <v>243</v>
      </c>
      <c r="C176">
        <v>1</v>
      </c>
      <c r="D176" t="s">
        <v>2584</v>
      </c>
      <c r="E176">
        <v>538</v>
      </c>
      <c r="F176">
        <v>74</v>
      </c>
      <c r="G176" s="4" t="str">
        <f>VLOOKUP(F176,'mac-lalo'!$I$2:$J$602,2,0)</f>
        <v>COAPECHACA 5541</v>
      </c>
      <c r="H176" s="5">
        <f>VLOOKUP(G176,'cat_macropera-pos'!$H$2:$I$1468,2,0)</f>
        <v>424</v>
      </c>
      <c r="I176" s="5">
        <f>VLOOKUP(D176,sucampos_seg!$C$2:$G$316,5,0)</f>
        <v>24</v>
      </c>
      <c r="J176">
        <v>36</v>
      </c>
      <c r="K176" s="6">
        <v>41109</v>
      </c>
      <c r="L176" t="s">
        <v>2676</v>
      </c>
      <c r="M176" t="s">
        <v>2677</v>
      </c>
      <c r="N176" t="s">
        <v>22</v>
      </c>
      <c r="O176">
        <v>6</v>
      </c>
      <c r="P176" t="s">
        <v>2682</v>
      </c>
      <c r="Q176">
        <v>6</v>
      </c>
      <c r="R176">
        <v>6</v>
      </c>
      <c r="S176">
        <v>6</v>
      </c>
      <c r="T176">
        <v>1</v>
      </c>
      <c r="U176">
        <v>1</v>
      </c>
      <c r="V176">
        <v>0</v>
      </c>
      <c r="W176">
        <v>7</v>
      </c>
      <c r="X176">
        <v>2262975.2200000002</v>
      </c>
      <c r="Y176">
        <v>643156.56000000006</v>
      </c>
      <c r="Z176">
        <v>2007</v>
      </c>
      <c r="AA176">
        <v>8</v>
      </c>
      <c r="AB176" s="6">
        <v>1.25</v>
      </c>
      <c r="AC176" t="s">
        <v>2676</v>
      </c>
      <c r="AD176">
        <v>35.549999999999997</v>
      </c>
      <c r="AE176" t="s">
        <v>2676</v>
      </c>
      <c r="AF176" t="s">
        <v>2676</v>
      </c>
      <c r="AG176" t="s">
        <v>2676</v>
      </c>
      <c r="AH176" t="s">
        <v>2676</v>
      </c>
      <c r="AI176" t="s">
        <v>2676</v>
      </c>
      <c r="AJ176" t="s">
        <v>2676</v>
      </c>
      <c r="AK176" t="s">
        <v>2676</v>
      </c>
      <c r="AL176">
        <v>1</v>
      </c>
    </row>
    <row r="177" spans="2:38" hidden="1" x14ac:dyDescent="0.25">
      <c r="B177">
        <v>244</v>
      </c>
      <c r="C177">
        <v>13</v>
      </c>
      <c r="D177" t="s">
        <v>2596</v>
      </c>
      <c r="E177">
        <v>4511</v>
      </c>
      <c r="F177">
        <v>258</v>
      </c>
      <c r="G177" s="4" t="str">
        <f>VLOOKUP(F177,'mac-lalo'!$I$2:$J$602,2,0)</f>
        <v>FURBERO 1465</v>
      </c>
      <c r="H177" s="5">
        <f>VLOOKUP(G177,'cat_macropera-pos'!$H$2:$I$1468,2,0)</f>
        <v>317</v>
      </c>
      <c r="I177" s="5">
        <f>VLOOKUP(D177,sucampos_seg!$C$2:$G$316,5,0)</f>
        <v>48</v>
      </c>
      <c r="J177">
        <v>19</v>
      </c>
      <c r="K177" s="6">
        <v>41006</v>
      </c>
      <c r="L177" s="6">
        <v>41020</v>
      </c>
      <c r="M177" t="s">
        <v>2677</v>
      </c>
      <c r="N177" t="s">
        <v>2681</v>
      </c>
      <c r="O177">
        <v>13</v>
      </c>
      <c r="P177" t="s">
        <v>2682</v>
      </c>
      <c r="Q177">
        <v>4</v>
      </c>
      <c r="R177">
        <v>4</v>
      </c>
      <c r="S177">
        <v>4</v>
      </c>
      <c r="T177">
        <v>1</v>
      </c>
      <c r="U177">
        <v>1</v>
      </c>
      <c r="V177">
        <v>0</v>
      </c>
      <c r="W177">
        <v>8</v>
      </c>
      <c r="X177" t="s">
        <v>2676</v>
      </c>
      <c r="Y177" t="s">
        <v>2676</v>
      </c>
      <c r="Z177">
        <v>2483</v>
      </c>
      <c r="AA177">
        <v>3</v>
      </c>
      <c r="AB177" s="6">
        <v>1</v>
      </c>
      <c r="AC177" s="6">
        <v>1.2916666666666667</v>
      </c>
      <c r="AD177">
        <v>38.270000000000003</v>
      </c>
      <c r="AE177" t="s">
        <v>2676</v>
      </c>
      <c r="AF177" t="s">
        <v>2676</v>
      </c>
      <c r="AG177" t="s">
        <v>2676</v>
      </c>
      <c r="AH177" t="s">
        <v>2676</v>
      </c>
      <c r="AI177" t="s">
        <v>2676</v>
      </c>
      <c r="AJ177" t="s">
        <v>2676</v>
      </c>
      <c r="AK177" t="s">
        <v>2676</v>
      </c>
      <c r="AL177">
        <v>1</v>
      </c>
    </row>
    <row r="178" spans="2:38" hidden="1" x14ac:dyDescent="0.25">
      <c r="B178">
        <v>245</v>
      </c>
      <c r="C178">
        <v>13</v>
      </c>
      <c r="D178" t="s">
        <v>2596</v>
      </c>
      <c r="E178">
        <v>1282</v>
      </c>
      <c r="F178">
        <v>251</v>
      </c>
      <c r="G178" s="4" t="str">
        <f>VLOOKUP(F178,'mac-lalo'!$I$2:$J$602,2,0)</f>
        <v>FURBERO 1286</v>
      </c>
      <c r="H178" s="5">
        <f>VLOOKUP(G178,'cat_macropera-pos'!$H$2:$I$1468,2,0)</f>
        <v>150</v>
      </c>
      <c r="I178" s="5">
        <f>VLOOKUP(D178,sucampos_seg!$C$2:$G$316,5,0)</f>
        <v>48</v>
      </c>
      <c r="J178">
        <v>4</v>
      </c>
      <c r="K178" s="6">
        <v>41105</v>
      </c>
      <c r="L178" t="s">
        <v>2676</v>
      </c>
      <c r="M178" t="s">
        <v>2677</v>
      </c>
      <c r="N178" t="s">
        <v>2681</v>
      </c>
      <c r="O178">
        <v>3</v>
      </c>
      <c r="P178" t="s">
        <v>2682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7</v>
      </c>
      <c r="X178">
        <v>2252572.44</v>
      </c>
      <c r="Y178">
        <v>662192.49</v>
      </c>
      <c r="Z178">
        <v>2474</v>
      </c>
      <c r="AA178">
        <v>3</v>
      </c>
      <c r="AB178" s="6">
        <v>1.7916666666666665</v>
      </c>
      <c r="AC178" t="s">
        <v>2676</v>
      </c>
      <c r="AD178">
        <v>38</v>
      </c>
      <c r="AE178" t="s">
        <v>2676</v>
      </c>
      <c r="AF178" t="s">
        <v>2676</v>
      </c>
      <c r="AG178" t="s">
        <v>2676</v>
      </c>
      <c r="AH178" t="s">
        <v>2676</v>
      </c>
      <c r="AI178" t="s">
        <v>2676</v>
      </c>
      <c r="AJ178" t="s">
        <v>2676</v>
      </c>
      <c r="AK178" t="s">
        <v>2676</v>
      </c>
      <c r="AL178">
        <v>1</v>
      </c>
    </row>
    <row r="179" spans="2:38" hidden="1" x14ac:dyDescent="0.25">
      <c r="B179">
        <v>246</v>
      </c>
      <c r="C179">
        <v>1</v>
      </c>
      <c r="D179" t="s">
        <v>2584</v>
      </c>
      <c r="E179">
        <v>1338</v>
      </c>
      <c r="F179">
        <v>583</v>
      </c>
      <c r="G179" s="4" t="str">
        <f>VLOOKUP(F179,'mac-lalo'!$I$2:$J$602,2,0)</f>
        <v>ESCOBAL 1325</v>
      </c>
      <c r="H179" s="5">
        <f>VLOOKUP(G179,'cat_macropera-pos'!$H$2:$I$1468,2,0)</f>
        <v>1434</v>
      </c>
      <c r="I179" s="5">
        <f>VLOOKUP(D179,sucampos_seg!$C$2:$G$316,5,0)</f>
        <v>24</v>
      </c>
      <c r="J179">
        <v>12</v>
      </c>
      <c r="K179" s="6">
        <v>41110</v>
      </c>
      <c r="L179" s="6">
        <v>41123</v>
      </c>
      <c r="M179" t="s">
        <v>2677</v>
      </c>
      <c r="N179" t="s">
        <v>22</v>
      </c>
      <c r="O179">
        <v>28</v>
      </c>
      <c r="P179" t="s">
        <v>2678</v>
      </c>
      <c r="Q179">
        <v>1</v>
      </c>
      <c r="R179">
        <v>4</v>
      </c>
      <c r="S179">
        <v>4</v>
      </c>
      <c r="T179">
        <v>1</v>
      </c>
      <c r="U179">
        <v>1</v>
      </c>
      <c r="V179">
        <v>0</v>
      </c>
      <c r="W179">
        <v>4</v>
      </c>
      <c r="X179">
        <v>2262053.41</v>
      </c>
      <c r="Y179">
        <v>639874.31000000006</v>
      </c>
      <c r="Z179">
        <v>1830</v>
      </c>
      <c r="AA179">
        <v>8</v>
      </c>
      <c r="AB179" s="6">
        <v>1.2916666666666667</v>
      </c>
      <c r="AC179" s="6">
        <v>1.5</v>
      </c>
      <c r="AD179">
        <v>39</v>
      </c>
      <c r="AE179" t="s">
        <v>2676</v>
      </c>
      <c r="AF179" t="s">
        <v>2676</v>
      </c>
      <c r="AG179" t="s">
        <v>2676</v>
      </c>
      <c r="AH179" t="s">
        <v>2676</v>
      </c>
      <c r="AI179" t="s">
        <v>2676</v>
      </c>
      <c r="AJ179" t="s">
        <v>2676</v>
      </c>
      <c r="AK179" t="s">
        <v>2676</v>
      </c>
      <c r="AL179">
        <v>1</v>
      </c>
    </row>
    <row r="180" spans="2:38" hidden="1" x14ac:dyDescent="0.25">
      <c r="B180">
        <v>247</v>
      </c>
      <c r="C180">
        <v>9</v>
      </c>
      <c r="D180" t="s">
        <v>2591</v>
      </c>
      <c r="E180">
        <v>2675</v>
      </c>
      <c r="F180">
        <v>127</v>
      </c>
      <c r="G180" s="4" t="str">
        <f>VLOOKUP(F180,'mac-lalo'!$I$2:$J$602,2,0)</f>
        <v>COYOL 2611</v>
      </c>
      <c r="H180" s="5">
        <f>VLOOKUP(G180,'cat_macropera-pos'!$H$2:$I$1468,2,0)</f>
        <v>1229</v>
      </c>
      <c r="I180" s="5">
        <f>VLOOKUP(D180,sucampos_seg!$C$2:$G$316,5,0)</f>
        <v>35</v>
      </c>
      <c r="J180">
        <v>3</v>
      </c>
      <c r="K180" s="6">
        <v>41108</v>
      </c>
      <c r="L180" s="6">
        <v>41115</v>
      </c>
      <c r="M180" t="s">
        <v>2677</v>
      </c>
      <c r="N180" t="s">
        <v>22</v>
      </c>
      <c r="O180">
        <v>18</v>
      </c>
      <c r="P180" t="s">
        <v>2682</v>
      </c>
      <c r="Q180">
        <v>4</v>
      </c>
      <c r="R180">
        <v>6</v>
      </c>
      <c r="S180">
        <v>1</v>
      </c>
      <c r="T180">
        <v>1</v>
      </c>
      <c r="U180">
        <v>1</v>
      </c>
      <c r="V180">
        <v>0</v>
      </c>
      <c r="W180">
        <v>0</v>
      </c>
      <c r="X180" t="s">
        <v>2676</v>
      </c>
      <c r="Y180" t="s">
        <v>2676</v>
      </c>
      <c r="Z180">
        <v>2053</v>
      </c>
      <c r="AA180">
        <v>9</v>
      </c>
      <c r="AB180" s="6">
        <v>1.4375</v>
      </c>
      <c r="AC180" s="6">
        <v>1.1041666666666667</v>
      </c>
      <c r="AD180">
        <v>33.64</v>
      </c>
      <c r="AE180" t="s">
        <v>2676</v>
      </c>
      <c r="AF180" t="s">
        <v>2676</v>
      </c>
      <c r="AG180" t="s">
        <v>2676</v>
      </c>
      <c r="AH180" t="s">
        <v>2676</v>
      </c>
      <c r="AI180" t="s">
        <v>2676</v>
      </c>
      <c r="AJ180" t="s">
        <v>2676</v>
      </c>
      <c r="AK180" t="s">
        <v>2676</v>
      </c>
      <c r="AL180">
        <v>1</v>
      </c>
    </row>
    <row r="181" spans="2:38" hidden="1" x14ac:dyDescent="0.25">
      <c r="B181">
        <v>248</v>
      </c>
      <c r="C181">
        <v>8</v>
      </c>
      <c r="D181" t="s">
        <v>2590</v>
      </c>
      <c r="E181">
        <v>1601</v>
      </c>
      <c r="F181">
        <v>585</v>
      </c>
      <c r="G181" s="4" t="str">
        <f>VLOOKUP(F181,'mac-lalo'!$I$2:$J$602,2,0)</f>
        <v>CORRALILLO 1655</v>
      </c>
      <c r="H181" s="5">
        <f>VLOOKUP(G181,'cat_macropera-pos'!$H$2:$I$1468,2,0)</f>
        <v>1289</v>
      </c>
      <c r="I181" s="5">
        <f>VLOOKUP(D181,sucampos_seg!$C$2:$G$316,5,0)</f>
        <v>32</v>
      </c>
      <c r="J181">
        <v>22</v>
      </c>
      <c r="K181" s="6">
        <v>41112</v>
      </c>
      <c r="L181" s="6">
        <v>41128</v>
      </c>
      <c r="M181" t="s">
        <v>2677</v>
      </c>
      <c r="N181" t="s">
        <v>22</v>
      </c>
      <c r="O181">
        <v>7</v>
      </c>
      <c r="P181" t="s">
        <v>2678</v>
      </c>
      <c r="Q181">
        <v>1</v>
      </c>
      <c r="R181">
        <v>4</v>
      </c>
      <c r="S181">
        <v>6</v>
      </c>
      <c r="T181">
        <v>1</v>
      </c>
      <c r="U181">
        <v>1</v>
      </c>
      <c r="V181">
        <v>0</v>
      </c>
      <c r="W181">
        <v>5</v>
      </c>
      <c r="X181">
        <v>2270869.83</v>
      </c>
      <c r="Y181">
        <v>655864.28</v>
      </c>
      <c r="Z181">
        <v>2663</v>
      </c>
      <c r="AA181">
        <v>3</v>
      </c>
      <c r="AB181" s="6">
        <v>1.0625</v>
      </c>
      <c r="AC181" s="6">
        <v>1.125</v>
      </c>
      <c r="AD181">
        <v>30.79</v>
      </c>
      <c r="AE181" t="s">
        <v>2676</v>
      </c>
      <c r="AF181" t="s">
        <v>2676</v>
      </c>
      <c r="AG181" t="s">
        <v>2676</v>
      </c>
      <c r="AH181" t="s">
        <v>2676</v>
      </c>
      <c r="AI181" t="s">
        <v>2676</v>
      </c>
      <c r="AJ181" t="s">
        <v>2676</v>
      </c>
      <c r="AK181" t="s">
        <v>2676</v>
      </c>
      <c r="AL181">
        <v>1</v>
      </c>
    </row>
    <row r="182" spans="2:38" hidden="1" x14ac:dyDescent="0.25">
      <c r="B182">
        <v>249</v>
      </c>
      <c r="C182">
        <v>16</v>
      </c>
      <c r="D182" t="s">
        <v>2599</v>
      </c>
      <c r="E182">
        <v>4512</v>
      </c>
      <c r="F182">
        <v>388</v>
      </c>
      <c r="G182" s="4" t="str">
        <f>VLOOKUP(F182,'mac-lalo'!$I$2:$J$602,2,0)</f>
        <v>HUMAPA 583</v>
      </c>
      <c r="H182" s="5">
        <f>VLOOKUP(G182,'cat_macropera-pos'!$H$2:$I$1468,2,0)</f>
        <v>1276</v>
      </c>
      <c r="I182" s="5">
        <f>VLOOKUP(D182,sucampos_seg!$C$2:$G$316,5,0)</f>
        <v>61</v>
      </c>
      <c r="J182">
        <v>16</v>
      </c>
      <c r="K182" s="6">
        <v>41115</v>
      </c>
      <c r="L182" s="6">
        <v>41126</v>
      </c>
      <c r="M182" t="s">
        <v>2677</v>
      </c>
      <c r="N182" t="s">
        <v>22</v>
      </c>
      <c r="O182">
        <v>20</v>
      </c>
      <c r="P182" t="s">
        <v>2678</v>
      </c>
      <c r="Q182">
        <v>1</v>
      </c>
      <c r="R182">
        <v>4</v>
      </c>
      <c r="S182">
        <v>4</v>
      </c>
      <c r="T182">
        <v>1</v>
      </c>
      <c r="U182">
        <v>1</v>
      </c>
      <c r="V182">
        <v>0</v>
      </c>
      <c r="W182">
        <v>4</v>
      </c>
      <c r="X182">
        <v>622251.36</v>
      </c>
      <c r="Y182">
        <v>2282479.63</v>
      </c>
      <c r="Z182">
        <v>1948</v>
      </c>
      <c r="AA182">
        <v>9</v>
      </c>
      <c r="AB182" s="6">
        <v>1.7083333333333335</v>
      </c>
      <c r="AC182" s="6">
        <v>1.625</v>
      </c>
      <c r="AD182">
        <v>29.21</v>
      </c>
      <c r="AE182" t="s">
        <v>2676</v>
      </c>
      <c r="AF182" t="s">
        <v>2676</v>
      </c>
      <c r="AG182" t="s">
        <v>2676</v>
      </c>
      <c r="AH182" t="s">
        <v>2676</v>
      </c>
      <c r="AI182" t="s">
        <v>2676</v>
      </c>
      <c r="AJ182" t="s">
        <v>2676</v>
      </c>
      <c r="AK182" t="s">
        <v>2676</v>
      </c>
      <c r="AL182">
        <v>1</v>
      </c>
    </row>
    <row r="183" spans="2:38" hidden="1" x14ac:dyDescent="0.25">
      <c r="B183">
        <v>250</v>
      </c>
      <c r="C183">
        <v>9</v>
      </c>
      <c r="D183" t="s">
        <v>2591</v>
      </c>
      <c r="E183">
        <v>2701</v>
      </c>
      <c r="F183">
        <v>123</v>
      </c>
      <c r="G183" s="4" t="str">
        <f>VLOOKUP(F183,'mac-lalo'!$I$2:$J$602,2,0)</f>
        <v>COYOL 1891</v>
      </c>
      <c r="H183" s="5">
        <f>VLOOKUP(G183,'cat_macropera-pos'!$H$2:$I$1468,2,0)</f>
        <v>1225</v>
      </c>
      <c r="I183" s="5">
        <f>VLOOKUP(D183,sucampos_seg!$C$2:$G$316,5,0)</f>
        <v>35</v>
      </c>
      <c r="J183">
        <v>19</v>
      </c>
      <c r="K183" s="6">
        <v>41166</v>
      </c>
      <c r="L183" s="6">
        <v>41177</v>
      </c>
      <c r="M183" t="s">
        <v>2677</v>
      </c>
      <c r="N183" t="s">
        <v>22</v>
      </c>
      <c r="O183">
        <v>20</v>
      </c>
      <c r="P183" t="s">
        <v>2678</v>
      </c>
      <c r="Q183">
        <v>1</v>
      </c>
      <c r="R183">
        <v>4</v>
      </c>
      <c r="S183">
        <v>4</v>
      </c>
      <c r="T183">
        <v>1</v>
      </c>
      <c r="U183">
        <v>1</v>
      </c>
      <c r="V183">
        <v>0</v>
      </c>
      <c r="W183">
        <v>4</v>
      </c>
      <c r="X183">
        <v>2293993.9300000002</v>
      </c>
      <c r="Y183">
        <v>618284.46</v>
      </c>
      <c r="Z183">
        <v>2079</v>
      </c>
      <c r="AA183">
        <v>8</v>
      </c>
      <c r="AB183" s="6">
        <v>1.625</v>
      </c>
      <c r="AC183" s="6">
        <v>1.9166666666666665</v>
      </c>
      <c r="AD183">
        <v>35.130000000000003</v>
      </c>
      <c r="AE183" t="s">
        <v>2676</v>
      </c>
      <c r="AF183" t="s">
        <v>2676</v>
      </c>
      <c r="AG183" t="s">
        <v>2676</v>
      </c>
      <c r="AH183" t="s">
        <v>2676</v>
      </c>
      <c r="AI183" t="s">
        <v>2676</v>
      </c>
      <c r="AJ183" t="s">
        <v>2676</v>
      </c>
      <c r="AK183" t="s">
        <v>2676</v>
      </c>
      <c r="AL183">
        <v>1</v>
      </c>
    </row>
    <row r="184" spans="2:38" hidden="1" x14ac:dyDescent="0.25">
      <c r="B184">
        <v>251</v>
      </c>
      <c r="C184">
        <v>1</v>
      </c>
      <c r="D184" t="s">
        <v>2584</v>
      </c>
      <c r="E184">
        <v>550</v>
      </c>
      <c r="F184">
        <v>64</v>
      </c>
      <c r="G184" s="4" t="str">
        <f>VLOOKUP(F184,'mac-lalo'!$I$2:$J$602,2,0)</f>
        <v>COAPECHACA 30</v>
      </c>
      <c r="H184" s="5" t="e">
        <f>VLOOKUP(G184,'cat_macropera-pos'!$H$2:$I$1468,2,0)</f>
        <v>#N/A</v>
      </c>
      <c r="I184" s="5">
        <f>VLOOKUP(D184,sucampos_seg!$C$2:$G$316,5,0)</f>
        <v>24</v>
      </c>
      <c r="J184">
        <v>16</v>
      </c>
      <c r="K184" s="6">
        <v>40960</v>
      </c>
      <c r="L184" s="6">
        <v>40971</v>
      </c>
      <c r="M184" t="s">
        <v>2677</v>
      </c>
      <c r="N184" t="s">
        <v>2681</v>
      </c>
      <c r="O184">
        <v>20</v>
      </c>
      <c r="P184" t="s">
        <v>2678</v>
      </c>
      <c r="Q184">
        <v>1</v>
      </c>
      <c r="R184">
        <v>4</v>
      </c>
      <c r="S184">
        <v>4</v>
      </c>
      <c r="T184">
        <v>1</v>
      </c>
      <c r="U184">
        <v>1</v>
      </c>
      <c r="V184">
        <v>0</v>
      </c>
      <c r="W184">
        <v>7</v>
      </c>
      <c r="X184">
        <v>2264753.5499999998</v>
      </c>
      <c r="Y184">
        <v>648590.99</v>
      </c>
      <c r="Z184">
        <v>2081</v>
      </c>
      <c r="AA184">
        <v>9</v>
      </c>
      <c r="AB184" s="6">
        <v>1.2916666666666667</v>
      </c>
      <c r="AC184" s="6">
        <v>1.1666666666666667</v>
      </c>
      <c r="AD184">
        <v>32</v>
      </c>
      <c r="AE184" t="s">
        <v>2676</v>
      </c>
      <c r="AF184" t="s">
        <v>2676</v>
      </c>
      <c r="AG184" t="s">
        <v>2676</v>
      </c>
      <c r="AH184" t="s">
        <v>2676</v>
      </c>
      <c r="AI184" t="s">
        <v>2676</v>
      </c>
      <c r="AJ184" t="s">
        <v>2676</v>
      </c>
      <c r="AK184" t="s">
        <v>2676</v>
      </c>
      <c r="AL184">
        <v>1</v>
      </c>
    </row>
    <row r="185" spans="2:38" hidden="1" x14ac:dyDescent="0.25">
      <c r="B185">
        <v>252</v>
      </c>
      <c r="C185">
        <v>21</v>
      </c>
      <c r="D185" t="s">
        <v>2605</v>
      </c>
      <c r="E185">
        <v>5213</v>
      </c>
      <c r="F185">
        <v>445</v>
      </c>
      <c r="G185" s="4" t="str">
        <f>VLOOKUP(F185,'mac-lalo'!$I$2:$J$602,2,0)</f>
        <v>PRESIDENTE ALEMAN 1729</v>
      </c>
      <c r="H185" s="5">
        <f>VLOOKUP(G185,'cat_macropera-pos'!$H$2:$I$1468,2,0)</f>
        <v>123</v>
      </c>
      <c r="I185" s="5">
        <f>VLOOKUP(D185,sucampos_seg!$C$2:$G$316,5,0)</f>
        <v>94</v>
      </c>
      <c r="J185">
        <v>15</v>
      </c>
      <c r="K185" s="6">
        <v>41114</v>
      </c>
      <c r="L185" s="6">
        <v>41125</v>
      </c>
      <c r="M185" t="s">
        <v>2677</v>
      </c>
      <c r="N185" t="s">
        <v>22</v>
      </c>
      <c r="O185">
        <v>24</v>
      </c>
      <c r="P185" t="s">
        <v>2678</v>
      </c>
      <c r="Q185">
        <v>1</v>
      </c>
      <c r="R185">
        <v>4</v>
      </c>
      <c r="S185">
        <v>4</v>
      </c>
      <c r="T185">
        <v>1</v>
      </c>
      <c r="U185">
        <v>1</v>
      </c>
      <c r="V185">
        <v>0</v>
      </c>
      <c r="W185">
        <v>8</v>
      </c>
      <c r="X185">
        <v>2250835.9700000002</v>
      </c>
      <c r="Y185">
        <v>675463.62</v>
      </c>
      <c r="Z185">
        <v>2755</v>
      </c>
      <c r="AA185">
        <v>9</v>
      </c>
      <c r="AB185" s="6">
        <v>1.7708333333333335</v>
      </c>
      <c r="AC185" s="6">
        <v>1.7708333333333335</v>
      </c>
      <c r="AD185">
        <v>34.729999999999997</v>
      </c>
      <c r="AE185" t="s">
        <v>2676</v>
      </c>
      <c r="AF185" t="s">
        <v>2676</v>
      </c>
      <c r="AG185" t="s">
        <v>2676</v>
      </c>
      <c r="AH185" t="s">
        <v>2676</v>
      </c>
      <c r="AI185" t="s">
        <v>2676</v>
      </c>
      <c r="AJ185" t="s">
        <v>2676</v>
      </c>
      <c r="AK185" t="s">
        <v>2676</v>
      </c>
      <c r="AL185">
        <v>1</v>
      </c>
    </row>
    <row r="186" spans="2:38" hidden="1" x14ac:dyDescent="0.25">
      <c r="B186">
        <v>253</v>
      </c>
      <c r="C186">
        <v>8</v>
      </c>
      <c r="D186" t="s">
        <v>2590</v>
      </c>
      <c r="E186">
        <v>3780</v>
      </c>
      <c r="F186">
        <v>5</v>
      </c>
      <c r="G186" s="4" t="str">
        <f>VLOOKUP(F186,'mac-lalo'!$I$2:$J$602,2,0)</f>
        <v>AGUA FRIA 1377</v>
      </c>
      <c r="H186" s="5">
        <f>VLOOKUP(G186,'cat_macropera-pos'!$H$2:$I$1468,2,0)</f>
        <v>1428</v>
      </c>
      <c r="I186" s="5">
        <f>VLOOKUP(D186,sucampos_seg!$C$2:$G$316,5,0)</f>
        <v>32</v>
      </c>
      <c r="J186">
        <v>38</v>
      </c>
      <c r="K186" s="6">
        <v>41108</v>
      </c>
      <c r="L186" s="6">
        <v>41128</v>
      </c>
      <c r="M186" t="s">
        <v>2677</v>
      </c>
      <c r="N186" t="s">
        <v>22</v>
      </c>
      <c r="O186">
        <v>34</v>
      </c>
      <c r="P186" t="s">
        <v>2678</v>
      </c>
      <c r="Q186">
        <v>1</v>
      </c>
      <c r="R186">
        <v>6</v>
      </c>
      <c r="S186">
        <v>1</v>
      </c>
      <c r="T186">
        <v>1</v>
      </c>
      <c r="U186">
        <v>1</v>
      </c>
      <c r="V186">
        <v>0</v>
      </c>
      <c r="W186">
        <v>5</v>
      </c>
      <c r="X186">
        <v>2273778.7799999998</v>
      </c>
      <c r="Y186">
        <v>644234.46</v>
      </c>
      <c r="Z186">
        <v>1635</v>
      </c>
      <c r="AA186">
        <v>8</v>
      </c>
      <c r="AB186" s="6">
        <v>1.4166666666666667</v>
      </c>
      <c r="AC186" t="s">
        <v>2676</v>
      </c>
      <c r="AD186">
        <v>26.96</v>
      </c>
      <c r="AE186" t="s">
        <v>2676</v>
      </c>
      <c r="AF186" t="s">
        <v>2676</v>
      </c>
      <c r="AG186" t="s">
        <v>2676</v>
      </c>
      <c r="AH186" t="s">
        <v>2676</v>
      </c>
      <c r="AI186" t="s">
        <v>2676</v>
      </c>
      <c r="AJ186" t="s">
        <v>2676</v>
      </c>
      <c r="AK186" t="s">
        <v>2676</v>
      </c>
      <c r="AL186">
        <v>1</v>
      </c>
    </row>
    <row r="187" spans="2:38" hidden="1" x14ac:dyDescent="0.25">
      <c r="B187">
        <v>254</v>
      </c>
      <c r="C187">
        <v>3</v>
      </c>
      <c r="D187" t="s">
        <v>2610</v>
      </c>
      <c r="E187">
        <v>990</v>
      </c>
      <c r="F187">
        <v>588</v>
      </c>
      <c r="G187" s="4" t="str">
        <f>VLOOKUP(F187,'mac-lalo'!$I$2:$J$602,2,0)</f>
        <v>TAJIN 970</v>
      </c>
      <c r="H187" s="5">
        <f>VLOOKUP(G187,'cat_macropera-pos'!$H$2:$I$1468,2,0)</f>
        <v>1324</v>
      </c>
      <c r="I187" s="5">
        <f>VLOOKUP(D187,sucampos_seg!$C$2:$G$316,5,0)</f>
        <v>122</v>
      </c>
      <c r="J187">
        <v>34</v>
      </c>
      <c r="K187" s="6">
        <v>41119</v>
      </c>
      <c r="L187" s="6">
        <v>41129</v>
      </c>
      <c r="M187" t="s">
        <v>2677</v>
      </c>
      <c r="N187" t="s">
        <v>22</v>
      </c>
      <c r="O187">
        <v>33</v>
      </c>
      <c r="P187" t="s">
        <v>2682</v>
      </c>
      <c r="Q187">
        <v>6</v>
      </c>
      <c r="R187">
        <v>6</v>
      </c>
      <c r="S187">
        <v>6</v>
      </c>
      <c r="T187">
        <v>1</v>
      </c>
      <c r="U187">
        <v>1</v>
      </c>
      <c r="V187">
        <v>0</v>
      </c>
      <c r="W187">
        <v>7</v>
      </c>
      <c r="X187">
        <v>2266109.37</v>
      </c>
      <c r="Y187">
        <v>651086.55000000005</v>
      </c>
      <c r="Z187">
        <v>1779</v>
      </c>
      <c r="AA187">
        <v>9</v>
      </c>
      <c r="AB187" s="6">
        <v>1</v>
      </c>
      <c r="AC187" s="6">
        <v>1</v>
      </c>
      <c r="AD187">
        <v>20.52</v>
      </c>
      <c r="AE187" t="s">
        <v>2676</v>
      </c>
      <c r="AF187" t="s">
        <v>2676</v>
      </c>
      <c r="AG187" t="s">
        <v>2676</v>
      </c>
      <c r="AH187" t="s">
        <v>2676</v>
      </c>
      <c r="AI187" t="s">
        <v>2676</v>
      </c>
      <c r="AJ187" t="s">
        <v>2676</v>
      </c>
      <c r="AK187" t="s">
        <v>2676</v>
      </c>
      <c r="AL187">
        <v>1</v>
      </c>
    </row>
    <row r="188" spans="2:38" hidden="1" x14ac:dyDescent="0.25">
      <c r="B188">
        <v>255</v>
      </c>
      <c r="C188">
        <v>16</v>
      </c>
      <c r="D188" t="s">
        <v>2599</v>
      </c>
      <c r="E188">
        <v>4296</v>
      </c>
      <c r="F188">
        <v>353</v>
      </c>
      <c r="G188" s="4" t="str">
        <f>VLOOKUP(F188,'mac-lalo'!$I$2:$J$602,2,0)</f>
        <v>HUMAPA 1639</v>
      </c>
      <c r="H188" s="5">
        <f>VLOOKUP(G188,'cat_macropera-pos'!$H$2:$I$1468,2,0)</f>
        <v>1264</v>
      </c>
      <c r="I188" s="5">
        <f>VLOOKUP(D188,sucampos_seg!$C$2:$G$316,5,0)</f>
        <v>61</v>
      </c>
      <c r="J188">
        <v>37</v>
      </c>
      <c r="K188" s="6">
        <v>41112</v>
      </c>
      <c r="L188" t="s">
        <v>2676</v>
      </c>
      <c r="M188" t="s">
        <v>2677</v>
      </c>
      <c r="N188" t="s">
        <v>22</v>
      </c>
      <c r="O188">
        <v>8</v>
      </c>
      <c r="P188" t="s">
        <v>2682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</v>
      </c>
      <c r="W188">
        <v>4</v>
      </c>
      <c r="X188" t="s">
        <v>2676</v>
      </c>
      <c r="Y188" t="s">
        <v>2676</v>
      </c>
      <c r="Z188">
        <v>2063</v>
      </c>
      <c r="AA188">
        <v>9</v>
      </c>
      <c r="AB188" s="6">
        <v>1</v>
      </c>
      <c r="AC188" t="s">
        <v>2676</v>
      </c>
      <c r="AD188">
        <v>34.869999999999997</v>
      </c>
      <c r="AE188" t="s">
        <v>2676</v>
      </c>
      <c r="AF188" t="s">
        <v>2676</v>
      </c>
      <c r="AG188" t="s">
        <v>2676</v>
      </c>
      <c r="AH188" t="s">
        <v>2676</v>
      </c>
      <c r="AI188" t="s">
        <v>2676</v>
      </c>
      <c r="AJ188" t="s">
        <v>2676</v>
      </c>
      <c r="AK188" t="s">
        <v>2676</v>
      </c>
      <c r="AL188">
        <v>1</v>
      </c>
    </row>
    <row r="189" spans="2:38" hidden="1" x14ac:dyDescent="0.25">
      <c r="B189">
        <v>257</v>
      </c>
      <c r="C189">
        <v>21</v>
      </c>
      <c r="D189" t="s">
        <v>2605</v>
      </c>
      <c r="E189">
        <v>5021</v>
      </c>
      <c r="F189">
        <v>589</v>
      </c>
      <c r="G189" s="4" t="str">
        <f>VLOOKUP(F189,'mac-lalo'!$I$2:$J$602,2,0)</f>
        <v>PRESIDENTE ALEMAN 1640</v>
      </c>
      <c r="H189" s="5">
        <f>VLOOKUP(G189,'cat_macropera-pos'!$H$2:$I$1468,2,0)</f>
        <v>1427</v>
      </c>
      <c r="I189" s="5">
        <f>VLOOKUP(D189,sucampos_seg!$C$2:$G$316,5,0)</f>
        <v>94</v>
      </c>
      <c r="J189">
        <v>31</v>
      </c>
      <c r="K189" s="6">
        <v>41113</v>
      </c>
      <c r="L189" s="6">
        <v>41128</v>
      </c>
      <c r="M189" t="s">
        <v>2677</v>
      </c>
      <c r="N189" t="s">
        <v>22</v>
      </c>
      <c r="O189">
        <v>10</v>
      </c>
      <c r="P189" t="s">
        <v>2682</v>
      </c>
      <c r="Q189">
        <v>1</v>
      </c>
      <c r="R189">
        <v>4</v>
      </c>
      <c r="S189">
        <v>4</v>
      </c>
      <c r="T189">
        <v>1</v>
      </c>
      <c r="U189">
        <v>1</v>
      </c>
      <c r="V189">
        <v>0</v>
      </c>
      <c r="W189">
        <v>8</v>
      </c>
      <c r="X189">
        <v>2250733.9</v>
      </c>
      <c r="Y189">
        <v>669682.67000000004</v>
      </c>
      <c r="Z189">
        <v>2416</v>
      </c>
      <c r="AA189">
        <v>8</v>
      </c>
      <c r="AB189" s="6">
        <v>1.2916666666666667</v>
      </c>
      <c r="AC189" s="6">
        <v>1.7083333333333335</v>
      </c>
      <c r="AD189">
        <v>18.059999999999999</v>
      </c>
      <c r="AE189" t="s">
        <v>2676</v>
      </c>
      <c r="AF189" t="s">
        <v>2676</v>
      </c>
      <c r="AG189" t="s">
        <v>2676</v>
      </c>
      <c r="AH189" t="s">
        <v>2676</v>
      </c>
      <c r="AI189" t="s">
        <v>2676</v>
      </c>
      <c r="AJ189" t="s">
        <v>2676</v>
      </c>
      <c r="AK189" t="s">
        <v>2676</v>
      </c>
      <c r="AL189">
        <v>1</v>
      </c>
    </row>
    <row r="190" spans="2:38" hidden="1" x14ac:dyDescent="0.25">
      <c r="B190">
        <v>259</v>
      </c>
      <c r="C190">
        <v>9</v>
      </c>
      <c r="D190" t="s">
        <v>2591</v>
      </c>
      <c r="E190">
        <v>2633</v>
      </c>
      <c r="F190">
        <v>127</v>
      </c>
      <c r="G190" s="4" t="str">
        <f>VLOOKUP(F190,'mac-lalo'!$I$2:$J$602,2,0)</f>
        <v>COYOL 2611</v>
      </c>
      <c r="H190" s="5">
        <f>VLOOKUP(G190,'cat_macropera-pos'!$H$2:$I$1468,2,0)</f>
        <v>1229</v>
      </c>
      <c r="I190" s="5">
        <f>VLOOKUP(D190,sucampos_seg!$C$2:$G$316,5,0)</f>
        <v>35</v>
      </c>
      <c r="J190">
        <v>5</v>
      </c>
      <c r="K190" s="6">
        <v>41114</v>
      </c>
      <c r="L190" t="s">
        <v>2676</v>
      </c>
      <c r="M190" t="s">
        <v>2677</v>
      </c>
      <c r="N190" t="s">
        <v>22</v>
      </c>
      <c r="O190">
        <v>18</v>
      </c>
      <c r="P190" t="s">
        <v>2678</v>
      </c>
      <c r="Q190">
        <v>1</v>
      </c>
      <c r="R190">
        <v>6</v>
      </c>
      <c r="S190">
        <v>1</v>
      </c>
      <c r="T190">
        <v>1</v>
      </c>
      <c r="U190">
        <v>1</v>
      </c>
      <c r="V190">
        <v>0</v>
      </c>
      <c r="W190">
        <v>0</v>
      </c>
      <c r="X190" t="s">
        <v>2676</v>
      </c>
      <c r="Y190" t="s">
        <v>2676</v>
      </c>
      <c r="Z190">
        <v>2053</v>
      </c>
      <c r="AA190">
        <v>9</v>
      </c>
      <c r="AB190" s="6">
        <v>1.625</v>
      </c>
      <c r="AC190" t="s">
        <v>2676</v>
      </c>
      <c r="AD190">
        <v>33.64</v>
      </c>
      <c r="AE190" t="s">
        <v>2676</v>
      </c>
      <c r="AF190" t="s">
        <v>2676</v>
      </c>
      <c r="AG190" t="s">
        <v>2676</v>
      </c>
      <c r="AH190" t="s">
        <v>2676</v>
      </c>
      <c r="AI190" t="s">
        <v>2676</v>
      </c>
      <c r="AJ190" t="s">
        <v>2676</v>
      </c>
      <c r="AK190" t="s">
        <v>2676</v>
      </c>
      <c r="AL190">
        <v>1</v>
      </c>
    </row>
    <row r="191" spans="2:38" hidden="1" x14ac:dyDescent="0.25">
      <c r="B191">
        <v>260</v>
      </c>
      <c r="C191">
        <v>8</v>
      </c>
      <c r="D191" t="s">
        <v>2590</v>
      </c>
      <c r="E191">
        <v>3236</v>
      </c>
      <c r="F191">
        <v>578</v>
      </c>
      <c r="G191" s="4" t="str">
        <f>VLOOKUP(F191,'mac-lalo'!$I$2:$J$602,2,0)</f>
        <v>CORRALILLO 3214</v>
      </c>
      <c r="H191" s="5">
        <f>VLOOKUP(G191,'cat_macropera-pos'!$H$2:$I$1468,2,0)</f>
        <v>1436</v>
      </c>
      <c r="I191" s="5">
        <f>VLOOKUP(D191,sucampos_seg!$C$2:$G$316,5,0)</f>
        <v>32</v>
      </c>
      <c r="J191">
        <v>30</v>
      </c>
      <c r="K191" s="6">
        <v>41116</v>
      </c>
      <c r="L191" t="s">
        <v>2676</v>
      </c>
      <c r="M191" t="s">
        <v>2677</v>
      </c>
      <c r="N191" t="s">
        <v>22</v>
      </c>
      <c r="O191">
        <v>8</v>
      </c>
      <c r="P191" t="s">
        <v>2682</v>
      </c>
      <c r="Q191">
        <v>4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5</v>
      </c>
      <c r="X191" t="s">
        <v>2676</v>
      </c>
      <c r="Y191" t="s">
        <v>2676</v>
      </c>
      <c r="Z191">
        <v>1728</v>
      </c>
      <c r="AA191">
        <v>9</v>
      </c>
      <c r="AB191" s="6">
        <v>1.75</v>
      </c>
      <c r="AC191" t="s">
        <v>2676</v>
      </c>
      <c r="AD191">
        <v>23.01</v>
      </c>
      <c r="AE191" t="s">
        <v>2676</v>
      </c>
      <c r="AF191" t="s">
        <v>2676</v>
      </c>
      <c r="AG191" t="s">
        <v>2676</v>
      </c>
      <c r="AH191" t="s">
        <v>2676</v>
      </c>
      <c r="AI191" t="s">
        <v>2676</v>
      </c>
      <c r="AJ191" t="s">
        <v>2676</v>
      </c>
      <c r="AK191" t="s">
        <v>2676</v>
      </c>
      <c r="AL191">
        <v>1</v>
      </c>
    </row>
    <row r="192" spans="2:38" hidden="1" x14ac:dyDescent="0.25">
      <c r="B192">
        <v>261</v>
      </c>
      <c r="C192">
        <v>11</v>
      </c>
      <c r="D192" t="s">
        <v>2593</v>
      </c>
      <c r="E192">
        <v>3126</v>
      </c>
      <c r="F192">
        <v>196</v>
      </c>
      <c r="G192" s="4" t="str">
        <f>VLOOKUP(F192,'mac-lalo'!$I$2:$J$602,2,0)</f>
        <v>COYULA 1663</v>
      </c>
      <c r="H192" s="5">
        <f>VLOOKUP(G192,'cat_macropera-pos'!$H$2:$I$1468,2,0)</f>
        <v>1285</v>
      </c>
      <c r="I192" s="5">
        <f>VLOOKUP(D192,sucampos_seg!$C$2:$G$316,5,0)</f>
        <v>41</v>
      </c>
      <c r="J192">
        <v>35</v>
      </c>
      <c r="K192" s="6">
        <v>41117</v>
      </c>
      <c r="L192" s="6">
        <v>41339</v>
      </c>
      <c r="M192" t="s">
        <v>2684</v>
      </c>
      <c r="N192" t="s">
        <v>2684</v>
      </c>
      <c r="O192">
        <v>19</v>
      </c>
      <c r="P192" t="s">
        <v>2685</v>
      </c>
      <c r="Q192">
        <v>1</v>
      </c>
      <c r="R192">
        <v>7</v>
      </c>
      <c r="S192">
        <v>7</v>
      </c>
      <c r="T192">
        <v>1</v>
      </c>
      <c r="U192">
        <v>1</v>
      </c>
      <c r="V192">
        <v>1</v>
      </c>
      <c r="W192">
        <v>6</v>
      </c>
      <c r="X192">
        <v>2266869.14</v>
      </c>
      <c r="Y192">
        <v>634734.88</v>
      </c>
      <c r="Z192">
        <v>2663</v>
      </c>
      <c r="AA192">
        <v>1</v>
      </c>
      <c r="AB192" s="6">
        <v>1.1666666666666667</v>
      </c>
      <c r="AC192" s="6">
        <v>1.9791666666666665</v>
      </c>
      <c r="AD192">
        <v>92</v>
      </c>
      <c r="AE192">
        <v>14</v>
      </c>
      <c r="AF192">
        <v>13</v>
      </c>
      <c r="AG192">
        <v>3</v>
      </c>
      <c r="AH192">
        <v>4</v>
      </c>
      <c r="AI192">
        <v>415</v>
      </c>
      <c r="AJ192">
        <v>0</v>
      </c>
      <c r="AK192">
        <v>0</v>
      </c>
      <c r="AL192">
        <v>1</v>
      </c>
    </row>
    <row r="193" spans="2:38" hidden="1" x14ac:dyDescent="0.25">
      <c r="B193">
        <v>262</v>
      </c>
      <c r="C193">
        <v>16</v>
      </c>
      <c r="D193" t="s">
        <v>2599</v>
      </c>
      <c r="E193">
        <v>3277</v>
      </c>
      <c r="F193">
        <v>377</v>
      </c>
      <c r="G193" s="4" t="str">
        <f>VLOOKUP(F193,'mac-lalo'!$I$2:$J$602,2,0)</f>
        <v>HUMAPA 3259</v>
      </c>
      <c r="H193" s="5">
        <f>VLOOKUP(G193,'cat_macropera-pos'!$H$2:$I$1468,2,0)</f>
        <v>1272</v>
      </c>
      <c r="I193" s="5">
        <f>VLOOKUP(D193,sucampos_seg!$C$2:$G$316,5,0)</f>
        <v>61</v>
      </c>
      <c r="J193">
        <v>33</v>
      </c>
      <c r="K193" s="6">
        <v>41119</v>
      </c>
      <c r="L193" s="6">
        <v>41132</v>
      </c>
      <c r="M193" t="s">
        <v>2677</v>
      </c>
      <c r="N193" t="s">
        <v>2676</v>
      </c>
      <c r="O193">
        <v>22</v>
      </c>
      <c r="P193" t="s">
        <v>2678</v>
      </c>
      <c r="Q193">
        <v>4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2277891.1</v>
      </c>
      <c r="Y193">
        <v>626143.61</v>
      </c>
      <c r="Z193">
        <v>2091</v>
      </c>
      <c r="AA193">
        <v>2</v>
      </c>
      <c r="AB193" s="6">
        <v>1</v>
      </c>
      <c r="AC193" s="6">
        <v>1.2083333333333333</v>
      </c>
      <c r="AD193">
        <v>35.26</v>
      </c>
      <c r="AE193" t="s">
        <v>2676</v>
      </c>
      <c r="AF193" t="s">
        <v>2676</v>
      </c>
      <c r="AG193" t="s">
        <v>2676</v>
      </c>
      <c r="AH193" t="s">
        <v>2676</v>
      </c>
      <c r="AI193" t="s">
        <v>2676</v>
      </c>
      <c r="AJ193" t="s">
        <v>2676</v>
      </c>
      <c r="AK193" t="s">
        <v>2676</v>
      </c>
      <c r="AL193">
        <v>1</v>
      </c>
    </row>
    <row r="194" spans="2:38" hidden="1" x14ac:dyDescent="0.25">
      <c r="B194">
        <v>263</v>
      </c>
      <c r="C194">
        <v>9</v>
      </c>
      <c r="D194" t="s">
        <v>2591</v>
      </c>
      <c r="E194">
        <v>2653</v>
      </c>
      <c r="F194">
        <v>127</v>
      </c>
      <c r="G194" s="4" t="str">
        <f>VLOOKUP(F194,'mac-lalo'!$I$2:$J$602,2,0)</f>
        <v>COYOL 2611</v>
      </c>
      <c r="H194" s="5">
        <f>VLOOKUP(G194,'cat_macropera-pos'!$H$2:$I$1468,2,0)</f>
        <v>1229</v>
      </c>
      <c r="I194" s="5">
        <f>VLOOKUP(D194,sucampos_seg!$C$2:$G$316,5,0)</f>
        <v>35</v>
      </c>
      <c r="J194">
        <v>3</v>
      </c>
      <c r="K194" s="6">
        <v>41117</v>
      </c>
      <c r="L194" s="6">
        <v>41126</v>
      </c>
      <c r="M194" t="s">
        <v>2677</v>
      </c>
      <c r="N194" t="s">
        <v>22</v>
      </c>
      <c r="O194">
        <v>18</v>
      </c>
      <c r="P194" t="s">
        <v>2682</v>
      </c>
      <c r="Q194">
        <v>4</v>
      </c>
      <c r="R194">
        <v>6</v>
      </c>
      <c r="S194">
        <v>1</v>
      </c>
      <c r="T194">
        <v>1</v>
      </c>
      <c r="U194">
        <v>1</v>
      </c>
      <c r="V194">
        <v>0</v>
      </c>
      <c r="W194">
        <v>0</v>
      </c>
      <c r="X194" t="s">
        <v>2676</v>
      </c>
      <c r="Y194" t="s">
        <v>2676</v>
      </c>
      <c r="Z194">
        <v>0</v>
      </c>
      <c r="AA194">
        <v>9</v>
      </c>
      <c r="AB194" s="6">
        <v>1.1666666666666667</v>
      </c>
      <c r="AC194" s="6">
        <v>1.375</v>
      </c>
      <c r="AD194" t="s">
        <v>2676</v>
      </c>
      <c r="AE194" t="s">
        <v>2676</v>
      </c>
      <c r="AF194" t="s">
        <v>2676</v>
      </c>
      <c r="AG194" t="s">
        <v>2676</v>
      </c>
      <c r="AH194" t="s">
        <v>2676</v>
      </c>
      <c r="AI194" t="s">
        <v>2676</v>
      </c>
      <c r="AJ194" t="s">
        <v>2676</v>
      </c>
      <c r="AK194" t="s">
        <v>2676</v>
      </c>
      <c r="AL194">
        <v>1</v>
      </c>
    </row>
    <row r="195" spans="2:38" hidden="1" x14ac:dyDescent="0.25">
      <c r="B195">
        <v>264</v>
      </c>
      <c r="C195">
        <v>13</v>
      </c>
      <c r="D195" t="s">
        <v>2596</v>
      </c>
      <c r="E195">
        <v>2239</v>
      </c>
      <c r="F195">
        <v>237</v>
      </c>
      <c r="G195" s="4" t="str">
        <f>VLOOKUP(F195,'mac-lalo'!$I$2:$J$602,2,0)</f>
        <v>FURBERO 1132</v>
      </c>
      <c r="H195" s="5">
        <f>VLOOKUP(G195,'cat_macropera-pos'!$H$2:$I$1468,2,0)</f>
        <v>1331</v>
      </c>
      <c r="I195" s="5">
        <f>VLOOKUP(D195,sucampos_seg!$C$2:$G$316,5,0)</f>
        <v>48</v>
      </c>
      <c r="J195">
        <v>19</v>
      </c>
      <c r="K195" s="6">
        <v>41093</v>
      </c>
      <c r="L195" s="6">
        <v>41114</v>
      </c>
      <c r="M195" t="s">
        <v>2677</v>
      </c>
      <c r="N195" t="s">
        <v>2681</v>
      </c>
      <c r="O195">
        <v>13</v>
      </c>
      <c r="P195" t="s">
        <v>2682</v>
      </c>
      <c r="Q195">
        <v>4</v>
      </c>
      <c r="R195">
        <v>4</v>
      </c>
      <c r="S195">
        <v>4</v>
      </c>
      <c r="T195">
        <v>5</v>
      </c>
      <c r="U195">
        <v>1</v>
      </c>
      <c r="V195">
        <v>0</v>
      </c>
      <c r="W195">
        <v>8</v>
      </c>
      <c r="X195" t="s">
        <v>2676</v>
      </c>
      <c r="Y195" t="s">
        <v>2676</v>
      </c>
      <c r="Z195">
        <v>2393</v>
      </c>
      <c r="AA195">
        <v>3</v>
      </c>
      <c r="AB195" s="6">
        <v>1.8125</v>
      </c>
      <c r="AC195" s="6">
        <v>1.625</v>
      </c>
      <c r="AD195">
        <v>38.130000000000003</v>
      </c>
      <c r="AE195" t="s">
        <v>2676</v>
      </c>
      <c r="AF195" t="s">
        <v>2676</v>
      </c>
      <c r="AG195" t="s">
        <v>2676</v>
      </c>
      <c r="AH195" t="s">
        <v>2676</v>
      </c>
      <c r="AI195" t="s">
        <v>2676</v>
      </c>
      <c r="AJ195" t="s">
        <v>2676</v>
      </c>
      <c r="AK195" t="s">
        <v>2676</v>
      </c>
      <c r="AL195">
        <v>1</v>
      </c>
    </row>
    <row r="196" spans="2:38" hidden="1" x14ac:dyDescent="0.25">
      <c r="B196">
        <v>265</v>
      </c>
      <c r="C196">
        <v>13</v>
      </c>
      <c r="D196" t="s">
        <v>2596</v>
      </c>
      <c r="E196">
        <v>1592</v>
      </c>
      <c r="F196">
        <v>251</v>
      </c>
      <c r="G196" s="4" t="str">
        <f>VLOOKUP(F196,'mac-lalo'!$I$2:$J$602,2,0)</f>
        <v>FURBERO 1286</v>
      </c>
      <c r="H196" s="5">
        <f>VLOOKUP(G196,'cat_macropera-pos'!$H$2:$I$1468,2,0)</f>
        <v>150</v>
      </c>
      <c r="I196" s="5">
        <f>VLOOKUP(D196,sucampos_seg!$C$2:$G$316,5,0)</f>
        <v>48</v>
      </c>
      <c r="J196">
        <v>4</v>
      </c>
      <c r="K196" s="6">
        <v>41119</v>
      </c>
      <c r="L196" s="6">
        <v>41132</v>
      </c>
      <c r="M196" t="s">
        <v>2677</v>
      </c>
      <c r="N196" t="s">
        <v>2681</v>
      </c>
      <c r="O196">
        <v>34</v>
      </c>
      <c r="P196" t="s">
        <v>2678</v>
      </c>
      <c r="Q196">
        <v>1</v>
      </c>
      <c r="R196">
        <v>6</v>
      </c>
      <c r="S196">
        <v>6</v>
      </c>
      <c r="T196">
        <v>1</v>
      </c>
      <c r="U196">
        <v>1</v>
      </c>
      <c r="V196">
        <v>0</v>
      </c>
      <c r="W196">
        <v>8</v>
      </c>
      <c r="X196">
        <v>2252580.96</v>
      </c>
      <c r="Y196">
        <v>662201.64</v>
      </c>
      <c r="Z196">
        <v>2510</v>
      </c>
      <c r="AA196">
        <v>3</v>
      </c>
      <c r="AB196" s="6">
        <v>1.5</v>
      </c>
      <c r="AC196" s="6">
        <v>1.375</v>
      </c>
      <c r="AD196">
        <v>38</v>
      </c>
      <c r="AE196" t="s">
        <v>2676</v>
      </c>
      <c r="AF196" t="s">
        <v>2676</v>
      </c>
      <c r="AG196" t="s">
        <v>2676</v>
      </c>
      <c r="AH196" t="s">
        <v>2676</v>
      </c>
      <c r="AI196" t="s">
        <v>2676</v>
      </c>
      <c r="AJ196" t="s">
        <v>2676</v>
      </c>
      <c r="AK196" t="s">
        <v>2676</v>
      </c>
      <c r="AL196">
        <v>1</v>
      </c>
    </row>
    <row r="197" spans="2:38" hidden="1" x14ac:dyDescent="0.25">
      <c r="B197">
        <v>266</v>
      </c>
      <c r="C197">
        <v>4</v>
      </c>
      <c r="D197" t="s">
        <v>2606</v>
      </c>
      <c r="E197">
        <v>4341</v>
      </c>
      <c r="F197">
        <v>579</v>
      </c>
      <c r="G197" s="4" t="str">
        <f>VLOOKUP(F197,'mac-lalo'!$I$2:$J$602,2,0)</f>
        <v>REMOLINO 4303</v>
      </c>
      <c r="H197" s="5">
        <f>VLOOKUP(G197,'cat_macropera-pos'!$H$2:$I$1468,2,0)</f>
        <v>1384</v>
      </c>
      <c r="I197" s="5">
        <f>VLOOKUP(D197,sucampos_seg!$C$2:$G$316,5,0)</f>
        <v>103</v>
      </c>
      <c r="J197">
        <v>29</v>
      </c>
      <c r="K197" s="6">
        <v>41118</v>
      </c>
      <c r="L197" t="s">
        <v>2676</v>
      </c>
      <c r="M197" t="s">
        <v>2679</v>
      </c>
      <c r="N197" t="s">
        <v>2681</v>
      </c>
      <c r="O197">
        <v>5</v>
      </c>
      <c r="P197" t="s">
        <v>2678</v>
      </c>
      <c r="Q197">
        <v>1</v>
      </c>
      <c r="R197">
        <v>6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2250810</v>
      </c>
      <c r="Y197">
        <v>681158</v>
      </c>
      <c r="Z197">
        <v>2863</v>
      </c>
      <c r="AA197">
        <v>3</v>
      </c>
      <c r="AB197" s="6">
        <v>1.0416666666666667</v>
      </c>
      <c r="AC197" t="s">
        <v>2676</v>
      </c>
      <c r="AD197">
        <v>18.09</v>
      </c>
      <c r="AE197" t="s">
        <v>2676</v>
      </c>
      <c r="AF197" t="s">
        <v>2676</v>
      </c>
      <c r="AG197" t="s">
        <v>2676</v>
      </c>
      <c r="AH197" t="s">
        <v>2676</v>
      </c>
      <c r="AI197" t="s">
        <v>2676</v>
      </c>
      <c r="AJ197" t="s">
        <v>2676</v>
      </c>
      <c r="AK197" t="s">
        <v>2676</v>
      </c>
      <c r="AL197">
        <v>1</v>
      </c>
    </row>
    <row r="198" spans="2:38" hidden="1" x14ac:dyDescent="0.25">
      <c r="B198">
        <v>267</v>
      </c>
      <c r="C198">
        <v>8</v>
      </c>
      <c r="D198" t="s">
        <v>2590</v>
      </c>
      <c r="E198">
        <v>3165</v>
      </c>
      <c r="F198">
        <v>584</v>
      </c>
      <c r="G198" s="4" t="str">
        <f>VLOOKUP(F198,'mac-lalo'!$I$2:$J$602,2,0)</f>
        <v>CORRALILLO 3167</v>
      </c>
      <c r="H198" s="5">
        <f>VLOOKUP(G198,'cat_macropera-pos'!$H$2:$I$1468,2,0)</f>
        <v>1300</v>
      </c>
      <c r="I198" s="5">
        <f>VLOOKUP(D198,sucampos_seg!$C$2:$G$316,5,0)</f>
        <v>32</v>
      </c>
      <c r="J198">
        <v>32</v>
      </c>
      <c r="K198" s="6">
        <v>41118</v>
      </c>
      <c r="L198" s="6">
        <v>41128</v>
      </c>
      <c r="M198" t="s">
        <v>2677</v>
      </c>
      <c r="N198" t="s">
        <v>22</v>
      </c>
      <c r="O198">
        <v>6</v>
      </c>
      <c r="P198" t="s">
        <v>2682</v>
      </c>
      <c r="Q198">
        <v>1</v>
      </c>
      <c r="R198">
        <v>4</v>
      </c>
      <c r="S198">
        <v>4</v>
      </c>
      <c r="T198">
        <v>1</v>
      </c>
      <c r="U198">
        <v>1</v>
      </c>
      <c r="V198">
        <v>0</v>
      </c>
      <c r="W198">
        <v>7</v>
      </c>
      <c r="X198">
        <v>2269550.2999999998</v>
      </c>
      <c r="Y198">
        <v>651672.61</v>
      </c>
      <c r="Z198">
        <v>1899</v>
      </c>
      <c r="AA198">
        <v>8</v>
      </c>
      <c r="AB198" s="6">
        <v>1.7916666666666665</v>
      </c>
      <c r="AC198" s="6">
        <v>1.625</v>
      </c>
      <c r="AD198">
        <v>20.22</v>
      </c>
      <c r="AE198" t="s">
        <v>2676</v>
      </c>
      <c r="AF198" t="s">
        <v>2676</v>
      </c>
      <c r="AG198" t="s">
        <v>2676</v>
      </c>
      <c r="AH198" t="s">
        <v>2676</v>
      </c>
      <c r="AI198" t="s">
        <v>2676</v>
      </c>
      <c r="AJ198" t="s">
        <v>2676</v>
      </c>
      <c r="AK198" t="s">
        <v>2676</v>
      </c>
      <c r="AL198">
        <v>1</v>
      </c>
    </row>
    <row r="199" spans="2:38" hidden="1" x14ac:dyDescent="0.25">
      <c r="B199">
        <v>268</v>
      </c>
      <c r="C199">
        <v>16</v>
      </c>
      <c r="D199" t="s">
        <v>2599</v>
      </c>
      <c r="E199">
        <v>1617</v>
      </c>
      <c r="F199">
        <v>590</v>
      </c>
      <c r="G199" s="4" t="str">
        <f>VLOOKUP(F199,'mac-lalo'!$I$2:$J$602,2,0)</f>
        <v>HUMAPA 1617</v>
      </c>
      <c r="H199" s="5">
        <f>VLOOKUP(G199,'cat_macropera-pos'!$H$2:$I$1468,2,0)</f>
        <v>1263</v>
      </c>
      <c r="I199" s="5">
        <f>VLOOKUP(D199,sucampos_seg!$C$2:$G$316,5,0)</f>
        <v>61</v>
      </c>
      <c r="J199">
        <v>40</v>
      </c>
      <c r="K199" s="6">
        <v>41119</v>
      </c>
      <c r="L199" t="s">
        <v>2676</v>
      </c>
      <c r="M199" t="s">
        <v>2677</v>
      </c>
      <c r="N199" t="s">
        <v>22</v>
      </c>
      <c r="O199">
        <v>5</v>
      </c>
      <c r="P199" t="s">
        <v>2678</v>
      </c>
      <c r="Q199">
        <v>1</v>
      </c>
      <c r="R199">
        <v>6</v>
      </c>
      <c r="S199">
        <v>6</v>
      </c>
      <c r="T199">
        <v>1</v>
      </c>
      <c r="U199">
        <v>1</v>
      </c>
      <c r="V199">
        <v>0</v>
      </c>
      <c r="W199">
        <v>0</v>
      </c>
      <c r="X199">
        <v>2280606.44</v>
      </c>
      <c r="Y199">
        <v>627969.52</v>
      </c>
      <c r="Z199">
        <v>2053</v>
      </c>
      <c r="AA199">
        <v>9</v>
      </c>
      <c r="AB199" s="6">
        <v>1.9166666666666665</v>
      </c>
      <c r="AC199" t="s">
        <v>2676</v>
      </c>
      <c r="AD199">
        <v>28.76</v>
      </c>
      <c r="AE199" t="s">
        <v>2676</v>
      </c>
      <c r="AF199" t="s">
        <v>2676</v>
      </c>
      <c r="AG199" t="s">
        <v>2676</v>
      </c>
      <c r="AH199" t="s">
        <v>2676</v>
      </c>
      <c r="AI199" t="s">
        <v>2676</v>
      </c>
      <c r="AJ199" t="s">
        <v>2676</v>
      </c>
      <c r="AK199" t="s">
        <v>2676</v>
      </c>
      <c r="AL199">
        <v>1</v>
      </c>
    </row>
    <row r="200" spans="2:38" hidden="1" x14ac:dyDescent="0.25">
      <c r="B200">
        <v>269</v>
      </c>
      <c r="C200">
        <v>13</v>
      </c>
      <c r="D200" t="s">
        <v>2596</v>
      </c>
      <c r="E200">
        <v>3769</v>
      </c>
      <c r="F200">
        <v>274</v>
      </c>
      <c r="G200" s="4" t="str">
        <f>VLOOKUP(F200,'mac-lalo'!$I$2:$J$602,2,0)</f>
        <v>FURBERO 1774</v>
      </c>
      <c r="H200" s="5">
        <f>VLOOKUP(G200,'cat_macropera-pos'!$H$2:$I$1468,2,0)</f>
        <v>132</v>
      </c>
      <c r="I200" s="5">
        <f>VLOOKUP(D200,sucampos_seg!$C$2:$G$316,5,0)</f>
        <v>48</v>
      </c>
      <c r="J200">
        <v>10</v>
      </c>
      <c r="K200" s="6">
        <v>41121</v>
      </c>
      <c r="L200" t="s">
        <v>2676</v>
      </c>
      <c r="M200" t="s">
        <v>2677</v>
      </c>
      <c r="N200" t="s">
        <v>2676</v>
      </c>
      <c r="O200">
        <v>15</v>
      </c>
      <c r="P200" t="s">
        <v>2678</v>
      </c>
      <c r="Q200">
        <v>1</v>
      </c>
      <c r="R200">
        <v>6</v>
      </c>
      <c r="S200">
        <v>6</v>
      </c>
      <c r="T200">
        <v>1</v>
      </c>
      <c r="U200">
        <v>1</v>
      </c>
      <c r="V200">
        <v>0</v>
      </c>
      <c r="W200">
        <v>8</v>
      </c>
      <c r="X200">
        <v>2248641.13</v>
      </c>
      <c r="Y200">
        <v>661429.93999999994</v>
      </c>
      <c r="Z200">
        <v>2432</v>
      </c>
      <c r="AA200">
        <v>9</v>
      </c>
      <c r="AB200" s="6">
        <v>1.6666666666666665</v>
      </c>
      <c r="AC200" t="s">
        <v>2676</v>
      </c>
      <c r="AD200">
        <v>38.03</v>
      </c>
      <c r="AE200" t="s">
        <v>2676</v>
      </c>
      <c r="AF200" t="s">
        <v>2676</v>
      </c>
      <c r="AG200" t="s">
        <v>2676</v>
      </c>
      <c r="AH200" t="s">
        <v>2676</v>
      </c>
      <c r="AI200" t="s">
        <v>2676</v>
      </c>
      <c r="AJ200" t="s">
        <v>2676</v>
      </c>
      <c r="AK200" t="s">
        <v>2676</v>
      </c>
      <c r="AL200">
        <v>1</v>
      </c>
    </row>
    <row r="201" spans="2:38" hidden="1" x14ac:dyDescent="0.25">
      <c r="B201">
        <v>270</v>
      </c>
      <c r="C201">
        <v>13</v>
      </c>
      <c r="D201" t="s">
        <v>2596</v>
      </c>
      <c r="E201">
        <v>4783</v>
      </c>
      <c r="F201">
        <v>286</v>
      </c>
      <c r="G201" s="4" t="str">
        <f>VLOOKUP(F201,'mac-lalo'!$I$2:$J$602,2,0)</f>
        <v>FURBERO 2652</v>
      </c>
      <c r="H201" s="5">
        <f>VLOOKUP(G201,'cat_macropera-pos'!$H$2:$I$1468,2,0)</f>
        <v>1350</v>
      </c>
      <c r="I201" s="5">
        <f>VLOOKUP(D201,sucampos_seg!$C$2:$G$316,5,0)</f>
        <v>48</v>
      </c>
      <c r="J201">
        <v>20</v>
      </c>
      <c r="K201" s="6">
        <v>41121</v>
      </c>
      <c r="L201" t="s">
        <v>2676</v>
      </c>
      <c r="M201" t="s">
        <v>2677</v>
      </c>
      <c r="N201" t="s">
        <v>2676</v>
      </c>
      <c r="O201">
        <v>15</v>
      </c>
      <c r="P201" t="s">
        <v>2678</v>
      </c>
      <c r="Q201">
        <v>1</v>
      </c>
      <c r="R201">
        <v>6</v>
      </c>
      <c r="S201">
        <v>6</v>
      </c>
      <c r="T201">
        <v>1</v>
      </c>
      <c r="U201">
        <v>1</v>
      </c>
      <c r="V201">
        <v>0</v>
      </c>
      <c r="W201">
        <v>8</v>
      </c>
      <c r="X201" t="s">
        <v>2676</v>
      </c>
      <c r="Y201" t="s">
        <v>2676</v>
      </c>
      <c r="Z201">
        <v>2045</v>
      </c>
      <c r="AA201">
        <v>9</v>
      </c>
      <c r="AB201" s="6">
        <v>1.4166666666666667</v>
      </c>
      <c r="AC201" t="s">
        <v>2676</v>
      </c>
      <c r="AD201" t="s">
        <v>2676</v>
      </c>
      <c r="AE201" t="s">
        <v>2676</v>
      </c>
      <c r="AF201" t="s">
        <v>2676</v>
      </c>
      <c r="AG201" t="s">
        <v>2676</v>
      </c>
      <c r="AH201" t="s">
        <v>2676</v>
      </c>
      <c r="AI201" t="s">
        <v>2676</v>
      </c>
      <c r="AJ201" t="s">
        <v>2676</v>
      </c>
      <c r="AK201" t="s">
        <v>2676</v>
      </c>
      <c r="AL201">
        <v>1</v>
      </c>
    </row>
    <row r="202" spans="2:38" hidden="1" x14ac:dyDescent="0.25">
      <c r="B202">
        <v>271</v>
      </c>
      <c r="C202">
        <v>13</v>
      </c>
      <c r="D202" t="s">
        <v>2596</v>
      </c>
      <c r="E202">
        <v>3647</v>
      </c>
      <c r="F202">
        <v>591</v>
      </c>
      <c r="G202" s="4" t="str">
        <f>VLOOKUP(F202,'mac-lalo'!$I$2:$J$602,2,0)</f>
        <v>FURBERO 1697</v>
      </c>
      <c r="H202" s="5">
        <f>VLOOKUP(G202,'cat_macropera-pos'!$H$2:$I$1468,2,0)</f>
        <v>1342</v>
      </c>
      <c r="I202" s="5">
        <f>VLOOKUP(D202,sucampos_seg!$C$2:$G$316,5,0)</f>
        <v>48</v>
      </c>
      <c r="J202">
        <v>1</v>
      </c>
      <c r="K202" s="6">
        <v>41112</v>
      </c>
      <c r="L202" t="s">
        <v>2676</v>
      </c>
      <c r="M202" t="s">
        <v>2679</v>
      </c>
      <c r="N202" t="s">
        <v>2676</v>
      </c>
      <c r="O202">
        <v>1</v>
      </c>
      <c r="P202" t="s">
        <v>2678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0</v>
      </c>
      <c r="W202">
        <v>0</v>
      </c>
      <c r="X202" t="s">
        <v>2676</v>
      </c>
      <c r="Y202" t="s">
        <v>2676</v>
      </c>
      <c r="Z202">
        <v>0</v>
      </c>
      <c r="AA202">
        <v>1</v>
      </c>
      <c r="AB202" s="6">
        <v>1.4583333333333333</v>
      </c>
      <c r="AC202" t="s">
        <v>2676</v>
      </c>
      <c r="AD202" t="s">
        <v>2676</v>
      </c>
      <c r="AE202" t="s">
        <v>2676</v>
      </c>
      <c r="AF202" t="s">
        <v>2676</v>
      </c>
      <c r="AG202" t="s">
        <v>2676</v>
      </c>
      <c r="AH202" t="s">
        <v>2676</v>
      </c>
      <c r="AI202" t="s">
        <v>2676</v>
      </c>
      <c r="AJ202" t="s">
        <v>2676</v>
      </c>
      <c r="AK202" t="s">
        <v>2676</v>
      </c>
      <c r="AL202">
        <v>1</v>
      </c>
    </row>
    <row r="203" spans="2:38" hidden="1" x14ac:dyDescent="0.25">
      <c r="B203">
        <v>272</v>
      </c>
      <c r="C203">
        <v>9</v>
      </c>
      <c r="D203" t="s">
        <v>2591</v>
      </c>
      <c r="E203">
        <v>5232</v>
      </c>
      <c r="F203">
        <v>134</v>
      </c>
      <c r="G203" s="4" t="str">
        <f>VLOOKUP(F203,'mac-lalo'!$I$2:$J$602,2,0)</f>
        <v>COYOL 5233</v>
      </c>
      <c r="H203" s="5">
        <f>VLOOKUP(G203,'cat_macropera-pos'!$H$2:$I$1468,2,0)</f>
        <v>1228</v>
      </c>
      <c r="I203" s="5">
        <f>VLOOKUP(D203,sucampos_seg!$C$2:$G$316,5,0)</f>
        <v>35</v>
      </c>
      <c r="J203">
        <v>35</v>
      </c>
      <c r="K203" s="6">
        <v>41120</v>
      </c>
      <c r="L203" s="6">
        <v>41132</v>
      </c>
      <c r="M203" t="s">
        <v>2677</v>
      </c>
      <c r="N203" t="s">
        <v>22</v>
      </c>
      <c r="O203">
        <v>17</v>
      </c>
      <c r="P203" t="s">
        <v>2678</v>
      </c>
      <c r="Q203">
        <v>1</v>
      </c>
      <c r="R203">
        <v>4</v>
      </c>
      <c r="S203">
        <v>6</v>
      </c>
      <c r="T203">
        <v>1</v>
      </c>
      <c r="U203">
        <v>1</v>
      </c>
      <c r="V203">
        <v>0</v>
      </c>
      <c r="W203">
        <v>4</v>
      </c>
      <c r="X203">
        <v>2289444.0699999998</v>
      </c>
      <c r="Y203">
        <v>621070.86</v>
      </c>
      <c r="Z203">
        <v>2118</v>
      </c>
      <c r="AA203">
        <v>2</v>
      </c>
      <c r="AB203" s="6">
        <v>1</v>
      </c>
      <c r="AC203" s="6">
        <v>1.7916666666666665</v>
      </c>
      <c r="AD203">
        <v>34</v>
      </c>
      <c r="AE203" t="s">
        <v>2676</v>
      </c>
      <c r="AF203" t="s">
        <v>2676</v>
      </c>
      <c r="AG203" t="s">
        <v>2676</v>
      </c>
      <c r="AH203" t="s">
        <v>2676</v>
      </c>
      <c r="AI203" t="s">
        <v>2676</v>
      </c>
      <c r="AJ203" t="s">
        <v>2676</v>
      </c>
      <c r="AK203" t="s">
        <v>2676</v>
      </c>
      <c r="AL203">
        <v>1</v>
      </c>
    </row>
    <row r="204" spans="2:38" hidden="1" x14ac:dyDescent="0.25">
      <c r="B204">
        <v>273</v>
      </c>
      <c r="C204">
        <v>13</v>
      </c>
      <c r="D204" t="s">
        <v>2596</v>
      </c>
      <c r="E204">
        <v>7226</v>
      </c>
      <c r="F204">
        <v>269</v>
      </c>
      <c r="G204" s="4" t="str">
        <f>VLOOKUP(F204,'mac-lalo'!$I$2:$J$602,2,0)</f>
        <v>FURBERO 1629</v>
      </c>
      <c r="H204" s="5">
        <f>VLOOKUP(G204,'cat_macropera-pos'!$H$2:$I$1468,2,0)</f>
        <v>1341</v>
      </c>
      <c r="I204" s="5">
        <f>VLOOKUP(D204,sucampos_seg!$C$2:$G$316,5,0)</f>
        <v>48</v>
      </c>
      <c r="J204">
        <v>26</v>
      </c>
      <c r="K204" s="6">
        <v>41120</v>
      </c>
      <c r="L204" s="6">
        <v>41137</v>
      </c>
      <c r="M204" t="s">
        <v>2677</v>
      </c>
      <c r="N204" t="s">
        <v>2681</v>
      </c>
      <c r="O204">
        <v>11</v>
      </c>
      <c r="P204" t="s">
        <v>2682</v>
      </c>
      <c r="Q204">
        <v>1</v>
      </c>
      <c r="R204">
        <v>4</v>
      </c>
      <c r="S204">
        <v>1</v>
      </c>
      <c r="T204">
        <v>1</v>
      </c>
      <c r="U204">
        <v>1</v>
      </c>
      <c r="V204">
        <v>0</v>
      </c>
      <c r="W204">
        <v>8</v>
      </c>
      <c r="X204">
        <v>2246761.77</v>
      </c>
      <c r="Y204">
        <v>661367.19999999995</v>
      </c>
      <c r="Z204">
        <v>2185</v>
      </c>
      <c r="AA204">
        <v>3</v>
      </c>
      <c r="AB204" s="6">
        <v>1.8333333333333335</v>
      </c>
      <c r="AC204" s="6">
        <v>1.9993055555555554</v>
      </c>
      <c r="AD204">
        <v>38.42</v>
      </c>
      <c r="AE204" t="s">
        <v>2676</v>
      </c>
      <c r="AF204" t="s">
        <v>2676</v>
      </c>
      <c r="AG204" t="s">
        <v>2676</v>
      </c>
      <c r="AH204" t="s">
        <v>2676</v>
      </c>
      <c r="AI204" t="s">
        <v>2676</v>
      </c>
      <c r="AJ204" t="s">
        <v>2676</v>
      </c>
      <c r="AK204" t="s">
        <v>2676</v>
      </c>
      <c r="AL204">
        <v>1</v>
      </c>
    </row>
    <row r="205" spans="2:38" hidden="1" x14ac:dyDescent="0.25">
      <c r="B205">
        <v>274</v>
      </c>
      <c r="C205">
        <v>16</v>
      </c>
      <c r="D205" t="s">
        <v>2599</v>
      </c>
      <c r="E205">
        <v>1039</v>
      </c>
      <c r="F205">
        <v>326</v>
      </c>
      <c r="G205" s="4" t="str">
        <f>VLOOKUP(F205,'mac-lalo'!$I$2:$J$602,2,0)</f>
        <v>HUMAPA 1035</v>
      </c>
      <c r="H205" s="5">
        <f>VLOOKUP(G205,'cat_macropera-pos'!$H$2:$I$1468,2,0)</f>
        <v>1247</v>
      </c>
      <c r="I205" s="5">
        <f>VLOOKUP(D205,sucampos_seg!$C$2:$G$316,5,0)</f>
        <v>61</v>
      </c>
      <c r="J205">
        <v>19</v>
      </c>
      <c r="K205" s="6">
        <v>41121</v>
      </c>
      <c r="L205" s="6">
        <v>41134</v>
      </c>
      <c r="M205" t="s">
        <v>2677</v>
      </c>
      <c r="N205" t="s">
        <v>22</v>
      </c>
      <c r="O205">
        <v>20</v>
      </c>
      <c r="P205" t="s">
        <v>2678</v>
      </c>
      <c r="Q205">
        <v>1</v>
      </c>
      <c r="R205">
        <v>4</v>
      </c>
      <c r="S205">
        <v>4</v>
      </c>
      <c r="T205">
        <v>1</v>
      </c>
      <c r="U205">
        <v>1</v>
      </c>
      <c r="V205">
        <v>0</v>
      </c>
      <c r="W205">
        <v>4</v>
      </c>
      <c r="X205">
        <v>2288061.91</v>
      </c>
      <c r="Y205">
        <v>623010.98</v>
      </c>
      <c r="Z205">
        <v>2046</v>
      </c>
      <c r="AA205">
        <v>9</v>
      </c>
      <c r="AB205" s="6">
        <v>1.5833333333333335</v>
      </c>
      <c r="AC205" s="6">
        <v>1</v>
      </c>
      <c r="AD205">
        <v>20.05</v>
      </c>
      <c r="AE205" t="s">
        <v>2676</v>
      </c>
      <c r="AF205" t="s">
        <v>2676</v>
      </c>
      <c r="AG205" t="s">
        <v>2676</v>
      </c>
      <c r="AH205" t="s">
        <v>2676</v>
      </c>
      <c r="AI205" t="s">
        <v>2676</v>
      </c>
      <c r="AJ205" t="s">
        <v>2676</v>
      </c>
      <c r="AK205" t="s">
        <v>2676</v>
      </c>
      <c r="AL205">
        <v>1</v>
      </c>
    </row>
    <row r="206" spans="2:38" hidden="1" x14ac:dyDescent="0.25">
      <c r="B206">
        <v>275</v>
      </c>
      <c r="C206">
        <v>21</v>
      </c>
      <c r="D206" t="s">
        <v>2605</v>
      </c>
      <c r="E206">
        <v>2948</v>
      </c>
      <c r="F206">
        <v>2</v>
      </c>
      <c r="G206" s="4" t="str">
        <f>VLOOKUP(F206,'mac-lalo'!$I$2:$J$602,2,0)</f>
        <v>COAPECHACA 851</v>
      </c>
      <c r="H206" s="5">
        <f>VLOOKUP(G206,'cat_macropera-pos'!$H$2:$I$1468,2,0)</f>
        <v>202</v>
      </c>
      <c r="I206" s="5">
        <f>VLOOKUP(D206,sucampos_seg!$C$2:$G$316,5,0)</f>
        <v>94</v>
      </c>
      <c r="J206">
        <v>1</v>
      </c>
      <c r="K206" t="s">
        <v>2676</v>
      </c>
      <c r="L206" t="s">
        <v>2676</v>
      </c>
      <c r="M206" t="s">
        <v>2684</v>
      </c>
      <c r="N206" t="s">
        <v>2676</v>
      </c>
      <c r="O206">
        <v>1</v>
      </c>
      <c r="P206" t="s">
        <v>2676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0</v>
      </c>
      <c r="W206">
        <v>0</v>
      </c>
      <c r="X206" t="s">
        <v>2676</v>
      </c>
      <c r="Y206" t="s">
        <v>2676</v>
      </c>
      <c r="Z206" t="s">
        <v>2676</v>
      </c>
      <c r="AA206">
        <v>1</v>
      </c>
      <c r="AB206" t="s">
        <v>2676</v>
      </c>
      <c r="AC206" t="s">
        <v>2676</v>
      </c>
      <c r="AD206" t="s">
        <v>2676</v>
      </c>
      <c r="AE206" t="s">
        <v>2676</v>
      </c>
      <c r="AF206" t="s">
        <v>2676</v>
      </c>
      <c r="AG206" t="s">
        <v>2676</v>
      </c>
      <c r="AH206" t="s">
        <v>2676</v>
      </c>
      <c r="AI206" t="s">
        <v>2676</v>
      </c>
      <c r="AJ206" t="s">
        <v>2676</v>
      </c>
      <c r="AK206" t="s">
        <v>2676</v>
      </c>
      <c r="AL206">
        <v>1</v>
      </c>
    </row>
    <row r="207" spans="2:38" hidden="1" x14ac:dyDescent="0.25">
      <c r="B207">
        <v>276</v>
      </c>
      <c r="C207">
        <v>4</v>
      </c>
      <c r="D207" t="s">
        <v>2606</v>
      </c>
      <c r="E207">
        <v>2948</v>
      </c>
      <c r="F207">
        <v>434</v>
      </c>
      <c r="G207" s="4" t="str">
        <f>VLOOKUP(F207,'mac-lalo'!$I$2:$J$602,2,0)</f>
        <v>PRESIDENTE ALEMAN 1567</v>
      </c>
      <c r="H207" s="5">
        <f>VLOOKUP(G207,'cat_macropera-pos'!$H$2:$I$1468,2,0)</f>
        <v>1356</v>
      </c>
      <c r="I207" s="5">
        <f>VLOOKUP(D207,sucampos_seg!$C$2:$G$316,5,0)</f>
        <v>103</v>
      </c>
      <c r="J207">
        <v>8</v>
      </c>
      <c r="K207" s="6">
        <v>41116</v>
      </c>
      <c r="L207" s="6">
        <v>41162</v>
      </c>
      <c r="M207" t="s">
        <v>2684</v>
      </c>
      <c r="N207" t="s">
        <v>2684</v>
      </c>
      <c r="O207">
        <v>19</v>
      </c>
      <c r="P207" t="s">
        <v>2686</v>
      </c>
      <c r="Q207">
        <v>6</v>
      </c>
      <c r="R207">
        <v>4</v>
      </c>
      <c r="S207">
        <v>4</v>
      </c>
      <c r="T207">
        <v>5</v>
      </c>
      <c r="U207">
        <v>5</v>
      </c>
      <c r="V207">
        <v>0</v>
      </c>
      <c r="W207">
        <v>8</v>
      </c>
      <c r="X207">
        <v>2254003.7200000002</v>
      </c>
      <c r="Y207">
        <v>677253.88</v>
      </c>
      <c r="Z207">
        <v>3380</v>
      </c>
      <c r="AA207">
        <v>16</v>
      </c>
      <c r="AB207" s="6">
        <v>1.7708333333333335</v>
      </c>
      <c r="AC207" s="6">
        <v>1.125</v>
      </c>
      <c r="AD207">
        <v>87.27</v>
      </c>
      <c r="AE207" t="s">
        <v>2676</v>
      </c>
      <c r="AF207" t="s">
        <v>2676</v>
      </c>
      <c r="AG207" t="s">
        <v>2676</v>
      </c>
      <c r="AH207" t="s">
        <v>2676</v>
      </c>
      <c r="AI207" t="s">
        <v>2676</v>
      </c>
      <c r="AJ207" t="s">
        <v>2676</v>
      </c>
      <c r="AK207" t="s">
        <v>2676</v>
      </c>
      <c r="AL207">
        <v>1</v>
      </c>
    </row>
    <row r="208" spans="2:38" hidden="1" x14ac:dyDescent="0.25">
      <c r="B208">
        <v>277</v>
      </c>
      <c r="C208">
        <v>12</v>
      </c>
      <c r="D208" t="s">
        <v>2594</v>
      </c>
      <c r="E208">
        <v>175</v>
      </c>
      <c r="F208">
        <v>196</v>
      </c>
      <c r="G208" s="4" t="str">
        <f>VLOOKUP(F208,'mac-lalo'!$I$2:$J$602,2,0)</f>
        <v>COYULA 1663</v>
      </c>
      <c r="H208" s="5">
        <f>VLOOKUP(G208,'cat_macropera-pos'!$H$2:$I$1468,2,0)</f>
        <v>1285</v>
      </c>
      <c r="I208" s="5">
        <f>VLOOKUP(D208,sucampos_seg!$C$2:$G$316,5,0)</f>
        <v>44</v>
      </c>
      <c r="J208">
        <v>9</v>
      </c>
      <c r="K208" s="6">
        <v>41129</v>
      </c>
      <c r="L208" s="6">
        <v>41165</v>
      </c>
      <c r="M208" t="s">
        <v>2684</v>
      </c>
      <c r="N208" t="s">
        <v>2684</v>
      </c>
      <c r="O208">
        <v>12</v>
      </c>
      <c r="P208" t="s">
        <v>2682</v>
      </c>
      <c r="Q208">
        <v>1</v>
      </c>
      <c r="R208">
        <v>4</v>
      </c>
      <c r="S208">
        <v>4</v>
      </c>
      <c r="T208">
        <v>1</v>
      </c>
      <c r="U208">
        <v>1</v>
      </c>
      <c r="V208">
        <v>1</v>
      </c>
      <c r="W208">
        <v>6</v>
      </c>
      <c r="X208">
        <v>2266839.7000000002</v>
      </c>
      <c r="Y208">
        <v>634728.12</v>
      </c>
      <c r="Z208">
        <v>2407</v>
      </c>
      <c r="AA208">
        <v>9</v>
      </c>
      <c r="AB208" s="6">
        <v>1.8333333333333335</v>
      </c>
      <c r="AC208" s="6">
        <v>1.4583333333333333</v>
      </c>
      <c r="AD208">
        <v>91</v>
      </c>
      <c r="AE208">
        <v>14</v>
      </c>
      <c r="AF208">
        <v>15</v>
      </c>
      <c r="AG208">
        <v>3</v>
      </c>
      <c r="AH208">
        <v>4</v>
      </c>
      <c r="AI208">
        <v>800</v>
      </c>
      <c r="AJ208">
        <v>0</v>
      </c>
      <c r="AK208">
        <v>0</v>
      </c>
      <c r="AL208">
        <v>1</v>
      </c>
    </row>
    <row r="209" spans="2:38" hidden="1" x14ac:dyDescent="0.25">
      <c r="B209">
        <v>278</v>
      </c>
      <c r="C209">
        <v>16</v>
      </c>
      <c r="D209" t="s">
        <v>2599</v>
      </c>
      <c r="E209">
        <v>4501</v>
      </c>
      <c r="F209">
        <v>388</v>
      </c>
      <c r="G209" s="4" t="str">
        <f>VLOOKUP(F209,'mac-lalo'!$I$2:$J$602,2,0)</f>
        <v>HUMAPA 583</v>
      </c>
      <c r="H209" s="5">
        <f>VLOOKUP(G209,'cat_macropera-pos'!$H$2:$I$1468,2,0)</f>
        <v>1276</v>
      </c>
      <c r="I209" s="5">
        <f>VLOOKUP(D209,sucampos_seg!$C$2:$G$316,5,0)</f>
        <v>61</v>
      </c>
      <c r="J209">
        <v>16</v>
      </c>
      <c r="K209" s="6">
        <v>41128</v>
      </c>
      <c r="L209" s="6">
        <v>41140</v>
      </c>
      <c r="M209" t="s">
        <v>2677</v>
      </c>
      <c r="N209" t="s">
        <v>22</v>
      </c>
      <c r="O209">
        <v>20</v>
      </c>
      <c r="P209" t="s">
        <v>2678</v>
      </c>
      <c r="Q209">
        <v>1</v>
      </c>
      <c r="R209">
        <v>4</v>
      </c>
      <c r="S209">
        <v>4</v>
      </c>
      <c r="T209">
        <v>1</v>
      </c>
      <c r="U209">
        <v>1</v>
      </c>
      <c r="V209">
        <v>0</v>
      </c>
      <c r="W209">
        <v>4</v>
      </c>
      <c r="X209">
        <v>2282468.7000000002</v>
      </c>
      <c r="Y209">
        <v>622257.49</v>
      </c>
      <c r="Z209">
        <v>1911</v>
      </c>
      <c r="AA209">
        <v>2</v>
      </c>
      <c r="AB209" s="6">
        <v>1.3541666666666667</v>
      </c>
      <c r="AC209" s="6">
        <v>1.4583333333333333</v>
      </c>
      <c r="AD209">
        <v>21.76</v>
      </c>
      <c r="AE209" t="s">
        <v>2676</v>
      </c>
      <c r="AF209" t="s">
        <v>2676</v>
      </c>
      <c r="AG209" t="s">
        <v>2676</v>
      </c>
      <c r="AH209" t="s">
        <v>2676</v>
      </c>
      <c r="AI209" t="s">
        <v>2676</v>
      </c>
      <c r="AJ209" t="s">
        <v>2676</v>
      </c>
      <c r="AK209" t="s">
        <v>2676</v>
      </c>
      <c r="AL209">
        <v>1</v>
      </c>
    </row>
    <row r="210" spans="2:38" hidden="1" x14ac:dyDescent="0.25">
      <c r="B210">
        <v>279</v>
      </c>
      <c r="C210">
        <v>12</v>
      </c>
      <c r="D210" t="s">
        <v>2594</v>
      </c>
      <c r="E210">
        <v>1315</v>
      </c>
      <c r="F210">
        <v>583</v>
      </c>
      <c r="G210" s="4" t="str">
        <f>VLOOKUP(F210,'mac-lalo'!$I$2:$J$602,2,0)</f>
        <v>ESCOBAL 1325</v>
      </c>
      <c r="H210" s="5">
        <f>VLOOKUP(G210,'cat_macropera-pos'!$H$2:$I$1468,2,0)</f>
        <v>1434</v>
      </c>
      <c r="I210" s="5">
        <f>VLOOKUP(D210,sucampos_seg!$C$2:$G$316,5,0)</f>
        <v>44</v>
      </c>
      <c r="J210">
        <v>12</v>
      </c>
      <c r="K210" s="6">
        <v>41125</v>
      </c>
      <c r="L210" s="6">
        <v>41138</v>
      </c>
      <c r="M210" t="s">
        <v>2677</v>
      </c>
      <c r="N210" t="s">
        <v>22</v>
      </c>
      <c r="O210">
        <v>28</v>
      </c>
      <c r="P210" t="s">
        <v>2678</v>
      </c>
      <c r="Q210">
        <v>1</v>
      </c>
      <c r="R210">
        <v>4</v>
      </c>
      <c r="S210">
        <v>4</v>
      </c>
      <c r="T210">
        <v>1</v>
      </c>
      <c r="U210">
        <v>1</v>
      </c>
      <c r="V210">
        <v>0</v>
      </c>
      <c r="W210">
        <v>4</v>
      </c>
      <c r="X210">
        <v>2262065.91</v>
      </c>
      <c r="Y210">
        <v>639874.67000000004</v>
      </c>
      <c r="Z210">
        <v>1727</v>
      </c>
      <c r="AA210">
        <v>9</v>
      </c>
      <c r="AB210" s="6">
        <v>1.6666666666666665</v>
      </c>
      <c r="AC210" s="6">
        <v>1.7083333333333335</v>
      </c>
      <c r="AD210">
        <v>29.23</v>
      </c>
      <c r="AE210" t="s">
        <v>2676</v>
      </c>
      <c r="AF210" t="s">
        <v>2676</v>
      </c>
      <c r="AG210" t="s">
        <v>2676</v>
      </c>
      <c r="AH210" t="s">
        <v>2676</v>
      </c>
      <c r="AI210" t="s">
        <v>2676</v>
      </c>
      <c r="AJ210" t="s">
        <v>2676</v>
      </c>
      <c r="AK210" t="s">
        <v>2676</v>
      </c>
      <c r="AL210">
        <v>1</v>
      </c>
    </row>
    <row r="211" spans="2:38" hidden="1" x14ac:dyDescent="0.25">
      <c r="B211">
        <v>280</v>
      </c>
      <c r="C211">
        <v>9</v>
      </c>
      <c r="D211" t="s">
        <v>2591</v>
      </c>
      <c r="E211">
        <v>2632</v>
      </c>
      <c r="F211">
        <v>129</v>
      </c>
      <c r="G211" s="4" t="str">
        <f>VLOOKUP(F211,'mac-lalo'!$I$2:$J$602,2,0)</f>
        <v>COYOL 2632</v>
      </c>
      <c r="H211" s="5">
        <f>VLOOKUP(G211,'cat_macropera-pos'!$H$2:$I$1468,2,0)</f>
        <v>1230</v>
      </c>
      <c r="I211" s="5">
        <f>VLOOKUP(D211,sucampos_seg!$C$2:$G$316,5,0)</f>
        <v>35</v>
      </c>
      <c r="J211">
        <v>33</v>
      </c>
      <c r="K211" s="6">
        <v>40936</v>
      </c>
      <c r="L211" t="s">
        <v>2676</v>
      </c>
      <c r="M211" t="s">
        <v>2677</v>
      </c>
      <c r="N211" t="s">
        <v>22</v>
      </c>
      <c r="O211">
        <v>22</v>
      </c>
      <c r="P211" t="s">
        <v>2682</v>
      </c>
      <c r="Q211">
        <v>4</v>
      </c>
      <c r="R211">
        <v>1</v>
      </c>
      <c r="S211">
        <v>1</v>
      </c>
      <c r="T211">
        <v>1</v>
      </c>
      <c r="U211">
        <v>1</v>
      </c>
      <c r="V211">
        <v>0</v>
      </c>
      <c r="W211">
        <v>0</v>
      </c>
      <c r="X211" t="s">
        <v>2676</v>
      </c>
      <c r="Y211" t="s">
        <v>2676</v>
      </c>
      <c r="Z211">
        <v>2093</v>
      </c>
      <c r="AA211">
        <v>9</v>
      </c>
      <c r="AB211" s="6">
        <v>1</v>
      </c>
      <c r="AC211" t="s">
        <v>2676</v>
      </c>
      <c r="AD211">
        <v>18</v>
      </c>
      <c r="AE211" t="s">
        <v>2676</v>
      </c>
      <c r="AF211" t="s">
        <v>2676</v>
      </c>
      <c r="AG211" t="s">
        <v>2676</v>
      </c>
      <c r="AH211" t="s">
        <v>2676</v>
      </c>
      <c r="AI211" t="s">
        <v>2676</v>
      </c>
      <c r="AJ211" t="s">
        <v>2676</v>
      </c>
      <c r="AK211" t="s">
        <v>2676</v>
      </c>
      <c r="AL211">
        <v>1</v>
      </c>
    </row>
    <row r="212" spans="2:38" hidden="1" x14ac:dyDescent="0.25">
      <c r="B212">
        <v>281</v>
      </c>
      <c r="C212">
        <v>9</v>
      </c>
      <c r="D212" t="s">
        <v>2591</v>
      </c>
      <c r="E212">
        <v>2657</v>
      </c>
      <c r="F212">
        <v>127</v>
      </c>
      <c r="G212" s="4" t="str">
        <f>VLOOKUP(F212,'mac-lalo'!$I$2:$J$602,2,0)</f>
        <v>COYOL 2611</v>
      </c>
      <c r="H212" s="5">
        <f>VLOOKUP(G212,'cat_macropera-pos'!$H$2:$I$1468,2,0)</f>
        <v>1229</v>
      </c>
      <c r="I212" s="5">
        <f>VLOOKUP(D212,sucampos_seg!$C$2:$G$316,5,0)</f>
        <v>35</v>
      </c>
      <c r="J212">
        <v>5</v>
      </c>
      <c r="K212" s="6">
        <v>41123</v>
      </c>
      <c r="L212" s="6">
        <v>41131</v>
      </c>
      <c r="M212" t="s">
        <v>2677</v>
      </c>
      <c r="N212" t="s">
        <v>22</v>
      </c>
      <c r="O212">
        <v>6</v>
      </c>
      <c r="P212" t="s">
        <v>2682</v>
      </c>
      <c r="Q212">
        <v>1</v>
      </c>
      <c r="R212">
        <v>4</v>
      </c>
      <c r="S212">
        <v>6</v>
      </c>
      <c r="T212">
        <v>1</v>
      </c>
      <c r="U212">
        <v>1</v>
      </c>
      <c r="V212">
        <v>0</v>
      </c>
      <c r="W212">
        <v>4</v>
      </c>
      <c r="X212">
        <v>2292557.62</v>
      </c>
      <c r="Y212">
        <v>622366.66</v>
      </c>
      <c r="Z212">
        <v>2070</v>
      </c>
      <c r="AA212">
        <v>2</v>
      </c>
      <c r="AB212" s="6">
        <v>1.8333333333333335</v>
      </c>
      <c r="AC212" s="6">
        <v>1.7083333333333335</v>
      </c>
      <c r="AD212">
        <v>34.39</v>
      </c>
      <c r="AE212" t="s">
        <v>2676</v>
      </c>
      <c r="AF212" t="s">
        <v>2676</v>
      </c>
      <c r="AG212" t="s">
        <v>2676</v>
      </c>
      <c r="AH212" t="s">
        <v>2676</v>
      </c>
      <c r="AI212" t="s">
        <v>2676</v>
      </c>
      <c r="AJ212" t="s">
        <v>2676</v>
      </c>
      <c r="AK212" t="s">
        <v>2676</v>
      </c>
      <c r="AL212">
        <v>1</v>
      </c>
    </row>
    <row r="213" spans="2:38" hidden="1" x14ac:dyDescent="0.25">
      <c r="B213">
        <v>282</v>
      </c>
      <c r="C213">
        <v>13</v>
      </c>
      <c r="D213" t="s">
        <v>2596</v>
      </c>
      <c r="E213">
        <v>3488</v>
      </c>
      <c r="F213">
        <v>252</v>
      </c>
      <c r="G213" s="4" t="str">
        <f>VLOOKUP(F213,'mac-lalo'!$I$2:$J$602,2,0)</f>
        <v>FURBERO 1307</v>
      </c>
      <c r="H213" s="5">
        <f>VLOOKUP(G213,'cat_macropera-pos'!$H$2:$I$1468,2,0)</f>
        <v>1333</v>
      </c>
      <c r="I213" s="5">
        <f>VLOOKUP(D213,sucampos_seg!$C$2:$G$316,5,0)</f>
        <v>48</v>
      </c>
      <c r="J213">
        <v>1</v>
      </c>
      <c r="K213" s="6">
        <v>41107</v>
      </c>
      <c r="L213" s="6">
        <v>41119</v>
      </c>
      <c r="M213" t="s">
        <v>2677</v>
      </c>
      <c r="N213" t="s">
        <v>2676</v>
      </c>
      <c r="O213">
        <v>27</v>
      </c>
      <c r="P213" t="s">
        <v>2678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0</v>
      </c>
      <c r="W213">
        <v>0</v>
      </c>
      <c r="X213">
        <v>2250781.48</v>
      </c>
      <c r="Y213">
        <v>658749.48</v>
      </c>
      <c r="Z213">
        <v>0</v>
      </c>
      <c r="AA213">
        <v>1</v>
      </c>
      <c r="AB213" s="6">
        <v>1.5208333333333335</v>
      </c>
      <c r="AC213" s="6">
        <v>1.5833333333333335</v>
      </c>
      <c r="AD213" t="s">
        <v>2676</v>
      </c>
      <c r="AE213" t="s">
        <v>2676</v>
      </c>
      <c r="AF213" t="s">
        <v>2676</v>
      </c>
      <c r="AG213" t="s">
        <v>2676</v>
      </c>
      <c r="AH213" t="s">
        <v>2676</v>
      </c>
      <c r="AI213" t="s">
        <v>2676</v>
      </c>
      <c r="AJ213" t="s">
        <v>2676</v>
      </c>
      <c r="AK213" t="s">
        <v>2676</v>
      </c>
      <c r="AL213">
        <v>1</v>
      </c>
    </row>
    <row r="214" spans="2:38" hidden="1" x14ac:dyDescent="0.25">
      <c r="B214">
        <v>283</v>
      </c>
      <c r="C214">
        <v>13</v>
      </c>
      <c r="D214" t="s">
        <v>2596</v>
      </c>
      <c r="E214">
        <v>5328</v>
      </c>
      <c r="F214">
        <v>286</v>
      </c>
      <c r="G214" s="4" t="str">
        <f>VLOOKUP(F214,'mac-lalo'!$I$2:$J$602,2,0)</f>
        <v>FURBERO 2652</v>
      </c>
      <c r="H214" s="5">
        <f>VLOOKUP(G214,'cat_macropera-pos'!$H$2:$I$1468,2,0)</f>
        <v>1350</v>
      </c>
      <c r="I214" s="5">
        <f>VLOOKUP(D214,sucampos_seg!$C$2:$G$316,5,0)</f>
        <v>48</v>
      </c>
      <c r="J214">
        <v>20</v>
      </c>
      <c r="K214" s="6">
        <v>41130</v>
      </c>
      <c r="L214" t="s">
        <v>2676</v>
      </c>
      <c r="M214" t="s">
        <v>2677</v>
      </c>
      <c r="N214" t="s">
        <v>2681</v>
      </c>
      <c r="O214">
        <v>15</v>
      </c>
      <c r="P214" t="s">
        <v>2678</v>
      </c>
      <c r="Q214">
        <v>1</v>
      </c>
      <c r="R214">
        <v>6</v>
      </c>
      <c r="S214">
        <v>6</v>
      </c>
      <c r="T214">
        <v>1</v>
      </c>
      <c r="U214">
        <v>1</v>
      </c>
      <c r="V214">
        <v>0</v>
      </c>
      <c r="W214">
        <v>7</v>
      </c>
      <c r="X214">
        <v>2248189</v>
      </c>
      <c r="Y214">
        <v>669275.71</v>
      </c>
      <c r="Z214">
        <v>2304</v>
      </c>
      <c r="AA214">
        <v>3</v>
      </c>
      <c r="AB214" s="6">
        <v>1.7291666666666665</v>
      </c>
      <c r="AC214" t="s">
        <v>2676</v>
      </c>
      <c r="AD214">
        <v>38.24</v>
      </c>
      <c r="AE214" t="s">
        <v>2676</v>
      </c>
      <c r="AF214" t="s">
        <v>2676</v>
      </c>
      <c r="AG214" t="s">
        <v>2676</v>
      </c>
      <c r="AH214" t="s">
        <v>2676</v>
      </c>
      <c r="AI214" t="s">
        <v>2676</v>
      </c>
      <c r="AJ214" t="s">
        <v>2676</v>
      </c>
      <c r="AK214" t="s">
        <v>2676</v>
      </c>
      <c r="AL214">
        <v>1</v>
      </c>
    </row>
    <row r="215" spans="2:38" hidden="1" x14ac:dyDescent="0.25">
      <c r="B215">
        <v>284</v>
      </c>
      <c r="C215">
        <v>16</v>
      </c>
      <c r="D215" t="s">
        <v>2599</v>
      </c>
      <c r="E215">
        <v>1043</v>
      </c>
      <c r="F215">
        <v>323</v>
      </c>
      <c r="G215" s="4" t="str">
        <f>VLOOKUP(F215,'mac-lalo'!$I$2:$J$602,2,0)</f>
        <v>HUMAPA 1003</v>
      </c>
      <c r="H215" s="5">
        <f>VLOOKUP(G215,'cat_macropera-pos'!$H$2:$I$1468,2,0)</f>
        <v>1246</v>
      </c>
      <c r="I215" s="5">
        <f>VLOOKUP(D215,sucampos_seg!$C$2:$G$316,5,0)</f>
        <v>61</v>
      </c>
      <c r="J215">
        <v>3</v>
      </c>
      <c r="K215" s="6">
        <v>41130</v>
      </c>
      <c r="L215" s="6">
        <v>41157</v>
      </c>
      <c r="M215" t="s">
        <v>2677</v>
      </c>
      <c r="N215" t="s">
        <v>22</v>
      </c>
      <c r="O215">
        <v>17</v>
      </c>
      <c r="P215" t="s">
        <v>2678</v>
      </c>
      <c r="Q215">
        <v>1</v>
      </c>
      <c r="R215">
        <v>4</v>
      </c>
      <c r="S215">
        <v>6</v>
      </c>
      <c r="T215">
        <v>1</v>
      </c>
      <c r="U215">
        <v>1</v>
      </c>
      <c r="V215">
        <v>0</v>
      </c>
      <c r="W215">
        <v>4</v>
      </c>
      <c r="X215">
        <v>2287304.8199999998</v>
      </c>
      <c r="Y215">
        <v>623112.81000000006</v>
      </c>
      <c r="Z215">
        <v>2032</v>
      </c>
      <c r="AA215">
        <v>9</v>
      </c>
      <c r="AB215" s="6">
        <v>1.5833333333333335</v>
      </c>
      <c r="AC215" s="6">
        <v>1.1458333333333333</v>
      </c>
      <c r="AD215">
        <v>24</v>
      </c>
      <c r="AE215" t="s">
        <v>2676</v>
      </c>
      <c r="AF215" t="s">
        <v>2676</v>
      </c>
      <c r="AG215" t="s">
        <v>2676</v>
      </c>
      <c r="AH215" t="s">
        <v>2676</v>
      </c>
      <c r="AI215" t="s">
        <v>2676</v>
      </c>
      <c r="AJ215" t="s">
        <v>2676</v>
      </c>
      <c r="AK215" t="s">
        <v>2676</v>
      </c>
      <c r="AL215">
        <v>1</v>
      </c>
    </row>
    <row r="216" spans="2:38" hidden="1" x14ac:dyDescent="0.25">
      <c r="B216">
        <v>285</v>
      </c>
      <c r="C216">
        <v>8</v>
      </c>
      <c r="D216" t="s">
        <v>2590</v>
      </c>
      <c r="E216">
        <v>795</v>
      </c>
      <c r="F216">
        <v>584</v>
      </c>
      <c r="G216" s="4" t="str">
        <f>VLOOKUP(F216,'mac-lalo'!$I$2:$J$602,2,0)</f>
        <v>CORRALILLO 3167</v>
      </c>
      <c r="H216" s="5">
        <f>VLOOKUP(G216,'cat_macropera-pos'!$H$2:$I$1468,2,0)</f>
        <v>1300</v>
      </c>
      <c r="I216" s="5">
        <f>VLOOKUP(D216,sucampos_seg!$C$2:$G$316,5,0)</f>
        <v>32</v>
      </c>
      <c r="J216">
        <v>32</v>
      </c>
      <c r="K216" s="6">
        <v>41130</v>
      </c>
      <c r="L216" s="6">
        <v>41140</v>
      </c>
      <c r="M216" t="s">
        <v>2677</v>
      </c>
      <c r="N216" t="s">
        <v>22</v>
      </c>
      <c r="O216">
        <v>6</v>
      </c>
      <c r="P216" t="s">
        <v>2682</v>
      </c>
      <c r="Q216">
        <v>1</v>
      </c>
      <c r="R216">
        <v>4</v>
      </c>
      <c r="S216">
        <v>6</v>
      </c>
      <c r="T216">
        <v>1</v>
      </c>
      <c r="U216">
        <v>1</v>
      </c>
      <c r="V216">
        <v>0</v>
      </c>
      <c r="W216">
        <v>5</v>
      </c>
      <c r="X216">
        <v>2269542.7000000002</v>
      </c>
      <c r="Y216">
        <v>651668.76</v>
      </c>
      <c r="Z216">
        <v>2056</v>
      </c>
      <c r="AA216">
        <v>8</v>
      </c>
      <c r="AB216" s="6">
        <v>1.2916666666666667</v>
      </c>
      <c r="AC216" s="6">
        <v>1.7083333333333335</v>
      </c>
      <c r="AD216">
        <v>35.08</v>
      </c>
      <c r="AE216" t="s">
        <v>2676</v>
      </c>
      <c r="AF216" t="s">
        <v>2676</v>
      </c>
      <c r="AG216" t="s">
        <v>2676</v>
      </c>
      <c r="AH216" t="s">
        <v>2676</v>
      </c>
      <c r="AI216" t="s">
        <v>2676</v>
      </c>
      <c r="AJ216" t="s">
        <v>2676</v>
      </c>
      <c r="AK216" t="s">
        <v>2676</v>
      </c>
      <c r="AL216">
        <v>1</v>
      </c>
    </row>
    <row r="217" spans="2:38" hidden="1" x14ac:dyDescent="0.25">
      <c r="B217">
        <v>286</v>
      </c>
      <c r="C217">
        <v>16</v>
      </c>
      <c r="D217" t="s">
        <v>2599</v>
      </c>
      <c r="E217">
        <v>4256</v>
      </c>
      <c r="F217">
        <v>590</v>
      </c>
      <c r="G217" s="4" t="str">
        <f>VLOOKUP(F217,'mac-lalo'!$I$2:$J$602,2,0)</f>
        <v>HUMAPA 1617</v>
      </c>
      <c r="H217" s="5">
        <f>VLOOKUP(G217,'cat_macropera-pos'!$H$2:$I$1468,2,0)</f>
        <v>1263</v>
      </c>
      <c r="I217" s="5">
        <f>VLOOKUP(D217,sucampos_seg!$C$2:$G$316,5,0)</f>
        <v>61</v>
      </c>
      <c r="J217">
        <v>40</v>
      </c>
      <c r="K217" s="6">
        <v>41133</v>
      </c>
      <c r="L217" t="s">
        <v>2676</v>
      </c>
      <c r="M217" t="s">
        <v>2677</v>
      </c>
      <c r="N217" t="s">
        <v>22</v>
      </c>
      <c r="O217">
        <v>5</v>
      </c>
      <c r="P217" t="s">
        <v>2678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2280594.7400000002</v>
      </c>
      <c r="Y217">
        <v>627965.14</v>
      </c>
      <c r="Z217">
        <v>2032</v>
      </c>
      <c r="AA217">
        <v>9</v>
      </c>
      <c r="AB217" s="6">
        <v>1.375</v>
      </c>
      <c r="AC217" t="s">
        <v>2676</v>
      </c>
      <c r="AD217" t="s">
        <v>2676</v>
      </c>
      <c r="AE217" t="s">
        <v>2676</v>
      </c>
      <c r="AF217" t="s">
        <v>2676</v>
      </c>
      <c r="AG217" t="s">
        <v>2676</v>
      </c>
      <c r="AH217" t="s">
        <v>2676</v>
      </c>
      <c r="AI217" t="s">
        <v>2676</v>
      </c>
      <c r="AJ217" t="s">
        <v>2676</v>
      </c>
      <c r="AK217" t="s">
        <v>2676</v>
      </c>
      <c r="AL217">
        <v>1</v>
      </c>
    </row>
    <row r="218" spans="2:38" hidden="1" x14ac:dyDescent="0.25">
      <c r="B218">
        <v>287</v>
      </c>
      <c r="C218">
        <v>16</v>
      </c>
      <c r="D218" t="s">
        <v>2599</v>
      </c>
      <c r="E218">
        <v>1615</v>
      </c>
      <c r="F218">
        <v>590</v>
      </c>
      <c r="G218" s="4" t="str">
        <f>VLOOKUP(F218,'mac-lalo'!$I$2:$J$602,2,0)</f>
        <v>HUMAPA 1617</v>
      </c>
      <c r="H218" s="5">
        <f>VLOOKUP(G218,'cat_macropera-pos'!$H$2:$I$1468,2,0)</f>
        <v>1263</v>
      </c>
      <c r="I218" s="5">
        <f>VLOOKUP(D218,sucampos_seg!$C$2:$G$316,5,0)</f>
        <v>61</v>
      </c>
      <c r="J218">
        <v>36</v>
      </c>
      <c r="K218" s="6">
        <v>41133</v>
      </c>
      <c r="L218" s="6">
        <v>41152</v>
      </c>
      <c r="M218" t="s">
        <v>2677</v>
      </c>
      <c r="N218" t="s">
        <v>22</v>
      </c>
      <c r="O218">
        <v>31</v>
      </c>
      <c r="P218" t="s">
        <v>2678</v>
      </c>
      <c r="Q218">
        <v>1</v>
      </c>
      <c r="R218">
        <v>4</v>
      </c>
      <c r="S218">
        <v>1</v>
      </c>
      <c r="T218">
        <v>1</v>
      </c>
      <c r="U218">
        <v>1</v>
      </c>
      <c r="V218">
        <v>0</v>
      </c>
      <c r="W218">
        <v>0</v>
      </c>
      <c r="X218">
        <v>2280560</v>
      </c>
      <c r="Y218">
        <v>627914</v>
      </c>
      <c r="Z218">
        <v>2229</v>
      </c>
      <c r="AA218">
        <v>9</v>
      </c>
      <c r="AB218" s="6">
        <v>1.6666666666666665</v>
      </c>
      <c r="AC218" s="6">
        <v>1.8333333333333335</v>
      </c>
      <c r="AD218" t="s">
        <v>2676</v>
      </c>
      <c r="AE218" t="s">
        <v>2676</v>
      </c>
      <c r="AF218" t="s">
        <v>2676</v>
      </c>
      <c r="AG218" t="s">
        <v>2676</v>
      </c>
      <c r="AH218" t="s">
        <v>2676</v>
      </c>
      <c r="AI218" t="s">
        <v>2676</v>
      </c>
      <c r="AJ218" t="s">
        <v>2676</v>
      </c>
      <c r="AK218" t="s">
        <v>2676</v>
      </c>
      <c r="AL218">
        <v>1</v>
      </c>
    </row>
    <row r="219" spans="2:38" hidden="1" x14ac:dyDescent="0.25">
      <c r="B219">
        <v>288</v>
      </c>
      <c r="C219">
        <v>9</v>
      </c>
      <c r="D219" t="s">
        <v>2591</v>
      </c>
      <c r="E219">
        <v>2635</v>
      </c>
      <c r="F219">
        <v>127</v>
      </c>
      <c r="G219" s="4" t="str">
        <f>VLOOKUP(F219,'mac-lalo'!$I$2:$J$602,2,0)</f>
        <v>COYOL 2611</v>
      </c>
      <c r="H219" s="5">
        <f>VLOOKUP(G219,'cat_macropera-pos'!$H$2:$I$1468,2,0)</f>
        <v>1229</v>
      </c>
      <c r="I219" s="5">
        <f>VLOOKUP(D219,sucampos_seg!$C$2:$G$316,5,0)</f>
        <v>35</v>
      </c>
      <c r="J219">
        <v>5</v>
      </c>
      <c r="K219" s="6">
        <v>41133</v>
      </c>
      <c r="L219" s="6">
        <v>41141</v>
      </c>
      <c r="M219" t="s">
        <v>2677</v>
      </c>
      <c r="N219" t="s">
        <v>2676</v>
      </c>
      <c r="O219">
        <v>6</v>
      </c>
      <c r="P219" t="s">
        <v>2682</v>
      </c>
      <c r="Q219">
        <v>1</v>
      </c>
      <c r="R219">
        <v>4</v>
      </c>
      <c r="S219">
        <v>6</v>
      </c>
      <c r="T219">
        <v>1</v>
      </c>
      <c r="U219">
        <v>1</v>
      </c>
      <c r="V219">
        <v>0</v>
      </c>
      <c r="W219">
        <v>4</v>
      </c>
      <c r="X219">
        <v>2292551.9300000002</v>
      </c>
      <c r="Y219">
        <v>622355.54</v>
      </c>
      <c r="Z219">
        <v>2022</v>
      </c>
      <c r="AA219">
        <v>2</v>
      </c>
      <c r="AB219" s="6">
        <v>1.5833333333333335</v>
      </c>
      <c r="AC219" s="6">
        <v>1.7083333333333335</v>
      </c>
      <c r="AD219">
        <v>30.08</v>
      </c>
      <c r="AE219" t="s">
        <v>2676</v>
      </c>
      <c r="AF219" t="s">
        <v>2676</v>
      </c>
      <c r="AG219" t="s">
        <v>2676</v>
      </c>
      <c r="AH219" t="s">
        <v>2676</v>
      </c>
      <c r="AI219" t="s">
        <v>2676</v>
      </c>
      <c r="AJ219" t="s">
        <v>2676</v>
      </c>
      <c r="AK219" t="s">
        <v>2676</v>
      </c>
      <c r="AL219">
        <v>1</v>
      </c>
    </row>
    <row r="220" spans="2:38" hidden="1" x14ac:dyDescent="0.25">
      <c r="B220">
        <v>289</v>
      </c>
      <c r="C220">
        <v>13</v>
      </c>
      <c r="D220" t="s">
        <v>2596</v>
      </c>
      <c r="E220">
        <v>3657</v>
      </c>
      <c r="F220">
        <v>252</v>
      </c>
      <c r="G220" s="4" t="str">
        <f>VLOOKUP(F220,'mac-lalo'!$I$2:$J$602,2,0)</f>
        <v>FURBERO 1307</v>
      </c>
      <c r="H220" s="5">
        <f>VLOOKUP(G220,'cat_macropera-pos'!$H$2:$I$1468,2,0)</f>
        <v>1333</v>
      </c>
      <c r="I220" s="5">
        <f>VLOOKUP(D220,sucampos_seg!$C$2:$G$316,5,0)</f>
        <v>48</v>
      </c>
      <c r="J220">
        <v>17</v>
      </c>
      <c r="K220" s="6">
        <v>41120</v>
      </c>
      <c r="L220" s="6">
        <v>41165</v>
      </c>
      <c r="M220" t="s">
        <v>2677</v>
      </c>
      <c r="N220" t="s">
        <v>2681</v>
      </c>
      <c r="O220">
        <v>27</v>
      </c>
      <c r="P220" t="s">
        <v>2678</v>
      </c>
      <c r="Q220">
        <v>4</v>
      </c>
      <c r="R220">
        <v>6</v>
      </c>
      <c r="S220">
        <v>6</v>
      </c>
      <c r="T220">
        <v>1</v>
      </c>
      <c r="U220">
        <v>1</v>
      </c>
      <c r="V220">
        <v>0</v>
      </c>
      <c r="W220">
        <v>8</v>
      </c>
      <c r="X220">
        <v>2250759.98</v>
      </c>
      <c r="Y220">
        <v>658786.71</v>
      </c>
      <c r="Z220">
        <v>2428</v>
      </c>
      <c r="AA220">
        <v>3</v>
      </c>
      <c r="AB220" s="6">
        <v>1.7083333333333335</v>
      </c>
      <c r="AC220" s="6">
        <v>1</v>
      </c>
      <c r="AD220">
        <v>28</v>
      </c>
      <c r="AE220" t="s">
        <v>2676</v>
      </c>
      <c r="AF220" t="s">
        <v>2676</v>
      </c>
      <c r="AG220" t="s">
        <v>2676</v>
      </c>
      <c r="AH220" t="s">
        <v>2676</v>
      </c>
      <c r="AI220" t="s">
        <v>2676</v>
      </c>
      <c r="AJ220" t="s">
        <v>2676</v>
      </c>
      <c r="AK220" t="s">
        <v>2676</v>
      </c>
      <c r="AL220">
        <v>1</v>
      </c>
    </row>
    <row r="221" spans="2:38" hidden="1" x14ac:dyDescent="0.25">
      <c r="B221">
        <v>290</v>
      </c>
      <c r="C221">
        <v>16</v>
      </c>
      <c r="D221" t="s">
        <v>2599</v>
      </c>
      <c r="E221">
        <v>3279</v>
      </c>
      <c r="F221">
        <v>377</v>
      </c>
      <c r="G221" s="4" t="str">
        <f>VLOOKUP(F221,'mac-lalo'!$I$2:$J$602,2,0)</f>
        <v>HUMAPA 3259</v>
      </c>
      <c r="H221" s="5">
        <f>VLOOKUP(G221,'cat_macropera-pos'!$H$2:$I$1468,2,0)</f>
        <v>1272</v>
      </c>
      <c r="I221" s="5">
        <f>VLOOKUP(D221,sucampos_seg!$C$2:$G$316,5,0)</f>
        <v>61</v>
      </c>
      <c r="J221">
        <v>33</v>
      </c>
      <c r="K221" s="6">
        <v>41134</v>
      </c>
      <c r="L221" t="s">
        <v>2676</v>
      </c>
      <c r="M221" t="s">
        <v>2677</v>
      </c>
      <c r="N221" t="s">
        <v>2676</v>
      </c>
      <c r="O221">
        <v>22</v>
      </c>
      <c r="P221" t="s">
        <v>2682</v>
      </c>
      <c r="Q221">
        <v>1</v>
      </c>
      <c r="R221">
        <v>6</v>
      </c>
      <c r="S221">
        <v>6</v>
      </c>
      <c r="T221">
        <v>1</v>
      </c>
      <c r="U221">
        <v>1</v>
      </c>
      <c r="V221">
        <v>0</v>
      </c>
      <c r="W221">
        <v>4</v>
      </c>
      <c r="X221">
        <v>2277879.06</v>
      </c>
      <c r="Y221">
        <v>626140.24</v>
      </c>
      <c r="Z221">
        <v>2061</v>
      </c>
      <c r="AA221">
        <v>2</v>
      </c>
      <c r="AB221" s="6">
        <v>1.6458333333333335</v>
      </c>
      <c r="AC221" t="s">
        <v>2676</v>
      </c>
      <c r="AD221">
        <v>35</v>
      </c>
      <c r="AE221" t="s">
        <v>2676</v>
      </c>
      <c r="AF221" t="s">
        <v>2676</v>
      </c>
      <c r="AG221" t="s">
        <v>2676</v>
      </c>
      <c r="AH221" t="s">
        <v>2676</v>
      </c>
      <c r="AI221" t="s">
        <v>2676</v>
      </c>
      <c r="AJ221" t="s">
        <v>2676</v>
      </c>
      <c r="AK221" t="s">
        <v>2676</v>
      </c>
      <c r="AL221">
        <v>1</v>
      </c>
    </row>
    <row r="222" spans="2:38" hidden="1" x14ac:dyDescent="0.25">
      <c r="B222">
        <v>291</v>
      </c>
      <c r="C222">
        <v>9</v>
      </c>
      <c r="D222" t="s">
        <v>2591</v>
      </c>
      <c r="E222">
        <v>5204</v>
      </c>
      <c r="F222">
        <v>134</v>
      </c>
      <c r="G222" s="4" t="str">
        <f>VLOOKUP(F222,'mac-lalo'!$I$2:$J$602,2,0)</f>
        <v>COYOL 5233</v>
      </c>
      <c r="H222" s="5">
        <f>VLOOKUP(G222,'cat_macropera-pos'!$H$2:$I$1468,2,0)</f>
        <v>1228</v>
      </c>
      <c r="I222" s="5">
        <f>VLOOKUP(D222,sucampos_seg!$C$2:$G$316,5,0)</f>
        <v>35</v>
      </c>
      <c r="J222">
        <v>30</v>
      </c>
      <c r="K222" s="6">
        <v>41131</v>
      </c>
      <c r="L222" s="6">
        <v>41145</v>
      </c>
      <c r="M222" t="s">
        <v>2677</v>
      </c>
      <c r="N222" t="s">
        <v>22</v>
      </c>
      <c r="O222">
        <v>8</v>
      </c>
      <c r="P222" t="s">
        <v>2682</v>
      </c>
      <c r="Q222">
        <v>2</v>
      </c>
      <c r="R222">
        <v>1</v>
      </c>
      <c r="S222">
        <v>1</v>
      </c>
      <c r="T222">
        <v>1</v>
      </c>
      <c r="U222">
        <v>1</v>
      </c>
      <c r="V222">
        <v>0</v>
      </c>
      <c r="W222">
        <v>6</v>
      </c>
      <c r="X222">
        <v>2289499.37</v>
      </c>
      <c r="Y222">
        <v>621072.54</v>
      </c>
      <c r="Z222">
        <v>2040</v>
      </c>
      <c r="AA222">
        <v>2</v>
      </c>
      <c r="AB222" s="6">
        <v>1.5833333333333335</v>
      </c>
      <c r="AC222" s="6">
        <v>1.7916666666666665</v>
      </c>
      <c r="AD222">
        <v>18.05</v>
      </c>
      <c r="AE222" t="s">
        <v>2676</v>
      </c>
      <c r="AF222" t="s">
        <v>2676</v>
      </c>
      <c r="AG222" t="s">
        <v>2676</v>
      </c>
      <c r="AH222" t="s">
        <v>2676</v>
      </c>
      <c r="AI222" t="s">
        <v>2676</v>
      </c>
      <c r="AJ222" t="s">
        <v>2676</v>
      </c>
      <c r="AK222" t="s">
        <v>2676</v>
      </c>
      <c r="AL222">
        <v>1</v>
      </c>
    </row>
    <row r="223" spans="2:38" hidden="1" x14ac:dyDescent="0.25">
      <c r="B223">
        <v>292</v>
      </c>
      <c r="C223">
        <v>13</v>
      </c>
      <c r="D223" t="s">
        <v>2596</v>
      </c>
      <c r="E223">
        <v>8046</v>
      </c>
      <c r="F223">
        <v>270</v>
      </c>
      <c r="G223" s="4" t="str">
        <f>VLOOKUP(F223,'mac-lalo'!$I$2:$J$602,2,0)</f>
        <v>FURBERO 1727</v>
      </c>
      <c r="H223" s="5">
        <f>VLOOKUP(G223,'cat_macropera-pos'!$H$2:$I$1468,2,0)</f>
        <v>1343</v>
      </c>
      <c r="I223" s="5">
        <f>VLOOKUP(D223,sucampos_seg!$C$2:$G$316,5,0)</f>
        <v>48</v>
      </c>
      <c r="J223">
        <v>15</v>
      </c>
      <c r="K223" s="6">
        <v>41135</v>
      </c>
      <c r="L223" s="6">
        <v>41152</v>
      </c>
      <c r="M223" t="s">
        <v>2677</v>
      </c>
      <c r="N223" t="s">
        <v>2681</v>
      </c>
      <c r="O223">
        <v>24</v>
      </c>
      <c r="P223" t="s">
        <v>2678</v>
      </c>
      <c r="Q223">
        <v>1</v>
      </c>
      <c r="R223">
        <v>4</v>
      </c>
      <c r="S223">
        <v>4</v>
      </c>
      <c r="T223">
        <v>1</v>
      </c>
      <c r="U223">
        <v>1</v>
      </c>
      <c r="V223">
        <v>0</v>
      </c>
      <c r="W223">
        <v>8</v>
      </c>
      <c r="X223">
        <v>2246628.2999999998</v>
      </c>
      <c r="Y223">
        <v>664505.47</v>
      </c>
      <c r="Z223">
        <v>2332</v>
      </c>
      <c r="AA223">
        <v>3</v>
      </c>
      <c r="AB223" s="6">
        <v>1.2916666666666667</v>
      </c>
      <c r="AC223" s="6">
        <v>1.1041666666666667</v>
      </c>
      <c r="AD223">
        <v>38</v>
      </c>
      <c r="AE223" t="s">
        <v>2676</v>
      </c>
      <c r="AF223" t="s">
        <v>2676</v>
      </c>
      <c r="AG223" t="s">
        <v>2676</v>
      </c>
      <c r="AH223" t="s">
        <v>2676</v>
      </c>
      <c r="AI223" t="s">
        <v>2676</v>
      </c>
      <c r="AJ223" t="s">
        <v>2676</v>
      </c>
      <c r="AK223" t="s">
        <v>2676</v>
      </c>
      <c r="AL223">
        <v>1</v>
      </c>
    </row>
    <row r="224" spans="2:38" hidden="1" x14ac:dyDescent="0.25">
      <c r="B224">
        <v>293</v>
      </c>
      <c r="C224">
        <v>21</v>
      </c>
      <c r="D224" t="s">
        <v>2605</v>
      </c>
      <c r="E224">
        <v>1650</v>
      </c>
      <c r="F224">
        <v>589</v>
      </c>
      <c r="G224" s="4" t="str">
        <f>VLOOKUP(F224,'mac-lalo'!$I$2:$J$602,2,0)</f>
        <v>PRESIDENTE ALEMAN 1640</v>
      </c>
      <c r="H224" s="5">
        <f>VLOOKUP(G224,'cat_macropera-pos'!$H$2:$I$1468,2,0)</f>
        <v>1427</v>
      </c>
      <c r="I224" s="5">
        <f>VLOOKUP(D224,sucampos_seg!$C$2:$G$316,5,0)</f>
        <v>94</v>
      </c>
      <c r="J224">
        <v>31</v>
      </c>
      <c r="K224" s="6">
        <v>41131</v>
      </c>
      <c r="L224" s="6">
        <v>41143</v>
      </c>
      <c r="M224" t="s">
        <v>2677</v>
      </c>
      <c r="N224" t="s">
        <v>22</v>
      </c>
      <c r="O224">
        <v>10</v>
      </c>
      <c r="P224" t="s">
        <v>2682</v>
      </c>
      <c r="Q224">
        <v>1</v>
      </c>
      <c r="R224">
        <v>4</v>
      </c>
      <c r="S224">
        <v>4</v>
      </c>
      <c r="T224">
        <v>1</v>
      </c>
      <c r="U224">
        <v>1</v>
      </c>
      <c r="V224">
        <v>0</v>
      </c>
      <c r="W224">
        <v>8</v>
      </c>
      <c r="X224">
        <v>2250732.9700000002</v>
      </c>
      <c r="Y224">
        <v>669669.66</v>
      </c>
      <c r="Z224">
        <v>2431</v>
      </c>
      <c r="AA224">
        <v>8</v>
      </c>
      <c r="AB224" s="6">
        <v>1.0208333333333333</v>
      </c>
      <c r="AC224" s="6">
        <v>1.25</v>
      </c>
      <c r="AD224">
        <v>25.38</v>
      </c>
      <c r="AE224" t="s">
        <v>2676</v>
      </c>
      <c r="AF224" t="s">
        <v>2676</v>
      </c>
      <c r="AG224" t="s">
        <v>2676</v>
      </c>
      <c r="AH224" t="s">
        <v>2676</v>
      </c>
      <c r="AI224" t="s">
        <v>2676</v>
      </c>
      <c r="AJ224" t="s">
        <v>2676</v>
      </c>
      <c r="AK224" t="s">
        <v>2676</v>
      </c>
      <c r="AL224">
        <v>1</v>
      </c>
    </row>
    <row r="225" spans="2:38" hidden="1" x14ac:dyDescent="0.25">
      <c r="B225">
        <v>294</v>
      </c>
      <c r="C225">
        <v>16</v>
      </c>
      <c r="D225" t="s">
        <v>2599</v>
      </c>
      <c r="E225">
        <v>1015</v>
      </c>
      <c r="F225">
        <v>326</v>
      </c>
      <c r="G225" s="4" t="str">
        <f>VLOOKUP(F225,'mac-lalo'!$I$2:$J$602,2,0)</f>
        <v>HUMAPA 1035</v>
      </c>
      <c r="H225" s="5">
        <f>VLOOKUP(G225,'cat_macropera-pos'!$H$2:$I$1468,2,0)</f>
        <v>1247</v>
      </c>
      <c r="I225" s="5">
        <f>VLOOKUP(D225,sucampos_seg!$C$2:$G$316,5,0)</f>
        <v>61</v>
      </c>
      <c r="J225">
        <v>19</v>
      </c>
      <c r="K225" s="6">
        <v>41136</v>
      </c>
      <c r="L225" s="6">
        <v>41148</v>
      </c>
      <c r="M225" t="s">
        <v>2677</v>
      </c>
      <c r="N225" t="s">
        <v>22</v>
      </c>
      <c r="O225">
        <v>20</v>
      </c>
      <c r="P225" t="s">
        <v>2678</v>
      </c>
      <c r="Q225">
        <v>1</v>
      </c>
      <c r="R225">
        <v>4</v>
      </c>
      <c r="S225">
        <v>4</v>
      </c>
      <c r="T225">
        <v>1</v>
      </c>
      <c r="U225">
        <v>1</v>
      </c>
      <c r="V225">
        <v>0</v>
      </c>
      <c r="W225">
        <v>4</v>
      </c>
      <c r="X225">
        <v>2288049.73</v>
      </c>
      <c r="Y225">
        <v>623006.64</v>
      </c>
      <c r="Z225">
        <v>2099</v>
      </c>
      <c r="AA225">
        <v>4</v>
      </c>
      <c r="AB225" s="6">
        <v>1.7291666666666665</v>
      </c>
      <c r="AC225" s="6">
        <v>1.625</v>
      </c>
      <c r="AD225">
        <v>29.63</v>
      </c>
      <c r="AE225" t="s">
        <v>2676</v>
      </c>
      <c r="AF225" t="s">
        <v>2676</v>
      </c>
      <c r="AG225" t="s">
        <v>2676</v>
      </c>
      <c r="AH225" t="s">
        <v>2676</v>
      </c>
      <c r="AI225" t="s">
        <v>2676</v>
      </c>
      <c r="AJ225" t="s">
        <v>2676</v>
      </c>
      <c r="AK225" t="s">
        <v>2676</v>
      </c>
      <c r="AL225">
        <v>1</v>
      </c>
    </row>
    <row r="226" spans="2:38" hidden="1" x14ac:dyDescent="0.25">
      <c r="B226">
        <v>295</v>
      </c>
      <c r="C226">
        <v>8</v>
      </c>
      <c r="D226" t="s">
        <v>2590</v>
      </c>
      <c r="E226">
        <v>1673</v>
      </c>
      <c r="F226">
        <v>585</v>
      </c>
      <c r="G226" s="4" t="str">
        <f>VLOOKUP(F226,'mac-lalo'!$I$2:$J$602,2,0)</f>
        <v>CORRALILLO 1655</v>
      </c>
      <c r="H226" s="5">
        <f>VLOOKUP(G226,'cat_macropera-pos'!$H$2:$I$1468,2,0)</f>
        <v>1289</v>
      </c>
      <c r="I226" s="5">
        <f>VLOOKUP(D226,sucampos_seg!$C$2:$G$316,5,0)</f>
        <v>32</v>
      </c>
      <c r="J226">
        <v>22</v>
      </c>
      <c r="K226" s="6">
        <v>41129</v>
      </c>
      <c r="L226" s="6">
        <v>41144</v>
      </c>
      <c r="M226" t="s">
        <v>2677</v>
      </c>
      <c r="N226" t="s">
        <v>22</v>
      </c>
      <c r="O226">
        <v>7</v>
      </c>
      <c r="P226" t="s">
        <v>2682</v>
      </c>
      <c r="Q226">
        <v>1</v>
      </c>
      <c r="R226">
        <v>4</v>
      </c>
      <c r="S226">
        <v>4</v>
      </c>
      <c r="T226">
        <v>1</v>
      </c>
      <c r="U226">
        <v>1</v>
      </c>
      <c r="V226">
        <v>0</v>
      </c>
      <c r="W226">
        <v>5</v>
      </c>
      <c r="X226">
        <v>2270914.66</v>
      </c>
      <c r="Y226">
        <v>655888.87</v>
      </c>
      <c r="Z226">
        <v>2542</v>
      </c>
      <c r="AA226">
        <v>3</v>
      </c>
      <c r="AB226" s="6">
        <v>1.6666666666666665</v>
      </c>
      <c r="AC226" s="6">
        <v>1.75</v>
      </c>
      <c r="AD226">
        <v>24.19</v>
      </c>
      <c r="AE226" t="s">
        <v>2676</v>
      </c>
      <c r="AF226" t="s">
        <v>2676</v>
      </c>
      <c r="AG226" t="s">
        <v>2676</v>
      </c>
      <c r="AH226" t="s">
        <v>2676</v>
      </c>
      <c r="AI226" t="s">
        <v>2676</v>
      </c>
      <c r="AJ226" t="s">
        <v>2676</v>
      </c>
      <c r="AK226" t="s">
        <v>2676</v>
      </c>
      <c r="AL226">
        <v>1</v>
      </c>
    </row>
    <row r="227" spans="2:38" hidden="1" x14ac:dyDescent="0.25">
      <c r="B227">
        <v>296</v>
      </c>
      <c r="C227">
        <v>13</v>
      </c>
      <c r="D227" t="s">
        <v>2596</v>
      </c>
      <c r="E227">
        <v>8115</v>
      </c>
      <c r="F227">
        <v>275</v>
      </c>
      <c r="G227" s="4" t="str">
        <f>VLOOKUP(F227,'mac-lalo'!$I$2:$J$602,2,0)</f>
        <v>FURBERO 1837</v>
      </c>
      <c r="H227" s="5">
        <f>VLOOKUP(G227,'cat_macropera-pos'!$H$2:$I$1468,2,0)</f>
        <v>1345</v>
      </c>
      <c r="I227" s="5">
        <f>VLOOKUP(D227,sucampos_seg!$C$2:$G$316,5,0)</f>
        <v>48</v>
      </c>
      <c r="J227">
        <v>27</v>
      </c>
      <c r="K227" s="6">
        <v>41117</v>
      </c>
      <c r="L227" s="6">
        <v>41136</v>
      </c>
      <c r="M227" t="s">
        <v>2677</v>
      </c>
      <c r="N227" t="s">
        <v>2681</v>
      </c>
      <c r="O227">
        <v>29</v>
      </c>
      <c r="P227" t="s">
        <v>2678</v>
      </c>
      <c r="Q227">
        <v>1</v>
      </c>
      <c r="R227">
        <v>6</v>
      </c>
      <c r="S227">
        <v>6</v>
      </c>
      <c r="T227">
        <v>1</v>
      </c>
      <c r="U227">
        <v>1</v>
      </c>
      <c r="V227">
        <v>0</v>
      </c>
      <c r="W227">
        <v>8</v>
      </c>
      <c r="X227" t="s">
        <v>2676</v>
      </c>
      <c r="Y227" t="s">
        <v>2676</v>
      </c>
      <c r="Z227">
        <v>2439</v>
      </c>
      <c r="AA227">
        <v>3</v>
      </c>
      <c r="AB227" s="6">
        <v>1</v>
      </c>
      <c r="AC227" s="6">
        <v>1</v>
      </c>
      <c r="AD227">
        <v>38.08</v>
      </c>
      <c r="AE227" t="s">
        <v>2676</v>
      </c>
      <c r="AF227" t="s">
        <v>2676</v>
      </c>
      <c r="AG227" t="s">
        <v>2676</v>
      </c>
      <c r="AH227" t="s">
        <v>2676</v>
      </c>
      <c r="AI227" t="s">
        <v>2676</v>
      </c>
      <c r="AJ227" t="s">
        <v>2676</v>
      </c>
      <c r="AK227" t="s">
        <v>2676</v>
      </c>
      <c r="AL227">
        <v>1</v>
      </c>
    </row>
    <row r="228" spans="2:38" hidden="1" x14ac:dyDescent="0.25">
      <c r="B228">
        <v>297</v>
      </c>
      <c r="C228">
        <v>9</v>
      </c>
      <c r="D228" t="s">
        <v>2591</v>
      </c>
      <c r="E228">
        <v>5251</v>
      </c>
      <c r="F228">
        <v>134</v>
      </c>
      <c r="G228" s="4" t="str">
        <f>VLOOKUP(F228,'mac-lalo'!$I$2:$J$602,2,0)</f>
        <v>COYOL 5233</v>
      </c>
      <c r="H228" s="5">
        <f>VLOOKUP(G228,'cat_macropera-pos'!$H$2:$I$1468,2,0)</f>
        <v>1228</v>
      </c>
      <c r="I228" s="5">
        <f>VLOOKUP(D228,sucampos_seg!$C$2:$G$316,5,0)</f>
        <v>35</v>
      </c>
      <c r="J228">
        <v>35</v>
      </c>
      <c r="K228" s="6">
        <v>41135</v>
      </c>
      <c r="L228" s="6">
        <v>41146</v>
      </c>
      <c r="M228" t="s">
        <v>2677</v>
      </c>
      <c r="N228" t="s">
        <v>22</v>
      </c>
      <c r="O228">
        <v>17</v>
      </c>
      <c r="P228" t="s">
        <v>2678</v>
      </c>
      <c r="Q228">
        <v>1</v>
      </c>
      <c r="R228">
        <v>4</v>
      </c>
      <c r="S228">
        <v>6</v>
      </c>
      <c r="T228">
        <v>1</v>
      </c>
      <c r="U228">
        <v>1</v>
      </c>
      <c r="V228">
        <v>0</v>
      </c>
      <c r="W228">
        <v>4</v>
      </c>
      <c r="X228">
        <v>2289444.0699999998</v>
      </c>
      <c r="Y228">
        <v>621070.86</v>
      </c>
      <c r="Z228">
        <v>2163</v>
      </c>
      <c r="AA228">
        <v>2</v>
      </c>
      <c r="AB228" s="6">
        <v>1</v>
      </c>
      <c r="AC228" s="6">
        <v>1</v>
      </c>
      <c r="AD228">
        <v>35</v>
      </c>
      <c r="AE228" t="s">
        <v>2676</v>
      </c>
      <c r="AF228" t="s">
        <v>2676</v>
      </c>
      <c r="AG228" t="s">
        <v>2676</v>
      </c>
      <c r="AH228" t="s">
        <v>2676</v>
      </c>
      <c r="AI228" t="s">
        <v>2676</v>
      </c>
      <c r="AJ228" t="s">
        <v>2676</v>
      </c>
      <c r="AK228" t="s">
        <v>2676</v>
      </c>
      <c r="AL228">
        <v>1</v>
      </c>
    </row>
    <row r="229" spans="2:38" hidden="1" x14ac:dyDescent="0.25">
      <c r="B229">
        <v>298</v>
      </c>
      <c r="C229">
        <v>16</v>
      </c>
      <c r="D229" t="s">
        <v>2599</v>
      </c>
      <c r="E229">
        <v>4278</v>
      </c>
      <c r="F229">
        <v>353</v>
      </c>
      <c r="G229" s="4" t="str">
        <f>VLOOKUP(F229,'mac-lalo'!$I$2:$J$602,2,0)</f>
        <v>HUMAPA 1639</v>
      </c>
      <c r="H229" s="5">
        <f>VLOOKUP(G229,'cat_macropera-pos'!$H$2:$I$1468,2,0)</f>
        <v>1264</v>
      </c>
      <c r="I229" s="5">
        <f>VLOOKUP(D229,sucampos_seg!$C$2:$G$316,5,0)</f>
        <v>61</v>
      </c>
      <c r="J229">
        <v>37</v>
      </c>
      <c r="K229" s="6">
        <v>41137</v>
      </c>
      <c r="L229" s="6">
        <v>41152</v>
      </c>
      <c r="M229" t="s">
        <v>2677</v>
      </c>
      <c r="N229" t="s">
        <v>22</v>
      </c>
      <c r="O229">
        <v>8</v>
      </c>
      <c r="P229" t="s">
        <v>2682</v>
      </c>
      <c r="Q229">
        <v>5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228113035</v>
      </c>
      <c r="Y229">
        <v>628052.31999999995</v>
      </c>
      <c r="Z229">
        <v>2119</v>
      </c>
      <c r="AA229">
        <v>8</v>
      </c>
      <c r="AB229" s="6">
        <v>1.25</v>
      </c>
      <c r="AC229" s="6">
        <v>1.5</v>
      </c>
      <c r="AD229">
        <v>34.979999999999997</v>
      </c>
      <c r="AE229" t="s">
        <v>2676</v>
      </c>
      <c r="AF229" t="s">
        <v>2676</v>
      </c>
      <c r="AG229" t="s">
        <v>2676</v>
      </c>
      <c r="AH229" t="s">
        <v>2676</v>
      </c>
      <c r="AI229" t="s">
        <v>2676</v>
      </c>
      <c r="AJ229" t="s">
        <v>2676</v>
      </c>
      <c r="AK229" t="s">
        <v>2676</v>
      </c>
      <c r="AL229">
        <v>1</v>
      </c>
    </row>
    <row r="230" spans="2:38" hidden="1" x14ac:dyDescent="0.25">
      <c r="B230">
        <v>300</v>
      </c>
      <c r="C230">
        <v>3</v>
      </c>
      <c r="D230" t="s">
        <v>2610</v>
      </c>
      <c r="E230">
        <v>970</v>
      </c>
      <c r="F230">
        <v>588</v>
      </c>
      <c r="G230" s="4" t="str">
        <f>VLOOKUP(F230,'mac-lalo'!$I$2:$J$602,2,0)</f>
        <v>TAJIN 970</v>
      </c>
      <c r="H230" s="5">
        <f>VLOOKUP(G230,'cat_macropera-pos'!$H$2:$I$1468,2,0)</f>
        <v>1324</v>
      </c>
      <c r="I230" s="5">
        <f>VLOOKUP(D230,sucampos_seg!$C$2:$G$316,5,0)</f>
        <v>122</v>
      </c>
      <c r="J230">
        <v>34</v>
      </c>
      <c r="K230" s="6">
        <v>41136</v>
      </c>
      <c r="L230" s="6">
        <v>41145</v>
      </c>
      <c r="M230" t="s">
        <v>2677</v>
      </c>
      <c r="N230" t="s">
        <v>2680</v>
      </c>
      <c r="O230">
        <v>33</v>
      </c>
      <c r="P230" t="s">
        <v>2682</v>
      </c>
      <c r="Q230">
        <v>1</v>
      </c>
      <c r="R230">
        <v>6</v>
      </c>
      <c r="S230">
        <v>6</v>
      </c>
      <c r="T230">
        <v>1</v>
      </c>
      <c r="U230">
        <v>1</v>
      </c>
      <c r="V230">
        <v>0</v>
      </c>
      <c r="W230">
        <v>7</v>
      </c>
      <c r="X230">
        <v>2266102.23</v>
      </c>
      <c r="Y230">
        <v>651085.44999999995</v>
      </c>
      <c r="Z230">
        <v>1676</v>
      </c>
      <c r="AA230">
        <v>9</v>
      </c>
      <c r="AB230" s="6">
        <v>1.8333333333333335</v>
      </c>
      <c r="AC230" s="6">
        <v>1.5833333333333335</v>
      </c>
      <c r="AD230">
        <v>0</v>
      </c>
      <c r="AE230" t="s">
        <v>2676</v>
      </c>
      <c r="AF230" t="s">
        <v>2676</v>
      </c>
      <c r="AG230" t="s">
        <v>2676</v>
      </c>
      <c r="AH230" t="s">
        <v>2676</v>
      </c>
      <c r="AI230" t="s">
        <v>2676</v>
      </c>
      <c r="AJ230" t="s">
        <v>2676</v>
      </c>
      <c r="AK230" t="s">
        <v>2676</v>
      </c>
      <c r="AL230">
        <v>1</v>
      </c>
    </row>
    <row r="231" spans="2:38" hidden="1" x14ac:dyDescent="0.25">
      <c r="B231">
        <v>301</v>
      </c>
      <c r="C231">
        <v>13</v>
      </c>
      <c r="D231" t="s">
        <v>2596</v>
      </c>
      <c r="E231">
        <v>3778</v>
      </c>
      <c r="F231">
        <v>252</v>
      </c>
      <c r="G231" s="4" t="str">
        <f>VLOOKUP(F231,'mac-lalo'!$I$2:$J$602,2,0)</f>
        <v>FURBERO 1307</v>
      </c>
      <c r="H231" s="5">
        <f>VLOOKUP(G231,'cat_macropera-pos'!$H$2:$I$1468,2,0)</f>
        <v>1333</v>
      </c>
      <c r="I231" s="5">
        <f>VLOOKUP(D231,sucampos_seg!$C$2:$G$316,5,0)</f>
        <v>48</v>
      </c>
      <c r="J231">
        <v>17</v>
      </c>
      <c r="K231" s="6">
        <v>41135</v>
      </c>
      <c r="L231" s="6">
        <v>41146</v>
      </c>
      <c r="M231" t="s">
        <v>2677</v>
      </c>
      <c r="N231" t="s">
        <v>2676</v>
      </c>
      <c r="O231">
        <v>27</v>
      </c>
      <c r="P231" t="s">
        <v>2682</v>
      </c>
      <c r="Q231">
        <v>1</v>
      </c>
      <c r="R231">
        <v>6</v>
      </c>
      <c r="S231">
        <v>6</v>
      </c>
      <c r="T231">
        <v>1</v>
      </c>
      <c r="U231">
        <v>1</v>
      </c>
      <c r="V231">
        <v>0</v>
      </c>
      <c r="W231">
        <v>8</v>
      </c>
      <c r="X231">
        <v>2250753.7000000002</v>
      </c>
      <c r="Y231">
        <v>658797.59</v>
      </c>
      <c r="Z231">
        <v>2298</v>
      </c>
      <c r="AA231">
        <v>8</v>
      </c>
      <c r="AB231" s="6">
        <v>1.75</v>
      </c>
      <c r="AC231" s="6">
        <v>1.6666666666666665</v>
      </c>
      <c r="AD231">
        <v>35.44</v>
      </c>
      <c r="AE231" t="s">
        <v>2676</v>
      </c>
      <c r="AF231" t="s">
        <v>2676</v>
      </c>
      <c r="AG231" t="s">
        <v>2676</v>
      </c>
      <c r="AH231" t="s">
        <v>2676</v>
      </c>
      <c r="AI231" t="s">
        <v>2676</v>
      </c>
      <c r="AJ231" t="s">
        <v>2676</v>
      </c>
      <c r="AK231" t="s">
        <v>2676</v>
      </c>
      <c r="AL231">
        <v>1</v>
      </c>
    </row>
    <row r="232" spans="2:38" hidden="1" x14ac:dyDescent="0.25">
      <c r="B232">
        <v>302</v>
      </c>
      <c r="C232">
        <v>21</v>
      </c>
      <c r="D232" t="s">
        <v>2605</v>
      </c>
      <c r="E232">
        <v>2652</v>
      </c>
      <c r="F232">
        <v>426</v>
      </c>
      <c r="G232" s="4" t="str">
        <f>VLOOKUP(F232,'mac-lalo'!$I$2:$J$602,2,0)</f>
        <v>PRESIDENTE ALEMAN 1348</v>
      </c>
      <c r="H232" s="5">
        <f>VLOOKUP(G232,'cat_macropera-pos'!$H$2:$I$1468,2,0)</f>
        <v>1347</v>
      </c>
      <c r="I232" s="5">
        <f>VLOOKUP(D232,sucampos_seg!$C$2:$G$316,5,0)</f>
        <v>94</v>
      </c>
      <c r="J232">
        <v>14</v>
      </c>
      <c r="K232" s="6">
        <v>41117</v>
      </c>
      <c r="L232" s="6">
        <v>41137</v>
      </c>
      <c r="M232" t="s">
        <v>2677</v>
      </c>
      <c r="N232" t="s">
        <v>2676</v>
      </c>
      <c r="O232">
        <v>19</v>
      </c>
      <c r="P232" t="s">
        <v>2682</v>
      </c>
      <c r="Q232">
        <v>1</v>
      </c>
      <c r="R232">
        <v>1</v>
      </c>
      <c r="S232">
        <v>4</v>
      </c>
      <c r="T232">
        <v>1</v>
      </c>
      <c r="U232">
        <v>1</v>
      </c>
      <c r="V232">
        <v>0</v>
      </c>
      <c r="W232">
        <v>8</v>
      </c>
      <c r="X232">
        <v>2253943.14</v>
      </c>
      <c r="Y232">
        <v>666983.74</v>
      </c>
      <c r="Z232">
        <v>2457</v>
      </c>
      <c r="AA232">
        <v>1</v>
      </c>
      <c r="AB232" s="6">
        <v>1.4375</v>
      </c>
      <c r="AC232" s="6">
        <v>1.8958333333333335</v>
      </c>
      <c r="AD232">
        <v>35</v>
      </c>
      <c r="AE232" t="s">
        <v>2676</v>
      </c>
      <c r="AF232" t="s">
        <v>2676</v>
      </c>
      <c r="AG232" t="s">
        <v>2676</v>
      </c>
      <c r="AH232" t="s">
        <v>2676</v>
      </c>
      <c r="AI232" t="s">
        <v>2676</v>
      </c>
      <c r="AJ232" t="s">
        <v>2676</v>
      </c>
      <c r="AK232" t="s">
        <v>2676</v>
      </c>
      <c r="AL232">
        <v>1</v>
      </c>
    </row>
    <row r="233" spans="2:38" hidden="1" x14ac:dyDescent="0.25">
      <c r="B233">
        <v>303</v>
      </c>
      <c r="C233">
        <v>3</v>
      </c>
      <c r="D233" t="s">
        <v>2610</v>
      </c>
      <c r="E233">
        <v>112</v>
      </c>
      <c r="F233">
        <v>552</v>
      </c>
      <c r="G233" s="4" t="str">
        <f>VLOOKUP(F233,'mac-lalo'!$I$2:$J$602,2,0)</f>
        <v>TAJIN 195</v>
      </c>
      <c r="H233" s="5">
        <f>VLOOKUP(G233,'cat_macropera-pos'!$H$2:$I$1468,2,0)</f>
        <v>1318</v>
      </c>
      <c r="I233" s="5">
        <f>VLOOKUP(D233,sucampos_seg!$C$2:$G$316,5,0)</f>
        <v>122</v>
      </c>
      <c r="J233">
        <v>13</v>
      </c>
      <c r="K233" s="6">
        <v>41126</v>
      </c>
      <c r="L233" s="6">
        <v>41136</v>
      </c>
      <c r="M233" t="s">
        <v>2677</v>
      </c>
      <c r="N233" t="s">
        <v>2681</v>
      </c>
      <c r="O233">
        <v>14</v>
      </c>
      <c r="P233" t="s">
        <v>2678</v>
      </c>
      <c r="Q233">
        <v>1</v>
      </c>
      <c r="R233">
        <v>4</v>
      </c>
      <c r="S233">
        <v>4</v>
      </c>
      <c r="T233">
        <v>1</v>
      </c>
      <c r="U233">
        <v>1</v>
      </c>
      <c r="V233">
        <v>0</v>
      </c>
      <c r="W233">
        <v>7</v>
      </c>
      <c r="X233">
        <v>2265930.19</v>
      </c>
      <c r="Y233">
        <v>653247.43999999994</v>
      </c>
      <c r="Z233">
        <v>1962</v>
      </c>
      <c r="AA233">
        <v>8</v>
      </c>
      <c r="AB233" s="6">
        <v>1.625</v>
      </c>
      <c r="AC233" s="6">
        <v>1.2916666666666667</v>
      </c>
      <c r="AD233">
        <v>35</v>
      </c>
      <c r="AE233" t="s">
        <v>2676</v>
      </c>
      <c r="AF233" t="s">
        <v>2676</v>
      </c>
      <c r="AG233" t="s">
        <v>2676</v>
      </c>
      <c r="AH233" t="s">
        <v>2676</v>
      </c>
      <c r="AI233" t="s">
        <v>2676</v>
      </c>
      <c r="AJ233" t="s">
        <v>2676</v>
      </c>
      <c r="AK233" t="s">
        <v>2676</v>
      </c>
      <c r="AL233">
        <v>1</v>
      </c>
    </row>
    <row r="234" spans="2:38" hidden="1" x14ac:dyDescent="0.25">
      <c r="B234">
        <v>304</v>
      </c>
      <c r="C234">
        <v>16</v>
      </c>
      <c r="D234" t="s">
        <v>2599</v>
      </c>
      <c r="E234">
        <v>3242</v>
      </c>
      <c r="F234">
        <v>377</v>
      </c>
      <c r="G234" s="4" t="str">
        <f>VLOOKUP(F234,'mac-lalo'!$I$2:$J$602,2,0)</f>
        <v>HUMAPA 3259</v>
      </c>
      <c r="H234" s="5">
        <f>VLOOKUP(G234,'cat_macropera-pos'!$H$2:$I$1468,2,0)</f>
        <v>1272</v>
      </c>
      <c r="I234" s="5">
        <f>VLOOKUP(D234,sucampos_seg!$C$2:$G$316,5,0)</f>
        <v>61</v>
      </c>
      <c r="J234">
        <v>29</v>
      </c>
      <c r="K234" s="6">
        <v>41149</v>
      </c>
      <c r="L234" t="s">
        <v>2676</v>
      </c>
      <c r="M234" t="s">
        <v>2677</v>
      </c>
      <c r="N234" t="s">
        <v>22</v>
      </c>
      <c r="O234">
        <v>5</v>
      </c>
      <c r="P234" t="s">
        <v>2678</v>
      </c>
      <c r="Q234">
        <v>5</v>
      </c>
      <c r="R234">
        <v>6</v>
      </c>
      <c r="S234">
        <v>1</v>
      </c>
      <c r="T234">
        <v>1</v>
      </c>
      <c r="U234">
        <v>1</v>
      </c>
      <c r="V234">
        <v>0</v>
      </c>
      <c r="W234">
        <v>0</v>
      </c>
      <c r="X234">
        <v>2277313</v>
      </c>
      <c r="Y234">
        <v>626084.85</v>
      </c>
      <c r="Z234">
        <v>2090</v>
      </c>
      <c r="AA234">
        <v>9</v>
      </c>
      <c r="AB234" s="6">
        <v>1</v>
      </c>
      <c r="AC234" t="s">
        <v>2676</v>
      </c>
      <c r="AD234" t="s">
        <v>2676</v>
      </c>
      <c r="AE234" t="s">
        <v>2676</v>
      </c>
      <c r="AF234" t="s">
        <v>2676</v>
      </c>
      <c r="AG234" t="s">
        <v>2676</v>
      </c>
      <c r="AH234" t="s">
        <v>2676</v>
      </c>
      <c r="AI234" t="s">
        <v>2676</v>
      </c>
      <c r="AJ234" t="s">
        <v>2676</v>
      </c>
      <c r="AK234" t="s">
        <v>2676</v>
      </c>
      <c r="AL234">
        <v>1</v>
      </c>
    </row>
    <row r="235" spans="2:38" hidden="1" x14ac:dyDescent="0.25">
      <c r="B235">
        <v>305</v>
      </c>
      <c r="C235">
        <v>16</v>
      </c>
      <c r="D235" t="s">
        <v>2599</v>
      </c>
      <c r="E235">
        <v>1003</v>
      </c>
      <c r="F235">
        <v>323</v>
      </c>
      <c r="G235" s="4" t="str">
        <f>VLOOKUP(F235,'mac-lalo'!$I$2:$J$602,2,0)</f>
        <v>HUMAPA 1003</v>
      </c>
      <c r="H235" s="5">
        <f>VLOOKUP(G235,'cat_macropera-pos'!$H$2:$I$1468,2,0)</f>
        <v>1246</v>
      </c>
      <c r="I235" s="5">
        <f>VLOOKUP(D235,sucampos_seg!$C$2:$G$316,5,0)</f>
        <v>61</v>
      </c>
      <c r="J235">
        <v>4</v>
      </c>
      <c r="K235" s="6">
        <v>41138</v>
      </c>
      <c r="L235" s="6">
        <v>41149</v>
      </c>
      <c r="M235" t="s">
        <v>2677</v>
      </c>
      <c r="N235" t="s">
        <v>2680</v>
      </c>
      <c r="O235">
        <v>34</v>
      </c>
      <c r="P235" t="s">
        <v>2682</v>
      </c>
      <c r="Q235">
        <v>5</v>
      </c>
      <c r="R235">
        <v>6</v>
      </c>
      <c r="S235">
        <v>6</v>
      </c>
      <c r="T235">
        <v>1</v>
      </c>
      <c r="U235">
        <v>1</v>
      </c>
      <c r="V235">
        <v>0</v>
      </c>
      <c r="W235">
        <v>4</v>
      </c>
      <c r="X235">
        <v>2287319.44</v>
      </c>
      <c r="Y235">
        <v>623144.35</v>
      </c>
      <c r="Z235">
        <v>1973</v>
      </c>
      <c r="AA235">
        <v>1</v>
      </c>
      <c r="AB235" s="6">
        <v>1.875</v>
      </c>
      <c r="AC235" s="6">
        <v>1.125</v>
      </c>
      <c r="AD235">
        <v>0</v>
      </c>
      <c r="AE235" t="s">
        <v>2676</v>
      </c>
      <c r="AF235" t="s">
        <v>2676</v>
      </c>
      <c r="AG235" t="s">
        <v>2676</v>
      </c>
      <c r="AH235" t="s">
        <v>2676</v>
      </c>
      <c r="AI235" t="s">
        <v>2676</v>
      </c>
      <c r="AJ235" t="s">
        <v>2676</v>
      </c>
      <c r="AK235" t="s">
        <v>2676</v>
      </c>
      <c r="AL235">
        <v>1</v>
      </c>
    </row>
    <row r="236" spans="2:38" hidden="1" x14ac:dyDescent="0.25">
      <c r="B236">
        <v>306</v>
      </c>
      <c r="C236">
        <v>8</v>
      </c>
      <c r="D236" t="s">
        <v>2590</v>
      </c>
      <c r="E236">
        <v>3980</v>
      </c>
      <c r="F236">
        <v>5</v>
      </c>
      <c r="G236" s="4" t="str">
        <f>VLOOKUP(F236,'mac-lalo'!$I$2:$J$602,2,0)</f>
        <v>AGUA FRIA 1377</v>
      </c>
      <c r="H236" s="5">
        <f>VLOOKUP(G236,'cat_macropera-pos'!$H$2:$I$1468,2,0)</f>
        <v>1428</v>
      </c>
      <c r="I236" s="5">
        <f>VLOOKUP(D236,sucampos_seg!$C$2:$G$316,5,0)</f>
        <v>32</v>
      </c>
      <c r="J236">
        <v>38</v>
      </c>
      <c r="K236" s="6">
        <v>41138</v>
      </c>
      <c r="L236" s="6">
        <v>41158</v>
      </c>
      <c r="M236" t="s">
        <v>2677</v>
      </c>
      <c r="N236" t="s">
        <v>22</v>
      </c>
      <c r="O236">
        <v>34</v>
      </c>
      <c r="P236" t="s">
        <v>2682</v>
      </c>
      <c r="Q236">
        <v>6</v>
      </c>
      <c r="R236">
        <v>6</v>
      </c>
      <c r="S236">
        <v>6</v>
      </c>
      <c r="T236">
        <v>1</v>
      </c>
      <c r="U236">
        <v>1</v>
      </c>
      <c r="V236">
        <v>0</v>
      </c>
      <c r="W236">
        <v>5</v>
      </c>
      <c r="X236">
        <v>644248.82999999996</v>
      </c>
      <c r="Y236">
        <v>2273931.3199999998</v>
      </c>
      <c r="Z236">
        <v>1614</v>
      </c>
      <c r="AA236">
        <v>9</v>
      </c>
      <c r="AB236" s="6">
        <v>1.3333333333333333</v>
      </c>
      <c r="AC236" s="6">
        <v>1.75</v>
      </c>
      <c r="AD236">
        <v>19.96</v>
      </c>
      <c r="AE236" t="s">
        <v>2676</v>
      </c>
      <c r="AF236" t="s">
        <v>2676</v>
      </c>
      <c r="AG236" t="s">
        <v>2676</v>
      </c>
      <c r="AH236" t="s">
        <v>2676</v>
      </c>
      <c r="AI236" t="s">
        <v>2676</v>
      </c>
      <c r="AJ236" t="s">
        <v>2676</v>
      </c>
      <c r="AK236" t="s">
        <v>2676</v>
      </c>
      <c r="AL236">
        <v>1</v>
      </c>
    </row>
    <row r="237" spans="2:38" hidden="1" x14ac:dyDescent="0.25">
      <c r="B237">
        <v>307</v>
      </c>
      <c r="C237">
        <v>16</v>
      </c>
      <c r="D237" t="s">
        <v>2599</v>
      </c>
      <c r="E237">
        <v>1009</v>
      </c>
      <c r="F237">
        <v>326</v>
      </c>
      <c r="G237" s="4" t="str">
        <f>VLOOKUP(F237,'mac-lalo'!$I$2:$J$602,2,0)</f>
        <v>HUMAPA 1035</v>
      </c>
      <c r="H237" s="5">
        <f>VLOOKUP(G237,'cat_macropera-pos'!$H$2:$I$1468,2,0)</f>
        <v>1247</v>
      </c>
      <c r="I237" s="5">
        <f>VLOOKUP(D237,sucampos_seg!$C$2:$G$316,5,0)</f>
        <v>61</v>
      </c>
      <c r="J237">
        <v>18</v>
      </c>
      <c r="K237" s="6">
        <v>41133</v>
      </c>
      <c r="L237" s="6">
        <v>41144</v>
      </c>
      <c r="M237" t="s">
        <v>2677</v>
      </c>
      <c r="N237" t="s">
        <v>2676</v>
      </c>
      <c r="O237">
        <v>11</v>
      </c>
      <c r="P237" t="s">
        <v>2682</v>
      </c>
      <c r="Q237">
        <v>1</v>
      </c>
      <c r="R237">
        <v>4</v>
      </c>
      <c r="S237">
        <v>1</v>
      </c>
      <c r="T237">
        <v>1</v>
      </c>
      <c r="U237">
        <v>1</v>
      </c>
      <c r="V237">
        <v>0</v>
      </c>
      <c r="W237">
        <v>0</v>
      </c>
      <c r="X237">
        <v>2287973.7599999998</v>
      </c>
      <c r="Y237">
        <v>623015.89</v>
      </c>
      <c r="Z237">
        <v>2081</v>
      </c>
      <c r="AA237">
        <v>2</v>
      </c>
      <c r="AB237" s="6">
        <v>1.0416666666666667</v>
      </c>
      <c r="AC237" s="6">
        <v>1.2291666666666667</v>
      </c>
      <c r="AD237">
        <v>32.83</v>
      </c>
      <c r="AE237" t="s">
        <v>2676</v>
      </c>
      <c r="AF237" t="s">
        <v>2676</v>
      </c>
      <c r="AG237" t="s">
        <v>2676</v>
      </c>
      <c r="AH237" t="s">
        <v>2676</v>
      </c>
      <c r="AI237" t="s">
        <v>2676</v>
      </c>
      <c r="AJ237" t="s">
        <v>2676</v>
      </c>
      <c r="AK237" t="s">
        <v>2676</v>
      </c>
      <c r="AL237">
        <v>1</v>
      </c>
    </row>
    <row r="238" spans="2:38" hidden="1" x14ac:dyDescent="0.25">
      <c r="B238">
        <v>308</v>
      </c>
      <c r="C238">
        <v>8</v>
      </c>
      <c r="D238" t="s">
        <v>2590</v>
      </c>
      <c r="E238">
        <v>3183</v>
      </c>
      <c r="F238">
        <v>584</v>
      </c>
      <c r="G238" s="4" t="str">
        <f>VLOOKUP(F238,'mac-lalo'!$I$2:$J$602,2,0)</f>
        <v>CORRALILLO 3167</v>
      </c>
      <c r="H238" s="5">
        <f>VLOOKUP(G238,'cat_macropera-pos'!$H$2:$I$1468,2,0)</f>
        <v>1300</v>
      </c>
      <c r="I238" s="5">
        <f>VLOOKUP(D238,sucampos_seg!$C$2:$G$316,5,0)</f>
        <v>32</v>
      </c>
      <c r="J238">
        <v>32</v>
      </c>
      <c r="K238" s="6">
        <v>41141</v>
      </c>
      <c r="L238" s="6">
        <v>41152</v>
      </c>
      <c r="M238" t="s">
        <v>2677</v>
      </c>
      <c r="N238" t="s">
        <v>22</v>
      </c>
      <c r="O238">
        <v>6</v>
      </c>
      <c r="P238" t="s">
        <v>2682</v>
      </c>
      <c r="Q238">
        <v>1</v>
      </c>
      <c r="R238">
        <v>4</v>
      </c>
      <c r="S238">
        <v>4</v>
      </c>
      <c r="T238">
        <v>1</v>
      </c>
      <c r="U238">
        <v>1</v>
      </c>
      <c r="V238">
        <v>0</v>
      </c>
      <c r="W238">
        <v>7</v>
      </c>
      <c r="X238">
        <v>2269534.91</v>
      </c>
      <c r="Y238">
        <v>651664.86</v>
      </c>
      <c r="Z238">
        <v>2059</v>
      </c>
      <c r="AA238">
        <v>8</v>
      </c>
      <c r="AB238" s="6">
        <v>1.9166666666666665</v>
      </c>
      <c r="AC238" s="6">
        <v>1.5833333333333335</v>
      </c>
      <c r="AD238">
        <v>30.66</v>
      </c>
      <c r="AE238" t="s">
        <v>2676</v>
      </c>
      <c r="AF238" t="s">
        <v>2676</v>
      </c>
      <c r="AG238" t="s">
        <v>2676</v>
      </c>
      <c r="AH238" t="s">
        <v>2676</v>
      </c>
      <c r="AI238" t="s">
        <v>2676</v>
      </c>
      <c r="AJ238" t="s">
        <v>2676</v>
      </c>
      <c r="AK238" t="s">
        <v>2676</v>
      </c>
      <c r="AL238">
        <v>1</v>
      </c>
    </row>
    <row r="239" spans="2:38" hidden="1" x14ac:dyDescent="0.25">
      <c r="B239">
        <v>309</v>
      </c>
      <c r="C239">
        <v>16</v>
      </c>
      <c r="D239" t="s">
        <v>2599</v>
      </c>
      <c r="E239">
        <v>4521</v>
      </c>
      <c r="F239">
        <v>388</v>
      </c>
      <c r="G239" s="4" t="str">
        <f>VLOOKUP(F239,'mac-lalo'!$I$2:$J$602,2,0)</f>
        <v>HUMAPA 583</v>
      </c>
      <c r="H239" s="5">
        <f>VLOOKUP(G239,'cat_macropera-pos'!$H$2:$I$1468,2,0)</f>
        <v>1276</v>
      </c>
      <c r="I239" s="5">
        <f>VLOOKUP(D239,sucampos_seg!$C$2:$G$316,5,0)</f>
        <v>61</v>
      </c>
      <c r="J239">
        <v>16</v>
      </c>
      <c r="K239" s="6">
        <v>41141</v>
      </c>
      <c r="L239" s="6">
        <v>41151</v>
      </c>
      <c r="M239" t="s">
        <v>2677</v>
      </c>
      <c r="N239" t="s">
        <v>22</v>
      </c>
      <c r="O239">
        <v>20</v>
      </c>
      <c r="P239" t="s">
        <v>2678</v>
      </c>
      <c r="Q239">
        <v>1</v>
      </c>
      <c r="R239">
        <v>4</v>
      </c>
      <c r="S239">
        <v>4</v>
      </c>
      <c r="T239">
        <v>1</v>
      </c>
      <c r="U239">
        <v>1</v>
      </c>
      <c r="V239">
        <v>0</v>
      </c>
      <c r="W239">
        <v>4</v>
      </c>
      <c r="X239">
        <v>2282457.77</v>
      </c>
      <c r="Y239">
        <v>622263.62</v>
      </c>
      <c r="Z239">
        <v>1986</v>
      </c>
      <c r="AA239">
        <v>2</v>
      </c>
      <c r="AB239" s="6">
        <v>1.4166666666666667</v>
      </c>
      <c r="AC239" s="6">
        <v>1.6666666666666665</v>
      </c>
      <c r="AD239">
        <v>34.83</v>
      </c>
      <c r="AE239" t="s">
        <v>2676</v>
      </c>
      <c r="AF239" t="s">
        <v>2676</v>
      </c>
      <c r="AG239" t="s">
        <v>2676</v>
      </c>
      <c r="AH239" t="s">
        <v>2676</v>
      </c>
      <c r="AI239" t="s">
        <v>2676</v>
      </c>
      <c r="AJ239" t="s">
        <v>2676</v>
      </c>
      <c r="AK239" t="s">
        <v>2676</v>
      </c>
      <c r="AL239">
        <v>1</v>
      </c>
    </row>
    <row r="240" spans="2:38" hidden="1" x14ac:dyDescent="0.25">
      <c r="B240">
        <v>310</v>
      </c>
      <c r="C240">
        <v>13</v>
      </c>
      <c r="D240" t="s">
        <v>2596</v>
      </c>
      <c r="E240">
        <v>8292</v>
      </c>
      <c r="F240">
        <v>286</v>
      </c>
      <c r="G240" s="4" t="str">
        <f>VLOOKUP(F240,'mac-lalo'!$I$2:$J$602,2,0)</f>
        <v>FURBERO 2652</v>
      </c>
      <c r="H240" s="5">
        <f>VLOOKUP(G240,'cat_macropera-pos'!$H$2:$I$1468,2,0)</f>
        <v>1350</v>
      </c>
      <c r="I240" s="5">
        <f>VLOOKUP(D240,sucampos_seg!$C$2:$G$316,5,0)</f>
        <v>48</v>
      </c>
      <c r="J240">
        <v>20</v>
      </c>
      <c r="K240" s="6">
        <v>41109</v>
      </c>
      <c r="L240" s="6">
        <v>41120</v>
      </c>
      <c r="M240" t="s">
        <v>2677</v>
      </c>
      <c r="N240" t="s">
        <v>2681</v>
      </c>
      <c r="O240">
        <v>13</v>
      </c>
      <c r="P240" t="s">
        <v>2678</v>
      </c>
      <c r="Q240">
        <v>1</v>
      </c>
      <c r="R240">
        <v>4</v>
      </c>
      <c r="S240">
        <v>4</v>
      </c>
      <c r="T240">
        <v>1</v>
      </c>
      <c r="U240">
        <v>1</v>
      </c>
      <c r="V240">
        <v>0</v>
      </c>
      <c r="W240">
        <v>8</v>
      </c>
      <c r="X240">
        <v>2248183.83</v>
      </c>
      <c r="Y240">
        <v>669260.56000000006</v>
      </c>
      <c r="Z240">
        <v>2416</v>
      </c>
      <c r="AA240">
        <v>3</v>
      </c>
      <c r="AB240" s="6">
        <v>1.0833333333333333</v>
      </c>
      <c r="AC240" s="6">
        <v>1.3333333333333333</v>
      </c>
      <c r="AD240">
        <v>38.159999999999997</v>
      </c>
      <c r="AE240" t="s">
        <v>2676</v>
      </c>
      <c r="AF240" t="s">
        <v>2676</v>
      </c>
      <c r="AG240" t="s">
        <v>2676</v>
      </c>
      <c r="AH240" t="s">
        <v>2676</v>
      </c>
      <c r="AI240" t="s">
        <v>2676</v>
      </c>
      <c r="AJ240" t="s">
        <v>2676</v>
      </c>
      <c r="AK240" t="s">
        <v>2676</v>
      </c>
      <c r="AL240">
        <v>1</v>
      </c>
    </row>
    <row r="241" spans="2:38" hidden="1" x14ac:dyDescent="0.25">
      <c r="B241">
        <v>311</v>
      </c>
      <c r="C241">
        <v>13</v>
      </c>
      <c r="D241" t="s">
        <v>2596</v>
      </c>
      <c r="E241">
        <v>3376</v>
      </c>
      <c r="F241">
        <v>231</v>
      </c>
      <c r="G241" s="4" t="str">
        <f>VLOOKUP(F241,'mac-lalo'!$I$2:$J$602,2,0)</f>
        <v>FURBERO 1066</v>
      </c>
      <c r="H241" s="5">
        <f>VLOOKUP(G241,'cat_macropera-pos'!$H$2:$I$1468,2,0)</f>
        <v>596</v>
      </c>
      <c r="I241" s="5">
        <f>VLOOKUP(D241,sucampos_seg!$C$2:$G$316,5,0)</f>
        <v>48</v>
      </c>
      <c r="J241">
        <v>20</v>
      </c>
      <c r="K241" s="6">
        <v>41082</v>
      </c>
      <c r="L241" s="6">
        <v>41102</v>
      </c>
      <c r="M241" t="s">
        <v>2677</v>
      </c>
      <c r="N241" t="s">
        <v>2681</v>
      </c>
      <c r="O241">
        <v>13</v>
      </c>
      <c r="P241" t="s">
        <v>2678</v>
      </c>
      <c r="Q241">
        <v>1</v>
      </c>
      <c r="R241">
        <v>4</v>
      </c>
      <c r="S241">
        <v>4</v>
      </c>
      <c r="T241">
        <v>1</v>
      </c>
      <c r="U241">
        <v>1</v>
      </c>
      <c r="V241">
        <v>0</v>
      </c>
      <c r="W241">
        <v>8</v>
      </c>
      <c r="X241">
        <v>2253114.2000000002</v>
      </c>
      <c r="Y241">
        <v>654853.9</v>
      </c>
      <c r="Z241">
        <v>2399</v>
      </c>
      <c r="AA241">
        <v>3</v>
      </c>
      <c r="AB241" s="6">
        <v>1.8958333333333335</v>
      </c>
      <c r="AC241" s="6">
        <v>1.4375</v>
      </c>
      <c r="AD241">
        <v>38.200000000000003</v>
      </c>
      <c r="AE241" t="s">
        <v>2676</v>
      </c>
      <c r="AF241" t="s">
        <v>2676</v>
      </c>
      <c r="AG241" t="s">
        <v>2676</v>
      </c>
      <c r="AH241" t="s">
        <v>2676</v>
      </c>
      <c r="AI241" t="s">
        <v>2676</v>
      </c>
      <c r="AJ241" t="s">
        <v>2676</v>
      </c>
      <c r="AK241" t="s">
        <v>2676</v>
      </c>
      <c r="AL241">
        <v>1</v>
      </c>
    </row>
    <row r="242" spans="2:38" hidden="1" x14ac:dyDescent="0.25">
      <c r="B242">
        <v>312</v>
      </c>
      <c r="C242">
        <v>9</v>
      </c>
      <c r="D242" t="s">
        <v>2591</v>
      </c>
      <c r="E242">
        <v>2613</v>
      </c>
      <c r="F242">
        <v>127</v>
      </c>
      <c r="G242" s="4" t="str">
        <f>VLOOKUP(F242,'mac-lalo'!$I$2:$J$602,2,0)</f>
        <v>COYOL 2611</v>
      </c>
      <c r="H242" s="5">
        <f>VLOOKUP(G242,'cat_macropera-pos'!$H$2:$I$1468,2,0)</f>
        <v>1229</v>
      </c>
      <c r="I242" s="5">
        <f>VLOOKUP(D242,sucampos_seg!$C$2:$G$316,5,0)</f>
        <v>35</v>
      </c>
      <c r="J242">
        <v>5</v>
      </c>
      <c r="K242" s="6">
        <v>41143</v>
      </c>
      <c r="L242" s="6">
        <v>41151</v>
      </c>
      <c r="M242" t="s">
        <v>2677</v>
      </c>
      <c r="N242" t="s">
        <v>22</v>
      </c>
      <c r="O242">
        <v>6</v>
      </c>
      <c r="P242" t="s">
        <v>2682</v>
      </c>
      <c r="Q242">
        <v>1</v>
      </c>
      <c r="R242">
        <v>8</v>
      </c>
      <c r="S242">
        <v>8</v>
      </c>
      <c r="T242">
        <v>1</v>
      </c>
      <c r="U242">
        <v>1</v>
      </c>
      <c r="V242">
        <v>0</v>
      </c>
      <c r="W242">
        <v>4</v>
      </c>
      <c r="X242">
        <v>2292546.09</v>
      </c>
      <c r="Y242">
        <v>622343.93999999994</v>
      </c>
      <c r="Z242">
        <v>2045</v>
      </c>
      <c r="AA242">
        <v>2</v>
      </c>
      <c r="AB242" s="6">
        <v>1.8333333333333335</v>
      </c>
      <c r="AC242" s="6">
        <v>1.5416666666666665</v>
      </c>
      <c r="AD242">
        <v>33.15</v>
      </c>
      <c r="AE242" t="s">
        <v>2676</v>
      </c>
      <c r="AF242" t="s">
        <v>2676</v>
      </c>
      <c r="AG242" t="s">
        <v>2676</v>
      </c>
      <c r="AH242" t="s">
        <v>2676</v>
      </c>
      <c r="AI242" t="s">
        <v>2676</v>
      </c>
      <c r="AJ242" t="s">
        <v>2676</v>
      </c>
      <c r="AK242" t="s">
        <v>2676</v>
      </c>
      <c r="AL242">
        <v>1</v>
      </c>
    </row>
    <row r="243" spans="2:38" hidden="1" x14ac:dyDescent="0.25">
      <c r="B243">
        <v>313</v>
      </c>
      <c r="C243">
        <v>13</v>
      </c>
      <c r="D243" t="s">
        <v>2596</v>
      </c>
      <c r="E243">
        <v>3446</v>
      </c>
      <c r="F243">
        <v>252</v>
      </c>
      <c r="G243" s="4" t="str">
        <f>VLOOKUP(F243,'mac-lalo'!$I$2:$J$602,2,0)</f>
        <v>FURBERO 1307</v>
      </c>
      <c r="H243" s="5">
        <f>VLOOKUP(G243,'cat_macropera-pos'!$H$2:$I$1468,2,0)</f>
        <v>1333</v>
      </c>
      <c r="I243" s="5">
        <f>VLOOKUP(D243,sucampos_seg!$C$2:$G$316,5,0)</f>
        <v>48</v>
      </c>
      <c r="J243">
        <v>19</v>
      </c>
      <c r="K243" s="6">
        <v>41143</v>
      </c>
      <c r="L243" t="s">
        <v>2676</v>
      </c>
      <c r="M243" t="s">
        <v>2677</v>
      </c>
      <c r="N243" t="s">
        <v>2681</v>
      </c>
      <c r="O243">
        <v>24</v>
      </c>
      <c r="P243" t="s">
        <v>2678</v>
      </c>
      <c r="Q243">
        <v>1</v>
      </c>
      <c r="R243">
        <v>6</v>
      </c>
      <c r="S243">
        <v>6</v>
      </c>
      <c r="T243">
        <v>1</v>
      </c>
      <c r="U243">
        <v>1</v>
      </c>
      <c r="V243">
        <v>0</v>
      </c>
      <c r="W243">
        <v>8</v>
      </c>
      <c r="X243">
        <v>2250831.3199999998</v>
      </c>
      <c r="Y243">
        <v>658734.93000000005</v>
      </c>
      <c r="Z243">
        <v>2361</v>
      </c>
      <c r="AA243">
        <v>3</v>
      </c>
      <c r="AB243" s="6">
        <v>1.5416666666666665</v>
      </c>
      <c r="AC243" t="s">
        <v>2676</v>
      </c>
      <c r="AD243">
        <v>35.409999999999997</v>
      </c>
      <c r="AE243" t="s">
        <v>2676</v>
      </c>
      <c r="AF243" t="s">
        <v>2676</v>
      </c>
      <c r="AG243" t="s">
        <v>2676</v>
      </c>
      <c r="AH243" t="s">
        <v>2676</v>
      </c>
      <c r="AI243" t="s">
        <v>2676</v>
      </c>
      <c r="AJ243" t="s">
        <v>2676</v>
      </c>
      <c r="AK243" t="s">
        <v>2676</v>
      </c>
      <c r="AL243">
        <v>1</v>
      </c>
    </row>
    <row r="244" spans="2:38" hidden="1" x14ac:dyDescent="0.25">
      <c r="B244">
        <v>314</v>
      </c>
      <c r="C244">
        <v>13</v>
      </c>
      <c r="D244" t="s">
        <v>2596</v>
      </c>
      <c r="E244">
        <v>3374</v>
      </c>
      <c r="F244">
        <v>231</v>
      </c>
      <c r="G244" s="4" t="str">
        <f>VLOOKUP(F244,'mac-lalo'!$I$2:$J$602,2,0)</f>
        <v>FURBERO 1066</v>
      </c>
      <c r="H244" s="5">
        <f>VLOOKUP(G244,'cat_macropera-pos'!$H$2:$I$1468,2,0)</f>
        <v>596</v>
      </c>
      <c r="I244" s="5">
        <f>VLOOKUP(D244,sucampos_seg!$C$2:$G$316,5,0)</f>
        <v>48</v>
      </c>
      <c r="J244">
        <v>20</v>
      </c>
      <c r="K244" s="6">
        <v>41064</v>
      </c>
      <c r="L244" s="6">
        <v>41080</v>
      </c>
      <c r="M244" t="s">
        <v>2677</v>
      </c>
      <c r="N244" t="s">
        <v>2681</v>
      </c>
      <c r="O244">
        <v>13</v>
      </c>
      <c r="P244" t="s">
        <v>2678</v>
      </c>
      <c r="Q244">
        <v>1</v>
      </c>
      <c r="R244">
        <v>4</v>
      </c>
      <c r="S244">
        <v>4</v>
      </c>
      <c r="T244">
        <v>1</v>
      </c>
      <c r="U244">
        <v>1</v>
      </c>
      <c r="V244">
        <v>0</v>
      </c>
      <c r="W244">
        <v>8</v>
      </c>
      <c r="X244">
        <v>2253155.4700000002</v>
      </c>
      <c r="Y244">
        <v>654841.9</v>
      </c>
      <c r="Z244">
        <v>2328</v>
      </c>
      <c r="AA244">
        <v>3</v>
      </c>
      <c r="AB244" s="6">
        <v>1.5</v>
      </c>
      <c r="AC244" s="6">
        <v>1.8333333333333335</v>
      </c>
      <c r="AD244">
        <v>38.090000000000003</v>
      </c>
      <c r="AE244" t="s">
        <v>2676</v>
      </c>
      <c r="AF244" t="s">
        <v>2676</v>
      </c>
      <c r="AG244" t="s">
        <v>2676</v>
      </c>
      <c r="AH244" t="s">
        <v>2676</v>
      </c>
      <c r="AI244" t="s">
        <v>2676</v>
      </c>
      <c r="AJ244" t="s">
        <v>2676</v>
      </c>
      <c r="AK244" t="s">
        <v>2676</v>
      </c>
      <c r="AL244">
        <v>1</v>
      </c>
    </row>
    <row r="245" spans="2:38" hidden="1" x14ac:dyDescent="0.25">
      <c r="B245">
        <v>315</v>
      </c>
      <c r="C245">
        <v>2</v>
      </c>
      <c r="D245" t="s">
        <v>2586</v>
      </c>
      <c r="E245">
        <v>3253</v>
      </c>
      <c r="F245">
        <v>592</v>
      </c>
      <c r="G245" s="4" t="str">
        <f>VLOOKUP(F245,'mac-lalo'!$I$2:$J$602,2,0)</f>
        <v>AGUA FRIA 3215</v>
      </c>
      <c r="H245" s="5">
        <f>VLOOKUP(G245,'cat_macropera-pos'!$H$2:$I$1468,2,0)</f>
        <v>1432</v>
      </c>
      <c r="I245" s="5">
        <f>VLOOKUP(D245,sucampos_seg!$C$2:$G$316,5,0)</f>
        <v>1</v>
      </c>
      <c r="J245">
        <v>12</v>
      </c>
      <c r="K245" s="6">
        <v>41147</v>
      </c>
      <c r="L245" s="6">
        <v>41156</v>
      </c>
      <c r="M245" t="s">
        <v>2677</v>
      </c>
      <c r="N245" t="s">
        <v>22</v>
      </c>
      <c r="O245">
        <v>28</v>
      </c>
      <c r="P245" t="s">
        <v>2678</v>
      </c>
      <c r="Q245">
        <v>1</v>
      </c>
      <c r="R245">
        <v>4</v>
      </c>
      <c r="S245">
        <v>4</v>
      </c>
      <c r="T245">
        <v>1</v>
      </c>
      <c r="U245">
        <v>1</v>
      </c>
      <c r="V245">
        <v>0</v>
      </c>
      <c r="W245">
        <v>5</v>
      </c>
      <c r="X245">
        <v>2267754.27</v>
      </c>
      <c r="Y245">
        <v>644336.88</v>
      </c>
      <c r="Z245">
        <v>1820</v>
      </c>
      <c r="AA245">
        <v>8</v>
      </c>
      <c r="AB245" s="6">
        <v>1.5</v>
      </c>
      <c r="AC245" t="s">
        <v>2676</v>
      </c>
      <c r="AD245">
        <v>28.78</v>
      </c>
      <c r="AE245" t="s">
        <v>2676</v>
      </c>
      <c r="AF245" t="s">
        <v>2676</v>
      </c>
      <c r="AG245" t="s">
        <v>2676</v>
      </c>
      <c r="AH245" t="s">
        <v>2676</v>
      </c>
      <c r="AI245" t="s">
        <v>2676</v>
      </c>
      <c r="AJ245" t="s">
        <v>2676</v>
      </c>
      <c r="AK245" t="s">
        <v>2676</v>
      </c>
      <c r="AL245">
        <v>1</v>
      </c>
    </row>
    <row r="246" spans="2:38" hidden="1" x14ac:dyDescent="0.25">
      <c r="B246">
        <v>316</v>
      </c>
      <c r="C246">
        <v>13</v>
      </c>
      <c r="D246" t="s">
        <v>2596</v>
      </c>
      <c r="E246">
        <v>7228</v>
      </c>
      <c r="F246">
        <v>269</v>
      </c>
      <c r="G246" s="4" t="str">
        <f>VLOOKUP(F246,'mac-lalo'!$I$2:$J$602,2,0)</f>
        <v>FURBERO 1629</v>
      </c>
      <c r="H246" s="5">
        <f>VLOOKUP(G246,'cat_macropera-pos'!$H$2:$I$1468,2,0)</f>
        <v>1341</v>
      </c>
      <c r="I246" s="5">
        <f>VLOOKUP(D246,sucampos_seg!$C$2:$G$316,5,0)</f>
        <v>48</v>
      </c>
      <c r="J246">
        <v>1</v>
      </c>
      <c r="K246" s="6">
        <v>41137</v>
      </c>
      <c r="L246" s="6">
        <v>41121</v>
      </c>
      <c r="M246" t="s">
        <v>2677</v>
      </c>
      <c r="N246" t="s">
        <v>2676</v>
      </c>
      <c r="O246">
        <v>11</v>
      </c>
      <c r="P246" t="s">
        <v>2678</v>
      </c>
      <c r="Q246">
        <v>1</v>
      </c>
      <c r="R246">
        <v>6</v>
      </c>
      <c r="S246">
        <v>6</v>
      </c>
      <c r="T246">
        <v>1</v>
      </c>
      <c r="U246">
        <v>1</v>
      </c>
      <c r="V246">
        <v>0</v>
      </c>
      <c r="W246">
        <v>0</v>
      </c>
      <c r="X246">
        <v>2246749.4</v>
      </c>
      <c r="Y246">
        <v>661365.61</v>
      </c>
      <c r="Z246">
        <v>2207</v>
      </c>
      <c r="AA246">
        <v>3</v>
      </c>
      <c r="AB246" s="6">
        <v>1.2083333333333333</v>
      </c>
      <c r="AC246" s="6">
        <v>1.6666666666666665</v>
      </c>
      <c r="AD246">
        <v>38.1</v>
      </c>
      <c r="AE246" t="s">
        <v>2676</v>
      </c>
      <c r="AF246" t="s">
        <v>2676</v>
      </c>
      <c r="AG246" t="s">
        <v>2676</v>
      </c>
      <c r="AH246" t="s">
        <v>2676</v>
      </c>
      <c r="AI246" t="s">
        <v>2676</v>
      </c>
      <c r="AJ246" t="s">
        <v>2676</v>
      </c>
      <c r="AK246" t="s">
        <v>2676</v>
      </c>
      <c r="AL246">
        <v>1</v>
      </c>
    </row>
    <row r="247" spans="2:38" hidden="1" x14ac:dyDescent="0.25">
      <c r="B247">
        <v>317</v>
      </c>
      <c r="C247">
        <v>13</v>
      </c>
      <c r="D247" t="s">
        <v>2596</v>
      </c>
      <c r="E247">
        <v>3758</v>
      </c>
      <c r="F247">
        <v>252</v>
      </c>
      <c r="G247" s="4" t="str">
        <f>VLOOKUP(F247,'mac-lalo'!$I$2:$J$602,2,0)</f>
        <v>FURBERO 1307</v>
      </c>
      <c r="H247" s="5">
        <f>VLOOKUP(G247,'cat_macropera-pos'!$H$2:$I$1468,2,0)</f>
        <v>1333</v>
      </c>
      <c r="I247" s="5">
        <f>VLOOKUP(D247,sucampos_seg!$C$2:$G$316,5,0)</f>
        <v>48</v>
      </c>
      <c r="J247">
        <v>17</v>
      </c>
      <c r="K247" s="6">
        <v>41147</v>
      </c>
      <c r="L247" t="s">
        <v>2676</v>
      </c>
      <c r="M247" t="s">
        <v>2677</v>
      </c>
      <c r="N247" t="s">
        <v>2681</v>
      </c>
      <c r="O247">
        <v>27</v>
      </c>
      <c r="P247" t="s">
        <v>2678</v>
      </c>
      <c r="Q247">
        <v>4</v>
      </c>
      <c r="R247">
        <v>1</v>
      </c>
      <c r="S247">
        <v>1</v>
      </c>
      <c r="T247">
        <v>1</v>
      </c>
      <c r="U247">
        <v>1</v>
      </c>
      <c r="V247">
        <v>0</v>
      </c>
      <c r="W247">
        <v>0</v>
      </c>
      <c r="X247">
        <v>2250747.4700000002</v>
      </c>
      <c r="Y247">
        <v>658808.41</v>
      </c>
      <c r="Z247">
        <v>2437</v>
      </c>
      <c r="AA247">
        <v>3</v>
      </c>
      <c r="AB247" s="6">
        <v>1.5833333333333335</v>
      </c>
      <c r="AC247" t="s">
        <v>2676</v>
      </c>
      <c r="AD247">
        <v>40.29</v>
      </c>
      <c r="AE247" t="s">
        <v>2676</v>
      </c>
      <c r="AF247" t="s">
        <v>2676</v>
      </c>
      <c r="AG247" t="s">
        <v>2676</v>
      </c>
      <c r="AH247" t="s">
        <v>2676</v>
      </c>
      <c r="AI247" t="s">
        <v>2676</v>
      </c>
      <c r="AJ247" t="s">
        <v>2676</v>
      </c>
      <c r="AK247" t="s">
        <v>2676</v>
      </c>
      <c r="AL247">
        <v>1</v>
      </c>
    </row>
    <row r="248" spans="2:38" hidden="1" x14ac:dyDescent="0.25">
      <c r="B248">
        <v>318</v>
      </c>
      <c r="C248">
        <v>13</v>
      </c>
      <c r="D248" t="s">
        <v>2596</v>
      </c>
      <c r="E248">
        <v>2164</v>
      </c>
      <c r="F248">
        <v>231</v>
      </c>
      <c r="G248" s="4" t="str">
        <f>VLOOKUP(F248,'mac-lalo'!$I$2:$J$602,2,0)</f>
        <v>FURBERO 1066</v>
      </c>
      <c r="H248" s="5">
        <f>VLOOKUP(G248,'cat_macropera-pos'!$H$2:$I$1468,2,0)</f>
        <v>596</v>
      </c>
      <c r="I248" s="5">
        <f>VLOOKUP(D248,sucampos_seg!$C$2:$G$316,5,0)</f>
        <v>48</v>
      </c>
      <c r="J248">
        <v>20</v>
      </c>
      <c r="K248" s="6">
        <v>41030</v>
      </c>
      <c r="L248" s="6">
        <v>41044</v>
      </c>
      <c r="M248" t="s">
        <v>2677</v>
      </c>
      <c r="N248" t="s">
        <v>2681</v>
      </c>
      <c r="O248">
        <v>13</v>
      </c>
      <c r="P248" t="s">
        <v>2678</v>
      </c>
      <c r="Q248">
        <v>1</v>
      </c>
      <c r="R248">
        <v>4</v>
      </c>
      <c r="S248">
        <v>4</v>
      </c>
      <c r="T248">
        <v>1</v>
      </c>
      <c r="U248">
        <v>1</v>
      </c>
      <c r="V248">
        <v>0</v>
      </c>
      <c r="W248">
        <v>8</v>
      </c>
      <c r="X248">
        <v>2253179.52</v>
      </c>
      <c r="Y248">
        <v>654834.89</v>
      </c>
      <c r="Z248">
        <v>2556</v>
      </c>
      <c r="AA248">
        <v>3</v>
      </c>
      <c r="AB248" s="6">
        <v>1.5</v>
      </c>
      <c r="AC248" s="6">
        <v>1.9583333333333335</v>
      </c>
      <c r="AD248">
        <v>38</v>
      </c>
      <c r="AE248" t="s">
        <v>2676</v>
      </c>
      <c r="AF248" t="s">
        <v>2676</v>
      </c>
      <c r="AG248" t="s">
        <v>2676</v>
      </c>
      <c r="AH248" t="s">
        <v>2676</v>
      </c>
      <c r="AI248" t="s">
        <v>2676</v>
      </c>
      <c r="AJ248" t="s">
        <v>2676</v>
      </c>
      <c r="AK248" t="s">
        <v>2676</v>
      </c>
      <c r="AL248">
        <v>1</v>
      </c>
    </row>
    <row r="249" spans="2:38" hidden="1" x14ac:dyDescent="0.25">
      <c r="B249">
        <v>319</v>
      </c>
      <c r="C249">
        <v>16</v>
      </c>
      <c r="D249" t="s">
        <v>2599</v>
      </c>
      <c r="E249">
        <v>4254</v>
      </c>
      <c r="F249">
        <v>590</v>
      </c>
      <c r="G249" s="4" t="str">
        <f>VLOOKUP(F249,'mac-lalo'!$I$2:$J$602,2,0)</f>
        <v>HUMAPA 1617</v>
      </c>
      <c r="H249" s="5">
        <f>VLOOKUP(G249,'cat_macropera-pos'!$H$2:$I$1468,2,0)</f>
        <v>1263</v>
      </c>
      <c r="I249" s="5">
        <f>VLOOKUP(D249,sucampos_seg!$C$2:$G$316,5,0)</f>
        <v>61</v>
      </c>
      <c r="J249">
        <v>40</v>
      </c>
      <c r="K249" s="6">
        <v>41148</v>
      </c>
      <c r="L249" t="s">
        <v>2676</v>
      </c>
      <c r="M249" t="s">
        <v>2677</v>
      </c>
      <c r="N249" t="s">
        <v>22</v>
      </c>
      <c r="O249">
        <v>5</v>
      </c>
      <c r="P249" t="s">
        <v>2678</v>
      </c>
      <c r="Q249">
        <v>1</v>
      </c>
      <c r="R249">
        <v>1</v>
      </c>
      <c r="S249">
        <v>5</v>
      </c>
      <c r="T249">
        <v>1</v>
      </c>
      <c r="U249">
        <v>1</v>
      </c>
      <c r="V249">
        <v>0</v>
      </c>
      <c r="W249">
        <v>0</v>
      </c>
      <c r="X249">
        <v>228583.02</v>
      </c>
      <c r="Y249">
        <v>627960.75</v>
      </c>
      <c r="Z249">
        <v>2112</v>
      </c>
      <c r="AA249">
        <v>9</v>
      </c>
      <c r="AB249" s="6">
        <v>1.8333333333333335</v>
      </c>
      <c r="AC249" t="s">
        <v>2676</v>
      </c>
      <c r="AD249">
        <v>35.1</v>
      </c>
      <c r="AE249" t="s">
        <v>2676</v>
      </c>
      <c r="AF249" t="s">
        <v>2676</v>
      </c>
      <c r="AG249" t="s">
        <v>2676</v>
      </c>
      <c r="AH249" t="s">
        <v>2676</v>
      </c>
      <c r="AI249" t="s">
        <v>2676</v>
      </c>
      <c r="AJ249" t="s">
        <v>2676</v>
      </c>
      <c r="AK249" t="s">
        <v>2676</v>
      </c>
      <c r="AL249">
        <v>1</v>
      </c>
    </row>
    <row r="250" spans="2:38" hidden="1" x14ac:dyDescent="0.25">
      <c r="B250">
        <v>321</v>
      </c>
      <c r="C250">
        <v>3</v>
      </c>
      <c r="D250" t="s">
        <v>2610</v>
      </c>
      <c r="E250">
        <v>710</v>
      </c>
      <c r="F250">
        <v>588</v>
      </c>
      <c r="G250" s="4" t="str">
        <f>VLOOKUP(F250,'mac-lalo'!$I$2:$J$602,2,0)</f>
        <v>TAJIN 970</v>
      </c>
      <c r="H250" s="5">
        <f>VLOOKUP(G250,'cat_macropera-pos'!$H$2:$I$1468,2,0)</f>
        <v>1324</v>
      </c>
      <c r="I250" s="5">
        <f>VLOOKUP(D250,sucampos_seg!$C$2:$G$316,5,0)</f>
        <v>122</v>
      </c>
      <c r="J250">
        <v>34</v>
      </c>
      <c r="K250" s="6">
        <v>41147</v>
      </c>
      <c r="L250" s="6">
        <v>41155</v>
      </c>
      <c r="M250" t="s">
        <v>2677</v>
      </c>
      <c r="N250" t="s">
        <v>22</v>
      </c>
      <c r="O250">
        <v>33</v>
      </c>
      <c r="P250" t="s">
        <v>2682</v>
      </c>
      <c r="Q250">
        <v>6</v>
      </c>
      <c r="R250">
        <v>1</v>
      </c>
      <c r="S250">
        <v>6</v>
      </c>
      <c r="T250">
        <v>1</v>
      </c>
      <c r="U250">
        <v>1</v>
      </c>
      <c r="V250">
        <v>0</v>
      </c>
      <c r="W250">
        <v>7</v>
      </c>
      <c r="X250" t="s">
        <v>2676</v>
      </c>
      <c r="Y250" t="s">
        <v>2676</v>
      </c>
      <c r="Z250">
        <v>1859</v>
      </c>
      <c r="AA250">
        <v>1</v>
      </c>
      <c r="AB250" s="6">
        <v>1</v>
      </c>
      <c r="AC250" s="6">
        <v>1.9166666666666665</v>
      </c>
      <c r="AD250">
        <v>33</v>
      </c>
      <c r="AE250" t="s">
        <v>2676</v>
      </c>
      <c r="AF250" t="s">
        <v>2676</v>
      </c>
      <c r="AG250" t="s">
        <v>2676</v>
      </c>
      <c r="AH250" t="s">
        <v>2676</v>
      </c>
      <c r="AI250" t="s">
        <v>2676</v>
      </c>
      <c r="AJ250" t="s">
        <v>2676</v>
      </c>
      <c r="AK250" t="s">
        <v>2676</v>
      </c>
      <c r="AL250">
        <v>1</v>
      </c>
    </row>
    <row r="251" spans="2:38" hidden="1" x14ac:dyDescent="0.25">
      <c r="B251">
        <v>322</v>
      </c>
      <c r="C251">
        <v>21</v>
      </c>
      <c r="D251" t="s">
        <v>2605</v>
      </c>
      <c r="E251">
        <v>1640</v>
      </c>
      <c r="F251">
        <v>589</v>
      </c>
      <c r="G251" s="4" t="str">
        <f>VLOOKUP(F251,'mac-lalo'!$I$2:$J$602,2,0)</f>
        <v>PRESIDENTE ALEMAN 1640</v>
      </c>
      <c r="H251" s="5">
        <f>VLOOKUP(G251,'cat_macropera-pos'!$H$2:$I$1468,2,0)</f>
        <v>1427</v>
      </c>
      <c r="I251" s="5">
        <f>VLOOKUP(D251,sucampos_seg!$C$2:$G$316,5,0)</f>
        <v>94</v>
      </c>
      <c r="J251">
        <v>31</v>
      </c>
      <c r="K251" s="6">
        <v>41146</v>
      </c>
      <c r="L251" s="6">
        <v>41187</v>
      </c>
      <c r="M251" t="s">
        <v>2677</v>
      </c>
      <c r="N251" t="s">
        <v>22</v>
      </c>
      <c r="O251">
        <v>10</v>
      </c>
      <c r="P251" t="s">
        <v>2682</v>
      </c>
      <c r="Q251">
        <v>1</v>
      </c>
      <c r="R251">
        <v>4</v>
      </c>
      <c r="S251">
        <v>4</v>
      </c>
      <c r="T251">
        <v>1</v>
      </c>
      <c r="U251">
        <v>1</v>
      </c>
      <c r="V251">
        <v>0</v>
      </c>
      <c r="W251">
        <v>8</v>
      </c>
      <c r="X251">
        <v>2250732.54</v>
      </c>
      <c r="Y251">
        <v>669657.78</v>
      </c>
      <c r="Z251">
        <v>2383</v>
      </c>
      <c r="AA251">
        <v>8</v>
      </c>
      <c r="AB251" s="6">
        <v>1</v>
      </c>
      <c r="AC251" s="6">
        <v>1.9166666666666665</v>
      </c>
      <c r="AD251">
        <v>18.059999999999999</v>
      </c>
      <c r="AE251" t="s">
        <v>2676</v>
      </c>
      <c r="AF251" t="s">
        <v>2676</v>
      </c>
      <c r="AG251" t="s">
        <v>2676</v>
      </c>
      <c r="AH251" t="s">
        <v>2676</v>
      </c>
      <c r="AI251" t="s">
        <v>2676</v>
      </c>
      <c r="AJ251" t="s">
        <v>2676</v>
      </c>
      <c r="AK251" t="s">
        <v>2676</v>
      </c>
      <c r="AL251">
        <v>1</v>
      </c>
    </row>
    <row r="252" spans="2:38" hidden="1" x14ac:dyDescent="0.25">
      <c r="B252">
        <v>323</v>
      </c>
      <c r="C252">
        <v>16</v>
      </c>
      <c r="D252" t="s">
        <v>2599</v>
      </c>
      <c r="E252">
        <v>1007</v>
      </c>
      <c r="F252">
        <v>326</v>
      </c>
      <c r="G252" s="4" t="str">
        <f>VLOOKUP(F252,'mac-lalo'!$I$2:$J$602,2,0)</f>
        <v>HUMAPA 1035</v>
      </c>
      <c r="H252" s="5">
        <f>VLOOKUP(G252,'cat_macropera-pos'!$H$2:$I$1468,2,0)</f>
        <v>1247</v>
      </c>
      <c r="I252" s="5">
        <f>VLOOKUP(D252,sucampos_seg!$C$2:$G$316,5,0)</f>
        <v>61</v>
      </c>
      <c r="J252">
        <v>18</v>
      </c>
      <c r="K252" s="6">
        <v>41144</v>
      </c>
      <c r="L252" s="6">
        <v>41153</v>
      </c>
      <c r="M252" t="s">
        <v>2677</v>
      </c>
      <c r="N252" t="s">
        <v>22</v>
      </c>
      <c r="O252">
        <v>11</v>
      </c>
      <c r="P252" t="s">
        <v>2682</v>
      </c>
      <c r="Q252">
        <v>1</v>
      </c>
      <c r="R252">
        <v>4</v>
      </c>
      <c r="S252">
        <v>6</v>
      </c>
      <c r="T252">
        <v>1</v>
      </c>
      <c r="U252">
        <v>1</v>
      </c>
      <c r="V252">
        <v>0</v>
      </c>
      <c r="W252">
        <v>4</v>
      </c>
      <c r="X252">
        <v>2287961.91</v>
      </c>
      <c r="Y252">
        <v>623011.80000000005</v>
      </c>
      <c r="Z252">
        <v>2032</v>
      </c>
      <c r="AA252">
        <v>2</v>
      </c>
      <c r="AB252" s="6">
        <v>1.625</v>
      </c>
      <c r="AC252" s="6">
        <v>1.7708333333333335</v>
      </c>
      <c r="AD252">
        <v>21.22</v>
      </c>
      <c r="AE252" t="s">
        <v>2676</v>
      </c>
      <c r="AF252" t="s">
        <v>2676</v>
      </c>
      <c r="AG252" t="s">
        <v>2676</v>
      </c>
      <c r="AH252" t="s">
        <v>2676</v>
      </c>
      <c r="AI252" t="s">
        <v>2676</v>
      </c>
      <c r="AJ252" t="s">
        <v>2676</v>
      </c>
      <c r="AK252" t="s">
        <v>2676</v>
      </c>
      <c r="AL252">
        <v>1</v>
      </c>
    </row>
    <row r="253" spans="2:38" hidden="1" x14ac:dyDescent="0.25">
      <c r="B253">
        <v>324</v>
      </c>
      <c r="C253">
        <v>13</v>
      </c>
      <c r="D253" t="s">
        <v>2596</v>
      </c>
      <c r="E253">
        <v>3369</v>
      </c>
      <c r="F253">
        <v>593</v>
      </c>
      <c r="G253" s="4" t="str">
        <f>VLOOKUP(F253,'mac-lalo'!$I$2:$J$602,2,0)</f>
        <v>FURBERO 3369</v>
      </c>
      <c r="H253" s="5">
        <f>VLOOKUP(G253,'cat_macropera-pos'!$H$2:$I$1468,2,0)</f>
        <v>1439</v>
      </c>
      <c r="I253" s="5">
        <f>VLOOKUP(D253,sucampos_seg!$C$2:$G$316,5,0)</f>
        <v>48</v>
      </c>
      <c r="J253">
        <v>27</v>
      </c>
      <c r="K253" s="6">
        <v>41140</v>
      </c>
      <c r="L253" s="6">
        <v>41154</v>
      </c>
      <c r="M253" t="s">
        <v>2677</v>
      </c>
      <c r="N253" t="s">
        <v>2681</v>
      </c>
      <c r="O253">
        <v>29</v>
      </c>
      <c r="P253" t="s">
        <v>2678</v>
      </c>
      <c r="Q253">
        <v>1</v>
      </c>
      <c r="R253">
        <v>6</v>
      </c>
      <c r="S253">
        <v>6</v>
      </c>
      <c r="T253">
        <v>1</v>
      </c>
      <c r="U253">
        <v>1</v>
      </c>
      <c r="V253">
        <v>0</v>
      </c>
      <c r="W253">
        <v>8</v>
      </c>
      <c r="X253">
        <v>2251328.7400000002</v>
      </c>
      <c r="Y253">
        <v>658679.64</v>
      </c>
      <c r="Z253">
        <v>2292</v>
      </c>
      <c r="AA253">
        <v>3</v>
      </c>
      <c r="AB253" s="6">
        <v>1.7083333333333335</v>
      </c>
      <c r="AC253" t="s">
        <v>2676</v>
      </c>
      <c r="AD253">
        <v>37</v>
      </c>
      <c r="AE253" t="s">
        <v>2676</v>
      </c>
      <c r="AF253" t="s">
        <v>2676</v>
      </c>
      <c r="AG253" t="s">
        <v>2676</v>
      </c>
      <c r="AH253" t="s">
        <v>2676</v>
      </c>
      <c r="AI253" t="s">
        <v>2676</v>
      </c>
      <c r="AJ253" t="s">
        <v>2676</v>
      </c>
      <c r="AK253" t="s">
        <v>2676</v>
      </c>
      <c r="AL253">
        <v>1</v>
      </c>
    </row>
    <row r="254" spans="2:38" hidden="1" x14ac:dyDescent="0.25">
      <c r="B254">
        <v>325</v>
      </c>
      <c r="C254">
        <v>9</v>
      </c>
      <c r="D254" t="s">
        <v>2591</v>
      </c>
      <c r="E254">
        <v>2722</v>
      </c>
      <c r="F254">
        <v>123</v>
      </c>
      <c r="G254" s="4" t="str">
        <f>VLOOKUP(F254,'mac-lalo'!$I$2:$J$602,2,0)</f>
        <v>COYOL 1891</v>
      </c>
      <c r="H254" s="5">
        <f>VLOOKUP(G254,'cat_macropera-pos'!$H$2:$I$1468,2,0)</f>
        <v>1225</v>
      </c>
      <c r="I254" s="5">
        <f>VLOOKUP(D254,sucampos_seg!$C$2:$G$316,5,0)</f>
        <v>35</v>
      </c>
      <c r="J254">
        <v>19</v>
      </c>
      <c r="K254" s="6">
        <v>41152</v>
      </c>
      <c r="L254" s="6">
        <v>41164</v>
      </c>
      <c r="M254" t="s">
        <v>2677</v>
      </c>
      <c r="N254" t="s">
        <v>22</v>
      </c>
      <c r="O254">
        <v>20</v>
      </c>
      <c r="P254" t="s">
        <v>2678</v>
      </c>
      <c r="Q254">
        <v>1</v>
      </c>
      <c r="R254">
        <v>4</v>
      </c>
      <c r="S254">
        <v>4</v>
      </c>
      <c r="T254">
        <v>1</v>
      </c>
      <c r="U254">
        <v>1</v>
      </c>
      <c r="V254">
        <v>0</v>
      </c>
      <c r="W254">
        <v>4</v>
      </c>
      <c r="X254">
        <v>2293968.5499999998</v>
      </c>
      <c r="Y254">
        <v>618268.46</v>
      </c>
      <c r="Z254">
        <v>2010</v>
      </c>
      <c r="AA254">
        <v>8</v>
      </c>
      <c r="AB254" s="6">
        <v>1.5833333333333335</v>
      </c>
      <c r="AC254" s="6">
        <v>1.9993055555555554</v>
      </c>
      <c r="AD254">
        <v>28.16</v>
      </c>
      <c r="AE254" t="s">
        <v>2676</v>
      </c>
      <c r="AF254" t="s">
        <v>2676</v>
      </c>
      <c r="AG254" t="s">
        <v>2676</v>
      </c>
      <c r="AH254" t="s">
        <v>2676</v>
      </c>
      <c r="AI254" t="s">
        <v>2676</v>
      </c>
      <c r="AJ254" t="s">
        <v>2676</v>
      </c>
      <c r="AK254" t="s">
        <v>2676</v>
      </c>
      <c r="AL254">
        <v>1</v>
      </c>
    </row>
    <row r="255" spans="2:38" hidden="1" x14ac:dyDescent="0.25">
      <c r="B255">
        <v>326</v>
      </c>
      <c r="C255">
        <v>13</v>
      </c>
      <c r="D255" t="s">
        <v>2596</v>
      </c>
      <c r="E255">
        <v>7272</v>
      </c>
      <c r="F255">
        <v>274</v>
      </c>
      <c r="G255" s="4" t="str">
        <f>VLOOKUP(F255,'mac-lalo'!$I$2:$J$602,2,0)</f>
        <v>FURBERO 1774</v>
      </c>
      <c r="H255" s="5">
        <f>VLOOKUP(G255,'cat_macropera-pos'!$H$2:$I$1468,2,0)</f>
        <v>132</v>
      </c>
      <c r="I255" s="5">
        <f>VLOOKUP(D255,sucampos_seg!$C$2:$G$316,5,0)</f>
        <v>48</v>
      </c>
      <c r="J255">
        <v>1</v>
      </c>
      <c r="K255" s="6">
        <v>41141</v>
      </c>
      <c r="L255" t="s">
        <v>2676</v>
      </c>
      <c r="M255" t="s">
        <v>2677</v>
      </c>
      <c r="N255" t="s">
        <v>2676</v>
      </c>
      <c r="O255">
        <v>1</v>
      </c>
      <c r="P255" t="s">
        <v>2678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0</v>
      </c>
      <c r="W255">
        <v>0</v>
      </c>
      <c r="X255">
        <v>2248601.9</v>
      </c>
      <c r="Y255">
        <v>661417.35</v>
      </c>
      <c r="Z255">
        <v>0</v>
      </c>
      <c r="AA255">
        <v>1</v>
      </c>
      <c r="AB255" s="6">
        <v>1</v>
      </c>
      <c r="AC255" t="s">
        <v>2676</v>
      </c>
      <c r="AD255" t="s">
        <v>2676</v>
      </c>
      <c r="AE255" t="s">
        <v>2676</v>
      </c>
      <c r="AF255" t="s">
        <v>2676</v>
      </c>
      <c r="AG255" t="s">
        <v>2676</v>
      </c>
      <c r="AH255" t="s">
        <v>2676</v>
      </c>
      <c r="AI255" t="s">
        <v>2676</v>
      </c>
      <c r="AJ255" t="s">
        <v>2676</v>
      </c>
      <c r="AK255" t="s">
        <v>2676</v>
      </c>
      <c r="AL255">
        <v>1</v>
      </c>
    </row>
    <row r="256" spans="2:38" hidden="1" x14ac:dyDescent="0.25">
      <c r="B256">
        <v>327</v>
      </c>
      <c r="C256">
        <v>13</v>
      </c>
      <c r="D256" t="s">
        <v>2596</v>
      </c>
      <c r="E256">
        <v>2162</v>
      </c>
      <c r="F256">
        <v>231</v>
      </c>
      <c r="G256" s="4" t="str">
        <f>VLOOKUP(F256,'mac-lalo'!$I$2:$J$602,2,0)</f>
        <v>FURBERO 1066</v>
      </c>
      <c r="H256" s="5">
        <f>VLOOKUP(G256,'cat_macropera-pos'!$H$2:$I$1468,2,0)</f>
        <v>596</v>
      </c>
      <c r="I256" s="5">
        <f>VLOOKUP(D256,sucampos_seg!$C$2:$G$316,5,0)</f>
        <v>48</v>
      </c>
      <c r="J256">
        <v>20</v>
      </c>
      <c r="K256" s="6">
        <v>41046</v>
      </c>
      <c r="L256" s="6">
        <v>41063</v>
      </c>
      <c r="M256" t="s">
        <v>2677</v>
      </c>
      <c r="N256" t="s">
        <v>2681</v>
      </c>
      <c r="O256">
        <v>13</v>
      </c>
      <c r="P256" t="s">
        <v>2678</v>
      </c>
      <c r="Q256">
        <v>1</v>
      </c>
      <c r="R256">
        <v>4</v>
      </c>
      <c r="S256">
        <v>4</v>
      </c>
      <c r="T256">
        <v>1</v>
      </c>
      <c r="U256">
        <v>1</v>
      </c>
      <c r="V256">
        <v>0</v>
      </c>
      <c r="W256">
        <v>8</v>
      </c>
      <c r="X256">
        <v>2253167.4700000002</v>
      </c>
      <c r="Y256">
        <v>654838.42000000004</v>
      </c>
      <c r="Z256">
        <v>2529</v>
      </c>
      <c r="AA256">
        <v>3</v>
      </c>
      <c r="AB256" s="6">
        <v>1.7291666666666665</v>
      </c>
      <c r="AC256" s="6">
        <v>1.4583333333333333</v>
      </c>
      <c r="AD256">
        <v>38.24</v>
      </c>
      <c r="AE256" t="s">
        <v>2676</v>
      </c>
      <c r="AF256" t="s">
        <v>2676</v>
      </c>
      <c r="AG256" t="s">
        <v>2676</v>
      </c>
      <c r="AH256" t="s">
        <v>2676</v>
      </c>
      <c r="AI256" t="s">
        <v>2676</v>
      </c>
      <c r="AJ256" t="s">
        <v>2676</v>
      </c>
      <c r="AK256" t="s">
        <v>2676</v>
      </c>
      <c r="AL256">
        <v>1</v>
      </c>
    </row>
    <row r="257" spans="2:38" hidden="1" x14ac:dyDescent="0.25">
      <c r="B257">
        <v>328</v>
      </c>
      <c r="C257">
        <v>16</v>
      </c>
      <c r="D257" t="s">
        <v>2599</v>
      </c>
      <c r="E257">
        <v>3259</v>
      </c>
      <c r="F257">
        <v>377</v>
      </c>
      <c r="G257" s="4" t="str">
        <f>VLOOKUP(F257,'mac-lalo'!$I$2:$J$602,2,0)</f>
        <v>HUMAPA 3259</v>
      </c>
      <c r="H257" s="5">
        <f>VLOOKUP(G257,'cat_macropera-pos'!$H$2:$I$1468,2,0)</f>
        <v>1272</v>
      </c>
      <c r="I257" s="5">
        <f>VLOOKUP(D257,sucampos_seg!$C$2:$G$316,5,0)</f>
        <v>61</v>
      </c>
      <c r="J257">
        <v>33</v>
      </c>
      <c r="K257" s="6">
        <v>41148</v>
      </c>
      <c r="L257" s="6">
        <v>41157</v>
      </c>
      <c r="M257" t="s">
        <v>2677</v>
      </c>
      <c r="N257" t="s">
        <v>2676</v>
      </c>
      <c r="O257">
        <v>22</v>
      </c>
      <c r="P257" t="s">
        <v>2682</v>
      </c>
      <c r="Q257">
        <v>1</v>
      </c>
      <c r="R257">
        <v>6</v>
      </c>
      <c r="S257">
        <v>1</v>
      </c>
      <c r="T257">
        <v>1</v>
      </c>
      <c r="U257">
        <v>1</v>
      </c>
      <c r="V257">
        <v>0</v>
      </c>
      <c r="W257">
        <v>0</v>
      </c>
      <c r="X257" t="s">
        <v>2676</v>
      </c>
      <c r="Y257" t="s">
        <v>2676</v>
      </c>
      <c r="Z257">
        <v>1933</v>
      </c>
      <c r="AA257">
        <v>1</v>
      </c>
      <c r="AB257" s="6">
        <v>1.7916666666666665</v>
      </c>
      <c r="AC257" s="6">
        <v>1.8333333333333335</v>
      </c>
      <c r="AD257" t="s">
        <v>2676</v>
      </c>
      <c r="AE257" t="s">
        <v>2676</v>
      </c>
      <c r="AF257" t="s">
        <v>2676</v>
      </c>
      <c r="AG257" t="s">
        <v>2676</v>
      </c>
      <c r="AH257" t="s">
        <v>2676</v>
      </c>
      <c r="AI257" t="s">
        <v>2676</v>
      </c>
      <c r="AJ257" t="s">
        <v>2676</v>
      </c>
      <c r="AK257" t="s">
        <v>2676</v>
      </c>
      <c r="AL257">
        <v>1</v>
      </c>
    </row>
    <row r="258" spans="2:38" hidden="1" x14ac:dyDescent="0.25">
      <c r="B258">
        <v>329</v>
      </c>
      <c r="C258">
        <v>8</v>
      </c>
      <c r="D258" t="s">
        <v>2590</v>
      </c>
      <c r="E258">
        <v>1677</v>
      </c>
      <c r="F258">
        <v>585</v>
      </c>
      <c r="G258" s="4" t="str">
        <f>VLOOKUP(F258,'mac-lalo'!$I$2:$J$602,2,0)</f>
        <v>CORRALILLO 1655</v>
      </c>
      <c r="H258" s="5">
        <f>VLOOKUP(G258,'cat_macropera-pos'!$H$2:$I$1468,2,0)</f>
        <v>1289</v>
      </c>
      <c r="I258" s="5">
        <f>VLOOKUP(D258,sucampos_seg!$C$2:$G$316,5,0)</f>
        <v>32</v>
      </c>
      <c r="J258">
        <v>22</v>
      </c>
      <c r="K258" s="6">
        <v>41148</v>
      </c>
      <c r="L258" s="6">
        <v>41160</v>
      </c>
      <c r="M258" t="s">
        <v>2677</v>
      </c>
      <c r="N258" t="s">
        <v>22</v>
      </c>
      <c r="O258">
        <v>7</v>
      </c>
      <c r="P258" t="s">
        <v>2682</v>
      </c>
      <c r="Q258">
        <v>1</v>
      </c>
      <c r="R258">
        <v>4</v>
      </c>
      <c r="S258">
        <v>6</v>
      </c>
      <c r="T258">
        <v>1</v>
      </c>
      <c r="U258">
        <v>1</v>
      </c>
      <c r="V258">
        <v>0</v>
      </c>
      <c r="W258">
        <v>5</v>
      </c>
      <c r="X258">
        <v>2270861.85</v>
      </c>
      <c r="Y258">
        <v>655938.76</v>
      </c>
      <c r="Z258">
        <v>2514</v>
      </c>
      <c r="AA258">
        <v>3</v>
      </c>
      <c r="AB258" s="6">
        <v>1.9375</v>
      </c>
      <c r="AC258" s="6">
        <v>1.2916666666666667</v>
      </c>
      <c r="AD258">
        <v>19.63</v>
      </c>
      <c r="AE258" t="s">
        <v>2676</v>
      </c>
      <c r="AF258" t="s">
        <v>2676</v>
      </c>
      <c r="AG258" t="s">
        <v>2676</v>
      </c>
      <c r="AH258" t="s">
        <v>2676</v>
      </c>
      <c r="AI258" t="s">
        <v>2676</v>
      </c>
      <c r="AJ258" t="s">
        <v>2676</v>
      </c>
      <c r="AK258" t="s">
        <v>2676</v>
      </c>
      <c r="AL258">
        <v>1</v>
      </c>
    </row>
    <row r="259" spans="2:38" hidden="1" x14ac:dyDescent="0.25">
      <c r="B259">
        <v>330</v>
      </c>
      <c r="C259">
        <v>9</v>
      </c>
      <c r="D259" t="s">
        <v>2591</v>
      </c>
      <c r="E259">
        <v>6077</v>
      </c>
      <c r="F259">
        <v>139</v>
      </c>
      <c r="G259" s="4" t="str">
        <f>VLOOKUP(F259,'mac-lalo'!$I$2:$J$602,2,0)</f>
        <v>COYOL 6077</v>
      </c>
      <c r="H259" s="5">
        <f>VLOOKUP(G259,'cat_macropera-pos'!$H$2:$I$1468,2,0)</f>
        <v>1234</v>
      </c>
      <c r="I259" s="5">
        <f>VLOOKUP(D259,sucampos_seg!$C$2:$G$316,5,0)</f>
        <v>35</v>
      </c>
      <c r="J259">
        <v>20</v>
      </c>
      <c r="K259" s="6">
        <v>41149</v>
      </c>
      <c r="L259" t="s">
        <v>2676</v>
      </c>
      <c r="M259" t="s">
        <v>2677</v>
      </c>
      <c r="N259" t="s">
        <v>2680</v>
      </c>
      <c r="O259">
        <v>15</v>
      </c>
      <c r="P259" t="s">
        <v>2678</v>
      </c>
      <c r="Q259">
        <v>1</v>
      </c>
      <c r="R259">
        <v>6</v>
      </c>
      <c r="S259">
        <v>6</v>
      </c>
      <c r="T259">
        <v>1</v>
      </c>
      <c r="U259">
        <v>1</v>
      </c>
      <c r="V259">
        <v>4</v>
      </c>
      <c r="W259">
        <v>0</v>
      </c>
      <c r="X259">
        <v>2290093.5299999998</v>
      </c>
      <c r="Y259">
        <v>625131.37</v>
      </c>
      <c r="Z259">
        <v>1943</v>
      </c>
      <c r="AA259">
        <v>9</v>
      </c>
      <c r="AB259" s="6">
        <v>1.8333333333333335</v>
      </c>
      <c r="AC259" t="s">
        <v>2676</v>
      </c>
      <c r="AD259">
        <v>0</v>
      </c>
      <c r="AE259" t="s">
        <v>2676</v>
      </c>
      <c r="AF259" t="s">
        <v>2676</v>
      </c>
      <c r="AG259" t="s">
        <v>2676</v>
      </c>
      <c r="AH259" t="s">
        <v>2676</v>
      </c>
      <c r="AI259" t="s">
        <v>2676</v>
      </c>
      <c r="AJ259" t="s">
        <v>2676</v>
      </c>
      <c r="AK259" t="s">
        <v>2676</v>
      </c>
      <c r="AL259">
        <v>1</v>
      </c>
    </row>
    <row r="260" spans="2:38" hidden="1" x14ac:dyDescent="0.25">
      <c r="B260">
        <v>331</v>
      </c>
      <c r="C260">
        <v>16</v>
      </c>
      <c r="D260" t="s">
        <v>2599</v>
      </c>
      <c r="E260">
        <v>1047</v>
      </c>
      <c r="F260">
        <v>323</v>
      </c>
      <c r="G260" s="4" t="str">
        <f>VLOOKUP(F260,'mac-lalo'!$I$2:$J$602,2,0)</f>
        <v>HUMAPA 1003</v>
      </c>
      <c r="H260" s="5">
        <f>VLOOKUP(G260,'cat_macropera-pos'!$H$2:$I$1468,2,0)</f>
        <v>1246</v>
      </c>
      <c r="I260" s="5">
        <f>VLOOKUP(D260,sucampos_seg!$C$2:$G$316,5,0)</f>
        <v>61</v>
      </c>
      <c r="J260">
        <v>4</v>
      </c>
      <c r="K260" s="6">
        <v>41150</v>
      </c>
      <c r="L260" s="6">
        <v>41159</v>
      </c>
      <c r="M260" t="s">
        <v>2677</v>
      </c>
      <c r="N260" t="s">
        <v>22</v>
      </c>
      <c r="O260">
        <v>34</v>
      </c>
      <c r="P260" t="s">
        <v>2682</v>
      </c>
      <c r="Q260">
        <v>5</v>
      </c>
      <c r="R260">
        <v>6</v>
      </c>
      <c r="S260">
        <v>6</v>
      </c>
      <c r="T260">
        <v>1</v>
      </c>
      <c r="U260">
        <v>1</v>
      </c>
      <c r="V260">
        <v>0</v>
      </c>
      <c r="W260">
        <v>3</v>
      </c>
      <c r="X260">
        <v>2287330.87</v>
      </c>
      <c r="Y260">
        <v>623139.16</v>
      </c>
      <c r="Z260">
        <v>2022</v>
      </c>
      <c r="AA260">
        <v>2</v>
      </c>
      <c r="AB260" s="6">
        <v>1.5416666666666665</v>
      </c>
      <c r="AC260" s="6">
        <v>1.125</v>
      </c>
      <c r="AD260">
        <v>20.37</v>
      </c>
      <c r="AE260" t="s">
        <v>2676</v>
      </c>
      <c r="AF260" t="s">
        <v>2676</v>
      </c>
      <c r="AG260" t="s">
        <v>2676</v>
      </c>
      <c r="AH260" t="s">
        <v>2676</v>
      </c>
      <c r="AI260" t="s">
        <v>2676</v>
      </c>
      <c r="AJ260" t="s">
        <v>2676</v>
      </c>
      <c r="AK260" t="s">
        <v>2676</v>
      </c>
      <c r="AL260">
        <v>1</v>
      </c>
    </row>
    <row r="261" spans="2:38" hidden="1" x14ac:dyDescent="0.25">
      <c r="B261">
        <v>332</v>
      </c>
      <c r="C261">
        <v>16</v>
      </c>
      <c r="D261" t="s">
        <v>2599</v>
      </c>
      <c r="E261">
        <v>4544</v>
      </c>
      <c r="F261">
        <v>388</v>
      </c>
      <c r="G261" s="4" t="str">
        <f>VLOOKUP(F261,'mac-lalo'!$I$2:$J$602,2,0)</f>
        <v>HUMAPA 583</v>
      </c>
      <c r="H261" s="5">
        <f>VLOOKUP(G261,'cat_macropera-pos'!$H$2:$I$1468,2,0)</f>
        <v>1276</v>
      </c>
      <c r="I261" s="5">
        <f>VLOOKUP(D261,sucampos_seg!$C$2:$G$316,5,0)</f>
        <v>61</v>
      </c>
      <c r="J261">
        <v>16</v>
      </c>
      <c r="K261" s="6">
        <v>41153</v>
      </c>
      <c r="L261" s="6">
        <v>41162</v>
      </c>
      <c r="M261" t="s">
        <v>2677</v>
      </c>
      <c r="N261" t="s">
        <v>22</v>
      </c>
      <c r="O261">
        <v>20</v>
      </c>
      <c r="P261" t="s">
        <v>2678</v>
      </c>
      <c r="Q261">
        <v>1</v>
      </c>
      <c r="R261">
        <v>4</v>
      </c>
      <c r="S261">
        <v>6</v>
      </c>
      <c r="T261">
        <v>1</v>
      </c>
      <c r="U261">
        <v>1</v>
      </c>
      <c r="V261">
        <v>0</v>
      </c>
      <c r="W261">
        <v>4</v>
      </c>
      <c r="X261">
        <v>2282446.84</v>
      </c>
      <c r="Y261">
        <v>622269.75</v>
      </c>
      <c r="Z261">
        <v>1989</v>
      </c>
      <c r="AA261">
        <v>2</v>
      </c>
      <c r="AB261" s="6">
        <v>1.125</v>
      </c>
      <c r="AC261" s="6">
        <v>1.8333333333333335</v>
      </c>
      <c r="AD261">
        <v>33.44</v>
      </c>
      <c r="AE261" t="s">
        <v>2676</v>
      </c>
      <c r="AF261" t="s">
        <v>2676</v>
      </c>
      <c r="AG261" t="s">
        <v>2676</v>
      </c>
      <c r="AH261" t="s">
        <v>2676</v>
      </c>
      <c r="AI261" t="s">
        <v>2676</v>
      </c>
      <c r="AJ261" t="s">
        <v>2676</v>
      </c>
      <c r="AK261" t="s">
        <v>2676</v>
      </c>
      <c r="AL261">
        <v>1</v>
      </c>
    </row>
    <row r="262" spans="2:38" hidden="1" x14ac:dyDescent="0.25">
      <c r="B262">
        <v>333</v>
      </c>
      <c r="C262">
        <v>21</v>
      </c>
      <c r="D262" t="s">
        <v>2605</v>
      </c>
      <c r="E262">
        <v>6006</v>
      </c>
      <c r="F262">
        <v>468</v>
      </c>
      <c r="G262" s="4" t="str">
        <f>VLOOKUP(F262,'mac-lalo'!$I$2:$J$602,2,0)</f>
        <v>PRESIDENTE ALEMAN 6006</v>
      </c>
      <c r="H262" s="5">
        <f>VLOOKUP(G262,'cat_macropera-pos'!$H$2:$I$1468,2,0)</f>
        <v>1430</v>
      </c>
      <c r="I262" s="5">
        <f>VLOOKUP(D262,sucampos_seg!$C$2:$G$316,5,0)</f>
        <v>94</v>
      </c>
      <c r="J262">
        <v>35</v>
      </c>
      <c r="K262" s="6">
        <v>41153</v>
      </c>
      <c r="L262" s="6">
        <v>41169</v>
      </c>
      <c r="M262" t="s">
        <v>2677</v>
      </c>
      <c r="N262" t="s">
        <v>2680</v>
      </c>
      <c r="O262">
        <v>17</v>
      </c>
      <c r="P262" t="s">
        <v>2678</v>
      </c>
      <c r="Q262">
        <v>1</v>
      </c>
      <c r="R262">
        <v>4</v>
      </c>
      <c r="S262">
        <v>4</v>
      </c>
      <c r="T262">
        <v>1</v>
      </c>
      <c r="U262">
        <v>1</v>
      </c>
      <c r="V262">
        <v>0</v>
      </c>
      <c r="W262">
        <v>8</v>
      </c>
      <c r="X262">
        <v>2251075.4700000002</v>
      </c>
      <c r="Y262">
        <v>676977.51</v>
      </c>
      <c r="Z262">
        <v>2662</v>
      </c>
      <c r="AA262">
        <v>1</v>
      </c>
      <c r="AB262" s="6">
        <v>1.8125</v>
      </c>
      <c r="AC262" s="6">
        <v>1.25</v>
      </c>
      <c r="AD262">
        <v>2</v>
      </c>
      <c r="AE262" t="s">
        <v>2676</v>
      </c>
      <c r="AF262" t="s">
        <v>2676</v>
      </c>
      <c r="AG262" t="s">
        <v>2676</v>
      </c>
      <c r="AH262" t="s">
        <v>2676</v>
      </c>
      <c r="AI262" t="s">
        <v>2676</v>
      </c>
      <c r="AJ262" t="s">
        <v>2676</v>
      </c>
      <c r="AK262" t="s">
        <v>2676</v>
      </c>
      <c r="AL262">
        <v>1</v>
      </c>
    </row>
    <row r="263" spans="2:38" hidden="1" x14ac:dyDescent="0.25">
      <c r="B263">
        <v>334</v>
      </c>
      <c r="C263">
        <v>16</v>
      </c>
      <c r="D263" t="s">
        <v>2599</v>
      </c>
      <c r="E263">
        <v>4288</v>
      </c>
      <c r="F263">
        <v>353</v>
      </c>
      <c r="G263" s="4" t="str">
        <f>VLOOKUP(F263,'mac-lalo'!$I$2:$J$602,2,0)</f>
        <v>HUMAPA 1639</v>
      </c>
      <c r="H263" s="5">
        <f>VLOOKUP(G263,'cat_macropera-pos'!$H$2:$I$1468,2,0)</f>
        <v>1264</v>
      </c>
      <c r="I263" s="5">
        <f>VLOOKUP(D263,sucampos_seg!$C$2:$G$316,5,0)</f>
        <v>61</v>
      </c>
      <c r="J263">
        <v>37</v>
      </c>
      <c r="K263" s="6">
        <v>41156</v>
      </c>
      <c r="L263" s="6">
        <v>41169</v>
      </c>
      <c r="M263" t="s">
        <v>2677</v>
      </c>
      <c r="N263" t="s">
        <v>22</v>
      </c>
      <c r="O263">
        <v>8</v>
      </c>
      <c r="P263" t="s">
        <v>2682</v>
      </c>
      <c r="Q263">
        <v>5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2281200.89</v>
      </c>
      <c r="Y263">
        <v>628115.46</v>
      </c>
      <c r="Z263">
        <v>2053</v>
      </c>
      <c r="AA263">
        <v>2</v>
      </c>
      <c r="AB263" s="6">
        <v>1</v>
      </c>
      <c r="AC263" s="6">
        <v>1.9166666666666665</v>
      </c>
      <c r="AD263">
        <v>35.28</v>
      </c>
      <c r="AE263" t="s">
        <v>2676</v>
      </c>
      <c r="AF263" t="s">
        <v>2676</v>
      </c>
      <c r="AG263" t="s">
        <v>2676</v>
      </c>
      <c r="AH263" t="s">
        <v>2676</v>
      </c>
      <c r="AI263" t="s">
        <v>2676</v>
      </c>
      <c r="AJ263" t="s">
        <v>2676</v>
      </c>
      <c r="AK263" t="s">
        <v>2676</v>
      </c>
      <c r="AL263">
        <v>1</v>
      </c>
    </row>
    <row r="264" spans="2:38" hidden="1" x14ac:dyDescent="0.25">
      <c r="B264">
        <v>335</v>
      </c>
      <c r="C264">
        <v>9</v>
      </c>
      <c r="D264" t="s">
        <v>2591</v>
      </c>
      <c r="E264">
        <v>5253</v>
      </c>
      <c r="F264">
        <v>134</v>
      </c>
      <c r="G264" s="4" t="str">
        <f>VLOOKUP(F264,'mac-lalo'!$I$2:$J$602,2,0)</f>
        <v>COYOL 5233</v>
      </c>
      <c r="H264" s="5">
        <f>VLOOKUP(G264,'cat_macropera-pos'!$H$2:$I$1468,2,0)</f>
        <v>1228</v>
      </c>
      <c r="I264" s="5">
        <f>VLOOKUP(D264,sucampos_seg!$C$2:$G$316,5,0)</f>
        <v>35</v>
      </c>
      <c r="J264">
        <v>30</v>
      </c>
      <c r="K264" s="6">
        <v>41147</v>
      </c>
      <c r="L264" s="6">
        <v>41158</v>
      </c>
      <c r="M264" t="s">
        <v>2677</v>
      </c>
      <c r="N264" t="s">
        <v>22</v>
      </c>
      <c r="O264">
        <v>8</v>
      </c>
      <c r="P264" t="s">
        <v>2682</v>
      </c>
      <c r="Q264">
        <v>5</v>
      </c>
      <c r="R264">
        <v>1</v>
      </c>
      <c r="S264">
        <v>1</v>
      </c>
      <c r="T264">
        <v>1</v>
      </c>
      <c r="U264">
        <v>1</v>
      </c>
      <c r="V264">
        <v>0</v>
      </c>
      <c r="W264">
        <v>4</v>
      </c>
      <c r="X264">
        <v>2289488.4300000002</v>
      </c>
      <c r="Y264">
        <v>621078.54</v>
      </c>
      <c r="Z264">
        <v>1995</v>
      </c>
      <c r="AA264">
        <v>2</v>
      </c>
      <c r="AB264" s="6">
        <v>1</v>
      </c>
      <c r="AC264" s="6">
        <v>1.4166666666666667</v>
      </c>
      <c r="AD264">
        <v>35.01</v>
      </c>
      <c r="AE264" t="s">
        <v>2676</v>
      </c>
      <c r="AF264" t="s">
        <v>2676</v>
      </c>
      <c r="AG264" t="s">
        <v>2676</v>
      </c>
      <c r="AH264" t="s">
        <v>2676</v>
      </c>
      <c r="AI264" t="s">
        <v>2676</v>
      </c>
      <c r="AJ264" t="s">
        <v>2676</v>
      </c>
      <c r="AK264" t="s">
        <v>2676</v>
      </c>
      <c r="AL264">
        <v>1</v>
      </c>
    </row>
    <row r="265" spans="2:38" hidden="1" x14ac:dyDescent="0.25">
      <c r="B265">
        <v>336</v>
      </c>
      <c r="C265">
        <v>9</v>
      </c>
      <c r="D265" t="s">
        <v>2591</v>
      </c>
      <c r="E265">
        <v>2601</v>
      </c>
      <c r="F265">
        <v>127</v>
      </c>
      <c r="G265" s="4" t="str">
        <f>VLOOKUP(F265,'mac-lalo'!$I$2:$J$602,2,0)</f>
        <v>COYOL 2611</v>
      </c>
      <c r="H265" s="5">
        <f>VLOOKUP(G265,'cat_macropera-pos'!$H$2:$I$1468,2,0)</f>
        <v>1229</v>
      </c>
      <c r="I265" s="5">
        <f>VLOOKUP(D265,sucampos_seg!$C$2:$G$316,5,0)</f>
        <v>35</v>
      </c>
      <c r="J265">
        <v>5</v>
      </c>
      <c r="K265" s="6">
        <v>41153</v>
      </c>
      <c r="L265" s="6">
        <v>41161</v>
      </c>
      <c r="M265" t="s">
        <v>2677</v>
      </c>
      <c r="N265" t="s">
        <v>22</v>
      </c>
      <c r="O265">
        <v>6</v>
      </c>
      <c r="P265" t="s">
        <v>2682</v>
      </c>
      <c r="Q265">
        <v>1</v>
      </c>
      <c r="R265">
        <v>8</v>
      </c>
      <c r="S265">
        <v>8</v>
      </c>
      <c r="T265">
        <v>1</v>
      </c>
      <c r="U265">
        <v>1</v>
      </c>
      <c r="V265">
        <v>0</v>
      </c>
      <c r="W265">
        <v>4</v>
      </c>
      <c r="X265">
        <v>2292540.6</v>
      </c>
      <c r="Y265">
        <v>622333.24</v>
      </c>
      <c r="Z265">
        <v>2103</v>
      </c>
      <c r="AA265">
        <v>2</v>
      </c>
      <c r="AB265" s="6">
        <v>1.5208333333333335</v>
      </c>
      <c r="AC265" s="6">
        <v>1.8541666666666665</v>
      </c>
      <c r="AD265">
        <v>34.17</v>
      </c>
      <c r="AE265" t="s">
        <v>2676</v>
      </c>
      <c r="AF265" t="s">
        <v>2676</v>
      </c>
      <c r="AG265" t="s">
        <v>2676</v>
      </c>
      <c r="AH265" t="s">
        <v>2676</v>
      </c>
      <c r="AI265" t="s">
        <v>2676</v>
      </c>
      <c r="AJ265" t="s">
        <v>2676</v>
      </c>
      <c r="AK265" t="s">
        <v>2676</v>
      </c>
      <c r="AL265">
        <v>1</v>
      </c>
    </row>
    <row r="266" spans="2:38" hidden="1" x14ac:dyDescent="0.25">
      <c r="B266">
        <v>337</v>
      </c>
      <c r="C266">
        <v>13</v>
      </c>
      <c r="D266" t="s">
        <v>2596</v>
      </c>
      <c r="E266">
        <v>8068</v>
      </c>
      <c r="F266">
        <v>270</v>
      </c>
      <c r="G266" s="4" t="str">
        <f>VLOOKUP(F266,'mac-lalo'!$I$2:$J$602,2,0)</f>
        <v>FURBERO 1727</v>
      </c>
      <c r="H266" s="5">
        <f>VLOOKUP(G266,'cat_macropera-pos'!$H$2:$I$1468,2,0)</f>
        <v>1343</v>
      </c>
      <c r="I266" s="5">
        <f>VLOOKUP(D266,sucampos_seg!$C$2:$G$316,5,0)</f>
        <v>48</v>
      </c>
      <c r="J266">
        <v>15</v>
      </c>
      <c r="K266" s="6">
        <v>41153</v>
      </c>
      <c r="L266" s="6">
        <v>41168</v>
      </c>
      <c r="M266" t="s">
        <v>2677</v>
      </c>
      <c r="N266" t="s">
        <v>2681</v>
      </c>
      <c r="O266">
        <v>24</v>
      </c>
      <c r="P266" t="s">
        <v>2678</v>
      </c>
      <c r="Q266">
        <v>1</v>
      </c>
      <c r="R266">
        <v>4</v>
      </c>
      <c r="S266">
        <v>4</v>
      </c>
      <c r="T266">
        <v>1</v>
      </c>
      <c r="U266">
        <v>1</v>
      </c>
      <c r="V266">
        <v>0</v>
      </c>
      <c r="W266">
        <v>8</v>
      </c>
      <c r="X266">
        <v>2246640.79</v>
      </c>
      <c r="Y266">
        <v>664505.16</v>
      </c>
      <c r="Z266">
        <v>2271</v>
      </c>
      <c r="AA266">
        <v>3</v>
      </c>
      <c r="AB266" s="6">
        <v>1.5</v>
      </c>
      <c r="AC266" s="6">
        <v>1.375</v>
      </c>
      <c r="AD266">
        <v>33.1</v>
      </c>
      <c r="AE266" t="s">
        <v>2676</v>
      </c>
      <c r="AF266" t="s">
        <v>2676</v>
      </c>
      <c r="AG266" t="s">
        <v>2676</v>
      </c>
      <c r="AH266" t="s">
        <v>2676</v>
      </c>
      <c r="AI266" t="s">
        <v>2676</v>
      </c>
      <c r="AJ266" t="s">
        <v>2676</v>
      </c>
      <c r="AK266" t="s">
        <v>2676</v>
      </c>
      <c r="AL266">
        <v>1</v>
      </c>
    </row>
    <row r="267" spans="2:38" hidden="1" x14ac:dyDescent="0.25">
      <c r="B267">
        <v>338</v>
      </c>
      <c r="C267">
        <v>13</v>
      </c>
      <c r="D267" t="s">
        <v>2596</v>
      </c>
      <c r="E267">
        <v>7197</v>
      </c>
      <c r="F267">
        <v>591</v>
      </c>
      <c r="G267" s="4" t="str">
        <f>VLOOKUP(F267,'mac-lalo'!$I$2:$J$602,2,0)</f>
        <v>FURBERO 1697</v>
      </c>
      <c r="H267" s="5">
        <f>VLOOKUP(G267,'cat_macropera-pos'!$H$2:$I$1468,2,0)</f>
        <v>1342</v>
      </c>
      <c r="I267" s="5">
        <f>VLOOKUP(D267,sucampos_seg!$C$2:$G$316,5,0)</f>
        <v>48</v>
      </c>
      <c r="J267">
        <v>11</v>
      </c>
      <c r="K267" s="6">
        <v>41157</v>
      </c>
      <c r="L267" s="6">
        <v>41173</v>
      </c>
      <c r="M267" t="s">
        <v>2677</v>
      </c>
      <c r="N267" t="s">
        <v>2676</v>
      </c>
      <c r="O267">
        <v>1</v>
      </c>
      <c r="P267" t="s">
        <v>2678</v>
      </c>
      <c r="Q267">
        <v>4</v>
      </c>
      <c r="R267">
        <v>4</v>
      </c>
      <c r="S267">
        <v>6</v>
      </c>
      <c r="T267">
        <v>1</v>
      </c>
      <c r="U267">
        <v>1</v>
      </c>
      <c r="V267">
        <v>0</v>
      </c>
      <c r="W267">
        <v>0</v>
      </c>
      <c r="X267">
        <v>2248939.06</v>
      </c>
      <c r="Y267">
        <v>659866.94999999995</v>
      </c>
      <c r="Z267">
        <v>2461</v>
      </c>
      <c r="AA267">
        <v>3</v>
      </c>
      <c r="AB267" s="6">
        <v>1</v>
      </c>
      <c r="AC267" s="6">
        <v>1.875</v>
      </c>
      <c r="AD267">
        <v>38.299999999999997</v>
      </c>
      <c r="AE267" t="s">
        <v>2676</v>
      </c>
      <c r="AF267" t="s">
        <v>2676</v>
      </c>
      <c r="AG267" t="s">
        <v>2676</v>
      </c>
      <c r="AH267" t="s">
        <v>2676</v>
      </c>
      <c r="AI267" t="s">
        <v>2676</v>
      </c>
      <c r="AJ267" t="s">
        <v>2676</v>
      </c>
      <c r="AK267" t="s">
        <v>2676</v>
      </c>
      <c r="AL267">
        <v>1</v>
      </c>
    </row>
    <row r="268" spans="2:38" hidden="1" x14ac:dyDescent="0.25">
      <c r="B268">
        <v>339</v>
      </c>
      <c r="C268">
        <v>21</v>
      </c>
      <c r="D268" t="s">
        <v>2605</v>
      </c>
      <c r="E268">
        <v>5269</v>
      </c>
      <c r="F268">
        <v>468</v>
      </c>
      <c r="G268" s="4" t="str">
        <f>VLOOKUP(F268,'mac-lalo'!$I$2:$J$602,2,0)</f>
        <v>PRESIDENTE ALEMAN 6006</v>
      </c>
      <c r="H268" s="5">
        <f>VLOOKUP(G268,'cat_macropera-pos'!$H$2:$I$1468,2,0)</f>
        <v>1430</v>
      </c>
      <c r="I268" s="5">
        <f>VLOOKUP(D268,sucampos_seg!$C$2:$G$316,5,0)</f>
        <v>94</v>
      </c>
      <c r="J268">
        <v>32</v>
      </c>
      <c r="K268" s="6">
        <v>41157</v>
      </c>
      <c r="L268" s="6">
        <v>41171</v>
      </c>
      <c r="M268" t="s">
        <v>2677</v>
      </c>
      <c r="N268" t="s">
        <v>22</v>
      </c>
      <c r="O268">
        <v>6</v>
      </c>
      <c r="P268" t="s">
        <v>2682</v>
      </c>
      <c r="Q268">
        <v>1</v>
      </c>
      <c r="R268">
        <v>4</v>
      </c>
      <c r="S268">
        <v>1</v>
      </c>
      <c r="T268">
        <v>1</v>
      </c>
      <c r="U268">
        <v>1</v>
      </c>
      <c r="V268">
        <v>0</v>
      </c>
      <c r="W268">
        <v>8</v>
      </c>
      <c r="X268">
        <v>2251038.8199999998</v>
      </c>
      <c r="Y268">
        <v>676988.7</v>
      </c>
      <c r="Z268">
        <v>2791</v>
      </c>
      <c r="AA268">
        <v>3</v>
      </c>
      <c r="AB268" s="6">
        <v>1</v>
      </c>
      <c r="AC268" s="6">
        <v>1.7916666666666665</v>
      </c>
      <c r="AD268">
        <v>23.51</v>
      </c>
      <c r="AE268" t="s">
        <v>2676</v>
      </c>
      <c r="AF268" t="s">
        <v>2676</v>
      </c>
      <c r="AG268" t="s">
        <v>2676</v>
      </c>
      <c r="AH268" t="s">
        <v>2676</v>
      </c>
      <c r="AI268" t="s">
        <v>2676</v>
      </c>
      <c r="AJ268" t="s">
        <v>2676</v>
      </c>
      <c r="AK268" t="s">
        <v>2676</v>
      </c>
      <c r="AL268">
        <v>1</v>
      </c>
    </row>
    <row r="269" spans="2:38" hidden="1" x14ac:dyDescent="0.25">
      <c r="B269">
        <v>340</v>
      </c>
      <c r="C269">
        <v>13</v>
      </c>
      <c r="D269" t="s">
        <v>2596</v>
      </c>
      <c r="E269">
        <v>7232</v>
      </c>
      <c r="F269">
        <v>269</v>
      </c>
      <c r="G269" s="4" t="str">
        <f>VLOOKUP(F269,'mac-lalo'!$I$2:$J$602,2,0)</f>
        <v>FURBERO 1629</v>
      </c>
      <c r="H269" s="5">
        <f>VLOOKUP(G269,'cat_macropera-pos'!$H$2:$I$1468,2,0)</f>
        <v>1341</v>
      </c>
      <c r="I269" s="5">
        <f>VLOOKUP(D269,sucampos_seg!$C$2:$G$316,5,0)</f>
        <v>48</v>
      </c>
      <c r="J269">
        <v>26</v>
      </c>
      <c r="K269" s="6">
        <v>41155</v>
      </c>
      <c r="L269" s="6">
        <v>41172</v>
      </c>
      <c r="M269" t="s">
        <v>2677</v>
      </c>
      <c r="N269" t="s">
        <v>2676</v>
      </c>
      <c r="O269">
        <v>11</v>
      </c>
      <c r="P269" t="s">
        <v>2682</v>
      </c>
      <c r="Q269">
        <v>1</v>
      </c>
      <c r="R269">
        <v>4</v>
      </c>
      <c r="S269">
        <v>1</v>
      </c>
      <c r="T269">
        <v>1</v>
      </c>
      <c r="U269">
        <v>1</v>
      </c>
      <c r="V269">
        <v>0</v>
      </c>
      <c r="W269">
        <v>0</v>
      </c>
      <c r="X269">
        <v>2246812.2999999998</v>
      </c>
      <c r="Y269">
        <v>661413.76</v>
      </c>
      <c r="Z269">
        <v>2170</v>
      </c>
      <c r="AA269">
        <v>3</v>
      </c>
      <c r="AB269" s="6">
        <v>1.0416666666666667</v>
      </c>
      <c r="AC269" s="6">
        <v>1.7916666666666665</v>
      </c>
      <c r="AD269">
        <v>38.1</v>
      </c>
      <c r="AE269" t="s">
        <v>2676</v>
      </c>
      <c r="AF269" t="s">
        <v>2676</v>
      </c>
      <c r="AG269" t="s">
        <v>2676</v>
      </c>
      <c r="AH269" t="s">
        <v>2676</v>
      </c>
      <c r="AI269" t="s">
        <v>2676</v>
      </c>
      <c r="AJ269" t="s">
        <v>2676</v>
      </c>
      <c r="AK269" t="s">
        <v>2676</v>
      </c>
      <c r="AL269">
        <v>1</v>
      </c>
    </row>
    <row r="270" spans="2:38" hidden="1" x14ac:dyDescent="0.25">
      <c r="B270">
        <v>341</v>
      </c>
      <c r="C270">
        <v>2</v>
      </c>
      <c r="D270" t="s">
        <v>2586</v>
      </c>
      <c r="E270">
        <v>3259</v>
      </c>
      <c r="F270">
        <v>592</v>
      </c>
      <c r="G270" s="4" t="str">
        <f>VLOOKUP(F270,'mac-lalo'!$I$2:$J$602,2,0)</f>
        <v>AGUA FRIA 3215</v>
      </c>
      <c r="H270" s="5">
        <f>VLOOKUP(G270,'cat_macropera-pos'!$H$2:$I$1468,2,0)</f>
        <v>1432</v>
      </c>
      <c r="I270" s="5">
        <f>VLOOKUP(D270,sucampos_seg!$C$2:$G$316,5,0)</f>
        <v>1</v>
      </c>
      <c r="J270">
        <v>12</v>
      </c>
      <c r="K270" s="6">
        <v>41159</v>
      </c>
      <c r="L270" s="6">
        <v>41169</v>
      </c>
      <c r="M270" t="s">
        <v>2677</v>
      </c>
      <c r="N270" t="s">
        <v>22</v>
      </c>
      <c r="O270">
        <v>28</v>
      </c>
      <c r="P270" t="s">
        <v>2678</v>
      </c>
      <c r="Q270">
        <v>1</v>
      </c>
      <c r="R270">
        <v>4</v>
      </c>
      <c r="S270">
        <v>4</v>
      </c>
      <c r="T270">
        <v>1</v>
      </c>
      <c r="U270">
        <v>1</v>
      </c>
      <c r="V270">
        <v>0</v>
      </c>
      <c r="W270">
        <v>5</v>
      </c>
      <c r="X270">
        <v>2267741.9300000002</v>
      </c>
      <c r="Y270">
        <v>644338.85</v>
      </c>
      <c r="Z270">
        <v>1974</v>
      </c>
      <c r="AA270">
        <v>8</v>
      </c>
      <c r="AB270" s="6">
        <v>1.4791666666666667</v>
      </c>
      <c r="AC270" s="6">
        <v>1.375</v>
      </c>
      <c r="AD270">
        <v>31</v>
      </c>
      <c r="AE270" t="s">
        <v>2676</v>
      </c>
      <c r="AF270" t="s">
        <v>2676</v>
      </c>
      <c r="AG270" t="s">
        <v>2676</v>
      </c>
      <c r="AH270" t="s">
        <v>2676</v>
      </c>
      <c r="AI270" t="s">
        <v>2676</v>
      </c>
      <c r="AJ270" t="s">
        <v>2676</v>
      </c>
      <c r="AK270" t="s">
        <v>2676</v>
      </c>
      <c r="AL270">
        <v>1</v>
      </c>
    </row>
    <row r="271" spans="2:38" hidden="1" x14ac:dyDescent="0.25">
      <c r="B271">
        <v>342</v>
      </c>
      <c r="C271">
        <v>16</v>
      </c>
      <c r="D271" t="s">
        <v>2599</v>
      </c>
      <c r="E271">
        <v>4294</v>
      </c>
      <c r="F271">
        <v>590</v>
      </c>
      <c r="G271" s="4" t="str">
        <f>VLOOKUP(F271,'mac-lalo'!$I$2:$J$602,2,0)</f>
        <v>HUMAPA 1617</v>
      </c>
      <c r="H271" s="5">
        <f>VLOOKUP(G271,'cat_macropera-pos'!$H$2:$I$1468,2,0)</f>
        <v>1263</v>
      </c>
      <c r="I271" s="5">
        <f>VLOOKUP(D271,sucampos_seg!$C$2:$G$316,5,0)</f>
        <v>61</v>
      </c>
      <c r="J271">
        <v>36</v>
      </c>
      <c r="K271" s="6">
        <v>41160</v>
      </c>
      <c r="L271" s="6">
        <v>41175</v>
      </c>
      <c r="M271" t="s">
        <v>2677</v>
      </c>
      <c r="N271" t="s">
        <v>22</v>
      </c>
      <c r="O271">
        <v>31</v>
      </c>
      <c r="P271" t="s">
        <v>2682</v>
      </c>
      <c r="Q271">
        <v>5</v>
      </c>
      <c r="R271">
        <v>6</v>
      </c>
      <c r="S271">
        <v>4</v>
      </c>
      <c r="T271">
        <v>1</v>
      </c>
      <c r="U271">
        <v>1</v>
      </c>
      <c r="V271">
        <v>0</v>
      </c>
      <c r="W271">
        <v>4</v>
      </c>
      <c r="X271">
        <v>2280430</v>
      </c>
      <c r="Y271">
        <v>627600</v>
      </c>
      <c r="Z271">
        <v>1998</v>
      </c>
      <c r="AA271">
        <v>9</v>
      </c>
      <c r="AB271" s="6">
        <v>1.6666666666666665</v>
      </c>
      <c r="AC271" s="6">
        <v>1.3958333333333333</v>
      </c>
      <c r="AD271">
        <v>35</v>
      </c>
      <c r="AE271" t="s">
        <v>2676</v>
      </c>
      <c r="AF271" t="s">
        <v>2676</v>
      </c>
      <c r="AG271" t="s">
        <v>2676</v>
      </c>
      <c r="AH271" t="s">
        <v>2676</v>
      </c>
      <c r="AI271" t="s">
        <v>2676</v>
      </c>
      <c r="AJ271" t="s">
        <v>2676</v>
      </c>
      <c r="AK271" t="s">
        <v>2676</v>
      </c>
      <c r="AL271">
        <v>1</v>
      </c>
    </row>
    <row r="272" spans="2:38" hidden="1" x14ac:dyDescent="0.25">
      <c r="B272">
        <v>343</v>
      </c>
      <c r="C272">
        <v>21</v>
      </c>
      <c r="D272" t="s">
        <v>2605</v>
      </c>
      <c r="E272">
        <v>1348</v>
      </c>
      <c r="F272">
        <v>426</v>
      </c>
      <c r="G272" s="4" t="str">
        <f>VLOOKUP(F272,'mac-lalo'!$I$2:$J$602,2,0)</f>
        <v>PRESIDENTE ALEMAN 1348</v>
      </c>
      <c r="H272" s="5">
        <f>VLOOKUP(G272,'cat_macropera-pos'!$H$2:$I$1468,2,0)</f>
        <v>1347</v>
      </c>
      <c r="I272" s="5">
        <f>VLOOKUP(D272,sucampos_seg!$C$2:$G$316,5,0)</f>
        <v>94</v>
      </c>
      <c r="J272">
        <v>14</v>
      </c>
      <c r="K272" s="6">
        <v>41139</v>
      </c>
      <c r="L272" s="6">
        <v>41161</v>
      </c>
      <c r="M272" t="s">
        <v>2677</v>
      </c>
      <c r="N272" t="s">
        <v>2676</v>
      </c>
      <c r="O272">
        <v>19</v>
      </c>
      <c r="P272" t="s">
        <v>2682</v>
      </c>
      <c r="Q272">
        <v>1</v>
      </c>
      <c r="R272">
        <v>6</v>
      </c>
      <c r="S272">
        <v>6</v>
      </c>
      <c r="T272">
        <v>1</v>
      </c>
      <c r="U272">
        <v>1</v>
      </c>
      <c r="V272">
        <v>0</v>
      </c>
      <c r="W272">
        <v>8</v>
      </c>
      <c r="X272">
        <v>2253932</v>
      </c>
      <c r="Y272">
        <v>666990</v>
      </c>
      <c r="Z272">
        <v>2559</v>
      </c>
      <c r="AA272">
        <v>1</v>
      </c>
      <c r="AB272" s="6">
        <v>1.8333333333333335</v>
      </c>
      <c r="AC272" s="6">
        <v>1.7083333333333335</v>
      </c>
      <c r="AD272">
        <v>18.88</v>
      </c>
      <c r="AE272" t="s">
        <v>2676</v>
      </c>
      <c r="AF272" t="s">
        <v>2676</v>
      </c>
      <c r="AG272" t="s">
        <v>2676</v>
      </c>
      <c r="AH272" t="s">
        <v>2676</v>
      </c>
      <c r="AI272" t="s">
        <v>2676</v>
      </c>
      <c r="AJ272" t="s">
        <v>2676</v>
      </c>
      <c r="AK272" t="s">
        <v>2676</v>
      </c>
      <c r="AL272">
        <v>1</v>
      </c>
    </row>
    <row r="273" spans="2:38" hidden="1" x14ac:dyDescent="0.25">
      <c r="B273">
        <v>344</v>
      </c>
      <c r="C273">
        <v>16</v>
      </c>
      <c r="D273" t="s">
        <v>2599</v>
      </c>
      <c r="E273">
        <v>1013</v>
      </c>
      <c r="F273">
        <v>326</v>
      </c>
      <c r="G273" s="4" t="str">
        <f>VLOOKUP(F273,'mac-lalo'!$I$2:$J$602,2,0)</f>
        <v>HUMAPA 1035</v>
      </c>
      <c r="H273" s="5">
        <f>VLOOKUP(G273,'cat_macropera-pos'!$H$2:$I$1468,2,0)</f>
        <v>1247</v>
      </c>
      <c r="I273" s="5">
        <f>VLOOKUP(D273,sucampos_seg!$C$2:$G$316,5,0)</f>
        <v>61</v>
      </c>
      <c r="J273">
        <v>18</v>
      </c>
      <c r="K273" s="6">
        <v>41156</v>
      </c>
      <c r="L273" s="6">
        <v>41170</v>
      </c>
      <c r="M273" t="s">
        <v>2677</v>
      </c>
      <c r="N273" t="s">
        <v>22</v>
      </c>
      <c r="O273">
        <v>11</v>
      </c>
      <c r="P273" t="s">
        <v>2678</v>
      </c>
      <c r="Q273">
        <v>1</v>
      </c>
      <c r="R273">
        <v>4</v>
      </c>
      <c r="S273">
        <v>1</v>
      </c>
      <c r="T273">
        <v>1</v>
      </c>
      <c r="U273">
        <v>1</v>
      </c>
      <c r="V273">
        <v>0</v>
      </c>
      <c r="W273">
        <v>4</v>
      </c>
      <c r="X273">
        <v>228803.97</v>
      </c>
      <c r="Y273">
        <v>623002.31999999995</v>
      </c>
      <c r="Z273">
        <v>2177</v>
      </c>
      <c r="AA273">
        <v>4</v>
      </c>
      <c r="AB273" s="6">
        <v>1.7291666666666665</v>
      </c>
      <c r="AC273" s="6">
        <v>1.6875</v>
      </c>
      <c r="AD273">
        <v>35.15</v>
      </c>
      <c r="AE273" t="s">
        <v>2676</v>
      </c>
      <c r="AF273" t="s">
        <v>2676</v>
      </c>
      <c r="AG273" t="s">
        <v>2676</v>
      </c>
      <c r="AH273" t="s">
        <v>2676</v>
      </c>
      <c r="AI273" t="s">
        <v>2676</v>
      </c>
      <c r="AJ273" t="s">
        <v>2676</v>
      </c>
      <c r="AK273" t="s">
        <v>2676</v>
      </c>
      <c r="AL273">
        <v>1</v>
      </c>
    </row>
    <row r="274" spans="2:38" hidden="1" x14ac:dyDescent="0.25">
      <c r="B274">
        <v>345</v>
      </c>
      <c r="C274">
        <v>16</v>
      </c>
      <c r="D274" t="s">
        <v>2599</v>
      </c>
      <c r="E274">
        <v>1049</v>
      </c>
      <c r="F274">
        <v>323</v>
      </c>
      <c r="G274" s="4" t="str">
        <f>VLOOKUP(F274,'mac-lalo'!$I$2:$J$602,2,0)</f>
        <v>HUMAPA 1003</v>
      </c>
      <c r="H274" s="5">
        <f>VLOOKUP(G274,'cat_macropera-pos'!$H$2:$I$1468,2,0)</f>
        <v>1246</v>
      </c>
      <c r="I274" s="5">
        <f>VLOOKUP(D274,sucampos_seg!$C$2:$G$316,5,0)</f>
        <v>61</v>
      </c>
      <c r="J274">
        <v>4</v>
      </c>
      <c r="K274" s="6">
        <v>41160</v>
      </c>
      <c r="L274" s="6">
        <v>41170</v>
      </c>
      <c r="M274" t="s">
        <v>2677</v>
      </c>
      <c r="N274" t="s">
        <v>22</v>
      </c>
      <c r="O274">
        <v>34</v>
      </c>
      <c r="P274" t="s">
        <v>2682</v>
      </c>
      <c r="Q274">
        <v>5</v>
      </c>
      <c r="R274">
        <v>6</v>
      </c>
      <c r="S274">
        <v>6</v>
      </c>
      <c r="T274">
        <v>1</v>
      </c>
      <c r="U274">
        <v>1</v>
      </c>
      <c r="V274">
        <v>0</v>
      </c>
      <c r="W274">
        <v>3</v>
      </c>
      <c r="X274">
        <v>2287342.31</v>
      </c>
      <c r="Y274">
        <v>623133.93000000005</v>
      </c>
      <c r="Z274">
        <v>2134</v>
      </c>
      <c r="AA274">
        <v>2</v>
      </c>
      <c r="AB274" s="6">
        <v>1.8541666666666665</v>
      </c>
      <c r="AC274" s="6">
        <v>1.1666666666666667</v>
      </c>
      <c r="AD274">
        <v>35.01</v>
      </c>
      <c r="AE274" t="s">
        <v>2676</v>
      </c>
      <c r="AF274" t="s">
        <v>2676</v>
      </c>
      <c r="AG274" t="s">
        <v>2676</v>
      </c>
      <c r="AH274" t="s">
        <v>2676</v>
      </c>
      <c r="AI274" t="s">
        <v>2676</v>
      </c>
      <c r="AJ274" t="s">
        <v>2676</v>
      </c>
      <c r="AK274" t="s">
        <v>2676</v>
      </c>
      <c r="AL274">
        <v>1</v>
      </c>
    </row>
    <row r="275" spans="2:38" hidden="1" x14ac:dyDescent="0.25">
      <c r="B275">
        <v>346</v>
      </c>
      <c r="C275">
        <v>16</v>
      </c>
      <c r="D275" t="s">
        <v>2599</v>
      </c>
      <c r="E275">
        <v>3247</v>
      </c>
      <c r="F275">
        <v>377</v>
      </c>
      <c r="G275" s="4" t="str">
        <f>VLOOKUP(F275,'mac-lalo'!$I$2:$J$602,2,0)</f>
        <v>HUMAPA 3259</v>
      </c>
      <c r="H275" s="5">
        <f>VLOOKUP(G275,'cat_macropera-pos'!$H$2:$I$1468,2,0)</f>
        <v>1272</v>
      </c>
      <c r="I275" s="5">
        <f>VLOOKUP(D275,sucampos_seg!$C$2:$G$316,5,0)</f>
        <v>61</v>
      </c>
      <c r="J275">
        <v>33</v>
      </c>
      <c r="K275" s="6">
        <v>41160</v>
      </c>
      <c r="L275" s="6">
        <v>41175</v>
      </c>
      <c r="M275" t="s">
        <v>2677</v>
      </c>
      <c r="N275" t="s">
        <v>22</v>
      </c>
      <c r="O275">
        <v>22</v>
      </c>
      <c r="P275" t="s">
        <v>2682</v>
      </c>
      <c r="Q275">
        <v>5</v>
      </c>
      <c r="R275">
        <v>1</v>
      </c>
      <c r="S275">
        <v>6</v>
      </c>
      <c r="T275">
        <v>1</v>
      </c>
      <c r="U275">
        <v>1</v>
      </c>
      <c r="V275">
        <v>0</v>
      </c>
      <c r="W275">
        <v>4</v>
      </c>
      <c r="X275">
        <v>2277825.61</v>
      </c>
      <c r="Y275">
        <v>626125.29</v>
      </c>
      <c r="Z275">
        <v>2072</v>
      </c>
      <c r="AA275">
        <v>2</v>
      </c>
      <c r="AB275" s="6">
        <v>1</v>
      </c>
      <c r="AC275" s="6">
        <v>1.125</v>
      </c>
      <c r="AD275">
        <v>35.119999999999997</v>
      </c>
      <c r="AE275" t="s">
        <v>2676</v>
      </c>
      <c r="AF275" t="s">
        <v>2676</v>
      </c>
      <c r="AG275" t="s">
        <v>2676</v>
      </c>
      <c r="AH275" t="s">
        <v>2676</v>
      </c>
      <c r="AI275" t="s">
        <v>2676</v>
      </c>
      <c r="AJ275" t="s">
        <v>2676</v>
      </c>
      <c r="AK275" t="s">
        <v>2676</v>
      </c>
      <c r="AL275">
        <v>1</v>
      </c>
    </row>
    <row r="276" spans="2:38" hidden="1" x14ac:dyDescent="0.25">
      <c r="B276">
        <v>347</v>
      </c>
      <c r="C276">
        <v>13</v>
      </c>
      <c r="D276" t="s">
        <v>2596</v>
      </c>
      <c r="E276">
        <v>3404</v>
      </c>
      <c r="F276">
        <v>593</v>
      </c>
      <c r="G276" s="4" t="str">
        <f>VLOOKUP(F276,'mac-lalo'!$I$2:$J$602,2,0)</f>
        <v>FURBERO 3369</v>
      </c>
      <c r="H276" s="5">
        <f>VLOOKUP(G276,'cat_macropera-pos'!$H$2:$I$1468,2,0)</f>
        <v>1439</v>
      </c>
      <c r="I276" s="5">
        <f>VLOOKUP(D276,sucampos_seg!$C$2:$G$316,5,0)</f>
        <v>48</v>
      </c>
      <c r="J276">
        <v>27</v>
      </c>
      <c r="K276" s="6">
        <v>41157</v>
      </c>
      <c r="L276" s="6">
        <v>41173</v>
      </c>
      <c r="M276" t="s">
        <v>2677</v>
      </c>
      <c r="N276" t="s">
        <v>2681</v>
      </c>
      <c r="O276">
        <v>29</v>
      </c>
      <c r="P276" t="s">
        <v>2678</v>
      </c>
      <c r="Q276">
        <v>4</v>
      </c>
      <c r="R276">
        <v>1</v>
      </c>
      <c r="S276">
        <v>1</v>
      </c>
      <c r="T276">
        <v>1</v>
      </c>
      <c r="U276">
        <v>1</v>
      </c>
      <c r="V276">
        <v>0</v>
      </c>
      <c r="W276">
        <v>8</v>
      </c>
      <c r="X276">
        <v>2251327.35</v>
      </c>
      <c r="Y276">
        <v>658670.12</v>
      </c>
      <c r="Z276">
        <v>2404</v>
      </c>
      <c r="AA276">
        <v>3</v>
      </c>
      <c r="AB276" s="6">
        <v>1.0625</v>
      </c>
      <c r="AC276" s="6">
        <v>1.2083333333333333</v>
      </c>
      <c r="AD276">
        <v>38.15</v>
      </c>
      <c r="AE276" t="s">
        <v>2676</v>
      </c>
      <c r="AF276" t="s">
        <v>2676</v>
      </c>
      <c r="AG276" t="s">
        <v>2676</v>
      </c>
      <c r="AH276" t="s">
        <v>2676</v>
      </c>
      <c r="AI276" t="s">
        <v>2676</v>
      </c>
      <c r="AJ276" t="s">
        <v>2676</v>
      </c>
      <c r="AK276" t="s">
        <v>2676</v>
      </c>
      <c r="AL276">
        <v>1</v>
      </c>
    </row>
    <row r="277" spans="2:38" hidden="1" x14ac:dyDescent="0.25">
      <c r="B277">
        <v>348</v>
      </c>
      <c r="C277">
        <v>16</v>
      </c>
      <c r="D277" t="s">
        <v>2599</v>
      </c>
      <c r="E277">
        <v>4236</v>
      </c>
      <c r="F277">
        <v>590</v>
      </c>
      <c r="G277" s="4" t="str">
        <f>VLOOKUP(F277,'mac-lalo'!$I$2:$J$602,2,0)</f>
        <v>HUMAPA 1617</v>
      </c>
      <c r="H277" s="5">
        <f>VLOOKUP(G277,'cat_macropera-pos'!$H$2:$I$1468,2,0)</f>
        <v>1263</v>
      </c>
      <c r="I277" s="5">
        <f>VLOOKUP(D277,sucampos_seg!$C$2:$G$316,5,0)</f>
        <v>61</v>
      </c>
      <c r="J277">
        <v>40</v>
      </c>
      <c r="K277" s="6">
        <v>41162</v>
      </c>
      <c r="L277" s="6">
        <v>41172</v>
      </c>
      <c r="M277" t="s">
        <v>2677</v>
      </c>
      <c r="N277" t="s">
        <v>22</v>
      </c>
      <c r="O277">
        <v>5</v>
      </c>
      <c r="P277" t="s">
        <v>2678</v>
      </c>
      <c r="Q277">
        <v>4</v>
      </c>
      <c r="R277">
        <v>1</v>
      </c>
      <c r="S277">
        <v>6</v>
      </c>
      <c r="T277">
        <v>1</v>
      </c>
      <c r="U277">
        <v>1</v>
      </c>
      <c r="V277">
        <v>0</v>
      </c>
      <c r="W277">
        <v>0</v>
      </c>
      <c r="X277">
        <v>2280571.3199999998</v>
      </c>
      <c r="Y277">
        <v>627956.38</v>
      </c>
      <c r="Z277">
        <v>1963</v>
      </c>
      <c r="AA277">
        <v>2</v>
      </c>
      <c r="AB277" s="6">
        <v>1.5833333333333335</v>
      </c>
      <c r="AC277" s="6">
        <v>1.2916666666666667</v>
      </c>
      <c r="AD277">
        <v>34</v>
      </c>
      <c r="AE277" t="s">
        <v>2676</v>
      </c>
      <c r="AF277" t="s">
        <v>2676</v>
      </c>
      <c r="AG277" t="s">
        <v>2676</v>
      </c>
      <c r="AH277" t="s">
        <v>2676</v>
      </c>
      <c r="AI277" t="s">
        <v>2676</v>
      </c>
      <c r="AJ277" t="s">
        <v>2676</v>
      </c>
      <c r="AK277" t="s">
        <v>2676</v>
      </c>
      <c r="AL277">
        <v>1</v>
      </c>
    </row>
    <row r="278" spans="2:38" hidden="1" x14ac:dyDescent="0.25">
      <c r="B278">
        <v>349</v>
      </c>
      <c r="C278">
        <v>9</v>
      </c>
      <c r="D278" t="s">
        <v>2591</v>
      </c>
      <c r="E278">
        <v>2516</v>
      </c>
      <c r="F278">
        <v>134</v>
      </c>
      <c r="G278" s="4" t="str">
        <f>VLOOKUP(F278,'mac-lalo'!$I$2:$J$602,2,0)</f>
        <v>COYOL 5233</v>
      </c>
      <c r="H278" s="5">
        <f>VLOOKUP(G278,'cat_macropera-pos'!$H$2:$I$1468,2,0)</f>
        <v>1228</v>
      </c>
      <c r="I278" s="5">
        <f>VLOOKUP(D278,sucampos_seg!$C$2:$G$316,5,0)</f>
        <v>35</v>
      </c>
      <c r="J278">
        <v>30</v>
      </c>
      <c r="K278" s="6">
        <v>41160</v>
      </c>
      <c r="L278" s="6">
        <v>41171</v>
      </c>
      <c r="M278" t="s">
        <v>2677</v>
      </c>
      <c r="N278" t="s">
        <v>22</v>
      </c>
      <c r="O278">
        <v>8</v>
      </c>
      <c r="P278" t="s">
        <v>2682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0</v>
      </c>
      <c r="W278">
        <v>4</v>
      </c>
      <c r="X278">
        <v>2289477.46</v>
      </c>
      <c r="Y278">
        <v>621084.53</v>
      </c>
      <c r="Z278">
        <v>2075</v>
      </c>
      <c r="AA278">
        <v>2</v>
      </c>
      <c r="AB278" s="6">
        <v>1</v>
      </c>
      <c r="AC278" s="6">
        <v>1.4583333333333333</v>
      </c>
      <c r="AD278">
        <v>27.59</v>
      </c>
      <c r="AE278" t="s">
        <v>2676</v>
      </c>
      <c r="AF278" t="s">
        <v>2676</v>
      </c>
      <c r="AG278" t="s">
        <v>2676</v>
      </c>
      <c r="AH278" t="s">
        <v>2676</v>
      </c>
      <c r="AI278" t="s">
        <v>2676</v>
      </c>
      <c r="AJ278" t="s">
        <v>2676</v>
      </c>
      <c r="AK278" t="s">
        <v>2676</v>
      </c>
      <c r="AL278">
        <v>1</v>
      </c>
    </row>
    <row r="279" spans="2:38" hidden="1" x14ac:dyDescent="0.25">
      <c r="B279">
        <v>350</v>
      </c>
      <c r="C279">
        <v>13</v>
      </c>
      <c r="D279" t="s">
        <v>2596</v>
      </c>
      <c r="E279">
        <v>3781</v>
      </c>
      <c r="F279">
        <v>274</v>
      </c>
      <c r="G279" s="4" t="str">
        <f>VLOOKUP(F279,'mac-lalo'!$I$2:$J$602,2,0)</f>
        <v>FURBERO 1774</v>
      </c>
      <c r="H279" s="5">
        <f>VLOOKUP(G279,'cat_macropera-pos'!$H$2:$I$1468,2,0)</f>
        <v>132</v>
      </c>
      <c r="I279" s="5">
        <f>VLOOKUP(D279,sucampos_seg!$C$2:$G$316,5,0)</f>
        <v>48</v>
      </c>
      <c r="J279">
        <v>10</v>
      </c>
      <c r="K279" s="6">
        <v>41160</v>
      </c>
      <c r="L279" t="s">
        <v>2676</v>
      </c>
      <c r="M279" t="s">
        <v>2677</v>
      </c>
      <c r="N279" t="s">
        <v>2681</v>
      </c>
      <c r="O279">
        <v>15</v>
      </c>
      <c r="P279" t="s">
        <v>2678</v>
      </c>
      <c r="Q279">
        <v>1</v>
      </c>
      <c r="R279">
        <v>6</v>
      </c>
      <c r="S279">
        <v>6</v>
      </c>
      <c r="T279">
        <v>6</v>
      </c>
      <c r="U279">
        <v>6</v>
      </c>
      <c r="V279">
        <v>0</v>
      </c>
      <c r="W279">
        <v>7</v>
      </c>
      <c r="X279">
        <v>22486004.789999999</v>
      </c>
      <c r="Y279">
        <v>661409.89</v>
      </c>
      <c r="Z279">
        <v>2294</v>
      </c>
      <c r="AA279">
        <v>3</v>
      </c>
      <c r="AB279" s="6">
        <v>1.5833333333333335</v>
      </c>
      <c r="AC279" t="s">
        <v>2676</v>
      </c>
      <c r="AD279">
        <v>38.6</v>
      </c>
      <c r="AE279" t="s">
        <v>2676</v>
      </c>
      <c r="AF279" t="s">
        <v>2676</v>
      </c>
      <c r="AG279" t="s">
        <v>2676</v>
      </c>
      <c r="AH279" t="s">
        <v>2676</v>
      </c>
      <c r="AI279" t="s">
        <v>2676</v>
      </c>
      <c r="AJ279" t="s">
        <v>2676</v>
      </c>
      <c r="AK279" t="s">
        <v>2676</v>
      </c>
      <c r="AL279">
        <v>1</v>
      </c>
    </row>
    <row r="280" spans="2:38" hidden="1" x14ac:dyDescent="0.25">
      <c r="B280">
        <v>351</v>
      </c>
      <c r="C280">
        <v>13</v>
      </c>
      <c r="D280" t="s">
        <v>2596</v>
      </c>
      <c r="E280">
        <v>3784</v>
      </c>
      <c r="F280">
        <v>591</v>
      </c>
      <c r="G280" s="4" t="str">
        <f>VLOOKUP(F280,'mac-lalo'!$I$2:$J$602,2,0)</f>
        <v>FURBERO 1697</v>
      </c>
      <c r="H280" s="5">
        <f>VLOOKUP(G280,'cat_macropera-pos'!$H$2:$I$1468,2,0)</f>
        <v>1342</v>
      </c>
      <c r="I280" s="5">
        <f>VLOOKUP(D280,sucampos_seg!$C$2:$G$316,5,0)</f>
        <v>48</v>
      </c>
      <c r="J280">
        <v>13</v>
      </c>
      <c r="K280" s="6">
        <v>41157</v>
      </c>
      <c r="L280" s="6">
        <v>41170</v>
      </c>
      <c r="M280" t="s">
        <v>2677</v>
      </c>
      <c r="N280" t="s">
        <v>2681</v>
      </c>
      <c r="O280">
        <v>14</v>
      </c>
      <c r="P280" t="s">
        <v>2678</v>
      </c>
      <c r="Q280">
        <v>1</v>
      </c>
      <c r="R280">
        <v>4</v>
      </c>
      <c r="S280">
        <v>4</v>
      </c>
      <c r="T280">
        <v>1</v>
      </c>
      <c r="U280">
        <v>1</v>
      </c>
      <c r="V280">
        <v>0</v>
      </c>
      <c r="W280">
        <v>7</v>
      </c>
      <c r="X280">
        <v>2248918.89</v>
      </c>
      <c r="Y280">
        <v>659918.64</v>
      </c>
      <c r="Z280">
        <v>2193</v>
      </c>
      <c r="AA280">
        <v>3</v>
      </c>
      <c r="AB280" s="6">
        <v>1.7083333333333335</v>
      </c>
      <c r="AC280" s="6">
        <v>1.8333333333333335</v>
      </c>
      <c r="AD280">
        <v>7.5</v>
      </c>
      <c r="AE280" t="s">
        <v>2676</v>
      </c>
      <c r="AF280" t="s">
        <v>2676</v>
      </c>
      <c r="AG280" t="s">
        <v>2676</v>
      </c>
      <c r="AH280" t="s">
        <v>2676</v>
      </c>
      <c r="AI280" t="s">
        <v>2676</v>
      </c>
      <c r="AJ280" t="s">
        <v>2676</v>
      </c>
      <c r="AK280" t="s">
        <v>2676</v>
      </c>
      <c r="AL280">
        <v>1</v>
      </c>
    </row>
    <row r="281" spans="2:38" hidden="1" x14ac:dyDescent="0.25">
      <c r="B281">
        <v>352</v>
      </c>
      <c r="C281">
        <v>13</v>
      </c>
      <c r="D281" t="s">
        <v>2596</v>
      </c>
      <c r="E281">
        <v>3689</v>
      </c>
      <c r="F281">
        <v>591</v>
      </c>
      <c r="G281" s="4" t="str">
        <f>VLOOKUP(F281,'mac-lalo'!$I$2:$J$602,2,0)</f>
        <v>FURBERO 1697</v>
      </c>
      <c r="H281" s="5">
        <f>VLOOKUP(G281,'cat_macropera-pos'!$H$2:$I$1468,2,0)</f>
        <v>1342</v>
      </c>
      <c r="I281" s="5">
        <f>VLOOKUP(D281,sucampos_seg!$C$2:$G$316,5,0)</f>
        <v>48</v>
      </c>
      <c r="J281">
        <v>13</v>
      </c>
      <c r="K281" s="6">
        <v>41142</v>
      </c>
      <c r="L281" s="6">
        <v>41155</v>
      </c>
      <c r="M281" t="s">
        <v>2677</v>
      </c>
      <c r="N281" t="s">
        <v>2681</v>
      </c>
      <c r="O281">
        <v>14</v>
      </c>
      <c r="P281" t="s">
        <v>2678</v>
      </c>
      <c r="Q281">
        <v>1</v>
      </c>
      <c r="R281">
        <v>4</v>
      </c>
      <c r="S281">
        <v>4</v>
      </c>
      <c r="T281">
        <v>1</v>
      </c>
      <c r="U281">
        <v>1</v>
      </c>
      <c r="V281">
        <v>0</v>
      </c>
      <c r="W281">
        <v>8</v>
      </c>
      <c r="X281" t="s">
        <v>2676</v>
      </c>
      <c r="Y281" t="s">
        <v>2676</v>
      </c>
      <c r="Z281">
        <v>2382</v>
      </c>
      <c r="AA281">
        <v>3</v>
      </c>
      <c r="AB281" s="6">
        <v>1</v>
      </c>
      <c r="AC281" s="6">
        <v>1.25</v>
      </c>
      <c r="AD281">
        <v>38.340000000000003</v>
      </c>
      <c r="AE281" t="s">
        <v>2676</v>
      </c>
      <c r="AF281" t="s">
        <v>2676</v>
      </c>
      <c r="AG281" t="s">
        <v>2676</v>
      </c>
      <c r="AH281" t="s">
        <v>2676</v>
      </c>
      <c r="AI281" t="s">
        <v>2676</v>
      </c>
      <c r="AJ281" t="s">
        <v>2676</v>
      </c>
      <c r="AK281" t="s">
        <v>2676</v>
      </c>
      <c r="AL281">
        <v>1</v>
      </c>
    </row>
    <row r="282" spans="2:38" hidden="1" x14ac:dyDescent="0.25">
      <c r="B282">
        <v>353</v>
      </c>
      <c r="C282">
        <v>3</v>
      </c>
      <c r="D282" t="s">
        <v>2610</v>
      </c>
      <c r="E282">
        <v>130</v>
      </c>
      <c r="F282">
        <v>588</v>
      </c>
      <c r="G282" s="4" t="str">
        <f>VLOOKUP(F282,'mac-lalo'!$I$2:$J$602,2,0)</f>
        <v>TAJIN 970</v>
      </c>
      <c r="H282" s="5">
        <f>VLOOKUP(G282,'cat_macropera-pos'!$H$2:$I$1468,2,0)</f>
        <v>1324</v>
      </c>
      <c r="I282" s="5">
        <f>VLOOKUP(D282,sucampos_seg!$C$2:$G$316,5,0)</f>
        <v>122</v>
      </c>
      <c r="J282">
        <v>34</v>
      </c>
      <c r="K282" s="6">
        <v>41157</v>
      </c>
      <c r="L282" s="6">
        <v>41170</v>
      </c>
      <c r="M282" t="s">
        <v>2677</v>
      </c>
      <c r="N282" t="s">
        <v>22</v>
      </c>
      <c r="O282">
        <v>33</v>
      </c>
      <c r="P282" t="s">
        <v>2682</v>
      </c>
      <c r="Q282">
        <v>6</v>
      </c>
      <c r="R282">
        <v>6</v>
      </c>
      <c r="S282">
        <v>6</v>
      </c>
      <c r="T282">
        <v>1</v>
      </c>
      <c r="U282">
        <v>1</v>
      </c>
      <c r="V282">
        <v>0</v>
      </c>
      <c r="W282">
        <v>0</v>
      </c>
      <c r="X282">
        <v>2265208.54</v>
      </c>
      <c r="Y282">
        <v>651093.62</v>
      </c>
      <c r="Z282">
        <v>2016</v>
      </c>
      <c r="AA282">
        <v>9</v>
      </c>
      <c r="AB282" s="6">
        <v>1.8333333333333335</v>
      </c>
      <c r="AC282" s="6">
        <v>1.3333333333333333</v>
      </c>
      <c r="AD282">
        <v>38</v>
      </c>
      <c r="AE282" t="s">
        <v>2676</v>
      </c>
      <c r="AF282" t="s">
        <v>2676</v>
      </c>
      <c r="AG282" t="s">
        <v>2676</v>
      </c>
      <c r="AH282" t="s">
        <v>2676</v>
      </c>
      <c r="AI282" t="s">
        <v>2676</v>
      </c>
      <c r="AJ282" t="s">
        <v>2676</v>
      </c>
      <c r="AK282" t="s">
        <v>2676</v>
      </c>
      <c r="AL282">
        <v>1</v>
      </c>
    </row>
    <row r="283" spans="2:38" hidden="1" x14ac:dyDescent="0.25">
      <c r="B283">
        <v>354</v>
      </c>
      <c r="C283">
        <v>2</v>
      </c>
      <c r="D283" t="s">
        <v>2586</v>
      </c>
      <c r="E283">
        <v>1397</v>
      </c>
      <c r="F283">
        <v>5</v>
      </c>
      <c r="G283" s="4" t="str">
        <f>VLOOKUP(F283,'mac-lalo'!$I$2:$J$602,2,0)</f>
        <v>AGUA FRIA 1377</v>
      </c>
      <c r="H283" s="5">
        <f>VLOOKUP(G283,'cat_macropera-pos'!$H$2:$I$1468,2,0)</f>
        <v>1428</v>
      </c>
      <c r="I283" s="5">
        <f>VLOOKUP(D283,sucampos_seg!$C$2:$G$316,5,0)</f>
        <v>1</v>
      </c>
      <c r="J283">
        <v>38</v>
      </c>
      <c r="K283" s="6">
        <v>41162</v>
      </c>
      <c r="L283" s="6">
        <v>41176</v>
      </c>
      <c r="M283" t="s">
        <v>2677</v>
      </c>
      <c r="N283" t="s">
        <v>22</v>
      </c>
      <c r="O283">
        <v>34</v>
      </c>
      <c r="P283" t="s">
        <v>2682</v>
      </c>
      <c r="Q283">
        <v>6</v>
      </c>
      <c r="R283">
        <v>6</v>
      </c>
      <c r="S283">
        <v>6</v>
      </c>
      <c r="T283">
        <v>1</v>
      </c>
      <c r="U283">
        <v>1</v>
      </c>
      <c r="V283">
        <v>0</v>
      </c>
      <c r="W283">
        <v>5</v>
      </c>
      <c r="X283">
        <v>643948.9</v>
      </c>
      <c r="Y283">
        <v>2273931.54</v>
      </c>
      <c r="Z283">
        <v>1653</v>
      </c>
      <c r="AA283">
        <v>9</v>
      </c>
      <c r="AB283" s="6">
        <v>1.6666666666666665</v>
      </c>
      <c r="AC283" s="6">
        <v>1.3125</v>
      </c>
      <c r="AD283">
        <v>23.38</v>
      </c>
      <c r="AE283" t="s">
        <v>2676</v>
      </c>
      <c r="AF283" t="s">
        <v>2676</v>
      </c>
      <c r="AG283" t="s">
        <v>2676</v>
      </c>
      <c r="AH283" t="s">
        <v>2676</v>
      </c>
      <c r="AI283" t="s">
        <v>2676</v>
      </c>
      <c r="AJ283" t="s">
        <v>2676</v>
      </c>
      <c r="AK283" t="s">
        <v>2676</v>
      </c>
      <c r="AL283">
        <v>1</v>
      </c>
    </row>
    <row r="284" spans="2:38" hidden="1" x14ac:dyDescent="0.25">
      <c r="B284">
        <v>355</v>
      </c>
      <c r="C284">
        <v>8</v>
      </c>
      <c r="D284" t="s">
        <v>2590</v>
      </c>
      <c r="E284">
        <v>1651</v>
      </c>
      <c r="F284">
        <v>585</v>
      </c>
      <c r="G284" s="4" t="str">
        <f>VLOOKUP(F284,'mac-lalo'!$I$2:$J$602,2,0)</f>
        <v>CORRALILLO 1655</v>
      </c>
      <c r="H284" s="5">
        <f>VLOOKUP(G284,'cat_macropera-pos'!$H$2:$I$1468,2,0)</f>
        <v>1289</v>
      </c>
      <c r="I284" s="5">
        <f>VLOOKUP(D284,sucampos_seg!$C$2:$G$316,5,0)</f>
        <v>32</v>
      </c>
      <c r="J284">
        <v>1</v>
      </c>
      <c r="K284" s="6">
        <v>41160</v>
      </c>
      <c r="L284" s="6">
        <v>41173</v>
      </c>
      <c r="M284" t="s">
        <v>2677</v>
      </c>
      <c r="N284" t="s">
        <v>22</v>
      </c>
      <c r="O284">
        <v>7</v>
      </c>
      <c r="P284" t="s">
        <v>2678</v>
      </c>
      <c r="Q284">
        <v>1</v>
      </c>
      <c r="R284">
        <v>4</v>
      </c>
      <c r="S284">
        <v>6</v>
      </c>
      <c r="T284">
        <v>1</v>
      </c>
      <c r="U284">
        <v>1</v>
      </c>
      <c r="V284">
        <v>0</v>
      </c>
      <c r="W284">
        <v>5</v>
      </c>
      <c r="X284">
        <v>2270859.94</v>
      </c>
      <c r="Y284">
        <v>655926.93000000005</v>
      </c>
      <c r="Z284">
        <v>2586</v>
      </c>
      <c r="AA284">
        <v>3</v>
      </c>
      <c r="AB284" s="6">
        <v>1.625</v>
      </c>
      <c r="AC284" s="6">
        <v>1.0833333333333333</v>
      </c>
      <c r="AD284">
        <v>27.29</v>
      </c>
      <c r="AE284" t="s">
        <v>2676</v>
      </c>
      <c r="AF284" t="s">
        <v>2676</v>
      </c>
      <c r="AG284" t="s">
        <v>2676</v>
      </c>
      <c r="AH284" t="s">
        <v>2676</v>
      </c>
      <c r="AI284" t="s">
        <v>2676</v>
      </c>
      <c r="AJ284" t="s">
        <v>2676</v>
      </c>
      <c r="AK284" t="s">
        <v>2676</v>
      </c>
      <c r="AL284">
        <v>1</v>
      </c>
    </row>
    <row r="285" spans="2:38" hidden="1" x14ac:dyDescent="0.25">
      <c r="B285">
        <v>356</v>
      </c>
      <c r="C285">
        <v>16</v>
      </c>
      <c r="D285" t="s">
        <v>2599</v>
      </c>
      <c r="E285">
        <v>1041</v>
      </c>
      <c r="F285">
        <v>323</v>
      </c>
      <c r="G285" s="4" t="str">
        <f>VLOOKUP(F285,'mac-lalo'!$I$2:$J$602,2,0)</f>
        <v>HUMAPA 1003</v>
      </c>
      <c r="H285" s="5">
        <f>VLOOKUP(G285,'cat_macropera-pos'!$H$2:$I$1468,2,0)</f>
        <v>1246</v>
      </c>
      <c r="I285" s="5">
        <f>VLOOKUP(D285,sucampos_seg!$C$2:$G$316,5,0)</f>
        <v>61</v>
      </c>
      <c r="J285">
        <v>3</v>
      </c>
      <c r="K285" s="6">
        <v>41159</v>
      </c>
      <c r="L285" s="6">
        <v>41166</v>
      </c>
      <c r="M285" t="s">
        <v>2677</v>
      </c>
      <c r="N285" t="s">
        <v>22</v>
      </c>
      <c r="O285">
        <v>17</v>
      </c>
      <c r="P285" t="s">
        <v>2678</v>
      </c>
      <c r="Q285">
        <v>1</v>
      </c>
      <c r="R285">
        <v>4</v>
      </c>
      <c r="S285">
        <v>2</v>
      </c>
      <c r="T285">
        <v>1</v>
      </c>
      <c r="U285">
        <v>1</v>
      </c>
      <c r="V285">
        <v>0</v>
      </c>
      <c r="W285">
        <v>4</v>
      </c>
      <c r="X285">
        <v>2287316.16</v>
      </c>
      <c r="Y285">
        <v>623107.21</v>
      </c>
      <c r="Z285">
        <v>2124</v>
      </c>
      <c r="AA285">
        <v>9</v>
      </c>
      <c r="AB285" s="6">
        <v>1</v>
      </c>
      <c r="AC285" s="6">
        <v>1.875</v>
      </c>
      <c r="AD285">
        <v>34</v>
      </c>
      <c r="AE285" t="s">
        <v>2676</v>
      </c>
      <c r="AF285" t="s">
        <v>2676</v>
      </c>
      <c r="AG285" t="s">
        <v>2676</v>
      </c>
      <c r="AH285" t="s">
        <v>2676</v>
      </c>
      <c r="AI285" t="s">
        <v>2676</v>
      </c>
      <c r="AJ285" t="s">
        <v>2676</v>
      </c>
      <c r="AK285" t="s">
        <v>2676</v>
      </c>
      <c r="AL285">
        <v>1</v>
      </c>
    </row>
    <row r="286" spans="2:38" hidden="1" x14ac:dyDescent="0.25">
      <c r="B286">
        <v>357</v>
      </c>
      <c r="C286">
        <v>12</v>
      </c>
      <c r="D286" t="s">
        <v>2594</v>
      </c>
      <c r="E286">
        <v>177</v>
      </c>
      <c r="F286">
        <v>196</v>
      </c>
      <c r="G286" s="4" t="str">
        <f>VLOOKUP(F286,'mac-lalo'!$I$2:$J$602,2,0)</f>
        <v>COYULA 1663</v>
      </c>
      <c r="H286" s="5">
        <f>VLOOKUP(G286,'cat_macropera-pos'!$H$2:$I$1468,2,0)</f>
        <v>1285</v>
      </c>
      <c r="I286" s="5">
        <f>VLOOKUP(D286,sucampos_seg!$C$2:$G$316,5,0)</f>
        <v>44</v>
      </c>
      <c r="J286">
        <v>9</v>
      </c>
      <c r="K286" s="6">
        <v>41187</v>
      </c>
      <c r="L286" s="6">
        <v>41221</v>
      </c>
      <c r="M286" t="s">
        <v>2684</v>
      </c>
      <c r="N286" t="s">
        <v>2684</v>
      </c>
      <c r="O286">
        <v>19</v>
      </c>
      <c r="P286" t="s">
        <v>2686</v>
      </c>
      <c r="Q286">
        <v>3</v>
      </c>
      <c r="R286">
        <v>4</v>
      </c>
      <c r="S286">
        <v>4</v>
      </c>
      <c r="T286">
        <v>4</v>
      </c>
      <c r="U286">
        <v>1</v>
      </c>
      <c r="V286">
        <v>1</v>
      </c>
      <c r="W286">
        <v>6</v>
      </c>
      <c r="X286">
        <v>2266861.56</v>
      </c>
      <c r="Y286">
        <v>634744.81000000006</v>
      </c>
      <c r="Z286">
        <v>2317</v>
      </c>
      <c r="AA286">
        <v>9</v>
      </c>
      <c r="AB286" s="6">
        <v>1.2083333333333333</v>
      </c>
      <c r="AC286" s="6">
        <v>1.4583333333333333</v>
      </c>
      <c r="AD286">
        <v>92.08</v>
      </c>
      <c r="AE286">
        <v>14</v>
      </c>
      <c r="AF286">
        <v>15</v>
      </c>
      <c r="AG286">
        <v>3</v>
      </c>
      <c r="AH286">
        <v>4</v>
      </c>
      <c r="AI286">
        <v>750</v>
      </c>
      <c r="AJ286">
        <v>0</v>
      </c>
      <c r="AK286">
        <v>0</v>
      </c>
      <c r="AL286">
        <v>1</v>
      </c>
    </row>
    <row r="287" spans="2:38" hidden="1" x14ac:dyDescent="0.25">
      <c r="B287">
        <v>358</v>
      </c>
      <c r="C287">
        <v>16</v>
      </c>
      <c r="D287" t="s">
        <v>2599</v>
      </c>
      <c r="E287">
        <v>4522</v>
      </c>
      <c r="F287">
        <v>388</v>
      </c>
      <c r="G287" s="4" t="str">
        <f>VLOOKUP(F287,'mac-lalo'!$I$2:$J$602,2,0)</f>
        <v>HUMAPA 583</v>
      </c>
      <c r="H287" s="5">
        <f>VLOOKUP(G287,'cat_macropera-pos'!$H$2:$I$1468,2,0)</f>
        <v>1276</v>
      </c>
      <c r="I287" s="5">
        <f>VLOOKUP(D287,sucampos_seg!$C$2:$G$316,5,0)</f>
        <v>61</v>
      </c>
      <c r="J287">
        <v>16</v>
      </c>
      <c r="K287" s="6">
        <v>41163</v>
      </c>
      <c r="L287" s="6">
        <v>41172</v>
      </c>
      <c r="M287" t="s">
        <v>2677</v>
      </c>
      <c r="N287" t="s">
        <v>22</v>
      </c>
      <c r="O287">
        <v>20</v>
      </c>
      <c r="P287" t="s">
        <v>2678</v>
      </c>
      <c r="Q287">
        <v>1</v>
      </c>
      <c r="R287">
        <v>4</v>
      </c>
      <c r="S287">
        <v>4</v>
      </c>
      <c r="T287">
        <v>1</v>
      </c>
      <c r="U287">
        <v>1</v>
      </c>
      <c r="V287">
        <v>0</v>
      </c>
      <c r="W287">
        <v>4</v>
      </c>
      <c r="X287">
        <v>2282435.98</v>
      </c>
      <c r="Y287">
        <v>622275.92000000004</v>
      </c>
      <c r="Z287">
        <v>1898</v>
      </c>
      <c r="AA287">
        <v>2</v>
      </c>
      <c r="AB287" s="6">
        <v>1.75</v>
      </c>
      <c r="AC287" s="6">
        <v>1.625</v>
      </c>
      <c r="AD287">
        <v>18</v>
      </c>
      <c r="AE287" t="s">
        <v>2676</v>
      </c>
      <c r="AF287" t="s">
        <v>2676</v>
      </c>
      <c r="AG287" t="s">
        <v>2676</v>
      </c>
      <c r="AH287" t="s">
        <v>2676</v>
      </c>
      <c r="AI287" t="s">
        <v>2676</v>
      </c>
      <c r="AJ287" t="s">
        <v>2676</v>
      </c>
      <c r="AK287" t="s">
        <v>2676</v>
      </c>
      <c r="AL287">
        <v>1</v>
      </c>
    </row>
    <row r="288" spans="2:38" hidden="1" x14ac:dyDescent="0.25">
      <c r="B288">
        <v>359</v>
      </c>
      <c r="C288">
        <v>12</v>
      </c>
      <c r="D288" t="s">
        <v>2594</v>
      </c>
      <c r="E288">
        <v>1250</v>
      </c>
      <c r="F288">
        <v>594</v>
      </c>
      <c r="G288" s="4" t="str">
        <f>VLOOKUP(F288,'mac-lalo'!$I$2:$J$602,2,0)</f>
        <v>ESCOBAL 1430</v>
      </c>
      <c r="H288" s="5">
        <f>VLOOKUP(G288,'cat_macropera-pos'!$H$2:$I$1468,2,0)</f>
        <v>1304</v>
      </c>
      <c r="I288" s="5">
        <f>VLOOKUP(D288,sucampos_seg!$C$2:$G$316,5,0)</f>
        <v>44</v>
      </c>
      <c r="J288">
        <v>5</v>
      </c>
      <c r="K288" s="6">
        <v>41168</v>
      </c>
      <c r="L288" s="6">
        <v>41179</v>
      </c>
      <c r="M288" t="s">
        <v>2677</v>
      </c>
      <c r="N288" t="s">
        <v>22</v>
      </c>
      <c r="O288">
        <v>6</v>
      </c>
      <c r="P288" t="s">
        <v>2682</v>
      </c>
      <c r="Q288">
        <v>1</v>
      </c>
      <c r="R288">
        <v>8</v>
      </c>
      <c r="S288">
        <v>8</v>
      </c>
      <c r="T288">
        <v>1</v>
      </c>
      <c r="U288">
        <v>1</v>
      </c>
      <c r="V288">
        <v>0</v>
      </c>
      <c r="W288">
        <v>6</v>
      </c>
      <c r="X288">
        <v>2264417.7799999998</v>
      </c>
      <c r="Y288">
        <v>635485.09</v>
      </c>
      <c r="Z288">
        <v>1815</v>
      </c>
      <c r="AA288">
        <v>5</v>
      </c>
      <c r="AB288" s="6">
        <v>1.2291666666666667</v>
      </c>
      <c r="AC288" s="6">
        <v>1.1041666666666667</v>
      </c>
      <c r="AD288">
        <v>21.61</v>
      </c>
      <c r="AE288" t="s">
        <v>2676</v>
      </c>
      <c r="AF288" t="s">
        <v>2676</v>
      </c>
      <c r="AG288" t="s">
        <v>2676</v>
      </c>
      <c r="AH288" t="s">
        <v>2676</v>
      </c>
      <c r="AI288" t="s">
        <v>2676</v>
      </c>
      <c r="AJ288" t="s">
        <v>2676</v>
      </c>
      <c r="AK288" t="s">
        <v>2676</v>
      </c>
      <c r="AL288">
        <v>1</v>
      </c>
    </row>
    <row r="289" spans="2:38" hidden="1" x14ac:dyDescent="0.25">
      <c r="B289">
        <v>360</v>
      </c>
      <c r="C289">
        <v>13</v>
      </c>
      <c r="D289" t="s">
        <v>2596</v>
      </c>
      <c r="E289">
        <v>3442</v>
      </c>
      <c r="F289">
        <v>252</v>
      </c>
      <c r="G289" s="4" t="str">
        <f>VLOOKUP(F289,'mac-lalo'!$I$2:$J$602,2,0)</f>
        <v>FURBERO 1307</v>
      </c>
      <c r="H289" s="5">
        <f>VLOOKUP(G289,'cat_macropera-pos'!$H$2:$I$1468,2,0)</f>
        <v>1333</v>
      </c>
      <c r="I289" s="5">
        <f>VLOOKUP(D289,sucampos_seg!$C$2:$G$316,5,0)</f>
        <v>48</v>
      </c>
      <c r="J289">
        <v>17</v>
      </c>
      <c r="K289" s="6">
        <v>41163</v>
      </c>
      <c r="L289" t="s">
        <v>2676</v>
      </c>
      <c r="M289" t="s">
        <v>2585</v>
      </c>
      <c r="N289" t="s">
        <v>2681</v>
      </c>
      <c r="O289">
        <v>11</v>
      </c>
      <c r="P289" t="s">
        <v>2682</v>
      </c>
      <c r="Q289">
        <v>4</v>
      </c>
      <c r="R289">
        <v>6</v>
      </c>
      <c r="S289">
        <v>1</v>
      </c>
      <c r="T289">
        <v>1</v>
      </c>
      <c r="U289">
        <v>1</v>
      </c>
      <c r="V289">
        <v>0</v>
      </c>
      <c r="W289">
        <v>8</v>
      </c>
      <c r="X289">
        <v>2250778.58</v>
      </c>
      <c r="Y289">
        <v>658826.30000000005</v>
      </c>
      <c r="Z289">
        <v>2677</v>
      </c>
      <c r="AA289">
        <v>11</v>
      </c>
      <c r="AB289" s="6">
        <v>1.0416666666666667</v>
      </c>
      <c r="AC289" t="s">
        <v>2676</v>
      </c>
      <c r="AD289">
        <v>72.31</v>
      </c>
      <c r="AE289" t="s">
        <v>2676</v>
      </c>
      <c r="AF289" t="s">
        <v>2676</v>
      </c>
      <c r="AG289" t="s">
        <v>2676</v>
      </c>
      <c r="AH289" t="s">
        <v>2676</v>
      </c>
      <c r="AI289" t="s">
        <v>2676</v>
      </c>
      <c r="AJ289" t="s">
        <v>2676</v>
      </c>
      <c r="AK289" t="s">
        <v>2676</v>
      </c>
      <c r="AL289">
        <v>1</v>
      </c>
    </row>
    <row r="290" spans="2:38" hidden="1" x14ac:dyDescent="0.25">
      <c r="B290">
        <v>361</v>
      </c>
      <c r="C290">
        <v>13</v>
      </c>
      <c r="D290" t="s">
        <v>2596</v>
      </c>
      <c r="E290">
        <v>3464</v>
      </c>
      <c r="F290">
        <v>252</v>
      </c>
      <c r="G290" s="4" t="str">
        <f>VLOOKUP(F290,'mac-lalo'!$I$2:$J$602,2,0)</f>
        <v>FURBERO 1307</v>
      </c>
      <c r="H290" s="5">
        <f>VLOOKUP(G290,'cat_macropera-pos'!$H$2:$I$1468,2,0)</f>
        <v>1333</v>
      </c>
      <c r="I290" s="5">
        <f>VLOOKUP(D290,sucampos_seg!$C$2:$G$316,5,0)</f>
        <v>48</v>
      </c>
      <c r="J290">
        <v>19</v>
      </c>
      <c r="K290" s="6">
        <v>41163</v>
      </c>
      <c r="L290" s="6">
        <v>41192</v>
      </c>
      <c r="M290" t="s">
        <v>2585</v>
      </c>
      <c r="N290" t="s">
        <v>2676</v>
      </c>
      <c r="O290">
        <v>17</v>
      </c>
      <c r="P290" t="s">
        <v>2678</v>
      </c>
      <c r="Q290">
        <v>1</v>
      </c>
      <c r="R290">
        <v>4</v>
      </c>
      <c r="S290">
        <v>4</v>
      </c>
      <c r="T290">
        <v>1</v>
      </c>
      <c r="U290">
        <v>1</v>
      </c>
      <c r="V290">
        <v>0</v>
      </c>
      <c r="W290">
        <v>8</v>
      </c>
      <c r="X290">
        <v>2250812.5499999998</v>
      </c>
      <c r="Y290">
        <v>658767.41</v>
      </c>
      <c r="Z290">
        <v>2559</v>
      </c>
      <c r="AA290">
        <v>3</v>
      </c>
      <c r="AB290" s="6">
        <v>1.7916666666666665</v>
      </c>
      <c r="AC290" s="6">
        <v>1.8541666666666665</v>
      </c>
      <c r="AD290">
        <v>68</v>
      </c>
      <c r="AE290" t="s">
        <v>2676</v>
      </c>
      <c r="AF290" t="s">
        <v>2676</v>
      </c>
      <c r="AG290" t="s">
        <v>2676</v>
      </c>
      <c r="AH290" t="s">
        <v>2676</v>
      </c>
      <c r="AI290" t="s">
        <v>2676</v>
      </c>
      <c r="AJ290" t="s">
        <v>2676</v>
      </c>
      <c r="AK290" t="s">
        <v>2676</v>
      </c>
      <c r="AL290">
        <v>1</v>
      </c>
    </row>
    <row r="291" spans="2:38" hidden="1" x14ac:dyDescent="0.25">
      <c r="B291">
        <v>362</v>
      </c>
      <c r="C291">
        <v>13</v>
      </c>
      <c r="D291" t="s">
        <v>2596</v>
      </c>
      <c r="E291">
        <v>8098</v>
      </c>
      <c r="F291">
        <v>271</v>
      </c>
      <c r="G291" s="4" t="str">
        <f>VLOOKUP(F291,'mac-lalo'!$I$2:$J$602,2,0)</f>
        <v>FURBERO 1735</v>
      </c>
      <c r="H291" s="5">
        <f>VLOOKUP(G291,'cat_macropera-pos'!$H$2:$I$1468,2,0)</f>
        <v>1344</v>
      </c>
      <c r="I291" s="5">
        <f>VLOOKUP(D291,sucampos_seg!$C$2:$G$316,5,0)</f>
        <v>48</v>
      </c>
      <c r="J291">
        <v>14</v>
      </c>
      <c r="K291" s="6">
        <v>41169</v>
      </c>
      <c r="L291" t="s">
        <v>2676</v>
      </c>
      <c r="M291" t="s">
        <v>2585</v>
      </c>
      <c r="N291" t="s">
        <v>2681</v>
      </c>
      <c r="O291">
        <v>19</v>
      </c>
      <c r="P291" t="s">
        <v>2678</v>
      </c>
      <c r="Q291">
        <v>1</v>
      </c>
      <c r="R291">
        <v>6</v>
      </c>
      <c r="S291">
        <v>6</v>
      </c>
      <c r="T291">
        <v>1</v>
      </c>
      <c r="U291">
        <v>1</v>
      </c>
      <c r="V291">
        <v>0</v>
      </c>
      <c r="W291">
        <v>8</v>
      </c>
      <c r="X291">
        <v>2247746.44</v>
      </c>
      <c r="Y291">
        <v>663406.56000000006</v>
      </c>
      <c r="Z291">
        <v>2745</v>
      </c>
      <c r="AA291">
        <v>9</v>
      </c>
      <c r="AB291" s="6">
        <v>1.4791666666666667</v>
      </c>
      <c r="AC291" t="s">
        <v>2676</v>
      </c>
      <c r="AD291">
        <v>75</v>
      </c>
      <c r="AE291" t="s">
        <v>2676</v>
      </c>
      <c r="AF291" t="s">
        <v>2676</v>
      </c>
      <c r="AG291" t="s">
        <v>2676</v>
      </c>
      <c r="AH291" t="s">
        <v>2676</v>
      </c>
      <c r="AI291" t="s">
        <v>2676</v>
      </c>
      <c r="AJ291" t="s">
        <v>2676</v>
      </c>
      <c r="AK291" t="s">
        <v>2676</v>
      </c>
      <c r="AL291">
        <v>1</v>
      </c>
    </row>
    <row r="292" spans="2:38" hidden="1" x14ac:dyDescent="0.25">
      <c r="B292">
        <v>363</v>
      </c>
      <c r="C292">
        <v>16</v>
      </c>
      <c r="D292" t="s">
        <v>2599</v>
      </c>
      <c r="E292">
        <v>3206</v>
      </c>
      <c r="F292">
        <v>377</v>
      </c>
      <c r="G292" s="4" t="str">
        <f>VLOOKUP(F292,'mac-lalo'!$I$2:$J$602,2,0)</f>
        <v>HUMAPA 3259</v>
      </c>
      <c r="H292" s="5">
        <f>VLOOKUP(G292,'cat_macropera-pos'!$H$2:$I$1468,2,0)</f>
        <v>1272</v>
      </c>
      <c r="I292" s="5">
        <f>VLOOKUP(D292,sucampos_seg!$C$2:$G$316,5,0)</f>
        <v>61</v>
      </c>
      <c r="J292">
        <v>29</v>
      </c>
      <c r="K292" s="6">
        <v>41170</v>
      </c>
      <c r="L292" s="6">
        <v>41186</v>
      </c>
      <c r="M292" t="s">
        <v>2677</v>
      </c>
      <c r="N292" t="s">
        <v>22</v>
      </c>
      <c r="O292">
        <v>35</v>
      </c>
      <c r="P292" t="s">
        <v>2678</v>
      </c>
      <c r="Q292">
        <v>1</v>
      </c>
      <c r="R292">
        <v>1</v>
      </c>
      <c r="S292">
        <v>6</v>
      </c>
      <c r="T292">
        <v>1</v>
      </c>
      <c r="U292">
        <v>1</v>
      </c>
      <c r="V292">
        <v>0</v>
      </c>
      <c r="W292">
        <v>0</v>
      </c>
      <c r="X292">
        <v>2277823</v>
      </c>
      <c r="Y292">
        <v>626088.22</v>
      </c>
      <c r="Z292">
        <v>2095</v>
      </c>
      <c r="AA292">
        <v>1</v>
      </c>
      <c r="AB292" s="6">
        <v>1.3958333333333333</v>
      </c>
      <c r="AC292" s="6">
        <v>1.4375</v>
      </c>
      <c r="AD292">
        <v>35.01</v>
      </c>
      <c r="AE292" t="s">
        <v>2676</v>
      </c>
      <c r="AF292" t="s">
        <v>2676</v>
      </c>
      <c r="AG292" t="s">
        <v>2676</v>
      </c>
      <c r="AH292" t="s">
        <v>2676</v>
      </c>
      <c r="AI292" t="s">
        <v>2676</v>
      </c>
      <c r="AJ292" t="s">
        <v>2676</v>
      </c>
      <c r="AK292" t="s">
        <v>2676</v>
      </c>
      <c r="AL292">
        <v>1</v>
      </c>
    </row>
    <row r="293" spans="2:38" hidden="1" x14ac:dyDescent="0.25">
      <c r="B293">
        <v>364</v>
      </c>
      <c r="C293">
        <v>21</v>
      </c>
      <c r="D293" t="s">
        <v>2605</v>
      </c>
      <c r="E293">
        <v>1660</v>
      </c>
      <c r="F293">
        <v>589</v>
      </c>
      <c r="G293" s="4" t="str">
        <f>VLOOKUP(F293,'mac-lalo'!$I$2:$J$602,2,0)</f>
        <v>PRESIDENTE ALEMAN 1640</v>
      </c>
      <c r="H293" s="5">
        <f>VLOOKUP(G293,'cat_macropera-pos'!$H$2:$I$1468,2,0)</f>
        <v>1427</v>
      </c>
      <c r="I293" s="5">
        <f>VLOOKUP(D293,sucampos_seg!$C$2:$G$316,5,0)</f>
        <v>94</v>
      </c>
      <c r="J293">
        <v>31</v>
      </c>
      <c r="K293" s="6">
        <v>41161</v>
      </c>
      <c r="L293" s="6">
        <v>41174</v>
      </c>
      <c r="M293" t="s">
        <v>2677</v>
      </c>
      <c r="N293" t="s">
        <v>22</v>
      </c>
      <c r="O293">
        <v>10</v>
      </c>
      <c r="P293" t="s">
        <v>2682</v>
      </c>
      <c r="Q293">
        <v>1</v>
      </c>
      <c r="R293">
        <v>4</v>
      </c>
      <c r="S293">
        <v>4</v>
      </c>
      <c r="T293">
        <v>1</v>
      </c>
      <c r="U293">
        <v>1</v>
      </c>
      <c r="V293">
        <v>0</v>
      </c>
      <c r="W293">
        <v>8</v>
      </c>
      <c r="X293">
        <v>2250731.9900000002</v>
      </c>
      <c r="Y293">
        <v>669645.19999999995</v>
      </c>
      <c r="Z293">
        <v>2470</v>
      </c>
      <c r="AA293">
        <v>9</v>
      </c>
      <c r="AB293" s="6">
        <v>1.2916666666666667</v>
      </c>
      <c r="AC293" s="6">
        <v>1.5416666666666665</v>
      </c>
      <c r="AD293">
        <v>22.76</v>
      </c>
      <c r="AE293" t="s">
        <v>2676</v>
      </c>
      <c r="AF293" t="s">
        <v>2676</v>
      </c>
      <c r="AG293" t="s">
        <v>2676</v>
      </c>
      <c r="AH293" t="s">
        <v>2676</v>
      </c>
      <c r="AI293" t="s">
        <v>2676</v>
      </c>
      <c r="AJ293" t="s">
        <v>2676</v>
      </c>
      <c r="AK293" t="s">
        <v>2676</v>
      </c>
      <c r="AL293">
        <v>1</v>
      </c>
    </row>
    <row r="294" spans="2:38" hidden="1" x14ac:dyDescent="0.25">
      <c r="B294">
        <v>365</v>
      </c>
      <c r="C294">
        <v>16</v>
      </c>
      <c r="D294" t="s">
        <v>2599</v>
      </c>
      <c r="E294">
        <v>1023</v>
      </c>
      <c r="F294">
        <v>323</v>
      </c>
      <c r="G294" s="4" t="str">
        <f>VLOOKUP(F294,'mac-lalo'!$I$2:$J$602,2,0)</f>
        <v>HUMAPA 1003</v>
      </c>
      <c r="H294" s="5">
        <f>VLOOKUP(G294,'cat_macropera-pos'!$H$2:$I$1468,2,0)</f>
        <v>1246</v>
      </c>
      <c r="I294" s="5">
        <f>VLOOKUP(D294,sucampos_seg!$C$2:$G$316,5,0)</f>
        <v>61</v>
      </c>
      <c r="J294">
        <v>3</v>
      </c>
      <c r="K294" s="6">
        <v>41169</v>
      </c>
      <c r="L294" s="6">
        <v>41177</v>
      </c>
      <c r="M294" t="s">
        <v>2677</v>
      </c>
      <c r="N294" t="s">
        <v>22</v>
      </c>
      <c r="O294">
        <v>17</v>
      </c>
      <c r="P294" t="s">
        <v>2678</v>
      </c>
      <c r="Q294">
        <v>1</v>
      </c>
      <c r="R294">
        <v>6</v>
      </c>
      <c r="S294">
        <v>6</v>
      </c>
      <c r="T294">
        <v>1</v>
      </c>
      <c r="U294">
        <v>1</v>
      </c>
      <c r="V294">
        <v>0</v>
      </c>
      <c r="W294">
        <v>4</v>
      </c>
      <c r="X294">
        <v>2287327.5699999998</v>
      </c>
      <c r="Y294">
        <v>623103.41</v>
      </c>
      <c r="Z294">
        <v>2072</v>
      </c>
      <c r="AA294">
        <v>9</v>
      </c>
      <c r="AB294" s="6">
        <v>1</v>
      </c>
      <c r="AC294" s="6">
        <v>1.1666666666666667</v>
      </c>
      <c r="AD294">
        <v>33</v>
      </c>
      <c r="AE294" t="s">
        <v>2676</v>
      </c>
      <c r="AF294" t="s">
        <v>2676</v>
      </c>
      <c r="AG294" t="s">
        <v>2676</v>
      </c>
      <c r="AH294" t="s">
        <v>2676</v>
      </c>
      <c r="AI294" t="s">
        <v>2676</v>
      </c>
      <c r="AJ294" t="s">
        <v>2676</v>
      </c>
      <c r="AK294" t="s">
        <v>2676</v>
      </c>
      <c r="AL294">
        <v>1</v>
      </c>
    </row>
    <row r="295" spans="2:38" hidden="1" x14ac:dyDescent="0.25">
      <c r="B295">
        <v>366</v>
      </c>
      <c r="C295">
        <v>16</v>
      </c>
      <c r="D295" t="s">
        <v>2599</v>
      </c>
      <c r="E295">
        <v>1029</v>
      </c>
      <c r="F295">
        <v>323</v>
      </c>
      <c r="G295" s="4" t="str">
        <f>VLOOKUP(F295,'mac-lalo'!$I$2:$J$602,2,0)</f>
        <v>HUMAPA 1003</v>
      </c>
      <c r="H295" s="5">
        <f>VLOOKUP(G295,'cat_macropera-pos'!$H$2:$I$1468,2,0)</f>
        <v>1246</v>
      </c>
      <c r="I295" s="5">
        <f>VLOOKUP(D295,sucampos_seg!$C$2:$G$316,5,0)</f>
        <v>61</v>
      </c>
      <c r="J295">
        <v>4</v>
      </c>
      <c r="K295" s="6">
        <v>41171</v>
      </c>
      <c r="L295" t="s">
        <v>2676</v>
      </c>
      <c r="M295" t="s">
        <v>2677</v>
      </c>
      <c r="N295" t="s">
        <v>22</v>
      </c>
      <c r="O295">
        <v>34</v>
      </c>
      <c r="P295" t="s">
        <v>2682</v>
      </c>
      <c r="Q295">
        <v>5</v>
      </c>
      <c r="R295">
        <v>6</v>
      </c>
      <c r="S295">
        <v>6</v>
      </c>
      <c r="T295">
        <v>1</v>
      </c>
      <c r="U295">
        <v>1</v>
      </c>
      <c r="V295">
        <v>0</v>
      </c>
      <c r="W295">
        <v>3</v>
      </c>
      <c r="X295">
        <v>2287334.58</v>
      </c>
      <c r="Y295">
        <v>623119.74</v>
      </c>
      <c r="Z295">
        <v>2070</v>
      </c>
      <c r="AA295">
        <v>2</v>
      </c>
      <c r="AB295" s="6">
        <v>1.25</v>
      </c>
      <c r="AC295" t="s">
        <v>2676</v>
      </c>
      <c r="AD295">
        <v>32.89</v>
      </c>
      <c r="AE295" t="s">
        <v>2676</v>
      </c>
      <c r="AF295" t="s">
        <v>2676</v>
      </c>
      <c r="AG295" t="s">
        <v>2676</v>
      </c>
      <c r="AH295" t="s">
        <v>2676</v>
      </c>
      <c r="AI295" t="s">
        <v>2676</v>
      </c>
      <c r="AJ295" t="s">
        <v>2676</v>
      </c>
      <c r="AK295" t="s">
        <v>2676</v>
      </c>
      <c r="AL295">
        <v>1</v>
      </c>
    </row>
    <row r="296" spans="2:38" hidden="1" x14ac:dyDescent="0.25">
      <c r="B296">
        <v>367</v>
      </c>
      <c r="C296">
        <v>13</v>
      </c>
      <c r="D296" t="s">
        <v>2596</v>
      </c>
      <c r="E296">
        <v>8006</v>
      </c>
      <c r="F296">
        <v>270</v>
      </c>
      <c r="G296" s="4" t="str">
        <f>VLOOKUP(F296,'mac-lalo'!$I$2:$J$602,2,0)</f>
        <v>FURBERO 1727</v>
      </c>
      <c r="H296" s="5">
        <f>VLOOKUP(G296,'cat_macropera-pos'!$H$2:$I$1468,2,0)</f>
        <v>1343</v>
      </c>
      <c r="I296" s="5">
        <f>VLOOKUP(D296,sucampos_seg!$C$2:$G$316,5,0)</f>
        <v>48</v>
      </c>
      <c r="J296">
        <v>15</v>
      </c>
      <c r="K296" s="6">
        <v>41169</v>
      </c>
      <c r="L296" t="s">
        <v>2676</v>
      </c>
      <c r="M296" t="s">
        <v>2677</v>
      </c>
      <c r="N296" t="s">
        <v>2676</v>
      </c>
      <c r="O296">
        <v>24</v>
      </c>
      <c r="P296" t="s">
        <v>2678</v>
      </c>
      <c r="Q296">
        <v>1</v>
      </c>
      <c r="R296">
        <v>6</v>
      </c>
      <c r="S296">
        <v>6</v>
      </c>
      <c r="T296">
        <v>1</v>
      </c>
      <c r="U296">
        <v>1</v>
      </c>
      <c r="V296">
        <v>0</v>
      </c>
      <c r="W296">
        <v>8</v>
      </c>
      <c r="X296">
        <v>2246653.25</v>
      </c>
      <c r="Y296">
        <v>664504.74</v>
      </c>
      <c r="Z296">
        <v>2295</v>
      </c>
      <c r="AA296">
        <v>3</v>
      </c>
      <c r="AB296" s="6">
        <v>1.0833333333333333</v>
      </c>
      <c r="AC296" t="s">
        <v>2676</v>
      </c>
      <c r="AD296">
        <v>36.619999999999997</v>
      </c>
      <c r="AE296" t="s">
        <v>2676</v>
      </c>
      <c r="AF296" t="s">
        <v>2676</v>
      </c>
      <c r="AG296" t="s">
        <v>2676</v>
      </c>
      <c r="AH296" t="s">
        <v>2676</v>
      </c>
      <c r="AI296" t="s">
        <v>2676</v>
      </c>
      <c r="AJ296" t="s">
        <v>2676</v>
      </c>
      <c r="AK296" t="s">
        <v>2676</v>
      </c>
      <c r="AL296">
        <v>1</v>
      </c>
    </row>
    <row r="297" spans="2:38" hidden="1" x14ac:dyDescent="0.25">
      <c r="B297">
        <v>368</v>
      </c>
      <c r="C297">
        <v>16</v>
      </c>
      <c r="D297" t="s">
        <v>2599</v>
      </c>
      <c r="E297">
        <v>1017</v>
      </c>
      <c r="F297">
        <v>326</v>
      </c>
      <c r="G297" s="4" t="str">
        <f>VLOOKUP(F297,'mac-lalo'!$I$2:$J$602,2,0)</f>
        <v>HUMAPA 1035</v>
      </c>
      <c r="H297" s="5">
        <f>VLOOKUP(G297,'cat_macropera-pos'!$H$2:$I$1468,2,0)</f>
        <v>1247</v>
      </c>
      <c r="I297" s="5">
        <f>VLOOKUP(D297,sucampos_seg!$C$2:$G$316,5,0)</f>
        <v>61</v>
      </c>
      <c r="J297">
        <v>1</v>
      </c>
      <c r="K297" s="6">
        <v>41172</v>
      </c>
      <c r="L297" t="s">
        <v>2676</v>
      </c>
      <c r="M297" t="s">
        <v>2677</v>
      </c>
      <c r="N297" t="s">
        <v>22</v>
      </c>
      <c r="O297">
        <v>11</v>
      </c>
      <c r="P297" t="s">
        <v>2682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0</v>
      </c>
      <c r="W297">
        <v>8</v>
      </c>
      <c r="X297">
        <v>2287997.83</v>
      </c>
      <c r="Y297">
        <v>622987.29</v>
      </c>
      <c r="Z297">
        <v>2163</v>
      </c>
      <c r="AA297">
        <v>1</v>
      </c>
      <c r="AB297" s="6">
        <v>1.0208333333333333</v>
      </c>
      <c r="AC297" t="s">
        <v>2676</v>
      </c>
      <c r="AD297">
        <v>34.869999999999997</v>
      </c>
      <c r="AE297" t="s">
        <v>2676</v>
      </c>
      <c r="AF297" t="s">
        <v>2676</v>
      </c>
      <c r="AG297" t="s">
        <v>2676</v>
      </c>
      <c r="AH297" t="s">
        <v>2676</v>
      </c>
      <c r="AI297" t="s">
        <v>2676</v>
      </c>
      <c r="AJ297" t="s">
        <v>2676</v>
      </c>
      <c r="AK297" t="s">
        <v>2676</v>
      </c>
      <c r="AL297">
        <v>1</v>
      </c>
    </row>
    <row r="298" spans="2:38" hidden="1" x14ac:dyDescent="0.25">
      <c r="B298">
        <v>369</v>
      </c>
      <c r="C298">
        <v>16</v>
      </c>
      <c r="D298" t="s">
        <v>2599</v>
      </c>
      <c r="E298">
        <v>1781</v>
      </c>
      <c r="F298">
        <v>353</v>
      </c>
      <c r="G298" s="4" t="str">
        <f>VLOOKUP(F298,'mac-lalo'!$I$2:$J$602,2,0)</f>
        <v>HUMAPA 1639</v>
      </c>
      <c r="H298" s="5">
        <f>VLOOKUP(G298,'cat_macropera-pos'!$H$2:$I$1468,2,0)</f>
        <v>1264</v>
      </c>
      <c r="I298" s="5">
        <f>VLOOKUP(D298,sucampos_seg!$C$2:$G$316,5,0)</f>
        <v>61</v>
      </c>
      <c r="J298">
        <v>37</v>
      </c>
      <c r="K298" s="6">
        <v>41174</v>
      </c>
      <c r="L298" t="s">
        <v>2676</v>
      </c>
      <c r="M298" t="s">
        <v>2677</v>
      </c>
      <c r="N298" t="s">
        <v>22</v>
      </c>
      <c r="O298">
        <v>8</v>
      </c>
      <c r="P298" t="s">
        <v>2682</v>
      </c>
      <c r="Q298">
        <v>5</v>
      </c>
      <c r="R298">
        <v>1</v>
      </c>
      <c r="S298">
        <v>1</v>
      </c>
      <c r="T298">
        <v>1</v>
      </c>
      <c r="U298">
        <v>1</v>
      </c>
      <c r="V298">
        <v>0</v>
      </c>
      <c r="W298">
        <v>4</v>
      </c>
      <c r="X298">
        <v>2281189.17</v>
      </c>
      <c r="Y298">
        <v>628111.14</v>
      </c>
      <c r="Z298">
        <v>2117</v>
      </c>
      <c r="AA298">
        <v>2</v>
      </c>
      <c r="AB298" s="6">
        <v>1.75</v>
      </c>
      <c r="AC298" t="s">
        <v>2676</v>
      </c>
      <c r="AD298">
        <v>34.94</v>
      </c>
      <c r="AE298" t="s">
        <v>2676</v>
      </c>
      <c r="AF298" t="s">
        <v>2676</v>
      </c>
      <c r="AG298" t="s">
        <v>2676</v>
      </c>
      <c r="AH298" t="s">
        <v>2676</v>
      </c>
      <c r="AI298" t="s">
        <v>2676</v>
      </c>
      <c r="AJ298" t="s">
        <v>2676</v>
      </c>
      <c r="AK298" t="s">
        <v>2676</v>
      </c>
      <c r="AL298">
        <v>1</v>
      </c>
    </row>
    <row r="299" spans="2:38" hidden="1" x14ac:dyDescent="0.25">
      <c r="B299">
        <v>370</v>
      </c>
      <c r="C299">
        <v>16</v>
      </c>
      <c r="D299" t="s">
        <v>2599</v>
      </c>
      <c r="E299">
        <v>4216</v>
      </c>
      <c r="F299">
        <v>590</v>
      </c>
      <c r="G299" s="4" t="str">
        <f>VLOOKUP(F299,'mac-lalo'!$I$2:$J$602,2,0)</f>
        <v>HUMAPA 1617</v>
      </c>
      <c r="H299" s="5">
        <f>VLOOKUP(G299,'cat_macropera-pos'!$H$2:$I$1468,2,0)</f>
        <v>1263</v>
      </c>
      <c r="I299" s="5">
        <f>VLOOKUP(D299,sucampos_seg!$C$2:$G$316,5,0)</f>
        <v>61</v>
      </c>
      <c r="J299">
        <v>40</v>
      </c>
      <c r="K299" s="6">
        <v>41176</v>
      </c>
      <c r="L299" t="s">
        <v>2676</v>
      </c>
      <c r="M299" t="s">
        <v>2677</v>
      </c>
      <c r="N299" t="s">
        <v>22</v>
      </c>
      <c r="O299">
        <v>5</v>
      </c>
      <c r="P299" t="s">
        <v>2678</v>
      </c>
      <c r="Q299">
        <v>4</v>
      </c>
      <c r="R299">
        <v>1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2280559.61</v>
      </c>
      <c r="Y299">
        <v>627951.98</v>
      </c>
      <c r="Z299">
        <v>2053</v>
      </c>
      <c r="AA299">
        <v>2</v>
      </c>
      <c r="AB299" s="6">
        <v>1.0833333333333333</v>
      </c>
      <c r="AC299" t="s">
        <v>2676</v>
      </c>
      <c r="AD299">
        <v>35.01</v>
      </c>
      <c r="AE299" t="s">
        <v>2676</v>
      </c>
      <c r="AF299" t="s">
        <v>2676</v>
      </c>
      <c r="AG299" t="s">
        <v>2676</v>
      </c>
      <c r="AH299" t="s">
        <v>2676</v>
      </c>
      <c r="AI299" t="s">
        <v>2676</v>
      </c>
      <c r="AJ299" t="s">
        <v>2676</v>
      </c>
      <c r="AK299" t="s">
        <v>2676</v>
      </c>
      <c r="AL299">
        <v>1</v>
      </c>
    </row>
    <row r="300" spans="2:38" hidden="1" x14ac:dyDescent="0.25">
      <c r="B300">
        <v>371</v>
      </c>
      <c r="C300">
        <v>2</v>
      </c>
      <c r="D300" t="s">
        <v>2586</v>
      </c>
      <c r="E300">
        <v>3215</v>
      </c>
      <c r="F300">
        <v>592</v>
      </c>
      <c r="G300" s="4" t="str">
        <f>VLOOKUP(F300,'mac-lalo'!$I$2:$J$602,2,0)</f>
        <v>AGUA FRIA 3215</v>
      </c>
      <c r="H300" s="5">
        <f>VLOOKUP(G300,'cat_macropera-pos'!$H$2:$I$1468,2,0)</f>
        <v>1432</v>
      </c>
      <c r="I300" s="5">
        <f>VLOOKUP(D300,sucampos_seg!$C$2:$G$316,5,0)</f>
        <v>1</v>
      </c>
      <c r="J300">
        <v>12</v>
      </c>
      <c r="K300" s="6">
        <v>41172</v>
      </c>
      <c r="L300" s="6">
        <v>41181</v>
      </c>
      <c r="M300" t="s">
        <v>2677</v>
      </c>
      <c r="N300" t="s">
        <v>22</v>
      </c>
      <c r="O300">
        <v>28</v>
      </c>
      <c r="P300" t="s">
        <v>2678</v>
      </c>
      <c r="Q300">
        <v>1</v>
      </c>
      <c r="R300">
        <v>4</v>
      </c>
      <c r="S300">
        <v>4</v>
      </c>
      <c r="T300">
        <v>1</v>
      </c>
      <c r="U300">
        <v>1</v>
      </c>
      <c r="V300">
        <v>0</v>
      </c>
      <c r="W300">
        <v>5</v>
      </c>
      <c r="X300">
        <v>2267729.59</v>
      </c>
      <c r="Y300">
        <v>644340.82999999996</v>
      </c>
      <c r="Z300">
        <v>1859</v>
      </c>
      <c r="AA300">
        <v>8</v>
      </c>
      <c r="AB300" s="6">
        <v>1</v>
      </c>
      <c r="AC300" s="6">
        <v>1.5416666666666665</v>
      </c>
      <c r="AD300">
        <v>15.92</v>
      </c>
      <c r="AE300" t="s">
        <v>2676</v>
      </c>
      <c r="AF300" t="s">
        <v>2676</v>
      </c>
      <c r="AG300" t="s">
        <v>2676</v>
      </c>
      <c r="AH300" t="s">
        <v>2676</v>
      </c>
      <c r="AI300" t="s">
        <v>2676</v>
      </c>
      <c r="AJ300" t="s">
        <v>2676</v>
      </c>
      <c r="AK300" t="s">
        <v>2676</v>
      </c>
      <c r="AL300">
        <v>1</v>
      </c>
    </row>
    <row r="301" spans="2:38" hidden="1" x14ac:dyDescent="0.25">
      <c r="B301">
        <v>372</v>
      </c>
      <c r="C301">
        <v>13</v>
      </c>
      <c r="D301" t="s">
        <v>2596</v>
      </c>
      <c r="E301">
        <v>7204</v>
      </c>
      <c r="F301">
        <v>269</v>
      </c>
      <c r="G301" s="4" t="str">
        <f>VLOOKUP(F301,'mac-lalo'!$I$2:$J$602,2,0)</f>
        <v>FURBERO 1629</v>
      </c>
      <c r="H301" s="5">
        <f>VLOOKUP(G301,'cat_macropera-pos'!$H$2:$I$1468,2,0)</f>
        <v>1341</v>
      </c>
      <c r="I301" s="5">
        <f>VLOOKUP(D301,sucampos_seg!$C$2:$G$316,5,0)</f>
        <v>48</v>
      </c>
      <c r="J301">
        <v>26</v>
      </c>
      <c r="K301" s="6">
        <v>41174</v>
      </c>
      <c r="L301" s="6">
        <v>41190</v>
      </c>
      <c r="M301" t="s">
        <v>2677</v>
      </c>
      <c r="N301" t="s">
        <v>2681</v>
      </c>
      <c r="O301">
        <v>11</v>
      </c>
      <c r="P301" t="s">
        <v>2682</v>
      </c>
      <c r="Q301">
        <v>1</v>
      </c>
      <c r="R301">
        <v>4</v>
      </c>
      <c r="S301">
        <v>2</v>
      </c>
      <c r="T301">
        <v>1</v>
      </c>
      <c r="U301">
        <v>1</v>
      </c>
      <c r="V301">
        <v>0</v>
      </c>
      <c r="W301">
        <v>7</v>
      </c>
      <c r="X301">
        <v>2246799.96</v>
      </c>
      <c r="Y301">
        <v>661412.21</v>
      </c>
      <c r="Z301">
        <v>2141</v>
      </c>
      <c r="AA301">
        <v>3</v>
      </c>
      <c r="AB301" s="6">
        <v>1.8333333333333335</v>
      </c>
      <c r="AC301" t="s">
        <v>2676</v>
      </c>
      <c r="AD301">
        <v>37.700000000000003</v>
      </c>
      <c r="AE301" t="s">
        <v>2676</v>
      </c>
      <c r="AF301" t="s">
        <v>2676</v>
      </c>
      <c r="AG301" t="s">
        <v>2676</v>
      </c>
      <c r="AH301" t="s">
        <v>2676</v>
      </c>
      <c r="AI301" t="s">
        <v>2676</v>
      </c>
      <c r="AJ301" t="s">
        <v>2676</v>
      </c>
      <c r="AK301" t="s">
        <v>2676</v>
      </c>
      <c r="AL301">
        <v>1</v>
      </c>
    </row>
    <row r="302" spans="2:38" hidden="1" x14ac:dyDescent="0.25">
      <c r="B302">
        <v>373</v>
      </c>
      <c r="C302">
        <v>21</v>
      </c>
      <c r="D302" t="s">
        <v>2605</v>
      </c>
      <c r="E302">
        <v>6016</v>
      </c>
      <c r="F302">
        <v>468</v>
      </c>
      <c r="G302" s="4" t="str">
        <f>VLOOKUP(F302,'mac-lalo'!$I$2:$J$602,2,0)</f>
        <v>PRESIDENTE ALEMAN 6006</v>
      </c>
      <c r="H302" s="5">
        <f>VLOOKUP(G302,'cat_macropera-pos'!$H$2:$I$1468,2,0)</f>
        <v>1430</v>
      </c>
      <c r="I302" s="5">
        <f>VLOOKUP(D302,sucampos_seg!$C$2:$G$316,5,0)</f>
        <v>94</v>
      </c>
      <c r="J302">
        <v>35</v>
      </c>
      <c r="K302" s="6">
        <v>41173</v>
      </c>
      <c r="L302" s="6">
        <v>41186</v>
      </c>
      <c r="M302" t="s">
        <v>2677</v>
      </c>
      <c r="N302" t="s">
        <v>22</v>
      </c>
      <c r="O302">
        <v>34</v>
      </c>
      <c r="P302" t="s">
        <v>2678</v>
      </c>
      <c r="Q302">
        <v>1</v>
      </c>
      <c r="R302">
        <v>6</v>
      </c>
      <c r="S302">
        <v>6</v>
      </c>
      <c r="T302">
        <v>1</v>
      </c>
      <c r="U302">
        <v>1</v>
      </c>
      <c r="V302">
        <v>0</v>
      </c>
      <c r="W302">
        <v>8</v>
      </c>
      <c r="X302">
        <v>2251075.4700000002</v>
      </c>
      <c r="Y302">
        <v>676977.51</v>
      </c>
      <c r="Z302">
        <v>2692</v>
      </c>
      <c r="AA302">
        <v>9</v>
      </c>
      <c r="AB302" s="6">
        <v>1.0833333333333333</v>
      </c>
      <c r="AC302" s="6">
        <v>1</v>
      </c>
      <c r="AD302">
        <v>18</v>
      </c>
      <c r="AE302" t="s">
        <v>2676</v>
      </c>
      <c r="AF302" t="s">
        <v>2676</v>
      </c>
      <c r="AG302" t="s">
        <v>2676</v>
      </c>
      <c r="AH302" t="s">
        <v>2676</v>
      </c>
      <c r="AI302" t="s">
        <v>2676</v>
      </c>
      <c r="AJ302" t="s">
        <v>2676</v>
      </c>
      <c r="AK302" t="s">
        <v>2676</v>
      </c>
      <c r="AL302">
        <v>1</v>
      </c>
    </row>
    <row r="303" spans="2:38" hidden="1" x14ac:dyDescent="0.25">
      <c r="B303">
        <v>374</v>
      </c>
      <c r="C303">
        <v>8</v>
      </c>
      <c r="D303" t="s">
        <v>2590</v>
      </c>
      <c r="E303">
        <v>1612</v>
      </c>
      <c r="F303">
        <v>585</v>
      </c>
      <c r="G303" s="4" t="str">
        <f>VLOOKUP(F303,'mac-lalo'!$I$2:$J$602,2,0)</f>
        <v>CORRALILLO 1655</v>
      </c>
      <c r="H303" s="5">
        <f>VLOOKUP(G303,'cat_macropera-pos'!$H$2:$I$1468,2,0)</f>
        <v>1289</v>
      </c>
      <c r="I303" s="5">
        <f>VLOOKUP(D303,sucampos_seg!$C$2:$G$316,5,0)</f>
        <v>32</v>
      </c>
      <c r="J303">
        <v>22</v>
      </c>
      <c r="K303" s="6">
        <v>41173</v>
      </c>
      <c r="L303" s="6">
        <v>41189</v>
      </c>
      <c r="M303" t="s">
        <v>2677</v>
      </c>
      <c r="N303" t="s">
        <v>22</v>
      </c>
      <c r="O303">
        <v>24</v>
      </c>
      <c r="P303" t="s">
        <v>2682</v>
      </c>
      <c r="Q303">
        <v>1</v>
      </c>
      <c r="R303">
        <v>4</v>
      </c>
      <c r="S303">
        <v>4</v>
      </c>
      <c r="T303">
        <v>1</v>
      </c>
      <c r="U303">
        <v>1</v>
      </c>
      <c r="V303">
        <v>0</v>
      </c>
      <c r="W303">
        <v>5</v>
      </c>
      <c r="X303">
        <v>2270852.62</v>
      </c>
      <c r="Y303">
        <v>655922.62</v>
      </c>
      <c r="Z303">
        <v>2707</v>
      </c>
      <c r="AA303">
        <v>3</v>
      </c>
      <c r="AB303" s="6">
        <v>1.4583333333333333</v>
      </c>
      <c r="AC303" s="6">
        <v>1.1041666666666667</v>
      </c>
      <c r="AD303">
        <v>38.99</v>
      </c>
      <c r="AE303" t="s">
        <v>2676</v>
      </c>
      <c r="AF303" t="s">
        <v>2676</v>
      </c>
      <c r="AG303" t="s">
        <v>2676</v>
      </c>
      <c r="AH303" t="s">
        <v>2676</v>
      </c>
      <c r="AI303" t="s">
        <v>2676</v>
      </c>
      <c r="AJ303" t="s">
        <v>2676</v>
      </c>
      <c r="AK303" t="s">
        <v>2676</v>
      </c>
      <c r="AL303">
        <v>1</v>
      </c>
    </row>
    <row r="304" spans="2:38" hidden="1" x14ac:dyDescent="0.25">
      <c r="B304">
        <v>375</v>
      </c>
      <c r="C304">
        <v>13</v>
      </c>
      <c r="D304" t="s">
        <v>2596</v>
      </c>
      <c r="E304">
        <v>7157</v>
      </c>
      <c r="F304">
        <v>268</v>
      </c>
      <c r="G304" s="4" t="str">
        <f>VLOOKUP(F304,'mac-lalo'!$I$2:$J$602,2,0)</f>
        <v>FURBERO 1617</v>
      </c>
      <c r="H304" s="5">
        <f>VLOOKUP(G304,'cat_macropera-pos'!$H$2:$I$1468,2,0)</f>
        <v>1340</v>
      </c>
      <c r="I304" s="5">
        <f>VLOOKUP(D304,sucampos_seg!$C$2:$G$316,5,0)</f>
        <v>48</v>
      </c>
      <c r="J304">
        <v>20</v>
      </c>
      <c r="K304" s="6">
        <v>41174</v>
      </c>
      <c r="L304" s="6">
        <v>41210</v>
      </c>
      <c r="M304" t="s">
        <v>2585</v>
      </c>
      <c r="N304" t="s">
        <v>2681</v>
      </c>
      <c r="O304">
        <v>17</v>
      </c>
      <c r="P304" t="s">
        <v>2678</v>
      </c>
      <c r="Q304">
        <v>1</v>
      </c>
      <c r="R304">
        <v>4</v>
      </c>
      <c r="S304">
        <v>4</v>
      </c>
      <c r="T304">
        <v>1</v>
      </c>
      <c r="U304">
        <v>1</v>
      </c>
      <c r="V304">
        <v>0</v>
      </c>
      <c r="W304">
        <v>7</v>
      </c>
      <c r="X304">
        <v>660278.77</v>
      </c>
      <c r="Y304">
        <v>2247477.85</v>
      </c>
      <c r="Z304">
        <v>2440</v>
      </c>
      <c r="AA304">
        <v>9</v>
      </c>
      <c r="AB304" s="6">
        <v>1.75</v>
      </c>
      <c r="AC304" s="6">
        <v>1.125</v>
      </c>
      <c r="AD304">
        <v>70.33</v>
      </c>
      <c r="AE304" t="s">
        <v>2676</v>
      </c>
      <c r="AF304" t="s">
        <v>2676</v>
      </c>
      <c r="AG304" t="s">
        <v>2676</v>
      </c>
      <c r="AH304" t="s">
        <v>2676</v>
      </c>
      <c r="AI304" t="s">
        <v>2676</v>
      </c>
      <c r="AJ304" t="s">
        <v>2676</v>
      </c>
      <c r="AK304" t="s">
        <v>2676</v>
      </c>
      <c r="AL304">
        <v>1</v>
      </c>
    </row>
    <row r="305" spans="2:38" hidden="1" x14ac:dyDescent="0.25">
      <c r="B305">
        <v>376</v>
      </c>
      <c r="C305">
        <v>21</v>
      </c>
      <c r="D305" t="s">
        <v>2605</v>
      </c>
      <c r="E305">
        <v>6026</v>
      </c>
      <c r="F305">
        <v>468</v>
      </c>
      <c r="G305" s="4" t="str">
        <f>VLOOKUP(F305,'mac-lalo'!$I$2:$J$602,2,0)</f>
        <v>PRESIDENTE ALEMAN 6006</v>
      </c>
      <c r="H305" s="5">
        <f>VLOOKUP(G305,'cat_macropera-pos'!$H$2:$I$1468,2,0)</f>
        <v>1430</v>
      </c>
      <c r="I305" s="5">
        <f>VLOOKUP(D305,sucampos_seg!$C$2:$G$316,5,0)</f>
        <v>94</v>
      </c>
      <c r="J305">
        <v>32</v>
      </c>
      <c r="K305" s="6">
        <v>41177</v>
      </c>
      <c r="L305" t="s">
        <v>2676</v>
      </c>
      <c r="M305" t="s">
        <v>2677</v>
      </c>
      <c r="N305" t="s">
        <v>22</v>
      </c>
      <c r="O305">
        <v>41</v>
      </c>
      <c r="P305" t="s">
        <v>2682</v>
      </c>
      <c r="Q305">
        <v>1</v>
      </c>
      <c r="R305">
        <v>6</v>
      </c>
      <c r="S305">
        <v>6</v>
      </c>
      <c r="T305">
        <v>1</v>
      </c>
      <c r="U305">
        <v>1</v>
      </c>
      <c r="V305">
        <v>0</v>
      </c>
      <c r="W305">
        <v>8</v>
      </c>
      <c r="X305">
        <v>2251075.4700000002</v>
      </c>
      <c r="Y305">
        <v>676977.51</v>
      </c>
      <c r="Z305">
        <v>2729</v>
      </c>
      <c r="AA305">
        <v>3</v>
      </c>
      <c r="AB305" s="6">
        <v>1</v>
      </c>
      <c r="AC305" t="s">
        <v>2676</v>
      </c>
      <c r="AD305">
        <v>18.16</v>
      </c>
      <c r="AE305" t="s">
        <v>2676</v>
      </c>
      <c r="AF305" t="s">
        <v>2676</v>
      </c>
      <c r="AG305" t="s">
        <v>2676</v>
      </c>
      <c r="AH305" t="s">
        <v>2676</v>
      </c>
      <c r="AI305" t="s">
        <v>2676</v>
      </c>
      <c r="AJ305" t="s">
        <v>2676</v>
      </c>
      <c r="AK305" t="s">
        <v>2676</v>
      </c>
      <c r="AL305">
        <v>1</v>
      </c>
    </row>
    <row r="306" spans="2:38" hidden="1" x14ac:dyDescent="0.25">
      <c r="B306">
        <v>377</v>
      </c>
      <c r="C306">
        <v>16</v>
      </c>
      <c r="D306" t="s">
        <v>2599</v>
      </c>
      <c r="E306">
        <v>3237</v>
      </c>
      <c r="F306">
        <v>377</v>
      </c>
      <c r="G306" s="4" t="str">
        <f>VLOOKUP(F306,'mac-lalo'!$I$2:$J$602,2,0)</f>
        <v>HUMAPA 3259</v>
      </c>
      <c r="H306" s="5">
        <f>VLOOKUP(G306,'cat_macropera-pos'!$H$2:$I$1468,2,0)</f>
        <v>1272</v>
      </c>
      <c r="I306" s="5">
        <f>VLOOKUP(D306,sucampos_seg!$C$2:$G$316,5,0)</f>
        <v>61</v>
      </c>
      <c r="J306">
        <v>33</v>
      </c>
      <c r="K306" s="6">
        <v>41177</v>
      </c>
      <c r="L306" s="6">
        <v>41191</v>
      </c>
      <c r="M306" t="s">
        <v>2677</v>
      </c>
      <c r="N306" t="s">
        <v>22</v>
      </c>
      <c r="O306">
        <v>22</v>
      </c>
      <c r="P306" t="s">
        <v>2682</v>
      </c>
      <c r="Q306">
        <v>1</v>
      </c>
      <c r="R306">
        <v>6</v>
      </c>
      <c r="S306">
        <v>6</v>
      </c>
      <c r="T306">
        <v>1</v>
      </c>
      <c r="U306">
        <v>1</v>
      </c>
      <c r="V306">
        <v>0</v>
      </c>
      <c r="W306">
        <v>4</v>
      </c>
      <c r="X306">
        <v>2277813.5699999998</v>
      </c>
      <c r="Y306">
        <v>626121.92000000004</v>
      </c>
      <c r="Z306">
        <v>1992</v>
      </c>
      <c r="AA306">
        <v>2</v>
      </c>
      <c r="AB306" s="6">
        <v>1.3333333333333333</v>
      </c>
      <c r="AC306" s="6">
        <v>1.3333333333333333</v>
      </c>
      <c r="AD306">
        <v>27</v>
      </c>
      <c r="AE306" t="s">
        <v>2676</v>
      </c>
      <c r="AF306" t="s">
        <v>2676</v>
      </c>
      <c r="AG306" t="s">
        <v>2676</v>
      </c>
      <c r="AH306" t="s">
        <v>2676</v>
      </c>
      <c r="AI306" t="s">
        <v>2676</v>
      </c>
      <c r="AJ306" t="s">
        <v>2676</v>
      </c>
      <c r="AK306" t="s">
        <v>2676</v>
      </c>
      <c r="AL306">
        <v>1</v>
      </c>
    </row>
    <row r="307" spans="2:38" hidden="1" x14ac:dyDescent="0.25">
      <c r="B307">
        <v>378</v>
      </c>
      <c r="C307">
        <v>21</v>
      </c>
      <c r="D307" t="s">
        <v>2605</v>
      </c>
      <c r="E307">
        <v>5040</v>
      </c>
      <c r="F307">
        <v>589</v>
      </c>
      <c r="G307" s="4" t="str">
        <f>VLOOKUP(F307,'mac-lalo'!$I$2:$J$602,2,0)</f>
        <v>PRESIDENTE ALEMAN 1640</v>
      </c>
      <c r="H307" s="5">
        <f>VLOOKUP(G307,'cat_macropera-pos'!$H$2:$I$1468,2,0)</f>
        <v>1427</v>
      </c>
      <c r="I307" s="5">
        <f>VLOOKUP(D307,sucampos_seg!$C$2:$G$316,5,0)</f>
        <v>94</v>
      </c>
      <c r="J307">
        <v>31</v>
      </c>
      <c r="K307" s="6">
        <v>41177</v>
      </c>
      <c r="L307" s="6">
        <v>41190</v>
      </c>
      <c r="M307" t="s">
        <v>2677</v>
      </c>
      <c r="N307" t="s">
        <v>22</v>
      </c>
      <c r="O307">
        <v>38</v>
      </c>
      <c r="P307" t="s">
        <v>2682</v>
      </c>
      <c r="Q307">
        <v>1</v>
      </c>
      <c r="R307">
        <v>4</v>
      </c>
      <c r="S307">
        <v>4</v>
      </c>
      <c r="T307">
        <v>1</v>
      </c>
      <c r="U307">
        <v>1</v>
      </c>
      <c r="V307">
        <v>0</v>
      </c>
      <c r="W307">
        <v>8</v>
      </c>
      <c r="X307">
        <v>2250752.9900000002</v>
      </c>
      <c r="Y307">
        <v>669645.19999999995</v>
      </c>
      <c r="Z307">
        <v>2428</v>
      </c>
      <c r="AA307">
        <v>9</v>
      </c>
      <c r="AB307" s="6">
        <v>1.0208333333333333</v>
      </c>
      <c r="AC307" s="6">
        <v>1.1666666666666667</v>
      </c>
      <c r="AD307">
        <v>17.3</v>
      </c>
      <c r="AE307" t="s">
        <v>2676</v>
      </c>
      <c r="AF307" t="s">
        <v>2676</v>
      </c>
      <c r="AG307" t="s">
        <v>2676</v>
      </c>
      <c r="AH307" t="s">
        <v>2676</v>
      </c>
      <c r="AI307" t="s">
        <v>2676</v>
      </c>
      <c r="AJ307" t="s">
        <v>2676</v>
      </c>
      <c r="AK307" t="s">
        <v>2676</v>
      </c>
      <c r="AL307">
        <v>1</v>
      </c>
    </row>
    <row r="308" spans="2:38" hidden="1" x14ac:dyDescent="0.25">
      <c r="B308">
        <v>379</v>
      </c>
      <c r="C308">
        <v>9</v>
      </c>
      <c r="D308" t="s">
        <v>2591</v>
      </c>
      <c r="E308">
        <v>5203</v>
      </c>
      <c r="F308">
        <v>134</v>
      </c>
      <c r="G308" s="4" t="str">
        <f>VLOOKUP(F308,'mac-lalo'!$I$2:$J$602,2,0)</f>
        <v>COYOL 5233</v>
      </c>
      <c r="H308" s="5">
        <f>VLOOKUP(G308,'cat_macropera-pos'!$H$2:$I$1468,2,0)</f>
        <v>1228</v>
      </c>
      <c r="I308" s="5">
        <f>VLOOKUP(D308,sucampos_seg!$C$2:$G$316,5,0)</f>
        <v>35</v>
      </c>
      <c r="J308">
        <v>30</v>
      </c>
      <c r="K308" s="6">
        <v>41175</v>
      </c>
      <c r="L308" s="6">
        <v>41186</v>
      </c>
      <c r="M308" t="s">
        <v>2677</v>
      </c>
      <c r="N308" t="s">
        <v>22</v>
      </c>
      <c r="O308">
        <v>8</v>
      </c>
      <c r="P308" t="s">
        <v>2682</v>
      </c>
      <c r="Q308">
        <v>5</v>
      </c>
      <c r="R308">
        <v>1</v>
      </c>
      <c r="S308">
        <v>1</v>
      </c>
      <c r="T308">
        <v>1</v>
      </c>
      <c r="U308">
        <v>1</v>
      </c>
      <c r="V308">
        <v>0</v>
      </c>
      <c r="W308">
        <v>4</v>
      </c>
      <c r="X308">
        <v>2289439.7200000002</v>
      </c>
      <c r="Y308">
        <v>621105.14</v>
      </c>
      <c r="Z308">
        <v>1995</v>
      </c>
      <c r="AA308">
        <v>2</v>
      </c>
      <c r="AB308" s="6">
        <v>1.5</v>
      </c>
      <c r="AC308" s="6">
        <v>1.9993055555555554</v>
      </c>
      <c r="AD308">
        <v>35.020000000000003</v>
      </c>
      <c r="AE308" t="s">
        <v>2676</v>
      </c>
      <c r="AF308" t="s">
        <v>2676</v>
      </c>
      <c r="AG308" t="s">
        <v>2676</v>
      </c>
      <c r="AH308" t="s">
        <v>2676</v>
      </c>
      <c r="AI308" t="s">
        <v>2676</v>
      </c>
      <c r="AJ308" t="s">
        <v>2676</v>
      </c>
      <c r="AK308" t="s">
        <v>2676</v>
      </c>
      <c r="AL308">
        <v>1</v>
      </c>
    </row>
    <row r="309" spans="2:38" hidden="1" x14ac:dyDescent="0.25">
      <c r="B309">
        <v>380</v>
      </c>
      <c r="C309">
        <v>3</v>
      </c>
      <c r="D309" t="s">
        <v>2610</v>
      </c>
      <c r="E309">
        <v>510</v>
      </c>
      <c r="F309">
        <v>588</v>
      </c>
      <c r="G309" s="4" t="str">
        <f>VLOOKUP(F309,'mac-lalo'!$I$2:$J$602,2,0)</f>
        <v>TAJIN 970</v>
      </c>
      <c r="H309" s="5">
        <f>VLOOKUP(G309,'cat_macropera-pos'!$H$2:$I$1468,2,0)</f>
        <v>1324</v>
      </c>
      <c r="I309" s="5">
        <f>VLOOKUP(D309,sucampos_seg!$C$2:$G$316,5,0)</f>
        <v>122</v>
      </c>
      <c r="J309">
        <v>34</v>
      </c>
      <c r="K309" s="6">
        <v>41174</v>
      </c>
      <c r="L309" t="s">
        <v>2676</v>
      </c>
      <c r="M309" t="s">
        <v>2677</v>
      </c>
      <c r="N309" t="s">
        <v>22</v>
      </c>
      <c r="O309">
        <v>33</v>
      </c>
      <c r="P309" t="s">
        <v>2682</v>
      </c>
      <c r="Q309">
        <v>6</v>
      </c>
      <c r="R309">
        <v>6</v>
      </c>
      <c r="S309">
        <v>1</v>
      </c>
      <c r="T309">
        <v>1</v>
      </c>
      <c r="U309">
        <v>1</v>
      </c>
      <c r="V309">
        <v>0</v>
      </c>
      <c r="W309">
        <v>0</v>
      </c>
      <c r="X309">
        <v>2265622</v>
      </c>
      <c r="Y309">
        <v>650550</v>
      </c>
      <c r="Z309">
        <v>1891</v>
      </c>
      <c r="AA309">
        <v>9</v>
      </c>
      <c r="AB309" s="6">
        <v>1.75</v>
      </c>
      <c r="AC309" t="s">
        <v>2676</v>
      </c>
      <c r="AD309">
        <v>36</v>
      </c>
      <c r="AE309" t="s">
        <v>2676</v>
      </c>
      <c r="AF309" t="s">
        <v>2676</v>
      </c>
      <c r="AG309" t="s">
        <v>2676</v>
      </c>
      <c r="AH309" t="s">
        <v>2676</v>
      </c>
      <c r="AI309" t="s">
        <v>2676</v>
      </c>
      <c r="AJ309" t="s">
        <v>2676</v>
      </c>
      <c r="AK309" t="s">
        <v>2676</v>
      </c>
      <c r="AL309">
        <v>1</v>
      </c>
    </row>
    <row r="310" spans="2:38" hidden="1" x14ac:dyDescent="0.25">
      <c r="B310">
        <v>381</v>
      </c>
      <c r="C310">
        <v>16</v>
      </c>
      <c r="D310" t="s">
        <v>2599</v>
      </c>
      <c r="E310">
        <v>4503</v>
      </c>
      <c r="F310">
        <v>388</v>
      </c>
      <c r="G310" s="4" t="str">
        <f>VLOOKUP(F310,'mac-lalo'!$I$2:$J$602,2,0)</f>
        <v>HUMAPA 583</v>
      </c>
      <c r="H310" s="5">
        <f>VLOOKUP(G310,'cat_macropera-pos'!$H$2:$I$1468,2,0)</f>
        <v>1276</v>
      </c>
      <c r="I310" s="5">
        <f>VLOOKUP(D310,sucampos_seg!$C$2:$G$316,5,0)</f>
        <v>61</v>
      </c>
      <c r="J310">
        <v>16</v>
      </c>
      <c r="K310" s="6">
        <v>41177</v>
      </c>
      <c r="L310" t="s">
        <v>2676</v>
      </c>
      <c r="M310" t="s">
        <v>2677</v>
      </c>
      <c r="N310" t="s">
        <v>22</v>
      </c>
      <c r="O310">
        <v>20</v>
      </c>
      <c r="P310" t="s">
        <v>2678</v>
      </c>
      <c r="Q310">
        <v>1</v>
      </c>
      <c r="R310">
        <v>6</v>
      </c>
      <c r="S310">
        <v>6</v>
      </c>
      <c r="T310">
        <v>1</v>
      </c>
      <c r="U310">
        <v>1</v>
      </c>
      <c r="V310">
        <v>0</v>
      </c>
      <c r="W310">
        <v>4</v>
      </c>
      <c r="X310">
        <v>2282462.41</v>
      </c>
      <c r="Y310">
        <v>622220.84</v>
      </c>
      <c r="Z310">
        <v>1993</v>
      </c>
      <c r="AA310">
        <v>2</v>
      </c>
      <c r="AB310" s="6">
        <v>1</v>
      </c>
      <c r="AC310" t="s">
        <v>2676</v>
      </c>
      <c r="AD310">
        <v>34</v>
      </c>
      <c r="AE310" t="s">
        <v>2676</v>
      </c>
      <c r="AF310" t="s">
        <v>2676</v>
      </c>
      <c r="AG310" t="s">
        <v>2676</v>
      </c>
      <c r="AH310" t="s">
        <v>2676</v>
      </c>
      <c r="AI310" t="s">
        <v>2676</v>
      </c>
      <c r="AJ310" t="s">
        <v>2676</v>
      </c>
      <c r="AK310" t="s">
        <v>2676</v>
      </c>
      <c r="AL310">
        <v>1</v>
      </c>
    </row>
    <row r="311" spans="2:38" hidden="1" x14ac:dyDescent="0.25">
      <c r="B311">
        <v>382</v>
      </c>
      <c r="C311">
        <v>13</v>
      </c>
      <c r="D311" t="s">
        <v>2596</v>
      </c>
      <c r="E311">
        <v>3762</v>
      </c>
      <c r="F311">
        <v>274</v>
      </c>
      <c r="G311" s="4" t="str">
        <f>VLOOKUP(F311,'mac-lalo'!$I$2:$J$602,2,0)</f>
        <v>FURBERO 1774</v>
      </c>
      <c r="H311" s="5">
        <f>VLOOKUP(G311,'cat_macropera-pos'!$H$2:$I$1468,2,0)</f>
        <v>132</v>
      </c>
      <c r="I311" s="5">
        <f>VLOOKUP(D311,sucampos_seg!$C$2:$G$316,5,0)</f>
        <v>48</v>
      </c>
      <c r="J311">
        <v>1</v>
      </c>
      <c r="K311" s="6">
        <v>41178</v>
      </c>
      <c r="L311" t="s">
        <v>2676</v>
      </c>
      <c r="M311" t="s">
        <v>2677</v>
      </c>
      <c r="N311" t="s">
        <v>2676</v>
      </c>
      <c r="O311">
        <v>40</v>
      </c>
      <c r="P311" t="s">
        <v>2678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0</v>
      </c>
      <c r="W311">
        <v>0</v>
      </c>
      <c r="X311" t="s">
        <v>2676</v>
      </c>
      <c r="Y311" t="s">
        <v>2676</v>
      </c>
      <c r="Z311">
        <v>0</v>
      </c>
      <c r="AA311">
        <v>1</v>
      </c>
      <c r="AB311" s="6">
        <v>1.6666666666666665</v>
      </c>
      <c r="AC311" t="s">
        <v>2676</v>
      </c>
      <c r="AD311" t="s">
        <v>2676</v>
      </c>
      <c r="AE311" t="s">
        <v>2676</v>
      </c>
      <c r="AF311" t="s">
        <v>2676</v>
      </c>
      <c r="AG311" t="s">
        <v>2676</v>
      </c>
      <c r="AH311" t="s">
        <v>2676</v>
      </c>
      <c r="AI311" t="s">
        <v>2676</v>
      </c>
      <c r="AJ311" t="s">
        <v>2676</v>
      </c>
      <c r="AK311" t="s">
        <v>2676</v>
      </c>
      <c r="AL311">
        <v>1</v>
      </c>
    </row>
    <row r="312" spans="2:38" hidden="1" x14ac:dyDescent="0.25">
      <c r="B312">
        <v>383</v>
      </c>
      <c r="C312">
        <v>13</v>
      </c>
      <c r="D312" t="s">
        <v>2596</v>
      </c>
      <c r="E312">
        <v>3428</v>
      </c>
      <c r="F312">
        <v>593</v>
      </c>
      <c r="G312" s="4" t="str">
        <f>VLOOKUP(F312,'mac-lalo'!$I$2:$J$602,2,0)</f>
        <v>FURBERO 3369</v>
      </c>
      <c r="H312" s="5">
        <f>VLOOKUP(G312,'cat_macropera-pos'!$H$2:$I$1468,2,0)</f>
        <v>1439</v>
      </c>
      <c r="I312" s="5">
        <f>VLOOKUP(D312,sucampos_seg!$C$2:$G$316,5,0)</f>
        <v>48</v>
      </c>
      <c r="J312">
        <v>1</v>
      </c>
      <c r="K312" s="6">
        <v>41175</v>
      </c>
      <c r="L312" t="s">
        <v>2676</v>
      </c>
      <c r="M312" t="s">
        <v>2677</v>
      </c>
      <c r="N312" t="s">
        <v>2681</v>
      </c>
      <c r="O312">
        <v>29</v>
      </c>
      <c r="P312" t="s">
        <v>2678</v>
      </c>
      <c r="Q312">
        <v>1</v>
      </c>
      <c r="R312">
        <v>6</v>
      </c>
      <c r="S312">
        <v>1</v>
      </c>
      <c r="T312">
        <v>1</v>
      </c>
      <c r="U312">
        <v>1</v>
      </c>
      <c r="V312">
        <v>0</v>
      </c>
      <c r="W312">
        <v>8</v>
      </c>
      <c r="X312">
        <v>2251315.39</v>
      </c>
      <c r="Y312">
        <v>658666.52</v>
      </c>
      <c r="Z312">
        <v>2363</v>
      </c>
      <c r="AA312">
        <v>3</v>
      </c>
      <c r="AB312" s="6">
        <v>1</v>
      </c>
      <c r="AC312" t="s">
        <v>2676</v>
      </c>
      <c r="AD312">
        <v>47.16</v>
      </c>
      <c r="AE312" t="s">
        <v>2676</v>
      </c>
      <c r="AF312" t="s">
        <v>2676</v>
      </c>
      <c r="AG312" t="s">
        <v>2676</v>
      </c>
      <c r="AH312" t="s">
        <v>2676</v>
      </c>
      <c r="AI312" t="s">
        <v>2676</v>
      </c>
      <c r="AJ312" t="s">
        <v>2676</v>
      </c>
      <c r="AK312" t="s">
        <v>2676</v>
      </c>
      <c r="AL312">
        <v>1</v>
      </c>
    </row>
    <row r="313" spans="2:38" hidden="1" x14ac:dyDescent="0.25">
      <c r="B313">
        <v>384</v>
      </c>
      <c r="C313">
        <v>9</v>
      </c>
      <c r="D313" t="s">
        <v>2591</v>
      </c>
      <c r="E313">
        <v>2721</v>
      </c>
      <c r="F313">
        <v>123</v>
      </c>
      <c r="G313" s="4" t="str">
        <f>VLOOKUP(F313,'mac-lalo'!$I$2:$J$602,2,0)</f>
        <v>COYOL 1891</v>
      </c>
      <c r="H313" s="5">
        <f>VLOOKUP(G313,'cat_macropera-pos'!$H$2:$I$1468,2,0)</f>
        <v>1225</v>
      </c>
      <c r="I313" s="5">
        <f>VLOOKUP(D313,sucampos_seg!$C$2:$G$316,5,0)</f>
        <v>35</v>
      </c>
      <c r="J313">
        <v>19</v>
      </c>
      <c r="K313" s="6">
        <v>41178</v>
      </c>
      <c r="L313" t="s">
        <v>2676</v>
      </c>
      <c r="M313" t="s">
        <v>2677</v>
      </c>
      <c r="N313" t="s">
        <v>22</v>
      </c>
      <c r="O313">
        <v>20</v>
      </c>
      <c r="P313" t="s">
        <v>2678</v>
      </c>
      <c r="Q313">
        <v>1</v>
      </c>
      <c r="R313">
        <v>6</v>
      </c>
      <c r="S313">
        <v>6</v>
      </c>
      <c r="T313">
        <v>1</v>
      </c>
      <c r="U313">
        <v>1</v>
      </c>
      <c r="V313">
        <v>0</v>
      </c>
      <c r="W313">
        <v>4</v>
      </c>
      <c r="X313">
        <v>2293989.4</v>
      </c>
      <c r="Y313">
        <v>618291.65</v>
      </c>
      <c r="Z313">
        <v>2011</v>
      </c>
      <c r="AA313">
        <v>8</v>
      </c>
      <c r="AB313" s="6">
        <v>1.25</v>
      </c>
      <c r="AC313" t="s">
        <v>2676</v>
      </c>
      <c r="AD313">
        <v>28.08</v>
      </c>
      <c r="AE313" t="s">
        <v>2676</v>
      </c>
      <c r="AF313" t="s">
        <v>2676</v>
      </c>
      <c r="AG313" t="s">
        <v>2676</v>
      </c>
      <c r="AH313" t="s">
        <v>2676</v>
      </c>
      <c r="AI313" t="s">
        <v>2676</v>
      </c>
      <c r="AJ313" t="s">
        <v>2676</v>
      </c>
      <c r="AK313" t="s">
        <v>2676</v>
      </c>
      <c r="AL313">
        <v>1</v>
      </c>
    </row>
    <row r="314" spans="2:38" hidden="1" x14ac:dyDescent="0.25">
      <c r="B314">
        <v>385</v>
      </c>
      <c r="C314">
        <v>16</v>
      </c>
      <c r="D314" t="s">
        <v>2599</v>
      </c>
      <c r="E314">
        <v>1027</v>
      </c>
      <c r="F314">
        <v>323</v>
      </c>
      <c r="G314" s="4" t="str">
        <f>VLOOKUP(F314,'mac-lalo'!$I$2:$J$602,2,0)</f>
        <v>HUMAPA 1003</v>
      </c>
      <c r="H314" s="5">
        <f>VLOOKUP(G314,'cat_macropera-pos'!$H$2:$I$1468,2,0)</f>
        <v>1246</v>
      </c>
      <c r="I314" s="5">
        <f>VLOOKUP(D314,sucampos_seg!$C$2:$G$316,5,0)</f>
        <v>61</v>
      </c>
      <c r="J314">
        <v>4</v>
      </c>
      <c r="K314" s="6">
        <v>41180</v>
      </c>
      <c r="L314" t="s">
        <v>2676</v>
      </c>
      <c r="M314" t="s">
        <v>2677</v>
      </c>
      <c r="N314" t="s">
        <v>22</v>
      </c>
      <c r="O314">
        <v>34</v>
      </c>
      <c r="P314" t="s">
        <v>2682</v>
      </c>
      <c r="Q314">
        <v>5</v>
      </c>
      <c r="R314">
        <v>6</v>
      </c>
      <c r="S314">
        <v>6</v>
      </c>
      <c r="T314">
        <v>1</v>
      </c>
      <c r="U314">
        <v>1</v>
      </c>
      <c r="V314">
        <v>0</v>
      </c>
      <c r="W314">
        <v>3</v>
      </c>
      <c r="X314" t="s">
        <v>2676</v>
      </c>
      <c r="Y314" t="s">
        <v>2676</v>
      </c>
      <c r="Z314">
        <v>1982</v>
      </c>
      <c r="AA314">
        <v>2</v>
      </c>
      <c r="AB314" s="6">
        <v>1.875</v>
      </c>
      <c r="AC314" t="s">
        <v>2676</v>
      </c>
      <c r="AD314">
        <v>14.36</v>
      </c>
      <c r="AE314" t="s">
        <v>2676</v>
      </c>
      <c r="AF314" t="s">
        <v>2676</v>
      </c>
      <c r="AG314" t="s">
        <v>2676</v>
      </c>
      <c r="AH314" t="s">
        <v>2676</v>
      </c>
      <c r="AI314" t="s">
        <v>2676</v>
      </c>
      <c r="AJ314" t="s">
        <v>2676</v>
      </c>
      <c r="AK314" t="s">
        <v>2676</v>
      </c>
      <c r="AL314">
        <v>1</v>
      </c>
    </row>
    <row r="315" spans="2:38" hidden="1" x14ac:dyDescent="0.25">
      <c r="B315">
        <v>386</v>
      </c>
      <c r="C315">
        <v>16</v>
      </c>
      <c r="D315" t="s">
        <v>2599</v>
      </c>
      <c r="E315">
        <v>1637</v>
      </c>
      <c r="F315">
        <v>590</v>
      </c>
      <c r="G315" s="4" t="str">
        <f>VLOOKUP(F315,'mac-lalo'!$I$2:$J$602,2,0)</f>
        <v>HUMAPA 1617</v>
      </c>
      <c r="H315" s="5">
        <f>VLOOKUP(G315,'cat_macropera-pos'!$H$2:$I$1468,2,0)</f>
        <v>1263</v>
      </c>
      <c r="I315" s="5">
        <f>VLOOKUP(D315,sucampos_seg!$C$2:$G$316,5,0)</f>
        <v>61</v>
      </c>
      <c r="J315">
        <v>36</v>
      </c>
      <c r="K315" s="6">
        <v>41180</v>
      </c>
      <c r="L315" s="6">
        <v>41201</v>
      </c>
      <c r="M315" t="s">
        <v>2677</v>
      </c>
      <c r="N315" t="s">
        <v>22</v>
      </c>
      <c r="O315">
        <v>31</v>
      </c>
      <c r="P315" t="s">
        <v>2682</v>
      </c>
      <c r="Q315">
        <v>5</v>
      </c>
      <c r="R315">
        <v>4</v>
      </c>
      <c r="S315">
        <v>4</v>
      </c>
      <c r="T315">
        <v>1</v>
      </c>
      <c r="U315">
        <v>1</v>
      </c>
      <c r="V315">
        <v>0</v>
      </c>
      <c r="W315">
        <v>0</v>
      </c>
      <c r="X315">
        <v>2280583</v>
      </c>
      <c r="Y315">
        <v>627923</v>
      </c>
      <c r="Z315">
        <v>2083</v>
      </c>
      <c r="AA315">
        <v>8</v>
      </c>
      <c r="AB315" s="6">
        <v>1.0833333333333333</v>
      </c>
      <c r="AC315" s="6">
        <v>1.5833333333333335</v>
      </c>
      <c r="AD315">
        <v>35</v>
      </c>
      <c r="AE315" t="s">
        <v>2676</v>
      </c>
      <c r="AF315" t="s">
        <v>2676</v>
      </c>
      <c r="AG315" t="s">
        <v>2676</v>
      </c>
      <c r="AH315" t="s">
        <v>2676</v>
      </c>
      <c r="AI315" t="s">
        <v>2676</v>
      </c>
      <c r="AJ315" t="s">
        <v>2676</v>
      </c>
      <c r="AK315" t="s">
        <v>2676</v>
      </c>
      <c r="AL315">
        <v>1</v>
      </c>
    </row>
    <row r="316" spans="2:38" hidden="1" x14ac:dyDescent="0.25">
      <c r="B316">
        <v>387</v>
      </c>
      <c r="C316">
        <v>13</v>
      </c>
      <c r="D316" t="s">
        <v>2596</v>
      </c>
      <c r="E316">
        <v>3722</v>
      </c>
      <c r="F316">
        <v>591</v>
      </c>
      <c r="G316" s="4" t="str">
        <f>VLOOKUP(F316,'mac-lalo'!$I$2:$J$602,2,0)</f>
        <v>FURBERO 1697</v>
      </c>
      <c r="H316" s="5">
        <f>VLOOKUP(G316,'cat_macropera-pos'!$H$2:$I$1468,2,0)</f>
        <v>1342</v>
      </c>
      <c r="I316" s="5">
        <f>VLOOKUP(D316,sucampos_seg!$C$2:$G$316,5,0)</f>
        <v>48</v>
      </c>
      <c r="J316">
        <v>11</v>
      </c>
      <c r="K316" s="6">
        <v>41177</v>
      </c>
      <c r="L316" s="6">
        <v>41197</v>
      </c>
      <c r="M316" t="s">
        <v>2677</v>
      </c>
      <c r="N316" t="s">
        <v>2681</v>
      </c>
      <c r="O316">
        <v>14</v>
      </c>
      <c r="P316" t="s">
        <v>2678</v>
      </c>
      <c r="Q316">
        <v>1</v>
      </c>
      <c r="R316">
        <v>4</v>
      </c>
      <c r="S316">
        <v>4</v>
      </c>
      <c r="T316">
        <v>1</v>
      </c>
      <c r="U316">
        <v>1</v>
      </c>
      <c r="V316">
        <v>0</v>
      </c>
      <c r="W316">
        <v>0</v>
      </c>
      <c r="X316">
        <v>2248914.37</v>
      </c>
      <c r="Y316">
        <v>659930.29</v>
      </c>
      <c r="Z316">
        <v>2260</v>
      </c>
      <c r="AA316">
        <v>3</v>
      </c>
      <c r="AB316" s="6">
        <v>1.3333333333333333</v>
      </c>
      <c r="AC316" s="6">
        <v>1.8333333333333335</v>
      </c>
      <c r="AD316">
        <v>22.24</v>
      </c>
      <c r="AE316" t="s">
        <v>2676</v>
      </c>
      <c r="AF316" t="s">
        <v>2676</v>
      </c>
      <c r="AG316" t="s">
        <v>2676</v>
      </c>
      <c r="AH316" t="s">
        <v>2676</v>
      </c>
      <c r="AI316" t="s">
        <v>2676</v>
      </c>
      <c r="AJ316" t="s">
        <v>2676</v>
      </c>
      <c r="AK316" t="s">
        <v>2676</v>
      </c>
      <c r="AL316">
        <v>1</v>
      </c>
    </row>
    <row r="317" spans="2:38" hidden="1" x14ac:dyDescent="0.25">
      <c r="B317">
        <v>388</v>
      </c>
      <c r="C317">
        <v>12</v>
      </c>
      <c r="D317" t="s">
        <v>2594</v>
      </c>
      <c r="E317">
        <v>1230</v>
      </c>
      <c r="F317">
        <v>594</v>
      </c>
      <c r="G317" s="4" t="str">
        <f>VLOOKUP(F317,'mac-lalo'!$I$2:$J$602,2,0)</f>
        <v>ESCOBAL 1430</v>
      </c>
      <c r="H317" s="5">
        <f>VLOOKUP(G317,'cat_macropera-pos'!$H$2:$I$1468,2,0)</f>
        <v>1304</v>
      </c>
      <c r="I317" s="5">
        <f>VLOOKUP(D317,sucampos_seg!$C$2:$G$316,5,0)</f>
        <v>44</v>
      </c>
      <c r="J317">
        <v>5</v>
      </c>
      <c r="K317" s="6">
        <v>41181</v>
      </c>
      <c r="L317" s="6">
        <v>41190</v>
      </c>
      <c r="M317" t="s">
        <v>2677</v>
      </c>
      <c r="N317" t="s">
        <v>22</v>
      </c>
      <c r="O317">
        <v>6</v>
      </c>
      <c r="P317" t="s">
        <v>2682</v>
      </c>
      <c r="Q317">
        <v>1</v>
      </c>
      <c r="R317">
        <v>8</v>
      </c>
      <c r="S317">
        <v>8</v>
      </c>
      <c r="T317">
        <v>1</v>
      </c>
      <c r="U317">
        <v>1</v>
      </c>
      <c r="V317">
        <v>0</v>
      </c>
      <c r="W317">
        <v>6</v>
      </c>
      <c r="X317">
        <v>2264411.25</v>
      </c>
      <c r="Y317">
        <v>635479.67000000004</v>
      </c>
      <c r="Z317">
        <v>1885</v>
      </c>
      <c r="AA317">
        <v>5</v>
      </c>
      <c r="AB317" s="6">
        <v>1.125</v>
      </c>
      <c r="AC317" s="6">
        <v>1.8125</v>
      </c>
      <c r="AD317">
        <v>34.1</v>
      </c>
      <c r="AE317" t="s">
        <v>2676</v>
      </c>
      <c r="AF317" t="s">
        <v>2676</v>
      </c>
      <c r="AG317" t="s">
        <v>2676</v>
      </c>
      <c r="AH317" t="s">
        <v>2676</v>
      </c>
      <c r="AI317" t="s">
        <v>2676</v>
      </c>
      <c r="AJ317" t="s">
        <v>2676</v>
      </c>
      <c r="AK317" t="s">
        <v>2676</v>
      </c>
      <c r="AL317">
        <v>1</v>
      </c>
    </row>
    <row r="318" spans="2:38" hidden="1" x14ac:dyDescent="0.25">
      <c r="B318">
        <v>389</v>
      </c>
      <c r="C318">
        <v>16</v>
      </c>
      <c r="D318" t="s">
        <v>2599</v>
      </c>
      <c r="E318">
        <v>1037</v>
      </c>
      <c r="F318">
        <v>326</v>
      </c>
      <c r="G318" s="4" t="str">
        <f>VLOOKUP(F318,'mac-lalo'!$I$2:$J$602,2,0)</f>
        <v>HUMAPA 1035</v>
      </c>
      <c r="H318" s="5">
        <f>VLOOKUP(G318,'cat_macropera-pos'!$H$2:$I$1468,2,0)</f>
        <v>1247</v>
      </c>
      <c r="I318" s="5">
        <f>VLOOKUP(D318,sucampos_seg!$C$2:$G$316,5,0)</f>
        <v>61</v>
      </c>
      <c r="J318">
        <v>18</v>
      </c>
      <c r="K318" s="6">
        <v>41183</v>
      </c>
      <c r="L318" t="s">
        <v>2676</v>
      </c>
      <c r="M318" t="s">
        <v>2677</v>
      </c>
      <c r="N318" t="s">
        <v>22</v>
      </c>
      <c r="O318">
        <v>1</v>
      </c>
      <c r="P318" t="s">
        <v>2682</v>
      </c>
      <c r="Q318">
        <v>1</v>
      </c>
      <c r="R318">
        <v>6</v>
      </c>
      <c r="S318">
        <v>6</v>
      </c>
      <c r="T318">
        <v>1</v>
      </c>
      <c r="U318">
        <v>1</v>
      </c>
      <c r="V318">
        <v>0</v>
      </c>
      <c r="W318">
        <v>4</v>
      </c>
      <c r="X318">
        <v>2287986.0699999998</v>
      </c>
      <c r="Y318">
        <v>622982.23</v>
      </c>
      <c r="Z318">
        <v>2075</v>
      </c>
      <c r="AA318">
        <v>1</v>
      </c>
      <c r="AB318" s="6">
        <v>1.2916666666666667</v>
      </c>
      <c r="AC318" t="s">
        <v>2676</v>
      </c>
      <c r="AD318">
        <v>24.56</v>
      </c>
      <c r="AE318" t="s">
        <v>2676</v>
      </c>
      <c r="AF318" t="s">
        <v>2676</v>
      </c>
      <c r="AG318" t="s">
        <v>2676</v>
      </c>
      <c r="AH318" t="s">
        <v>2676</v>
      </c>
      <c r="AI318" t="s">
        <v>2676</v>
      </c>
      <c r="AJ318" t="s">
        <v>2676</v>
      </c>
      <c r="AK318" t="s">
        <v>2676</v>
      </c>
      <c r="AL318">
        <v>1</v>
      </c>
    </row>
    <row r="319" spans="2:38" hidden="1" x14ac:dyDescent="0.25">
      <c r="B319">
        <v>390</v>
      </c>
      <c r="C319">
        <v>4</v>
      </c>
      <c r="D319" t="s">
        <v>2606</v>
      </c>
      <c r="E319">
        <v>1948</v>
      </c>
      <c r="F319">
        <v>474</v>
      </c>
      <c r="G319" s="4" t="str">
        <f>VLOOKUP(F319,'mac-lalo'!$I$2:$J$602,2,0)</f>
        <v>REMOLINO 1695</v>
      </c>
      <c r="H319" s="5">
        <f>VLOOKUP(G319,'cat_macropera-pos'!$H$2:$I$1468,2,0)</f>
        <v>584</v>
      </c>
      <c r="I319" s="5">
        <f>VLOOKUP(D319,sucampos_seg!$C$2:$G$316,5,0)</f>
        <v>103</v>
      </c>
      <c r="J319">
        <v>7</v>
      </c>
      <c r="K319" s="6">
        <v>41181</v>
      </c>
      <c r="L319" t="s">
        <v>2676</v>
      </c>
      <c r="M319" t="s">
        <v>2677</v>
      </c>
      <c r="N319" t="s">
        <v>22</v>
      </c>
      <c r="O319">
        <v>40</v>
      </c>
      <c r="P319" t="s">
        <v>2682</v>
      </c>
      <c r="Q319">
        <v>1</v>
      </c>
      <c r="R319">
        <v>6</v>
      </c>
      <c r="S319">
        <v>6</v>
      </c>
      <c r="T319">
        <v>1</v>
      </c>
      <c r="U319">
        <v>1</v>
      </c>
      <c r="V319">
        <v>0</v>
      </c>
      <c r="W319">
        <v>8</v>
      </c>
      <c r="X319">
        <v>2256311.5</v>
      </c>
      <c r="Y319">
        <v>679494.5</v>
      </c>
      <c r="Z319">
        <v>3050</v>
      </c>
      <c r="AA319">
        <v>3</v>
      </c>
      <c r="AB319" s="6">
        <v>1</v>
      </c>
      <c r="AC319" t="s">
        <v>2676</v>
      </c>
      <c r="AD319">
        <v>25.2</v>
      </c>
      <c r="AE319" t="s">
        <v>2676</v>
      </c>
      <c r="AF319" t="s">
        <v>2676</v>
      </c>
      <c r="AG319" t="s">
        <v>2676</v>
      </c>
      <c r="AH319" t="s">
        <v>2676</v>
      </c>
      <c r="AI319" t="s">
        <v>2676</v>
      </c>
      <c r="AJ319" t="s">
        <v>2676</v>
      </c>
      <c r="AK319" t="s">
        <v>2676</v>
      </c>
      <c r="AL319">
        <v>1</v>
      </c>
    </row>
    <row r="320" spans="2:38" hidden="1" x14ac:dyDescent="0.25">
      <c r="B320">
        <v>391</v>
      </c>
      <c r="C320">
        <v>16</v>
      </c>
      <c r="D320" t="s">
        <v>2599</v>
      </c>
      <c r="E320">
        <v>1496</v>
      </c>
      <c r="F320">
        <v>323</v>
      </c>
      <c r="G320" s="4" t="str">
        <f>VLOOKUP(F320,'mac-lalo'!$I$2:$J$602,2,0)</f>
        <v>HUMAPA 1003</v>
      </c>
      <c r="H320" s="5">
        <f>VLOOKUP(G320,'cat_macropera-pos'!$H$2:$I$1468,2,0)</f>
        <v>1246</v>
      </c>
      <c r="I320" s="5">
        <f>VLOOKUP(D320,sucampos_seg!$C$2:$G$316,5,0)</f>
        <v>61</v>
      </c>
      <c r="J320">
        <v>3</v>
      </c>
      <c r="K320" s="6">
        <v>41182</v>
      </c>
      <c r="L320" s="6">
        <v>41190</v>
      </c>
      <c r="M320" t="s">
        <v>2677</v>
      </c>
      <c r="N320" t="s">
        <v>22</v>
      </c>
      <c r="O320">
        <v>37</v>
      </c>
      <c r="P320" t="s">
        <v>2678</v>
      </c>
      <c r="Q320">
        <v>1</v>
      </c>
      <c r="R320">
        <v>6</v>
      </c>
      <c r="S320">
        <v>1</v>
      </c>
      <c r="T320">
        <v>1</v>
      </c>
      <c r="U320">
        <v>1</v>
      </c>
      <c r="V320">
        <v>0</v>
      </c>
      <c r="W320">
        <v>3</v>
      </c>
      <c r="X320" t="s">
        <v>2676</v>
      </c>
      <c r="Y320" t="s">
        <v>2676</v>
      </c>
      <c r="Z320">
        <v>2131</v>
      </c>
      <c r="AA320">
        <v>9</v>
      </c>
      <c r="AB320" s="6">
        <v>1.7291666666666665</v>
      </c>
      <c r="AC320" s="6">
        <v>1.8333333333333335</v>
      </c>
      <c r="AD320">
        <v>35.01</v>
      </c>
      <c r="AE320" t="s">
        <v>2676</v>
      </c>
      <c r="AF320" t="s">
        <v>2676</v>
      </c>
      <c r="AG320" t="s">
        <v>2676</v>
      </c>
      <c r="AH320" t="s">
        <v>2676</v>
      </c>
      <c r="AI320" t="s">
        <v>2676</v>
      </c>
      <c r="AJ320" t="s">
        <v>2676</v>
      </c>
      <c r="AK320" t="s">
        <v>2676</v>
      </c>
      <c r="AL320">
        <v>1</v>
      </c>
    </row>
    <row r="321" spans="2:38" hidden="1" x14ac:dyDescent="0.25">
      <c r="B321">
        <v>392</v>
      </c>
      <c r="C321">
        <v>4</v>
      </c>
      <c r="D321" t="s">
        <v>2606</v>
      </c>
      <c r="E321">
        <v>2944</v>
      </c>
      <c r="F321">
        <v>473</v>
      </c>
      <c r="G321" s="4" t="str">
        <f>VLOOKUP(F321,'mac-lalo'!$I$2:$J$602,2,0)</f>
        <v>REMOLINO 1663</v>
      </c>
      <c r="H321" s="5">
        <f>VLOOKUP(G321,'cat_macropera-pos'!$H$2:$I$1468,2,0)</f>
        <v>1377</v>
      </c>
      <c r="I321" s="5">
        <f>VLOOKUP(D321,sucampos_seg!$C$2:$G$316,5,0)</f>
        <v>103</v>
      </c>
      <c r="J321">
        <v>51</v>
      </c>
      <c r="K321" s="6">
        <v>41158</v>
      </c>
      <c r="L321" s="6">
        <v>41273</v>
      </c>
      <c r="M321" t="s">
        <v>2677</v>
      </c>
      <c r="N321" t="s">
        <v>2684</v>
      </c>
      <c r="O321">
        <v>10</v>
      </c>
      <c r="P321" t="s">
        <v>2686</v>
      </c>
      <c r="Q321">
        <v>6</v>
      </c>
      <c r="R321">
        <v>4</v>
      </c>
      <c r="S321">
        <v>4</v>
      </c>
      <c r="T321">
        <v>5</v>
      </c>
      <c r="U321">
        <v>5</v>
      </c>
      <c r="V321">
        <v>0</v>
      </c>
      <c r="W321">
        <v>0</v>
      </c>
      <c r="X321">
        <v>2253429.61</v>
      </c>
      <c r="Y321">
        <v>680169.98</v>
      </c>
      <c r="Z321">
        <v>3653</v>
      </c>
      <c r="AA321">
        <v>19</v>
      </c>
      <c r="AB321" s="6">
        <v>1</v>
      </c>
      <c r="AC321" s="6">
        <v>1.9166666666666665</v>
      </c>
      <c r="AD321">
        <v>91.16</v>
      </c>
      <c r="AE321">
        <v>14</v>
      </c>
      <c r="AF321">
        <v>10</v>
      </c>
      <c r="AG321">
        <v>3</v>
      </c>
      <c r="AH321">
        <v>5</v>
      </c>
      <c r="AI321">
        <v>800</v>
      </c>
      <c r="AJ321">
        <v>0</v>
      </c>
      <c r="AK321">
        <v>0</v>
      </c>
      <c r="AL321">
        <v>1</v>
      </c>
    </row>
    <row r="322" spans="2:38" hidden="1" x14ac:dyDescent="0.25">
      <c r="B322">
        <v>393</v>
      </c>
      <c r="C322">
        <v>8</v>
      </c>
      <c r="D322" t="s">
        <v>2590</v>
      </c>
      <c r="E322">
        <v>860</v>
      </c>
      <c r="F322">
        <v>5</v>
      </c>
      <c r="G322" s="4" t="str">
        <f>VLOOKUP(F322,'mac-lalo'!$I$2:$J$602,2,0)</f>
        <v>AGUA FRIA 1377</v>
      </c>
      <c r="H322" s="5">
        <f>VLOOKUP(G322,'cat_macropera-pos'!$H$2:$I$1468,2,0)</f>
        <v>1428</v>
      </c>
      <c r="I322" s="5">
        <f>VLOOKUP(D322,sucampos_seg!$C$2:$G$316,5,0)</f>
        <v>32</v>
      </c>
      <c r="J322">
        <v>38</v>
      </c>
      <c r="K322" s="6">
        <v>41185</v>
      </c>
      <c r="L322" s="6">
        <v>41196</v>
      </c>
      <c r="M322" t="s">
        <v>2677</v>
      </c>
      <c r="N322" t="s">
        <v>22</v>
      </c>
      <c r="O322">
        <v>6</v>
      </c>
      <c r="P322" t="s">
        <v>2682</v>
      </c>
      <c r="Q322">
        <v>1</v>
      </c>
      <c r="R322">
        <v>8</v>
      </c>
      <c r="S322">
        <v>8</v>
      </c>
      <c r="T322">
        <v>1</v>
      </c>
      <c r="U322">
        <v>1</v>
      </c>
      <c r="V322">
        <v>0</v>
      </c>
      <c r="W322">
        <v>7</v>
      </c>
      <c r="X322">
        <v>2273841.04</v>
      </c>
      <c r="Y322">
        <v>644223.62</v>
      </c>
      <c r="Z322">
        <v>1764</v>
      </c>
      <c r="AA322">
        <v>8</v>
      </c>
      <c r="AB322" s="6">
        <v>1</v>
      </c>
      <c r="AC322" s="6">
        <v>1</v>
      </c>
      <c r="AD322">
        <v>28.18</v>
      </c>
      <c r="AE322" t="s">
        <v>2676</v>
      </c>
      <c r="AF322" t="s">
        <v>2676</v>
      </c>
      <c r="AG322" t="s">
        <v>2676</v>
      </c>
      <c r="AH322" t="s">
        <v>2676</v>
      </c>
      <c r="AI322" t="s">
        <v>2676</v>
      </c>
      <c r="AJ322" t="s">
        <v>2676</v>
      </c>
      <c r="AK322" t="s">
        <v>2676</v>
      </c>
      <c r="AL322">
        <v>1</v>
      </c>
    </row>
    <row r="323" spans="2:38" hidden="1" x14ac:dyDescent="0.25">
      <c r="B323">
        <v>394</v>
      </c>
      <c r="C323">
        <v>4</v>
      </c>
      <c r="D323" t="s">
        <v>2606</v>
      </c>
      <c r="E323">
        <v>3971</v>
      </c>
      <c r="F323">
        <v>477</v>
      </c>
      <c r="G323" s="4" t="str">
        <f>VLOOKUP(F323,'mac-lalo'!$I$2:$J$602,2,0)</f>
        <v>REMOLINO 1732</v>
      </c>
      <c r="H323" s="5">
        <f>VLOOKUP(G323,'cat_macropera-pos'!$H$2:$I$1468,2,0)</f>
        <v>1379</v>
      </c>
      <c r="I323" s="5">
        <f>VLOOKUP(D323,sucampos_seg!$C$2:$G$316,5,0)</f>
        <v>103</v>
      </c>
      <c r="J323">
        <v>49</v>
      </c>
      <c r="K323" s="6">
        <v>41183</v>
      </c>
      <c r="L323" s="6">
        <v>41267</v>
      </c>
      <c r="M323" t="s">
        <v>2684</v>
      </c>
      <c r="N323" t="s">
        <v>2684</v>
      </c>
      <c r="O323">
        <v>19</v>
      </c>
      <c r="P323" t="s">
        <v>2686</v>
      </c>
      <c r="Q323">
        <v>6</v>
      </c>
      <c r="R323">
        <v>4</v>
      </c>
      <c r="S323">
        <v>4</v>
      </c>
      <c r="T323">
        <v>1</v>
      </c>
      <c r="U323">
        <v>1</v>
      </c>
      <c r="V323">
        <v>2</v>
      </c>
      <c r="W323">
        <v>8</v>
      </c>
      <c r="X323">
        <v>2255020.37</v>
      </c>
      <c r="Y323">
        <v>682989.88</v>
      </c>
      <c r="Z323">
        <v>4138</v>
      </c>
      <c r="AA323">
        <v>6</v>
      </c>
      <c r="AB323" s="6">
        <v>1</v>
      </c>
      <c r="AC323" s="6">
        <v>1.5</v>
      </c>
      <c r="AD323">
        <v>95</v>
      </c>
      <c r="AE323">
        <v>14</v>
      </c>
      <c r="AF323">
        <v>19</v>
      </c>
      <c r="AG323">
        <v>3</v>
      </c>
      <c r="AH323">
        <v>6</v>
      </c>
      <c r="AI323">
        <v>800</v>
      </c>
      <c r="AJ323">
        <v>0</v>
      </c>
      <c r="AK323">
        <v>0</v>
      </c>
      <c r="AL323">
        <v>1</v>
      </c>
    </row>
    <row r="324" spans="2:38" hidden="1" x14ac:dyDescent="0.25">
      <c r="B324">
        <v>395</v>
      </c>
      <c r="C324">
        <v>21</v>
      </c>
      <c r="D324" t="s">
        <v>2605</v>
      </c>
      <c r="E324">
        <v>5245</v>
      </c>
      <c r="F324">
        <v>468</v>
      </c>
      <c r="G324" s="4" t="str">
        <f>VLOOKUP(F324,'mac-lalo'!$I$2:$J$602,2,0)</f>
        <v>PRESIDENTE ALEMAN 6006</v>
      </c>
      <c r="H324" s="5">
        <f>VLOOKUP(G324,'cat_macropera-pos'!$H$2:$I$1468,2,0)</f>
        <v>1430</v>
      </c>
      <c r="I324" s="5">
        <f>VLOOKUP(D324,sucampos_seg!$C$2:$G$316,5,0)</f>
        <v>94</v>
      </c>
      <c r="J324">
        <v>35</v>
      </c>
      <c r="K324" s="6">
        <v>41189</v>
      </c>
      <c r="L324" s="6">
        <v>41198</v>
      </c>
      <c r="M324" t="s">
        <v>2677</v>
      </c>
      <c r="N324" t="s">
        <v>22</v>
      </c>
      <c r="O324">
        <v>34</v>
      </c>
      <c r="P324" t="s">
        <v>2682</v>
      </c>
      <c r="Q324">
        <v>1</v>
      </c>
      <c r="R324">
        <v>6</v>
      </c>
      <c r="S324">
        <v>6</v>
      </c>
      <c r="T324">
        <v>1</v>
      </c>
      <c r="U324">
        <v>1</v>
      </c>
      <c r="V324">
        <v>0</v>
      </c>
      <c r="W324">
        <v>8</v>
      </c>
      <c r="X324">
        <v>2251075.4700000002</v>
      </c>
      <c r="Y324">
        <v>676977.51</v>
      </c>
      <c r="Z324">
        <v>2658</v>
      </c>
      <c r="AA324">
        <v>2</v>
      </c>
      <c r="AB324" s="6">
        <v>1</v>
      </c>
      <c r="AC324" s="6">
        <v>1.9791666666666665</v>
      </c>
      <c r="AD324">
        <v>35.33</v>
      </c>
      <c r="AE324" t="s">
        <v>2676</v>
      </c>
      <c r="AF324" t="s">
        <v>2676</v>
      </c>
      <c r="AG324" t="s">
        <v>2676</v>
      </c>
      <c r="AH324" t="s">
        <v>2676</v>
      </c>
      <c r="AI324" t="s">
        <v>2676</v>
      </c>
      <c r="AJ324" t="s">
        <v>2676</v>
      </c>
      <c r="AK324" t="s">
        <v>2676</v>
      </c>
      <c r="AL324">
        <v>1</v>
      </c>
    </row>
    <row r="325" spans="2:38" hidden="1" x14ac:dyDescent="0.25">
      <c r="B325">
        <v>396</v>
      </c>
      <c r="C325">
        <v>16</v>
      </c>
      <c r="D325" t="s">
        <v>2599</v>
      </c>
      <c r="E325">
        <v>1635</v>
      </c>
      <c r="F325">
        <v>590</v>
      </c>
      <c r="G325" s="4" t="str">
        <f>VLOOKUP(F325,'mac-lalo'!$I$2:$J$602,2,0)</f>
        <v>HUMAPA 1617</v>
      </c>
      <c r="H325" s="5">
        <f>VLOOKUP(G325,'cat_macropera-pos'!$H$2:$I$1468,2,0)</f>
        <v>1263</v>
      </c>
      <c r="I325" s="5">
        <f>VLOOKUP(D325,sucampos_seg!$C$2:$G$316,5,0)</f>
        <v>61</v>
      </c>
      <c r="J325">
        <v>40</v>
      </c>
      <c r="K325" s="6">
        <v>41188</v>
      </c>
      <c r="L325" s="6">
        <v>41199</v>
      </c>
      <c r="M325" t="s">
        <v>2677</v>
      </c>
      <c r="N325" t="s">
        <v>22</v>
      </c>
      <c r="O325">
        <v>1</v>
      </c>
      <c r="P325" t="s">
        <v>2682</v>
      </c>
      <c r="Q325">
        <v>1</v>
      </c>
      <c r="R325">
        <v>4</v>
      </c>
      <c r="S325">
        <v>1</v>
      </c>
      <c r="T325">
        <v>1</v>
      </c>
      <c r="U325">
        <v>1</v>
      </c>
      <c r="V325">
        <v>0</v>
      </c>
      <c r="W325">
        <v>4</v>
      </c>
      <c r="X325">
        <v>2280559.61</v>
      </c>
      <c r="Y325">
        <v>627951.98</v>
      </c>
      <c r="Z325">
        <v>2073</v>
      </c>
      <c r="AA325">
        <v>2</v>
      </c>
      <c r="AB325" s="6">
        <v>1.5</v>
      </c>
      <c r="AC325" s="6">
        <v>1.125</v>
      </c>
      <c r="AD325" t="s">
        <v>2676</v>
      </c>
      <c r="AE325" t="s">
        <v>2676</v>
      </c>
      <c r="AF325" t="s">
        <v>2676</v>
      </c>
      <c r="AG325" t="s">
        <v>2676</v>
      </c>
      <c r="AH325" t="s">
        <v>2676</v>
      </c>
      <c r="AI325" t="s">
        <v>2676</v>
      </c>
      <c r="AJ325" t="s">
        <v>2676</v>
      </c>
      <c r="AK325" t="s">
        <v>2676</v>
      </c>
      <c r="AL325">
        <v>1</v>
      </c>
    </row>
    <row r="326" spans="2:38" hidden="1" x14ac:dyDescent="0.25">
      <c r="B326">
        <v>397</v>
      </c>
      <c r="C326">
        <v>16</v>
      </c>
      <c r="D326" t="s">
        <v>2599</v>
      </c>
      <c r="E326">
        <v>3217</v>
      </c>
      <c r="F326">
        <v>377</v>
      </c>
      <c r="G326" s="4" t="str">
        <f>VLOOKUP(F326,'mac-lalo'!$I$2:$J$602,2,0)</f>
        <v>HUMAPA 3259</v>
      </c>
      <c r="H326" s="5">
        <f>VLOOKUP(G326,'cat_macropera-pos'!$H$2:$I$1468,2,0)</f>
        <v>1272</v>
      </c>
      <c r="I326" s="5">
        <f>VLOOKUP(D326,sucampos_seg!$C$2:$G$316,5,0)</f>
        <v>61</v>
      </c>
      <c r="J326">
        <v>29</v>
      </c>
      <c r="K326" s="6">
        <v>41189</v>
      </c>
      <c r="L326" s="6">
        <v>41211</v>
      </c>
      <c r="M326" t="s">
        <v>2585</v>
      </c>
      <c r="N326" t="s">
        <v>2681</v>
      </c>
      <c r="O326">
        <v>35</v>
      </c>
      <c r="P326" t="s">
        <v>2678</v>
      </c>
      <c r="Q326">
        <v>5</v>
      </c>
      <c r="R326">
        <v>6</v>
      </c>
      <c r="S326">
        <v>4</v>
      </c>
      <c r="T326">
        <v>1</v>
      </c>
      <c r="U326">
        <v>1</v>
      </c>
      <c r="V326">
        <v>0</v>
      </c>
      <c r="W326">
        <v>4</v>
      </c>
      <c r="X326">
        <v>626091.59</v>
      </c>
      <c r="Y326">
        <v>2277835.04</v>
      </c>
      <c r="Z326">
        <v>2435</v>
      </c>
      <c r="AA326">
        <v>2</v>
      </c>
      <c r="AB326" s="6">
        <v>1.5625</v>
      </c>
      <c r="AC326" s="6">
        <v>1.4166666666666667</v>
      </c>
      <c r="AD326">
        <v>60.5</v>
      </c>
      <c r="AE326" t="s">
        <v>2676</v>
      </c>
      <c r="AF326" t="s">
        <v>2676</v>
      </c>
      <c r="AG326" t="s">
        <v>2676</v>
      </c>
      <c r="AH326" t="s">
        <v>2676</v>
      </c>
      <c r="AI326" t="s">
        <v>2676</v>
      </c>
      <c r="AJ326" t="s">
        <v>2676</v>
      </c>
      <c r="AK326" t="s">
        <v>2676</v>
      </c>
      <c r="AL326">
        <v>1</v>
      </c>
    </row>
    <row r="327" spans="2:38" hidden="1" x14ac:dyDescent="0.25">
      <c r="B327">
        <v>398</v>
      </c>
      <c r="C327">
        <v>12</v>
      </c>
      <c r="D327" t="s">
        <v>2594</v>
      </c>
      <c r="E327">
        <v>1346</v>
      </c>
      <c r="F327">
        <v>595</v>
      </c>
      <c r="G327" s="4" t="str">
        <f>VLOOKUP(F327,'mac-lalo'!$I$2:$J$602,2,0)</f>
        <v>ESCOBAL 1322</v>
      </c>
      <c r="H327" s="5">
        <f>VLOOKUP(G327,'cat_macropera-pos'!$H$2:$I$1468,2,0)</f>
        <v>1255</v>
      </c>
      <c r="I327" s="5">
        <f>VLOOKUP(D327,sucampos_seg!$C$2:$G$316,5,0)</f>
        <v>44</v>
      </c>
      <c r="J327">
        <v>12</v>
      </c>
      <c r="K327" s="6">
        <v>41188</v>
      </c>
      <c r="L327" s="6">
        <v>41199</v>
      </c>
      <c r="M327" t="s">
        <v>2677</v>
      </c>
      <c r="N327" t="s">
        <v>22</v>
      </c>
      <c r="O327">
        <v>24</v>
      </c>
      <c r="P327" t="s">
        <v>2678</v>
      </c>
      <c r="Q327">
        <v>1</v>
      </c>
      <c r="R327">
        <v>4</v>
      </c>
      <c r="S327">
        <v>4</v>
      </c>
      <c r="T327">
        <v>1</v>
      </c>
      <c r="U327">
        <v>1</v>
      </c>
      <c r="V327">
        <v>0</v>
      </c>
      <c r="W327">
        <v>6</v>
      </c>
      <c r="X327">
        <v>2261875.38</v>
      </c>
      <c r="Y327">
        <v>638735.54</v>
      </c>
      <c r="Z327">
        <v>1741</v>
      </c>
      <c r="AA327">
        <v>5</v>
      </c>
      <c r="AB327" s="6">
        <v>1</v>
      </c>
      <c r="AC327" s="6">
        <v>1.3333333333333333</v>
      </c>
      <c r="AD327">
        <v>22.88</v>
      </c>
      <c r="AE327" t="s">
        <v>2676</v>
      </c>
      <c r="AF327" t="s">
        <v>2676</v>
      </c>
      <c r="AG327" t="s">
        <v>2676</v>
      </c>
      <c r="AH327" t="s">
        <v>2676</v>
      </c>
      <c r="AI327" t="s">
        <v>2676</v>
      </c>
      <c r="AJ327" t="s">
        <v>2676</v>
      </c>
      <c r="AK327" t="s">
        <v>2676</v>
      </c>
      <c r="AL327">
        <v>1</v>
      </c>
    </row>
    <row r="328" spans="2:38" hidden="1" x14ac:dyDescent="0.25">
      <c r="B328">
        <v>400</v>
      </c>
      <c r="C328">
        <v>16</v>
      </c>
      <c r="D328" t="s">
        <v>2599</v>
      </c>
      <c r="E328">
        <v>4542</v>
      </c>
      <c r="F328">
        <v>388</v>
      </c>
      <c r="G328" s="4" t="str">
        <f>VLOOKUP(F328,'mac-lalo'!$I$2:$J$602,2,0)</f>
        <v>HUMAPA 583</v>
      </c>
      <c r="H328" s="5">
        <f>VLOOKUP(G328,'cat_macropera-pos'!$H$2:$I$1468,2,0)</f>
        <v>1276</v>
      </c>
      <c r="I328" s="5">
        <f>VLOOKUP(D328,sucampos_seg!$C$2:$G$316,5,0)</f>
        <v>61</v>
      </c>
      <c r="J328">
        <v>16</v>
      </c>
      <c r="K328" s="6">
        <v>41188</v>
      </c>
      <c r="L328" s="6">
        <v>41197</v>
      </c>
      <c r="M328" t="s">
        <v>2677</v>
      </c>
      <c r="N328" t="s">
        <v>22</v>
      </c>
      <c r="O328">
        <v>15</v>
      </c>
      <c r="P328" t="s">
        <v>2682</v>
      </c>
      <c r="Q328">
        <v>5</v>
      </c>
      <c r="R328">
        <v>4</v>
      </c>
      <c r="S328">
        <v>4</v>
      </c>
      <c r="T328">
        <v>5</v>
      </c>
      <c r="U328">
        <v>5</v>
      </c>
      <c r="V328">
        <v>0</v>
      </c>
      <c r="W328">
        <v>4</v>
      </c>
      <c r="X328">
        <v>2282451.4900000002</v>
      </c>
      <c r="Y328">
        <v>622227</v>
      </c>
      <c r="Z328">
        <v>2020</v>
      </c>
      <c r="AA328">
        <v>9</v>
      </c>
      <c r="AB328" s="6">
        <v>1</v>
      </c>
      <c r="AC328" s="6">
        <v>1.5</v>
      </c>
      <c r="AD328">
        <v>34</v>
      </c>
      <c r="AE328" t="s">
        <v>2676</v>
      </c>
      <c r="AF328" t="s">
        <v>2676</v>
      </c>
      <c r="AG328" t="s">
        <v>2676</v>
      </c>
      <c r="AH328" t="s">
        <v>2676</v>
      </c>
      <c r="AI328" t="s">
        <v>2676</v>
      </c>
      <c r="AJ328" t="s">
        <v>2676</v>
      </c>
      <c r="AK328" t="s">
        <v>2676</v>
      </c>
      <c r="AL328">
        <v>1</v>
      </c>
    </row>
    <row r="329" spans="2:38" hidden="1" x14ac:dyDescent="0.25">
      <c r="B329">
        <v>401</v>
      </c>
      <c r="C329">
        <v>16</v>
      </c>
      <c r="D329" t="s">
        <v>2599</v>
      </c>
      <c r="E329">
        <v>4292</v>
      </c>
      <c r="F329">
        <v>353</v>
      </c>
      <c r="G329" s="4" t="str">
        <f>VLOOKUP(F329,'mac-lalo'!$I$2:$J$602,2,0)</f>
        <v>HUMAPA 1639</v>
      </c>
      <c r="H329" s="5">
        <f>VLOOKUP(G329,'cat_macropera-pos'!$H$2:$I$1468,2,0)</f>
        <v>1264</v>
      </c>
      <c r="I329" s="5">
        <f>VLOOKUP(D329,sucampos_seg!$C$2:$G$316,5,0)</f>
        <v>61</v>
      </c>
      <c r="J329">
        <v>37</v>
      </c>
      <c r="K329" s="6">
        <v>41193</v>
      </c>
      <c r="L329" s="6">
        <v>41211</v>
      </c>
      <c r="M329" t="s">
        <v>2677</v>
      </c>
      <c r="N329" t="s">
        <v>22</v>
      </c>
      <c r="O329">
        <v>5</v>
      </c>
      <c r="P329" t="s">
        <v>2678</v>
      </c>
      <c r="Q329">
        <v>5</v>
      </c>
      <c r="R329">
        <v>6</v>
      </c>
      <c r="S329">
        <v>6</v>
      </c>
      <c r="T329">
        <v>1</v>
      </c>
      <c r="U329">
        <v>1</v>
      </c>
      <c r="V329">
        <v>0</v>
      </c>
      <c r="W329">
        <v>0</v>
      </c>
      <c r="X329">
        <v>2281177.42</v>
      </c>
      <c r="Y329">
        <v>628106.82999999996</v>
      </c>
      <c r="Z329">
        <v>2038</v>
      </c>
      <c r="AA329">
        <v>2</v>
      </c>
      <c r="AB329" s="6">
        <v>1.5416666666666665</v>
      </c>
      <c r="AC329" s="6">
        <v>1.6666666666666665</v>
      </c>
      <c r="AD329">
        <v>29.65</v>
      </c>
      <c r="AE329" t="s">
        <v>2676</v>
      </c>
      <c r="AF329" t="s">
        <v>2676</v>
      </c>
      <c r="AG329" t="s">
        <v>2676</v>
      </c>
      <c r="AH329" t="s">
        <v>2676</v>
      </c>
      <c r="AI329" t="s">
        <v>2676</v>
      </c>
      <c r="AJ329" t="s">
        <v>2676</v>
      </c>
      <c r="AK329" t="s">
        <v>2676</v>
      </c>
      <c r="AL329">
        <v>1</v>
      </c>
    </row>
    <row r="330" spans="2:38" hidden="1" x14ac:dyDescent="0.25">
      <c r="B330">
        <v>402</v>
      </c>
      <c r="C330">
        <v>9</v>
      </c>
      <c r="D330" t="s">
        <v>2591</v>
      </c>
      <c r="E330">
        <v>5213</v>
      </c>
      <c r="F330">
        <v>134</v>
      </c>
      <c r="G330" s="4" t="str">
        <f>VLOOKUP(F330,'mac-lalo'!$I$2:$J$602,2,0)</f>
        <v>COYOL 5233</v>
      </c>
      <c r="H330" s="5">
        <f>VLOOKUP(G330,'cat_macropera-pos'!$H$2:$I$1468,2,0)</f>
        <v>1228</v>
      </c>
      <c r="I330" s="5">
        <f>VLOOKUP(D330,sucampos_seg!$C$2:$G$316,5,0)</f>
        <v>35</v>
      </c>
      <c r="J330">
        <v>30</v>
      </c>
      <c r="K330" s="6">
        <v>41189</v>
      </c>
      <c r="L330" s="6">
        <v>41204</v>
      </c>
      <c r="M330" t="s">
        <v>2677</v>
      </c>
      <c r="N330" t="s">
        <v>22</v>
      </c>
      <c r="O330">
        <v>8</v>
      </c>
      <c r="P330" t="s">
        <v>2682</v>
      </c>
      <c r="Q330">
        <v>5</v>
      </c>
      <c r="R330">
        <v>1</v>
      </c>
      <c r="S330">
        <v>1</v>
      </c>
      <c r="T330">
        <v>1</v>
      </c>
      <c r="U330">
        <v>1</v>
      </c>
      <c r="V330">
        <v>10</v>
      </c>
      <c r="W330">
        <v>4</v>
      </c>
      <c r="X330">
        <v>2289428.75</v>
      </c>
      <c r="Y330">
        <v>621111.13</v>
      </c>
      <c r="Z330">
        <v>2065</v>
      </c>
      <c r="AA330">
        <v>2</v>
      </c>
      <c r="AB330" s="6">
        <v>1.1666666666666667</v>
      </c>
      <c r="AC330" s="6">
        <v>1.3333333333333333</v>
      </c>
      <c r="AD330">
        <v>25.24</v>
      </c>
      <c r="AE330" t="s">
        <v>2676</v>
      </c>
      <c r="AF330" t="s">
        <v>2676</v>
      </c>
      <c r="AG330" t="s">
        <v>2676</v>
      </c>
      <c r="AH330" t="s">
        <v>2676</v>
      </c>
      <c r="AI330" t="s">
        <v>2676</v>
      </c>
      <c r="AJ330" t="s">
        <v>2676</v>
      </c>
      <c r="AK330" t="s">
        <v>2676</v>
      </c>
      <c r="AL330">
        <v>1</v>
      </c>
    </row>
    <row r="331" spans="2:38" hidden="1" x14ac:dyDescent="0.25">
      <c r="B331">
        <v>403</v>
      </c>
      <c r="C331">
        <v>12</v>
      </c>
      <c r="D331" t="s">
        <v>2594</v>
      </c>
      <c r="E331">
        <v>1450</v>
      </c>
      <c r="F331">
        <v>594</v>
      </c>
      <c r="G331" s="4" t="str">
        <f>VLOOKUP(F331,'mac-lalo'!$I$2:$J$602,2,0)</f>
        <v>ESCOBAL 1430</v>
      </c>
      <c r="H331" s="5">
        <f>VLOOKUP(G331,'cat_macropera-pos'!$H$2:$I$1468,2,0)</f>
        <v>1304</v>
      </c>
      <c r="I331" s="5">
        <f>VLOOKUP(D331,sucampos_seg!$C$2:$G$316,5,0)</f>
        <v>44</v>
      </c>
      <c r="J331">
        <v>5</v>
      </c>
      <c r="K331" s="6">
        <v>41193</v>
      </c>
      <c r="L331" s="6">
        <v>41202</v>
      </c>
      <c r="M331" t="s">
        <v>2677</v>
      </c>
      <c r="N331" t="s">
        <v>22</v>
      </c>
      <c r="O331">
        <v>6</v>
      </c>
      <c r="P331" t="s">
        <v>2682</v>
      </c>
      <c r="Q331">
        <v>1</v>
      </c>
      <c r="R331">
        <v>8</v>
      </c>
      <c r="S331">
        <v>8</v>
      </c>
      <c r="T331">
        <v>1</v>
      </c>
      <c r="U331">
        <v>1</v>
      </c>
      <c r="V331">
        <v>0</v>
      </c>
      <c r="W331">
        <v>6</v>
      </c>
      <c r="X331">
        <v>2264404.71</v>
      </c>
      <c r="Y331">
        <v>635474.26</v>
      </c>
      <c r="Z331">
        <v>1856</v>
      </c>
      <c r="AA331">
        <v>8</v>
      </c>
      <c r="AB331" s="6">
        <v>1</v>
      </c>
      <c r="AC331" s="6">
        <v>1.5</v>
      </c>
      <c r="AD331">
        <v>32.28</v>
      </c>
      <c r="AE331" t="s">
        <v>2676</v>
      </c>
      <c r="AF331" t="s">
        <v>2676</v>
      </c>
      <c r="AG331" t="s">
        <v>2676</v>
      </c>
      <c r="AH331" t="s">
        <v>2676</v>
      </c>
      <c r="AI331" t="s">
        <v>2676</v>
      </c>
      <c r="AJ331" t="s">
        <v>2676</v>
      </c>
      <c r="AK331" t="s">
        <v>2676</v>
      </c>
      <c r="AL331">
        <v>1</v>
      </c>
    </row>
    <row r="332" spans="2:38" hidden="1" x14ac:dyDescent="0.25">
      <c r="B332">
        <v>404</v>
      </c>
      <c r="C332">
        <v>13</v>
      </c>
      <c r="D332" t="s">
        <v>2596</v>
      </c>
      <c r="E332">
        <v>7222</v>
      </c>
      <c r="F332">
        <v>269</v>
      </c>
      <c r="G332" s="4" t="str">
        <f>VLOOKUP(F332,'mac-lalo'!$I$2:$J$602,2,0)</f>
        <v>FURBERO 1629</v>
      </c>
      <c r="H332" s="5">
        <f>VLOOKUP(G332,'cat_macropera-pos'!$H$2:$I$1468,2,0)</f>
        <v>1341</v>
      </c>
      <c r="I332" s="5">
        <f>VLOOKUP(D332,sucampos_seg!$C$2:$G$316,5,0)</f>
        <v>48</v>
      </c>
      <c r="J332">
        <v>26</v>
      </c>
      <c r="K332" s="6">
        <v>41193</v>
      </c>
      <c r="L332" t="s">
        <v>2676</v>
      </c>
      <c r="M332" t="s">
        <v>2677</v>
      </c>
      <c r="N332" t="s">
        <v>2681</v>
      </c>
      <c r="O332">
        <v>19</v>
      </c>
      <c r="P332" t="s">
        <v>2682</v>
      </c>
      <c r="Q332">
        <v>1</v>
      </c>
      <c r="R332">
        <v>6</v>
      </c>
      <c r="S332">
        <v>6</v>
      </c>
      <c r="T332">
        <v>1</v>
      </c>
      <c r="U332">
        <v>1</v>
      </c>
      <c r="V332">
        <v>0</v>
      </c>
      <c r="W332">
        <v>7</v>
      </c>
      <c r="X332">
        <v>2246787.52</v>
      </c>
      <c r="Y332">
        <v>661410.62</v>
      </c>
      <c r="Z332">
        <v>2282</v>
      </c>
      <c r="AA332">
        <v>3</v>
      </c>
      <c r="AB332" s="6">
        <v>1</v>
      </c>
      <c r="AC332" t="s">
        <v>2676</v>
      </c>
      <c r="AD332">
        <v>38.07</v>
      </c>
      <c r="AE332" t="s">
        <v>2676</v>
      </c>
      <c r="AF332" t="s">
        <v>2676</v>
      </c>
      <c r="AG332" t="s">
        <v>2676</v>
      </c>
      <c r="AH332" t="s">
        <v>2676</v>
      </c>
      <c r="AI332" t="s">
        <v>2676</v>
      </c>
      <c r="AJ332" t="s">
        <v>2676</v>
      </c>
      <c r="AK332" t="s">
        <v>2676</v>
      </c>
      <c r="AL332">
        <v>1</v>
      </c>
    </row>
    <row r="333" spans="2:38" hidden="1" x14ac:dyDescent="0.25">
      <c r="B333">
        <v>405</v>
      </c>
      <c r="C333">
        <v>21</v>
      </c>
      <c r="D333" t="s">
        <v>2605</v>
      </c>
      <c r="E333">
        <v>5249</v>
      </c>
      <c r="F333">
        <v>468</v>
      </c>
      <c r="G333" s="4" t="str">
        <f>VLOOKUP(F333,'mac-lalo'!$I$2:$J$602,2,0)</f>
        <v>PRESIDENTE ALEMAN 6006</v>
      </c>
      <c r="H333" s="5">
        <f>VLOOKUP(G333,'cat_macropera-pos'!$H$2:$I$1468,2,0)</f>
        <v>1430</v>
      </c>
      <c r="I333" s="5">
        <f>VLOOKUP(D333,sucampos_seg!$C$2:$G$316,5,0)</f>
        <v>94</v>
      </c>
      <c r="J333">
        <v>32</v>
      </c>
      <c r="K333" s="6">
        <v>41194</v>
      </c>
      <c r="L333" s="6">
        <v>41210</v>
      </c>
      <c r="M333" t="s">
        <v>2677</v>
      </c>
      <c r="N333" t="s">
        <v>22</v>
      </c>
      <c r="O333">
        <v>41</v>
      </c>
      <c r="P333" t="s">
        <v>2678</v>
      </c>
      <c r="Q333">
        <v>1</v>
      </c>
      <c r="R333">
        <v>5</v>
      </c>
      <c r="S333">
        <v>4</v>
      </c>
      <c r="T333">
        <v>1</v>
      </c>
      <c r="U333">
        <v>1</v>
      </c>
      <c r="V333">
        <v>0</v>
      </c>
      <c r="W333">
        <v>8</v>
      </c>
      <c r="X333">
        <v>2251075.4700000002</v>
      </c>
      <c r="Y333">
        <v>676977.51</v>
      </c>
      <c r="Z333">
        <v>2746</v>
      </c>
      <c r="AA333">
        <v>3</v>
      </c>
      <c r="AB333" s="6">
        <v>1.7916666666666665</v>
      </c>
      <c r="AC333" s="6">
        <v>1.9583333333333335</v>
      </c>
      <c r="AD333">
        <v>24.16</v>
      </c>
      <c r="AE333" t="s">
        <v>2676</v>
      </c>
      <c r="AF333" t="s">
        <v>2676</v>
      </c>
      <c r="AG333" t="s">
        <v>2676</v>
      </c>
      <c r="AH333" t="s">
        <v>2676</v>
      </c>
      <c r="AI333" t="s">
        <v>2676</v>
      </c>
      <c r="AJ333" t="s">
        <v>2676</v>
      </c>
      <c r="AK333" t="s">
        <v>2676</v>
      </c>
      <c r="AL333">
        <v>1</v>
      </c>
    </row>
    <row r="334" spans="2:38" hidden="1" x14ac:dyDescent="0.25">
      <c r="B334">
        <v>407</v>
      </c>
      <c r="C334">
        <v>13</v>
      </c>
      <c r="D334" t="s">
        <v>2596</v>
      </c>
      <c r="E334">
        <v>8055</v>
      </c>
      <c r="F334">
        <v>270</v>
      </c>
      <c r="G334" s="4" t="str">
        <f>VLOOKUP(F334,'mac-lalo'!$I$2:$J$602,2,0)</f>
        <v>FURBERO 1727</v>
      </c>
      <c r="H334" s="5">
        <f>VLOOKUP(G334,'cat_macropera-pos'!$H$2:$I$1468,2,0)</f>
        <v>1343</v>
      </c>
      <c r="I334" s="5">
        <f>VLOOKUP(D334,sucampos_seg!$C$2:$G$316,5,0)</f>
        <v>48</v>
      </c>
      <c r="J334">
        <v>15</v>
      </c>
      <c r="K334" s="6">
        <v>41188</v>
      </c>
      <c r="L334" s="6">
        <v>41207</v>
      </c>
      <c r="M334" t="s">
        <v>2585</v>
      </c>
      <c r="N334" t="s">
        <v>2676</v>
      </c>
      <c r="O334">
        <v>33</v>
      </c>
      <c r="P334" t="s">
        <v>2678</v>
      </c>
      <c r="Q334">
        <v>4</v>
      </c>
      <c r="R334">
        <v>8</v>
      </c>
      <c r="S334">
        <v>1</v>
      </c>
      <c r="T334">
        <v>1</v>
      </c>
      <c r="U334">
        <v>1</v>
      </c>
      <c r="V334">
        <v>7</v>
      </c>
      <c r="W334">
        <v>0</v>
      </c>
      <c r="X334">
        <v>2246654.4</v>
      </c>
      <c r="Y334">
        <v>664539.71</v>
      </c>
      <c r="Z334">
        <v>2626</v>
      </c>
      <c r="AA334">
        <v>9</v>
      </c>
      <c r="AB334" s="6">
        <v>1</v>
      </c>
      <c r="AC334" t="s">
        <v>2676</v>
      </c>
      <c r="AD334">
        <v>71</v>
      </c>
      <c r="AE334" t="s">
        <v>2676</v>
      </c>
      <c r="AF334" t="s">
        <v>2676</v>
      </c>
      <c r="AG334" t="s">
        <v>2676</v>
      </c>
      <c r="AH334" t="s">
        <v>2676</v>
      </c>
      <c r="AI334" t="s">
        <v>2676</v>
      </c>
      <c r="AJ334" t="s">
        <v>2676</v>
      </c>
      <c r="AK334" t="s">
        <v>2676</v>
      </c>
      <c r="AL334">
        <v>1</v>
      </c>
    </row>
    <row r="335" spans="2:38" hidden="1" x14ac:dyDescent="0.25">
      <c r="B335">
        <v>408</v>
      </c>
      <c r="C335">
        <v>16</v>
      </c>
      <c r="D335" t="s">
        <v>2599</v>
      </c>
      <c r="E335">
        <v>1005</v>
      </c>
      <c r="F335">
        <v>326</v>
      </c>
      <c r="G335" s="4" t="str">
        <f>VLOOKUP(F335,'mac-lalo'!$I$2:$J$602,2,0)</f>
        <v>HUMAPA 1035</v>
      </c>
      <c r="H335" s="5">
        <f>VLOOKUP(G335,'cat_macropera-pos'!$H$2:$I$1468,2,0)</f>
        <v>1247</v>
      </c>
      <c r="I335" s="5">
        <f>VLOOKUP(D335,sucampos_seg!$C$2:$G$316,5,0)</f>
        <v>61</v>
      </c>
      <c r="J335">
        <v>18</v>
      </c>
      <c r="K335" s="6">
        <v>41194</v>
      </c>
      <c r="L335" s="6">
        <v>41205</v>
      </c>
      <c r="M335" t="s">
        <v>2677</v>
      </c>
      <c r="N335" t="s">
        <v>22</v>
      </c>
      <c r="O335">
        <v>28</v>
      </c>
      <c r="P335" t="s">
        <v>2682</v>
      </c>
      <c r="Q335">
        <v>1</v>
      </c>
      <c r="R335">
        <v>4</v>
      </c>
      <c r="S335">
        <v>4</v>
      </c>
      <c r="T335">
        <v>1</v>
      </c>
      <c r="U335">
        <v>1</v>
      </c>
      <c r="V335">
        <v>0</v>
      </c>
      <c r="W335">
        <v>4</v>
      </c>
      <c r="X335">
        <v>2287974.31</v>
      </c>
      <c r="Y335">
        <v>622978.61</v>
      </c>
      <c r="Z335">
        <v>2076</v>
      </c>
      <c r="AA335">
        <v>4</v>
      </c>
      <c r="AB335" s="6">
        <v>1.1458333333333333</v>
      </c>
      <c r="AC335" s="6">
        <v>1.3125</v>
      </c>
      <c r="AD335">
        <v>24.12</v>
      </c>
      <c r="AE335" t="s">
        <v>2676</v>
      </c>
      <c r="AF335" t="s">
        <v>2676</v>
      </c>
      <c r="AG335" t="s">
        <v>2676</v>
      </c>
      <c r="AH335" t="s">
        <v>2676</v>
      </c>
      <c r="AI335" t="s">
        <v>2676</v>
      </c>
      <c r="AJ335" t="s">
        <v>2676</v>
      </c>
      <c r="AK335" t="s">
        <v>2676</v>
      </c>
      <c r="AL335">
        <v>1</v>
      </c>
    </row>
    <row r="336" spans="2:38" hidden="1" x14ac:dyDescent="0.25">
      <c r="B336">
        <v>409</v>
      </c>
      <c r="C336">
        <v>16</v>
      </c>
      <c r="D336" t="s">
        <v>2599</v>
      </c>
      <c r="E336">
        <v>1025</v>
      </c>
      <c r="F336">
        <v>323</v>
      </c>
      <c r="G336" s="4" t="str">
        <f>VLOOKUP(F336,'mac-lalo'!$I$2:$J$602,2,0)</f>
        <v>HUMAPA 1003</v>
      </c>
      <c r="H336" s="5">
        <f>VLOOKUP(G336,'cat_macropera-pos'!$H$2:$I$1468,2,0)</f>
        <v>1246</v>
      </c>
      <c r="I336" s="5">
        <f>VLOOKUP(D336,sucampos_seg!$C$2:$G$316,5,0)</f>
        <v>61</v>
      </c>
      <c r="J336">
        <v>3</v>
      </c>
      <c r="K336" s="6">
        <v>41192</v>
      </c>
      <c r="L336" s="6">
        <v>41200</v>
      </c>
      <c r="M336" t="s">
        <v>2677</v>
      </c>
      <c r="N336" t="s">
        <v>22</v>
      </c>
      <c r="O336">
        <v>37</v>
      </c>
      <c r="P336" t="s">
        <v>2678</v>
      </c>
      <c r="Q336">
        <v>1</v>
      </c>
      <c r="R336">
        <v>6</v>
      </c>
      <c r="S336">
        <v>1</v>
      </c>
      <c r="T336">
        <v>1</v>
      </c>
      <c r="U336">
        <v>1</v>
      </c>
      <c r="V336">
        <v>0</v>
      </c>
      <c r="W336">
        <v>3</v>
      </c>
      <c r="X336" t="s">
        <v>2676</v>
      </c>
      <c r="Y336" t="s">
        <v>2676</v>
      </c>
      <c r="Z336">
        <v>2131</v>
      </c>
      <c r="AA336">
        <v>9</v>
      </c>
      <c r="AB336" s="6">
        <v>1.9583333333333335</v>
      </c>
      <c r="AC336" s="6">
        <v>1.9791666666666665</v>
      </c>
      <c r="AD336">
        <v>35.49</v>
      </c>
      <c r="AE336" t="s">
        <v>2676</v>
      </c>
      <c r="AF336" t="s">
        <v>2676</v>
      </c>
      <c r="AG336" t="s">
        <v>2676</v>
      </c>
      <c r="AH336" t="s">
        <v>2676</v>
      </c>
      <c r="AI336" t="s">
        <v>2676</v>
      </c>
      <c r="AJ336" t="s">
        <v>2676</v>
      </c>
      <c r="AK336" t="s">
        <v>2676</v>
      </c>
      <c r="AL336">
        <v>1</v>
      </c>
    </row>
    <row r="337" spans="2:38" hidden="1" x14ac:dyDescent="0.25">
      <c r="B337">
        <v>410</v>
      </c>
      <c r="C337">
        <v>6</v>
      </c>
      <c r="D337" t="s">
        <v>2588</v>
      </c>
      <c r="E337">
        <v>476</v>
      </c>
      <c r="F337">
        <v>42</v>
      </c>
      <c r="G337" s="4" t="str">
        <f>VLOOKUP(F337,'mac-lalo'!$I$2:$J$602,2,0)</f>
        <v>ARAGON 476</v>
      </c>
      <c r="H337" s="5">
        <f>VLOOKUP(G337,'cat_macropera-pos'!$H$2:$I$1468,2,0)</f>
        <v>988</v>
      </c>
      <c r="I337" s="5">
        <f>VLOOKUP(D337,sucampos_seg!$C$2:$G$316,5,0)</f>
        <v>18</v>
      </c>
      <c r="J337">
        <v>13</v>
      </c>
      <c r="K337" s="6">
        <v>41178</v>
      </c>
      <c r="L337" t="s">
        <v>2676</v>
      </c>
      <c r="M337" t="s">
        <v>2679</v>
      </c>
      <c r="N337" t="s">
        <v>22</v>
      </c>
      <c r="O337">
        <v>1</v>
      </c>
      <c r="P337" t="s">
        <v>2678</v>
      </c>
      <c r="Q337">
        <v>1</v>
      </c>
      <c r="R337">
        <v>4</v>
      </c>
      <c r="S337">
        <v>4</v>
      </c>
      <c r="T337">
        <v>1</v>
      </c>
      <c r="U337">
        <v>1</v>
      </c>
      <c r="V337">
        <v>4</v>
      </c>
      <c r="W337">
        <v>1</v>
      </c>
      <c r="X337">
        <v>2319121.5299999998</v>
      </c>
      <c r="Y337">
        <v>610803.05000000005</v>
      </c>
      <c r="Z337">
        <v>1801</v>
      </c>
      <c r="AA337">
        <v>1</v>
      </c>
      <c r="AB337" s="6">
        <v>1</v>
      </c>
      <c r="AC337" t="s">
        <v>2676</v>
      </c>
      <c r="AD337">
        <v>10.57</v>
      </c>
      <c r="AE337" t="s">
        <v>2676</v>
      </c>
      <c r="AF337" t="s">
        <v>2676</v>
      </c>
      <c r="AG337" t="s">
        <v>2676</v>
      </c>
      <c r="AH337" t="s">
        <v>2676</v>
      </c>
      <c r="AI337" t="s">
        <v>2676</v>
      </c>
      <c r="AJ337" t="s">
        <v>2676</v>
      </c>
      <c r="AK337" t="s">
        <v>2676</v>
      </c>
      <c r="AL337">
        <v>1</v>
      </c>
    </row>
    <row r="338" spans="2:38" hidden="1" x14ac:dyDescent="0.25">
      <c r="B338">
        <v>411</v>
      </c>
      <c r="C338">
        <v>13</v>
      </c>
      <c r="D338" t="s">
        <v>2596</v>
      </c>
      <c r="E338">
        <v>3741</v>
      </c>
      <c r="F338">
        <v>274</v>
      </c>
      <c r="G338" s="4" t="str">
        <f>VLOOKUP(F338,'mac-lalo'!$I$2:$J$602,2,0)</f>
        <v>FURBERO 1774</v>
      </c>
      <c r="H338" s="5">
        <f>VLOOKUP(G338,'cat_macropera-pos'!$H$2:$I$1468,2,0)</f>
        <v>132</v>
      </c>
      <c r="I338" s="5">
        <f>VLOOKUP(D338,sucampos_seg!$C$2:$G$316,5,0)</f>
        <v>48</v>
      </c>
      <c r="J338">
        <v>1</v>
      </c>
      <c r="K338" s="6">
        <v>41195</v>
      </c>
      <c r="L338" t="s">
        <v>2676</v>
      </c>
      <c r="M338" t="s">
        <v>2677</v>
      </c>
      <c r="N338" t="s">
        <v>2676</v>
      </c>
      <c r="O338">
        <v>40</v>
      </c>
      <c r="P338" t="s">
        <v>2678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0</v>
      </c>
      <c r="W338">
        <v>0</v>
      </c>
      <c r="X338">
        <v>2248610.5699999998</v>
      </c>
      <c r="Y338">
        <v>661394.96</v>
      </c>
      <c r="Z338">
        <v>0</v>
      </c>
      <c r="AA338">
        <v>1</v>
      </c>
      <c r="AB338" s="6">
        <v>1.4166666666666667</v>
      </c>
      <c r="AC338" t="s">
        <v>2676</v>
      </c>
      <c r="AD338" t="s">
        <v>2676</v>
      </c>
      <c r="AE338" t="s">
        <v>2676</v>
      </c>
      <c r="AF338" t="s">
        <v>2676</v>
      </c>
      <c r="AG338" t="s">
        <v>2676</v>
      </c>
      <c r="AH338" t="s">
        <v>2676</v>
      </c>
      <c r="AI338" t="s">
        <v>2676</v>
      </c>
      <c r="AJ338" t="s">
        <v>2676</v>
      </c>
      <c r="AK338" t="s">
        <v>2676</v>
      </c>
      <c r="AL338">
        <v>1</v>
      </c>
    </row>
    <row r="339" spans="2:38" hidden="1" x14ac:dyDescent="0.25">
      <c r="B339">
        <v>412</v>
      </c>
      <c r="C339">
        <v>8</v>
      </c>
      <c r="D339" t="s">
        <v>2590</v>
      </c>
      <c r="E339">
        <v>7880</v>
      </c>
      <c r="F339">
        <v>588</v>
      </c>
      <c r="G339" s="4" t="str">
        <f>VLOOKUP(F339,'mac-lalo'!$I$2:$J$602,2,0)</f>
        <v>TAJIN 970</v>
      </c>
      <c r="H339" s="5">
        <f>VLOOKUP(G339,'cat_macropera-pos'!$H$2:$I$1468,2,0)</f>
        <v>1324</v>
      </c>
      <c r="I339" s="5">
        <f>VLOOKUP(D339,sucampos_seg!$C$2:$G$316,5,0)</f>
        <v>32</v>
      </c>
      <c r="J339">
        <v>34</v>
      </c>
      <c r="K339" s="6">
        <v>41191</v>
      </c>
      <c r="L339" s="6">
        <v>41205</v>
      </c>
      <c r="M339" t="s">
        <v>2677</v>
      </c>
      <c r="N339" t="s">
        <v>2676</v>
      </c>
      <c r="O339">
        <v>39</v>
      </c>
      <c r="P339" t="s">
        <v>2682</v>
      </c>
      <c r="Q339">
        <v>1</v>
      </c>
      <c r="R339">
        <v>4</v>
      </c>
      <c r="S339">
        <v>4</v>
      </c>
      <c r="T339">
        <v>1</v>
      </c>
      <c r="U339">
        <v>1</v>
      </c>
      <c r="V339">
        <v>0</v>
      </c>
      <c r="W339">
        <v>7</v>
      </c>
      <c r="X339">
        <v>2266132.2799999998</v>
      </c>
      <c r="Y339">
        <v>651050.22</v>
      </c>
      <c r="Z339">
        <v>1859</v>
      </c>
      <c r="AA339">
        <v>8</v>
      </c>
      <c r="AB339" s="6">
        <v>1</v>
      </c>
      <c r="AC339" s="6">
        <v>1.7916666666666665</v>
      </c>
      <c r="AD339">
        <v>35</v>
      </c>
      <c r="AE339" t="s">
        <v>2676</v>
      </c>
      <c r="AF339" t="s">
        <v>2676</v>
      </c>
      <c r="AG339" t="s">
        <v>2676</v>
      </c>
      <c r="AH339" t="s">
        <v>2676</v>
      </c>
      <c r="AI339" t="s">
        <v>2676</v>
      </c>
      <c r="AJ339" t="s">
        <v>2676</v>
      </c>
      <c r="AK339" t="s">
        <v>2676</v>
      </c>
      <c r="AL339">
        <v>1</v>
      </c>
    </row>
    <row r="340" spans="2:38" hidden="1" x14ac:dyDescent="0.25">
      <c r="B340">
        <v>413</v>
      </c>
      <c r="C340">
        <v>12</v>
      </c>
      <c r="D340" t="s">
        <v>2594</v>
      </c>
      <c r="E340">
        <v>1341</v>
      </c>
      <c r="F340">
        <v>595</v>
      </c>
      <c r="G340" s="4" t="str">
        <f>VLOOKUP(F340,'mac-lalo'!$I$2:$J$602,2,0)</f>
        <v>ESCOBAL 1322</v>
      </c>
      <c r="H340" s="5">
        <f>VLOOKUP(G340,'cat_macropera-pos'!$H$2:$I$1468,2,0)</f>
        <v>1255</v>
      </c>
      <c r="I340" s="5">
        <f>VLOOKUP(D340,sucampos_seg!$C$2:$G$316,5,0)</f>
        <v>44</v>
      </c>
      <c r="J340">
        <v>13</v>
      </c>
      <c r="K340" s="6">
        <v>41213</v>
      </c>
      <c r="L340" s="6">
        <v>41224</v>
      </c>
      <c r="M340" t="s">
        <v>2677</v>
      </c>
      <c r="N340" t="s">
        <v>22</v>
      </c>
      <c r="O340">
        <v>24</v>
      </c>
      <c r="P340" t="s">
        <v>2678</v>
      </c>
      <c r="Q340">
        <v>1</v>
      </c>
      <c r="R340">
        <v>4</v>
      </c>
      <c r="S340">
        <v>4</v>
      </c>
      <c r="T340">
        <v>1</v>
      </c>
      <c r="U340">
        <v>1</v>
      </c>
      <c r="V340">
        <v>0</v>
      </c>
      <c r="W340">
        <v>6</v>
      </c>
      <c r="X340">
        <v>2261843.23</v>
      </c>
      <c r="Y340">
        <v>638829.56999999995</v>
      </c>
      <c r="Z340">
        <v>1766</v>
      </c>
      <c r="AA340">
        <v>5</v>
      </c>
      <c r="AB340" s="6">
        <v>1.1666666666666667</v>
      </c>
      <c r="AC340" s="6">
        <v>1.7916666666666665</v>
      </c>
      <c r="AD340">
        <v>23.06</v>
      </c>
      <c r="AE340" t="s">
        <v>2676</v>
      </c>
      <c r="AF340" t="s">
        <v>2676</v>
      </c>
      <c r="AG340" t="s">
        <v>2676</v>
      </c>
      <c r="AH340" t="s">
        <v>2676</v>
      </c>
      <c r="AI340" t="s">
        <v>2676</v>
      </c>
      <c r="AJ340" t="s">
        <v>2676</v>
      </c>
      <c r="AK340" t="s">
        <v>2676</v>
      </c>
      <c r="AL340">
        <v>1</v>
      </c>
    </row>
    <row r="341" spans="2:38" hidden="1" x14ac:dyDescent="0.25">
      <c r="B341">
        <v>414</v>
      </c>
      <c r="C341">
        <v>2</v>
      </c>
      <c r="D341" t="s">
        <v>2586</v>
      </c>
      <c r="E341">
        <v>1337</v>
      </c>
      <c r="F341">
        <v>5</v>
      </c>
      <c r="G341" s="4" t="str">
        <f>VLOOKUP(F341,'mac-lalo'!$I$2:$J$602,2,0)</f>
        <v>AGUA FRIA 1377</v>
      </c>
      <c r="H341" s="5">
        <f>VLOOKUP(G341,'cat_macropera-pos'!$H$2:$I$1468,2,0)</f>
        <v>1428</v>
      </c>
      <c r="I341" s="5">
        <f>VLOOKUP(D341,sucampos_seg!$C$2:$G$316,5,0)</f>
        <v>1</v>
      </c>
      <c r="J341">
        <v>38</v>
      </c>
      <c r="K341" s="6">
        <v>41200</v>
      </c>
      <c r="L341" s="6">
        <v>41216</v>
      </c>
      <c r="M341" t="s">
        <v>2677</v>
      </c>
      <c r="N341" t="s">
        <v>22</v>
      </c>
      <c r="O341">
        <v>6</v>
      </c>
      <c r="P341" t="s">
        <v>2682</v>
      </c>
      <c r="Q341">
        <v>6</v>
      </c>
      <c r="R341">
        <v>1</v>
      </c>
      <c r="S341">
        <v>1</v>
      </c>
      <c r="T341">
        <v>1</v>
      </c>
      <c r="U341">
        <v>1</v>
      </c>
      <c r="V341">
        <v>0</v>
      </c>
      <c r="W341">
        <v>7</v>
      </c>
      <c r="X341">
        <v>2273745.04</v>
      </c>
      <c r="Y341">
        <v>644178.68999999994</v>
      </c>
      <c r="Z341">
        <v>1853</v>
      </c>
      <c r="AA341">
        <v>8</v>
      </c>
      <c r="AB341" s="6">
        <v>1.25</v>
      </c>
      <c r="AC341" s="6">
        <v>1.6666666666666665</v>
      </c>
      <c r="AD341">
        <v>35</v>
      </c>
      <c r="AE341" t="s">
        <v>2676</v>
      </c>
      <c r="AF341" t="s">
        <v>2676</v>
      </c>
      <c r="AG341" t="s">
        <v>2676</v>
      </c>
      <c r="AH341" t="s">
        <v>2676</v>
      </c>
      <c r="AI341" t="s">
        <v>2676</v>
      </c>
      <c r="AJ341" t="s">
        <v>2676</v>
      </c>
      <c r="AK341" t="s">
        <v>2676</v>
      </c>
      <c r="AL341">
        <v>1</v>
      </c>
    </row>
    <row r="342" spans="2:38" hidden="1" x14ac:dyDescent="0.25">
      <c r="B342">
        <v>415</v>
      </c>
      <c r="C342">
        <v>13</v>
      </c>
      <c r="D342" t="s">
        <v>2596</v>
      </c>
      <c r="E342">
        <v>294</v>
      </c>
      <c r="F342">
        <v>273</v>
      </c>
      <c r="G342" s="4" t="str">
        <f>VLOOKUP(F342,'mac-lalo'!$I$2:$J$602,2,0)</f>
        <v>FURBERO 176</v>
      </c>
      <c r="H342" s="5">
        <f>VLOOKUP(G342,'cat_macropera-pos'!$H$2:$I$1468,2,0)</f>
        <v>375</v>
      </c>
      <c r="I342" s="5">
        <f>VLOOKUP(D342,sucampos_seg!$C$2:$G$316,5,0)</f>
        <v>48</v>
      </c>
      <c r="J342">
        <v>17</v>
      </c>
      <c r="K342" s="6">
        <v>41198</v>
      </c>
      <c r="L342" s="6">
        <v>41220</v>
      </c>
      <c r="M342" t="s">
        <v>2585</v>
      </c>
      <c r="N342" t="s">
        <v>2681</v>
      </c>
      <c r="O342">
        <v>7</v>
      </c>
      <c r="P342" t="s">
        <v>2682</v>
      </c>
      <c r="Q342">
        <v>1</v>
      </c>
      <c r="R342">
        <v>4</v>
      </c>
      <c r="S342">
        <v>6</v>
      </c>
      <c r="T342">
        <v>1</v>
      </c>
      <c r="U342">
        <v>1</v>
      </c>
      <c r="V342">
        <v>0</v>
      </c>
      <c r="W342">
        <v>7</v>
      </c>
      <c r="X342">
        <v>2255351.48</v>
      </c>
      <c r="Y342">
        <v>646302.01</v>
      </c>
      <c r="Z342">
        <v>2295</v>
      </c>
      <c r="AA342">
        <v>11</v>
      </c>
      <c r="AB342" s="6">
        <v>1.7083333333333335</v>
      </c>
      <c r="AC342" s="6">
        <v>1.5833333333333335</v>
      </c>
      <c r="AD342">
        <v>66.64</v>
      </c>
      <c r="AE342" t="s">
        <v>2676</v>
      </c>
      <c r="AF342" t="s">
        <v>2676</v>
      </c>
      <c r="AG342" t="s">
        <v>2676</v>
      </c>
      <c r="AH342" t="s">
        <v>2676</v>
      </c>
      <c r="AI342" t="s">
        <v>2676</v>
      </c>
      <c r="AJ342" t="s">
        <v>2676</v>
      </c>
      <c r="AK342" t="s">
        <v>2676</v>
      </c>
      <c r="AL342">
        <v>1</v>
      </c>
    </row>
    <row r="343" spans="2:38" hidden="1" x14ac:dyDescent="0.25">
      <c r="B343">
        <v>416</v>
      </c>
      <c r="C343">
        <v>16</v>
      </c>
      <c r="D343" t="s">
        <v>2599</v>
      </c>
      <c r="E343">
        <v>821</v>
      </c>
      <c r="F343">
        <v>391</v>
      </c>
      <c r="G343" s="4" t="str">
        <f>VLOOKUP(F343,'mac-lalo'!$I$2:$J$602,2,0)</f>
        <v>HUMAPA 821</v>
      </c>
      <c r="H343" s="5">
        <f>VLOOKUP(G343,'cat_macropera-pos'!$H$2:$I$1468,2,0)</f>
        <v>1277</v>
      </c>
      <c r="I343" s="5">
        <f>VLOOKUP(D343,sucampos_seg!$C$2:$G$316,5,0)</f>
        <v>61</v>
      </c>
      <c r="J343">
        <v>22</v>
      </c>
      <c r="K343" s="6">
        <v>41194</v>
      </c>
      <c r="L343" s="6">
        <v>41208</v>
      </c>
      <c r="M343" t="s">
        <v>2677</v>
      </c>
      <c r="N343" t="s">
        <v>22</v>
      </c>
      <c r="O343">
        <v>28</v>
      </c>
      <c r="P343" t="s">
        <v>2682</v>
      </c>
      <c r="Q343">
        <v>1</v>
      </c>
      <c r="R343">
        <v>4</v>
      </c>
      <c r="S343">
        <v>4</v>
      </c>
      <c r="T343">
        <v>1</v>
      </c>
      <c r="U343">
        <v>1</v>
      </c>
      <c r="V343">
        <v>0</v>
      </c>
      <c r="W343">
        <v>4</v>
      </c>
      <c r="X343">
        <v>2279655.8199999998</v>
      </c>
      <c r="Y343">
        <v>624308.07999999996</v>
      </c>
      <c r="Z343">
        <v>1902</v>
      </c>
      <c r="AA343">
        <v>4</v>
      </c>
      <c r="AB343" s="6">
        <v>1.7083333333333335</v>
      </c>
      <c r="AC343" s="6">
        <v>1.1041666666666667</v>
      </c>
      <c r="AD343">
        <v>18.239999999999998</v>
      </c>
      <c r="AE343" t="s">
        <v>2676</v>
      </c>
      <c r="AF343" t="s">
        <v>2676</v>
      </c>
      <c r="AG343" t="s">
        <v>2676</v>
      </c>
      <c r="AH343" t="s">
        <v>2676</v>
      </c>
      <c r="AI343" t="s">
        <v>2676</v>
      </c>
      <c r="AJ343" t="s">
        <v>2676</v>
      </c>
      <c r="AK343" t="s">
        <v>2676</v>
      </c>
      <c r="AL343">
        <v>1</v>
      </c>
    </row>
    <row r="344" spans="2:38" hidden="1" x14ac:dyDescent="0.25">
      <c r="B344">
        <v>417</v>
      </c>
      <c r="C344">
        <v>16</v>
      </c>
      <c r="D344" t="s">
        <v>2599</v>
      </c>
      <c r="E344">
        <v>3223</v>
      </c>
      <c r="F344">
        <v>377</v>
      </c>
      <c r="G344" s="4" t="str">
        <f>VLOOKUP(F344,'mac-lalo'!$I$2:$J$602,2,0)</f>
        <v>HUMAPA 3259</v>
      </c>
      <c r="H344" s="5">
        <f>VLOOKUP(G344,'cat_macropera-pos'!$H$2:$I$1468,2,0)</f>
        <v>1272</v>
      </c>
      <c r="I344" s="5">
        <f>VLOOKUP(D344,sucampos_seg!$C$2:$G$316,5,0)</f>
        <v>61</v>
      </c>
      <c r="J344">
        <v>33</v>
      </c>
      <c r="K344" s="6">
        <v>41193</v>
      </c>
      <c r="L344" s="6">
        <v>41206</v>
      </c>
      <c r="M344" t="s">
        <v>2677</v>
      </c>
      <c r="N344" t="s">
        <v>22</v>
      </c>
      <c r="O344">
        <v>22</v>
      </c>
      <c r="P344" t="s">
        <v>2682</v>
      </c>
      <c r="Q344">
        <v>5</v>
      </c>
      <c r="R344">
        <v>1</v>
      </c>
      <c r="S344">
        <v>6</v>
      </c>
      <c r="T344">
        <v>1</v>
      </c>
      <c r="U344">
        <v>1</v>
      </c>
      <c r="V344">
        <v>0</v>
      </c>
      <c r="W344">
        <v>0</v>
      </c>
      <c r="X344">
        <v>2277801.54</v>
      </c>
      <c r="Y344">
        <v>626118.56000000006</v>
      </c>
      <c r="Z344">
        <v>2064</v>
      </c>
      <c r="AA344">
        <v>1</v>
      </c>
      <c r="AB344" s="6">
        <v>1.25</v>
      </c>
      <c r="AC344" s="6">
        <v>1.1666666666666667</v>
      </c>
      <c r="AD344">
        <v>35</v>
      </c>
      <c r="AE344" t="s">
        <v>2676</v>
      </c>
      <c r="AF344" t="s">
        <v>2676</v>
      </c>
      <c r="AG344" t="s">
        <v>2676</v>
      </c>
      <c r="AH344" t="s">
        <v>2676</v>
      </c>
      <c r="AI344" t="s">
        <v>2676</v>
      </c>
      <c r="AJ344" t="s">
        <v>2676</v>
      </c>
      <c r="AK344" t="s">
        <v>2676</v>
      </c>
      <c r="AL344">
        <v>1</v>
      </c>
    </row>
    <row r="345" spans="2:38" hidden="1" x14ac:dyDescent="0.25">
      <c r="B345">
        <v>418</v>
      </c>
      <c r="C345">
        <v>21</v>
      </c>
      <c r="D345" t="s">
        <v>2605</v>
      </c>
      <c r="E345">
        <v>5050</v>
      </c>
      <c r="F345">
        <v>589</v>
      </c>
      <c r="G345" s="4" t="str">
        <f>VLOOKUP(F345,'mac-lalo'!$I$2:$J$602,2,0)</f>
        <v>PRESIDENTE ALEMAN 1640</v>
      </c>
      <c r="H345" s="5">
        <f>VLOOKUP(G345,'cat_macropera-pos'!$H$2:$I$1468,2,0)</f>
        <v>1427</v>
      </c>
      <c r="I345" s="5">
        <f>VLOOKUP(D345,sucampos_seg!$C$2:$G$316,5,0)</f>
        <v>94</v>
      </c>
      <c r="J345">
        <v>31</v>
      </c>
      <c r="K345" s="6">
        <v>41192</v>
      </c>
      <c r="L345" s="6">
        <v>41204</v>
      </c>
      <c r="M345" t="s">
        <v>2677</v>
      </c>
      <c r="N345" t="s">
        <v>22</v>
      </c>
      <c r="O345">
        <v>38</v>
      </c>
      <c r="P345" t="s">
        <v>2678</v>
      </c>
      <c r="Q345">
        <v>1</v>
      </c>
      <c r="R345">
        <v>4</v>
      </c>
      <c r="S345">
        <v>6</v>
      </c>
      <c r="T345">
        <v>1</v>
      </c>
      <c r="U345">
        <v>1</v>
      </c>
      <c r="V345">
        <v>0</v>
      </c>
      <c r="W345">
        <v>8</v>
      </c>
      <c r="X345">
        <v>2250753.54</v>
      </c>
      <c r="Y345">
        <v>669657.69999999995</v>
      </c>
      <c r="Z345">
        <v>2418</v>
      </c>
      <c r="AA345">
        <v>3</v>
      </c>
      <c r="AB345" s="6">
        <v>1.0208333333333333</v>
      </c>
      <c r="AC345" s="6">
        <v>1.5416666666666665</v>
      </c>
      <c r="AD345">
        <v>18.07</v>
      </c>
      <c r="AE345" t="s">
        <v>2676</v>
      </c>
      <c r="AF345" t="s">
        <v>2676</v>
      </c>
      <c r="AG345" t="s">
        <v>2676</v>
      </c>
      <c r="AH345" t="s">
        <v>2676</v>
      </c>
      <c r="AI345" t="s">
        <v>2676</v>
      </c>
      <c r="AJ345" t="s">
        <v>2676</v>
      </c>
      <c r="AK345" t="s">
        <v>2676</v>
      </c>
      <c r="AL345">
        <v>1</v>
      </c>
    </row>
    <row r="346" spans="2:38" hidden="1" x14ac:dyDescent="0.25">
      <c r="B346">
        <v>419</v>
      </c>
      <c r="C346">
        <v>13</v>
      </c>
      <c r="D346" t="s">
        <v>2596</v>
      </c>
      <c r="E346">
        <v>3448</v>
      </c>
      <c r="F346">
        <v>593</v>
      </c>
      <c r="G346" s="4" t="str">
        <f>VLOOKUP(F346,'mac-lalo'!$I$2:$J$602,2,0)</f>
        <v>FURBERO 3369</v>
      </c>
      <c r="H346" s="5">
        <f>VLOOKUP(G346,'cat_macropera-pos'!$H$2:$I$1468,2,0)</f>
        <v>1439</v>
      </c>
      <c r="I346" s="5">
        <f>VLOOKUP(D346,sucampos_seg!$C$2:$G$316,5,0)</f>
        <v>48</v>
      </c>
      <c r="J346">
        <v>27</v>
      </c>
      <c r="K346" s="6">
        <v>41191</v>
      </c>
      <c r="L346" s="6">
        <v>41203</v>
      </c>
      <c r="M346" t="s">
        <v>2677</v>
      </c>
      <c r="N346" t="s">
        <v>2681</v>
      </c>
      <c r="O346">
        <v>19</v>
      </c>
      <c r="P346" t="s">
        <v>2682</v>
      </c>
      <c r="Q346">
        <v>1</v>
      </c>
      <c r="R346">
        <v>6</v>
      </c>
      <c r="S346">
        <v>6</v>
      </c>
      <c r="T346">
        <v>1</v>
      </c>
      <c r="U346">
        <v>1</v>
      </c>
      <c r="V346">
        <v>0</v>
      </c>
      <c r="W346">
        <v>8</v>
      </c>
      <c r="X346">
        <v>2251328.7400000002</v>
      </c>
      <c r="Y346">
        <v>658679.64</v>
      </c>
      <c r="Z346">
        <v>2273</v>
      </c>
      <c r="AA346">
        <v>3</v>
      </c>
      <c r="AB346" s="6">
        <v>1.1875</v>
      </c>
      <c r="AC346" s="6">
        <v>1.2916666666666667</v>
      </c>
      <c r="AD346">
        <v>38.229999999999997</v>
      </c>
      <c r="AE346" t="s">
        <v>2676</v>
      </c>
      <c r="AF346" t="s">
        <v>2676</v>
      </c>
      <c r="AG346" t="s">
        <v>2676</v>
      </c>
      <c r="AH346" t="s">
        <v>2676</v>
      </c>
      <c r="AI346" t="s">
        <v>2676</v>
      </c>
      <c r="AJ346" t="s">
        <v>2676</v>
      </c>
      <c r="AK346" t="s">
        <v>2676</v>
      </c>
      <c r="AL346">
        <v>1</v>
      </c>
    </row>
    <row r="347" spans="2:38" hidden="1" x14ac:dyDescent="0.25">
      <c r="B347">
        <v>420</v>
      </c>
      <c r="C347">
        <v>13</v>
      </c>
      <c r="D347" t="s">
        <v>2596</v>
      </c>
      <c r="E347">
        <v>3675</v>
      </c>
      <c r="F347">
        <v>252</v>
      </c>
      <c r="G347" s="4" t="str">
        <f>VLOOKUP(F347,'mac-lalo'!$I$2:$J$602,2,0)</f>
        <v>FURBERO 1307</v>
      </c>
      <c r="H347" s="5">
        <f>VLOOKUP(G347,'cat_macropera-pos'!$H$2:$I$1468,2,0)</f>
        <v>1333</v>
      </c>
      <c r="I347" s="5">
        <f>VLOOKUP(D347,sucampos_seg!$C$2:$G$316,5,0)</f>
        <v>48</v>
      </c>
      <c r="J347">
        <v>1</v>
      </c>
      <c r="K347" s="6">
        <v>41200</v>
      </c>
      <c r="L347" s="6">
        <v>41230</v>
      </c>
      <c r="M347" t="s">
        <v>2585</v>
      </c>
      <c r="N347" t="s">
        <v>2684</v>
      </c>
      <c r="O347">
        <v>17</v>
      </c>
      <c r="P347" t="s">
        <v>2678</v>
      </c>
      <c r="Q347">
        <v>1</v>
      </c>
      <c r="R347">
        <v>4</v>
      </c>
      <c r="S347">
        <v>4</v>
      </c>
      <c r="T347">
        <v>1</v>
      </c>
      <c r="U347">
        <v>1</v>
      </c>
      <c r="V347">
        <v>0</v>
      </c>
      <c r="W347">
        <v>8</v>
      </c>
      <c r="X347">
        <v>2250791.02</v>
      </c>
      <c r="Y347">
        <v>658804.66</v>
      </c>
      <c r="Z347">
        <v>2727</v>
      </c>
      <c r="AA347">
        <v>3</v>
      </c>
      <c r="AB347" s="6">
        <v>1.4583333333333333</v>
      </c>
      <c r="AC347" s="6">
        <v>1.8333333333333335</v>
      </c>
      <c r="AD347">
        <v>76</v>
      </c>
      <c r="AE347" t="s">
        <v>2676</v>
      </c>
      <c r="AF347" t="s">
        <v>2676</v>
      </c>
      <c r="AG347" t="s">
        <v>2676</v>
      </c>
      <c r="AH347" t="s">
        <v>2676</v>
      </c>
      <c r="AI347" t="s">
        <v>2676</v>
      </c>
      <c r="AJ347" t="s">
        <v>2676</v>
      </c>
      <c r="AK347" t="s">
        <v>2676</v>
      </c>
      <c r="AL347">
        <v>1</v>
      </c>
    </row>
    <row r="348" spans="2:38" hidden="1" x14ac:dyDescent="0.25">
      <c r="B348">
        <v>421</v>
      </c>
      <c r="C348">
        <v>9</v>
      </c>
      <c r="D348" t="s">
        <v>2591</v>
      </c>
      <c r="E348">
        <v>2762</v>
      </c>
      <c r="F348">
        <v>123</v>
      </c>
      <c r="G348" s="4" t="str">
        <f>VLOOKUP(F348,'mac-lalo'!$I$2:$J$602,2,0)</f>
        <v>COYOL 1891</v>
      </c>
      <c r="H348" s="5">
        <f>VLOOKUP(G348,'cat_macropera-pos'!$H$2:$I$1468,2,0)</f>
        <v>1225</v>
      </c>
      <c r="I348" s="5">
        <f>VLOOKUP(D348,sucampos_seg!$C$2:$G$316,5,0)</f>
        <v>35</v>
      </c>
      <c r="J348">
        <v>19</v>
      </c>
      <c r="K348" s="6">
        <v>41192</v>
      </c>
      <c r="L348" t="s">
        <v>2676</v>
      </c>
      <c r="M348" t="s">
        <v>2677</v>
      </c>
      <c r="N348" t="s">
        <v>22</v>
      </c>
      <c r="O348">
        <v>22</v>
      </c>
      <c r="P348" t="s">
        <v>2682</v>
      </c>
      <c r="Q348">
        <v>1</v>
      </c>
      <c r="R348">
        <v>6</v>
      </c>
      <c r="S348">
        <v>6</v>
      </c>
      <c r="T348">
        <v>1</v>
      </c>
      <c r="U348">
        <v>1</v>
      </c>
      <c r="V348">
        <v>0</v>
      </c>
      <c r="W348">
        <v>4</v>
      </c>
      <c r="X348" t="s">
        <v>2676</v>
      </c>
      <c r="Y348" t="s">
        <v>2676</v>
      </c>
      <c r="Z348">
        <v>2029</v>
      </c>
      <c r="AA348">
        <v>9</v>
      </c>
      <c r="AB348" s="6">
        <v>1.6666666666666665</v>
      </c>
      <c r="AC348" t="s">
        <v>2676</v>
      </c>
      <c r="AD348">
        <v>28.05</v>
      </c>
      <c r="AE348" t="s">
        <v>2676</v>
      </c>
      <c r="AF348" t="s">
        <v>2676</v>
      </c>
      <c r="AG348" t="s">
        <v>2676</v>
      </c>
      <c r="AH348" t="s">
        <v>2676</v>
      </c>
      <c r="AI348" t="s">
        <v>2676</v>
      </c>
      <c r="AJ348" t="s">
        <v>2676</v>
      </c>
      <c r="AK348" t="s">
        <v>2676</v>
      </c>
      <c r="AL348">
        <v>1</v>
      </c>
    </row>
    <row r="349" spans="2:38" hidden="1" x14ac:dyDescent="0.25">
      <c r="B349">
        <v>422</v>
      </c>
      <c r="C349">
        <v>12</v>
      </c>
      <c r="D349" t="s">
        <v>2594</v>
      </c>
      <c r="E349">
        <v>1366</v>
      </c>
      <c r="F349">
        <v>595</v>
      </c>
      <c r="G349" s="4" t="str">
        <f>VLOOKUP(F349,'mac-lalo'!$I$2:$J$602,2,0)</f>
        <v>ESCOBAL 1322</v>
      </c>
      <c r="H349" s="5">
        <f>VLOOKUP(G349,'cat_macropera-pos'!$H$2:$I$1468,2,0)</f>
        <v>1255</v>
      </c>
      <c r="I349" s="5">
        <f>VLOOKUP(D349,sucampos_seg!$C$2:$G$316,5,0)</f>
        <v>44</v>
      </c>
      <c r="J349">
        <v>12</v>
      </c>
      <c r="K349" s="6">
        <v>41204</v>
      </c>
      <c r="L349" s="6">
        <v>41217</v>
      </c>
      <c r="M349" t="s">
        <v>2677</v>
      </c>
      <c r="N349" t="s">
        <v>22</v>
      </c>
      <c r="O349">
        <v>24</v>
      </c>
      <c r="P349" t="s">
        <v>2678</v>
      </c>
      <c r="Q349">
        <v>1</v>
      </c>
      <c r="R349">
        <v>4</v>
      </c>
      <c r="S349">
        <v>4</v>
      </c>
      <c r="T349">
        <v>1</v>
      </c>
      <c r="U349">
        <v>1</v>
      </c>
      <c r="V349">
        <v>0</v>
      </c>
      <c r="W349">
        <v>6</v>
      </c>
      <c r="X349">
        <v>2261867.4300000002</v>
      </c>
      <c r="Y349">
        <v>638745.18999999994</v>
      </c>
      <c r="Z349">
        <v>1758</v>
      </c>
      <c r="AA349">
        <v>5</v>
      </c>
      <c r="AB349" s="6">
        <v>1.1666666666666667</v>
      </c>
      <c r="AC349" s="6">
        <v>1.3541666666666667</v>
      </c>
      <c r="AD349">
        <v>23.34</v>
      </c>
      <c r="AE349" t="s">
        <v>2676</v>
      </c>
      <c r="AF349" t="s">
        <v>2676</v>
      </c>
      <c r="AG349" t="s">
        <v>2676</v>
      </c>
      <c r="AH349" t="s">
        <v>2676</v>
      </c>
      <c r="AI349" t="s">
        <v>2676</v>
      </c>
      <c r="AJ349" t="s">
        <v>2676</v>
      </c>
      <c r="AK349" t="s">
        <v>2676</v>
      </c>
      <c r="AL349">
        <v>1</v>
      </c>
    </row>
    <row r="350" spans="2:38" hidden="1" x14ac:dyDescent="0.25">
      <c r="B350">
        <v>423</v>
      </c>
      <c r="C350">
        <v>21</v>
      </c>
      <c r="D350" t="s">
        <v>2605</v>
      </c>
      <c r="E350">
        <v>6028</v>
      </c>
      <c r="F350">
        <v>468</v>
      </c>
      <c r="G350" s="4" t="str">
        <f>VLOOKUP(F350,'mac-lalo'!$I$2:$J$602,2,0)</f>
        <v>PRESIDENTE ALEMAN 6006</v>
      </c>
      <c r="H350" s="5">
        <f>VLOOKUP(G350,'cat_macropera-pos'!$H$2:$I$1468,2,0)</f>
        <v>1430</v>
      </c>
      <c r="I350" s="5">
        <f>VLOOKUP(D350,sucampos_seg!$C$2:$G$316,5,0)</f>
        <v>94</v>
      </c>
      <c r="J350">
        <v>35</v>
      </c>
      <c r="K350" s="6">
        <v>41201</v>
      </c>
      <c r="L350" s="6">
        <v>41212</v>
      </c>
      <c r="M350" t="s">
        <v>2677</v>
      </c>
      <c r="N350" t="s">
        <v>22</v>
      </c>
      <c r="O350">
        <v>34</v>
      </c>
      <c r="P350" t="s">
        <v>2682</v>
      </c>
      <c r="Q350">
        <v>1</v>
      </c>
      <c r="R350">
        <v>6</v>
      </c>
      <c r="S350">
        <v>6</v>
      </c>
      <c r="T350">
        <v>1</v>
      </c>
      <c r="U350">
        <v>1</v>
      </c>
      <c r="V350">
        <v>0</v>
      </c>
      <c r="W350">
        <v>8</v>
      </c>
      <c r="X350">
        <v>2251039.44</v>
      </c>
      <c r="Y350">
        <v>676953.69</v>
      </c>
      <c r="Z350">
        <v>2498</v>
      </c>
      <c r="AA350">
        <v>1</v>
      </c>
      <c r="AB350" s="6">
        <v>1.6666666666666665</v>
      </c>
      <c r="AC350" s="6">
        <v>1.8333333333333335</v>
      </c>
      <c r="AD350">
        <v>18.18</v>
      </c>
      <c r="AE350" t="s">
        <v>2676</v>
      </c>
      <c r="AF350" t="s">
        <v>2676</v>
      </c>
      <c r="AG350" t="s">
        <v>2676</v>
      </c>
      <c r="AH350" t="s">
        <v>2676</v>
      </c>
      <c r="AI350" t="s">
        <v>2676</v>
      </c>
      <c r="AJ350" t="s">
        <v>2676</v>
      </c>
      <c r="AK350" t="s">
        <v>2676</v>
      </c>
      <c r="AL350">
        <v>1</v>
      </c>
    </row>
    <row r="351" spans="2:38" hidden="1" x14ac:dyDescent="0.25">
      <c r="B351">
        <v>424</v>
      </c>
      <c r="C351">
        <v>16</v>
      </c>
      <c r="D351" t="s">
        <v>2599</v>
      </c>
      <c r="E351">
        <v>4513</v>
      </c>
      <c r="F351">
        <v>388</v>
      </c>
      <c r="G351" s="4" t="str">
        <f>VLOOKUP(F351,'mac-lalo'!$I$2:$J$602,2,0)</f>
        <v>HUMAPA 583</v>
      </c>
      <c r="H351" s="5">
        <f>VLOOKUP(G351,'cat_macropera-pos'!$H$2:$I$1468,2,0)</f>
        <v>1276</v>
      </c>
      <c r="I351" s="5">
        <f>VLOOKUP(D351,sucampos_seg!$C$2:$G$316,5,0)</f>
        <v>61</v>
      </c>
      <c r="J351">
        <v>16</v>
      </c>
      <c r="K351" s="6">
        <v>41202</v>
      </c>
      <c r="L351" t="s">
        <v>2676</v>
      </c>
      <c r="M351" t="s">
        <v>2677</v>
      </c>
      <c r="N351" t="s">
        <v>22</v>
      </c>
      <c r="O351">
        <v>15</v>
      </c>
      <c r="P351" t="s">
        <v>2682</v>
      </c>
      <c r="Q351">
        <v>1</v>
      </c>
      <c r="R351">
        <v>6</v>
      </c>
      <c r="S351">
        <v>6</v>
      </c>
      <c r="T351">
        <v>1</v>
      </c>
      <c r="U351">
        <v>1</v>
      </c>
      <c r="V351">
        <v>0</v>
      </c>
      <c r="W351">
        <v>4</v>
      </c>
      <c r="X351">
        <v>2282436.92</v>
      </c>
      <c r="Y351">
        <v>622200.77</v>
      </c>
      <c r="Z351">
        <v>2003</v>
      </c>
      <c r="AA351">
        <v>9</v>
      </c>
      <c r="AB351" s="6">
        <v>1.375</v>
      </c>
      <c r="AC351" t="s">
        <v>2676</v>
      </c>
      <c r="AD351">
        <v>34</v>
      </c>
      <c r="AE351" t="s">
        <v>2676</v>
      </c>
      <c r="AF351" t="s">
        <v>2676</v>
      </c>
      <c r="AG351" t="s">
        <v>2676</v>
      </c>
      <c r="AH351" t="s">
        <v>2676</v>
      </c>
      <c r="AI351" t="s">
        <v>2676</v>
      </c>
      <c r="AJ351" t="s">
        <v>2676</v>
      </c>
      <c r="AK351" t="s">
        <v>2676</v>
      </c>
      <c r="AL351">
        <v>1</v>
      </c>
    </row>
    <row r="352" spans="2:38" hidden="1" x14ac:dyDescent="0.25">
      <c r="B352">
        <v>425</v>
      </c>
      <c r="C352">
        <v>12</v>
      </c>
      <c r="D352" t="s">
        <v>2594</v>
      </c>
      <c r="E352">
        <v>141</v>
      </c>
      <c r="F352">
        <v>594</v>
      </c>
      <c r="G352" s="4" t="str">
        <f>VLOOKUP(F352,'mac-lalo'!$I$2:$J$602,2,0)</f>
        <v>ESCOBAL 1430</v>
      </c>
      <c r="H352" s="5">
        <f>VLOOKUP(G352,'cat_macropera-pos'!$H$2:$I$1468,2,0)</f>
        <v>1304</v>
      </c>
      <c r="I352" s="5">
        <f>VLOOKUP(D352,sucampos_seg!$C$2:$G$316,5,0)</f>
        <v>44</v>
      </c>
      <c r="J352">
        <v>5</v>
      </c>
      <c r="K352" s="6">
        <v>41205</v>
      </c>
      <c r="L352" s="6">
        <v>41214</v>
      </c>
      <c r="M352" t="s">
        <v>2677</v>
      </c>
      <c r="N352" t="s">
        <v>22</v>
      </c>
      <c r="O352">
        <v>6</v>
      </c>
      <c r="P352" t="s">
        <v>2682</v>
      </c>
      <c r="Q352">
        <v>1</v>
      </c>
      <c r="R352">
        <v>6</v>
      </c>
      <c r="S352">
        <v>6</v>
      </c>
      <c r="T352">
        <v>1</v>
      </c>
      <c r="U352">
        <v>1</v>
      </c>
      <c r="V352">
        <v>0</v>
      </c>
      <c r="W352">
        <v>6</v>
      </c>
      <c r="X352">
        <v>2264398.17</v>
      </c>
      <c r="Y352">
        <v>635468.81999999995</v>
      </c>
      <c r="Z352">
        <v>1881</v>
      </c>
      <c r="AA352">
        <v>5</v>
      </c>
      <c r="AB352" s="6">
        <v>1.0208333333333333</v>
      </c>
      <c r="AC352" s="6">
        <v>1.5833333333333335</v>
      </c>
      <c r="AD352">
        <v>34.92</v>
      </c>
      <c r="AE352" t="s">
        <v>2676</v>
      </c>
      <c r="AF352" t="s">
        <v>2676</v>
      </c>
      <c r="AG352" t="s">
        <v>2676</v>
      </c>
      <c r="AH352" t="s">
        <v>2676</v>
      </c>
      <c r="AI352" t="s">
        <v>2676</v>
      </c>
      <c r="AJ352" t="s">
        <v>2676</v>
      </c>
      <c r="AK352" t="s">
        <v>2676</v>
      </c>
      <c r="AL352">
        <v>1</v>
      </c>
    </row>
    <row r="353" spans="2:38" hidden="1" x14ac:dyDescent="0.25">
      <c r="B353">
        <v>426</v>
      </c>
      <c r="C353">
        <v>13</v>
      </c>
      <c r="D353" t="s">
        <v>2596</v>
      </c>
      <c r="E353">
        <v>3422</v>
      </c>
      <c r="F353">
        <v>593</v>
      </c>
      <c r="G353" s="4" t="str">
        <f>VLOOKUP(F353,'mac-lalo'!$I$2:$J$602,2,0)</f>
        <v>FURBERO 3369</v>
      </c>
      <c r="H353" s="5">
        <f>VLOOKUP(G353,'cat_macropera-pos'!$H$2:$I$1468,2,0)</f>
        <v>1439</v>
      </c>
      <c r="I353" s="5">
        <f>VLOOKUP(D353,sucampos_seg!$C$2:$G$316,5,0)</f>
        <v>48</v>
      </c>
      <c r="J353">
        <v>27</v>
      </c>
      <c r="K353" s="6">
        <v>41205</v>
      </c>
      <c r="L353" s="6">
        <v>41224</v>
      </c>
      <c r="M353" t="s">
        <v>2585</v>
      </c>
      <c r="N353" t="s">
        <v>2681</v>
      </c>
      <c r="O353">
        <v>7</v>
      </c>
      <c r="P353" t="s">
        <v>2682</v>
      </c>
      <c r="Q353">
        <v>1</v>
      </c>
      <c r="R353">
        <v>4</v>
      </c>
      <c r="S353">
        <v>6</v>
      </c>
      <c r="T353">
        <v>1</v>
      </c>
      <c r="U353">
        <v>1</v>
      </c>
      <c r="V353">
        <v>0</v>
      </c>
      <c r="W353">
        <v>7</v>
      </c>
      <c r="X353">
        <v>2251317.19</v>
      </c>
      <c r="Y353">
        <v>658703.6</v>
      </c>
      <c r="Z353">
        <v>2390</v>
      </c>
      <c r="AA353">
        <v>9</v>
      </c>
      <c r="AB353" s="6">
        <v>1</v>
      </c>
      <c r="AC353" s="6">
        <v>1.6458333333333335</v>
      </c>
      <c r="AD353">
        <v>65</v>
      </c>
      <c r="AE353" t="s">
        <v>2676</v>
      </c>
      <c r="AF353" t="s">
        <v>2676</v>
      </c>
      <c r="AG353" t="s">
        <v>2676</v>
      </c>
      <c r="AH353" t="s">
        <v>2676</v>
      </c>
      <c r="AI353" t="s">
        <v>2676</v>
      </c>
      <c r="AJ353" t="s">
        <v>2676</v>
      </c>
      <c r="AK353" t="s">
        <v>2676</v>
      </c>
      <c r="AL353">
        <v>1</v>
      </c>
    </row>
    <row r="354" spans="2:38" hidden="1" x14ac:dyDescent="0.25">
      <c r="B354">
        <v>427</v>
      </c>
      <c r="C354">
        <v>16</v>
      </c>
      <c r="D354" t="s">
        <v>2599</v>
      </c>
      <c r="E354">
        <v>1433</v>
      </c>
      <c r="F354">
        <v>346</v>
      </c>
      <c r="G354" s="4" t="str">
        <f>VLOOKUP(F354,'mac-lalo'!$I$2:$J$602,2,0)</f>
        <v>HUMAPA 1433</v>
      </c>
      <c r="H354" s="5">
        <f>VLOOKUP(G354,'cat_macropera-pos'!$H$2:$I$1468,2,0)</f>
        <v>1251</v>
      </c>
      <c r="I354" s="5">
        <f>VLOOKUP(D354,sucampos_seg!$C$2:$G$316,5,0)</f>
        <v>61</v>
      </c>
      <c r="J354">
        <v>40</v>
      </c>
      <c r="K354" s="6">
        <v>41205</v>
      </c>
      <c r="L354" s="6">
        <v>41214</v>
      </c>
      <c r="M354" t="s">
        <v>2677</v>
      </c>
      <c r="N354" t="s">
        <v>2680</v>
      </c>
      <c r="O354">
        <v>1</v>
      </c>
      <c r="P354" t="s">
        <v>2678</v>
      </c>
      <c r="Q354">
        <v>1</v>
      </c>
      <c r="R354">
        <v>4</v>
      </c>
      <c r="S354">
        <v>8</v>
      </c>
      <c r="T354">
        <v>1</v>
      </c>
      <c r="U354">
        <v>1</v>
      </c>
      <c r="V354">
        <v>0</v>
      </c>
      <c r="W354">
        <v>3</v>
      </c>
      <c r="X354">
        <v>2285664.36</v>
      </c>
      <c r="Y354">
        <v>623656.02</v>
      </c>
      <c r="Z354">
        <v>1906</v>
      </c>
      <c r="AA354">
        <v>2</v>
      </c>
      <c r="AB354" s="6">
        <v>1.6666666666666665</v>
      </c>
      <c r="AC354" s="6">
        <v>1.5625</v>
      </c>
      <c r="AD354">
        <v>0</v>
      </c>
      <c r="AE354" t="s">
        <v>2676</v>
      </c>
      <c r="AF354" t="s">
        <v>2676</v>
      </c>
      <c r="AG354" t="s">
        <v>2676</v>
      </c>
      <c r="AH354" t="s">
        <v>2676</v>
      </c>
      <c r="AI354" t="s">
        <v>2676</v>
      </c>
      <c r="AJ354" t="s">
        <v>2676</v>
      </c>
      <c r="AK354" t="s">
        <v>2676</v>
      </c>
      <c r="AL354">
        <v>1</v>
      </c>
    </row>
    <row r="355" spans="2:38" hidden="1" x14ac:dyDescent="0.25">
      <c r="B355">
        <v>428</v>
      </c>
      <c r="C355">
        <v>9</v>
      </c>
      <c r="D355" t="s">
        <v>2591</v>
      </c>
      <c r="E355">
        <v>2741</v>
      </c>
      <c r="F355">
        <v>123</v>
      </c>
      <c r="G355" s="4" t="str">
        <f>VLOOKUP(F355,'mac-lalo'!$I$2:$J$602,2,0)</f>
        <v>COYOL 1891</v>
      </c>
      <c r="H355" s="5">
        <f>VLOOKUP(G355,'cat_macropera-pos'!$H$2:$I$1468,2,0)</f>
        <v>1225</v>
      </c>
      <c r="I355" s="5">
        <f>VLOOKUP(D355,sucampos_seg!$C$2:$G$316,5,0)</f>
        <v>35</v>
      </c>
      <c r="J355">
        <v>19</v>
      </c>
      <c r="K355" s="6">
        <v>41205</v>
      </c>
      <c r="L355" s="6">
        <v>41215</v>
      </c>
      <c r="M355" t="s">
        <v>2677</v>
      </c>
      <c r="N355" t="s">
        <v>22</v>
      </c>
      <c r="O355">
        <v>22</v>
      </c>
      <c r="P355" t="s">
        <v>2682</v>
      </c>
      <c r="Q355">
        <v>1</v>
      </c>
      <c r="R355">
        <v>6</v>
      </c>
      <c r="S355">
        <v>6</v>
      </c>
      <c r="T355">
        <v>1</v>
      </c>
      <c r="U355">
        <v>1</v>
      </c>
      <c r="V355">
        <v>0</v>
      </c>
      <c r="W355">
        <v>4</v>
      </c>
      <c r="X355">
        <v>2293976.0699999998</v>
      </c>
      <c r="Y355">
        <v>618312.80000000005</v>
      </c>
      <c r="Z355">
        <v>2018</v>
      </c>
      <c r="AA355">
        <v>9</v>
      </c>
      <c r="AB355" s="6">
        <v>1.6666666666666665</v>
      </c>
      <c r="AC355" s="6">
        <v>1.9993055555555554</v>
      </c>
      <c r="AD355">
        <v>28.32</v>
      </c>
      <c r="AE355" t="s">
        <v>2676</v>
      </c>
      <c r="AF355" t="s">
        <v>2676</v>
      </c>
      <c r="AG355" t="s">
        <v>2676</v>
      </c>
      <c r="AH355" t="s">
        <v>2676</v>
      </c>
      <c r="AI355" t="s">
        <v>2676</v>
      </c>
      <c r="AJ355" t="s">
        <v>2676</v>
      </c>
      <c r="AK355" t="s">
        <v>2676</v>
      </c>
      <c r="AL355">
        <v>1</v>
      </c>
    </row>
    <row r="356" spans="2:38" hidden="1" x14ac:dyDescent="0.25">
      <c r="B356">
        <v>429</v>
      </c>
      <c r="C356">
        <v>3</v>
      </c>
      <c r="D356" t="s">
        <v>2610</v>
      </c>
      <c r="E356">
        <v>95</v>
      </c>
      <c r="F356">
        <v>588</v>
      </c>
      <c r="G356" s="4" t="str">
        <f>VLOOKUP(F356,'mac-lalo'!$I$2:$J$602,2,0)</f>
        <v>TAJIN 970</v>
      </c>
      <c r="H356" s="5">
        <f>VLOOKUP(G356,'cat_macropera-pos'!$H$2:$I$1468,2,0)</f>
        <v>1324</v>
      </c>
      <c r="I356" s="5">
        <f>VLOOKUP(D356,sucampos_seg!$C$2:$G$316,5,0)</f>
        <v>122</v>
      </c>
      <c r="J356">
        <v>34</v>
      </c>
      <c r="K356" s="6">
        <v>41208</v>
      </c>
      <c r="L356" s="6">
        <v>41215</v>
      </c>
      <c r="M356" t="s">
        <v>2677</v>
      </c>
      <c r="N356" t="s">
        <v>22</v>
      </c>
      <c r="O356">
        <v>39</v>
      </c>
      <c r="P356" t="s">
        <v>2682</v>
      </c>
      <c r="Q356">
        <v>1</v>
      </c>
      <c r="R356">
        <v>6</v>
      </c>
      <c r="S356">
        <v>6</v>
      </c>
      <c r="T356">
        <v>1</v>
      </c>
      <c r="U356">
        <v>1</v>
      </c>
      <c r="V356">
        <v>0</v>
      </c>
      <c r="W356">
        <v>7</v>
      </c>
      <c r="X356">
        <v>2266146.34</v>
      </c>
      <c r="Y356">
        <v>651058.52</v>
      </c>
      <c r="Z356">
        <v>1713</v>
      </c>
      <c r="AA356">
        <v>8</v>
      </c>
      <c r="AB356" s="6">
        <v>1.0416666666666667</v>
      </c>
      <c r="AC356" s="6">
        <v>1.6666666666666665</v>
      </c>
      <c r="AD356">
        <v>18.93</v>
      </c>
      <c r="AE356" t="s">
        <v>2676</v>
      </c>
      <c r="AF356" t="s">
        <v>2676</v>
      </c>
      <c r="AG356" t="s">
        <v>2676</v>
      </c>
      <c r="AH356" t="s">
        <v>2676</v>
      </c>
      <c r="AI356" t="s">
        <v>2676</v>
      </c>
      <c r="AJ356" t="s">
        <v>2676</v>
      </c>
      <c r="AK356" t="s">
        <v>2676</v>
      </c>
      <c r="AL356">
        <v>1</v>
      </c>
    </row>
    <row r="357" spans="2:38" hidden="1" x14ac:dyDescent="0.25">
      <c r="B357">
        <v>430</v>
      </c>
      <c r="C357">
        <v>21</v>
      </c>
      <c r="D357" t="s">
        <v>2605</v>
      </c>
      <c r="E357">
        <v>3488</v>
      </c>
      <c r="F357">
        <v>434</v>
      </c>
      <c r="G357" s="4" t="str">
        <f>VLOOKUP(F357,'mac-lalo'!$I$2:$J$602,2,0)</f>
        <v>PRESIDENTE ALEMAN 1567</v>
      </c>
      <c r="H357" s="5">
        <f>VLOOKUP(G357,'cat_macropera-pos'!$H$2:$I$1468,2,0)</f>
        <v>1356</v>
      </c>
      <c r="I357" s="5">
        <f>VLOOKUP(D357,sucampos_seg!$C$2:$G$316,5,0)</f>
        <v>94</v>
      </c>
      <c r="J357">
        <v>42</v>
      </c>
      <c r="K357" s="6">
        <v>41205</v>
      </c>
      <c r="L357" s="6">
        <v>41250</v>
      </c>
      <c r="M357" t="s">
        <v>2684</v>
      </c>
      <c r="N357" t="s">
        <v>2684</v>
      </c>
      <c r="O357">
        <v>11</v>
      </c>
      <c r="P357" t="s">
        <v>2686</v>
      </c>
      <c r="Q357">
        <v>3</v>
      </c>
      <c r="R357">
        <v>4</v>
      </c>
      <c r="S357">
        <v>4</v>
      </c>
      <c r="T357">
        <v>4</v>
      </c>
      <c r="U357">
        <v>4</v>
      </c>
      <c r="V357">
        <v>0</v>
      </c>
      <c r="W357">
        <v>8</v>
      </c>
      <c r="X357">
        <v>2253997.42</v>
      </c>
      <c r="Y357">
        <v>677214.68</v>
      </c>
      <c r="Z357">
        <v>3262</v>
      </c>
      <c r="AA357">
        <v>8</v>
      </c>
      <c r="AB357" s="6">
        <v>1.1666666666666667</v>
      </c>
      <c r="AC357" s="6">
        <v>1.125</v>
      </c>
      <c r="AD357">
        <v>89.04</v>
      </c>
      <c r="AE357">
        <v>14</v>
      </c>
      <c r="AF357">
        <v>18</v>
      </c>
      <c r="AG357">
        <v>3</v>
      </c>
      <c r="AH357">
        <v>4</v>
      </c>
      <c r="AI357">
        <v>0</v>
      </c>
      <c r="AJ357">
        <v>0</v>
      </c>
      <c r="AK357">
        <v>0</v>
      </c>
      <c r="AL357">
        <v>1</v>
      </c>
    </row>
    <row r="358" spans="2:38" hidden="1" x14ac:dyDescent="0.25">
      <c r="B358">
        <v>431</v>
      </c>
      <c r="C358">
        <v>16</v>
      </c>
      <c r="D358" t="s">
        <v>2599</v>
      </c>
      <c r="E358">
        <v>1091</v>
      </c>
      <c r="F358">
        <v>134</v>
      </c>
      <c r="G358" s="4" t="str">
        <f>VLOOKUP(F358,'mac-lalo'!$I$2:$J$602,2,0)</f>
        <v>COYOL 5233</v>
      </c>
      <c r="H358" s="5">
        <f>VLOOKUP(G358,'cat_macropera-pos'!$H$2:$I$1468,2,0)</f>
        <v>1228</v>
      </c>
      <c r="I358" s="5">
        <f>VLOOKUP(D358,sucampos_seg!$C$2:$G$316,5,0)</f>
        <v>61</v>
      </c>
      <c r="J358">
        <v>30</v>
      </c>
      <c r="K358" s="6">
        <v>41206</v>
      </c>
      <c r="L358" s="6">
        <v>41226</v>
      </c>
      <c r="M358" t="s">
        <v>2585</v>
      </c>
      <c r="N358" t="s">
        <v>2681</v>
      </c>
      <c r="O358">
        <v>37</v>
      </c>
      <c r="P358" t="s">
        <v>2682</v>
      </c>
      <c r="Q358">
        <v>1</v>
      </c>
      <c r="R358">
        <v>4</v>
      </c>
      <c r="S358">
        <v>4</v>
      </c>
      <c r="T358">
        <v>4</v>
      </c>
      <c r="U358">
        <v>6</v>
      </c>
      <c r="V358">
        <v>0</v>
      </c>
      <c r="W358">
        <v>3</v>
      </c>
      <c r="X358">
        <v>2289417.7799999998</v>
      </c>
      <c r="Y358">
        <v>621117.12</v>
      </c>
      <c r="Z358">
        <v>2258</v>
      </c>
      <c r="AA358">
        <v>9</v>
      </c>
      <c r="AB358" s="6">
        <v>1.1666666666666667</v>
      </c>
      <c r="AC358" s="6">
        <v>1.7083333333333335</v>
      </c>
      <c r="AD358">
        <v>56</v>
      </c>
      <c r="AE358">
        <v>14</v>
      </c>
      <c r="AF358">
        <v>7</v>
      </c>
      <c r="AG358">
        <v>2</v>
      </c>
      <c r="AH358">
        <v>4</v>
      </c>
      <c r="AI358">
        <v>93</v>
      </c>
      <c r="AJ358">
        <v>0</v>
      </c>
      <c r="AK358">
        <v>0</v>
      </c>
      <c r="AL358">
        <v>1</v>
      </c>
    </row>
    <row r="359" spans="2:38" hidden="1" x14ac:dyDescent="0.25">
      <c r="B359">
        <v>432</v>
      </c>
      <c r="C359">
        <v>16</v>
      </c>
      <c r="D359" t="s">
        <v>2599</v>
      </c>
      <c r="E359">
        <v>865</v>
      </c>
      <c r="F359">
        <v>391</v>
      </c>
      <c r="G359" s="4" t="str">
        <f>VLOOKUP(F359,'mac-lalo'!$I$2:$J$602,2,0)</f>
        <v>HUMAPA 821</v>
      </c>
      <c r="H359" s="5">
        <f>VLOOKUP(G359,'cat_macropera-pos'!$H$2:$I$1468,2,0)</f>
        <v>1277</v>
      </c>
      <c r="I359" s="5">
        <f>VLOOKUP(D359,sucampos_seg!$C$2:$G$316,5,0)</f>
        <v>61</v>
      </c>
      <c r="J359">
        <v>22</v>
      </c>
      <c r="K359" s="6">
        <v>41208</v>
      </c>
      <c r="L359" s="6">
        <v>41220</v>
      </c>
      <c r="M359" t="s">
        <v>2677</v>
      </c>
      <c r="N359" t="s">
        <v>22</v>
      </c>
      <c r="O359">
        <v>28</v>
      </c>
      <c r="P359" t="s">
        <v>2682</v>
      </c>
      <c r="Q359">
        <v>1</v>
      </c>
      <c r="R359">
        <v>4</v>
      </c>
      <c r="S359">
        <v>4</v>
      </c>
      <c r="T359">
        <v>1</v>
      </c>
      <c r="U359">
        <v>1</v>
      </c>
      <c r="V359">
        <v>0</v>
      </c>
      <c r="W359">
        <v>4</v>
      </c>
      <c r="X359">
        <v>2279656.62</v>
      </c>
      <c r="Y359">
        <v>624320.53</v>
      </c>
      <c r="Z359">
        <v>1911</v>
      </c>
      <c r="AA359">
        <v>4</v>
      </c>
      <c r="AB359" s="6">
        <v>1.6666666666666665</v>
      </c>
      <c r="AC359" s="6">
        <v>1.75</v>
      </c>
      <c r="AD359">
        <v>19.09</v>
      </c>
      <c r="AE359" t="s">
        <v>2676</v>
      </c>
      <c r="AF359" t="s">
        <v>2676</v>
      </c>
      <c r="AG359" t="s">
        <v>2676</v>
      </c>
      <c r="AH359" t="s">
        <v>2676</v>
      </c>
      <c r="AI359" t="s">
        <v>2676</v>
      </c>
      <c r="AJ359" t="s">
        <v>2676</v>
      </c>
      <c r="AK359" t="s">
        <v>2676</v>
      </c>
      <c r="AL359">
        <v>1</v>
      </c>
    </row>
    <row r="360" spans="2:38" hidden="1" x14ac:dyDescent="0.25">
      <c r="B360">
        <v>433</v>
      </c>
      <c r="C360">
        <v>16</v>
      </c>
      <c r="D360" t="s">
        <v>2599</v>
      </c>
      <c r="E360">
        <v>3202</v>
      </c>
      <c r="F360">
        <v>377</v>
      </c>
      <c r="G360" s="4" t="str">
        <f>VLOOKUP(F360,'mac-lalo'!$I$2:$J$602,2,0)</f>
        <v>HUMAPA 3259</v>
      </c>
      <c r="H360" s="5">
        <f>VLOOKUP(G360,'cat_macropera-pos'!$H$2:$I$1468,2,0)</f>
        <v>1272</v>
      </c>
      <c r="I360" s="5">
        <f>VLOOKUP(D360,sucampos_seg!$C$2:$G$316,5,0)</f>
        <v>61</v>
      </c>
      <c r="J360">
        <v>33</v>
      </c>
      <c r="K360" s="6">
        <v>41209</v>
      </c>
      <c r="L360" s="6">
        <v>41227</v>
      </c>
      <c r="M360" t="s">
        <v>2677</v>
      </c>
      <c r="N360" t="s">
        <v>22</v>
      </c>
      <c r="O360">
        <v>22</v>
      </c>
      <c r="P360" t="s">
        <v>2682</v>
      </c>
      <c r="Q360">
        <v>5</v>
      </c>
      <c r="R360">
        <v>1</v>
      </c>
      <c r="S360">
        <v>6</v>
      </c>
      <c r="T360">
        <v>1</v>
      </c>
      <c r="U360">
        <v>1</v>
      </c>
      <c r="V360">
        <v>0</v>
      </c>
      <c r="W360">
        <v>3</v>
      </c>
      <c r="X360">
        <v>22779000.530000001</v>
      </c>
      <c r="Y360">
        <v>626109.9</v>
      </c>
      <c r="Z360">
        <v>2028</v>
      </c>
      <c r="AA360">
        <v>9</v>
      </c>
      <c r="AB360" s="6">
        <v>1.7083333333333335</v>
      </c>
      <c r="AC360" s="6">
        <v>1.3333333333333333</v>
      </c>
      <c r="AD360">
        <v>26</v>
      </c>
      <c r="AE360" t="s">
        <v>2676</v>
      </c>
      <c r="AF360" t="s">
        <v>2676</v>
      </c>
      <c r="AG360" t="s">
        <v>2676</v>
      </c>
      <c r="AH360" t="s">
        <v>2676</v>
      </c>
      <c r="AI360" t="s">
        <v>2676</v>
      </c>
      <c r="AJ360" t="s">
        <v>2676</v>
      </c>
      <c r="AK360" t="s">
        <v>2676</v>
      </c>
      <c r="AL360">
        <v>1</v>
      </c>
    </row>
    <row r="361" spans="2:38" hidden="1" x14ac:dyDescent="0.25">
      <c r="B361">
        <v>434</v>
      </c>
      <c r="C361">
        <v>16</v>
      </c>
      <c r="D361" t="s">
        <v>2599</v>
      </c>
      <c r="E361">
        <v>842</v>
      </c>
      <c r="F361">
        <v>391</v>
      </c>
      <c r="G361" s="4" t="str">
        <f>VLOOKUP(F361,'mac-lalo'!$I$2:$J$602,2,0)</f>
        <v>HUMAPA 821</v>
      </c>
      <c r="H361" s="5">
        <f>VLOOKUP(G361,'cat_macropera-pos'!$H$2:$I$1468,2,0)</f>
        <v>1277</v>
      </c>
      <c r="I361" s="5">
        <f>VLOOKUP(D361,sucampos_seg!$C$2:$G$316,5,0)</f>
        <v>61</v>
      </c>
      <c r="J361">
        <v>18</v>
      </c>
      <c r="K361" s="6">
        <v>41208</v>
      </c>
      <c r="L361" s="6">
        <v>41219</v>
      </c>
      <c r="M361" t="s">
        <v>2677</v>
      </c>
      <c r="N361" t="s">
        <v>22</v>
      </c>
      <c r="O361">
        <v>28</v>
      </c>
      <c r="P361" t="s">
        <v>2682</v>
      </c>
      <c r="Q361">
        <v>1</v>
      </c>
      <c r="R361">
        <v>4</v>
      </c>
      <c r="S361">
        <v>4</v>
      </c>
      <c r="T361">
        <v>1</v>
      </c>
      <c r="U361">
        <v>1</v>
      </c>
      <c r="V361">
        <v>0</v>
      </c>
      <c r="W361">
        <v>4</v>
      </c>
      <c r="X361">
        <v>2279618.11</v>
      </c>
      <c r="Y361">
        <v>624267.42000000004</v>
      </c>
      <c r="Z361">
        <v>1966</v>
      </c>
      <c r="AA361">
        <v>4</v>
      </c>
      <c r="AB361" s="6">
        <v>1.7916666666666665</v>
      </c>
      <c r="AC361" s="6">
        <v>1.25</v>
      </c>
      <c r="AD361">
        <v>34.549999999999997</v>
      </c>
      <c r="AE361" t="s">
        <v>2676</v>
      </c>
      <c r="AF361" t="s">
        <v>2676</v>
      </c>
      <c r="AG361" t="s">
        <v>2676</v>
      </c>
      <c r="AH361" t="s">
        <v>2676</v>
      </c>
      <c r="AI361" t="s">
        <v>2676</v>
      </c>
      <c r="AJ361" t="s">
        <v>2676</v>
      </c>
      <c r="AK361" t="s">
        <v>2676</v>
      </c>
      <c r="AL361">
        <v>1</v>
      </c>
    </row>
    <row r="362" spans="2:38" hidden="1" x14ac:dyDescent="0.25">
      <c r="B362">
        <v>435</v>
      </c>
      <c r="C362">
        <v>16</v>
      </c>
      <c r="D362" t="s">
        <v>2599</v>
      </c>
      <c r="E362">
        <v>1657</v>
      </c>
      <c r="F362">
        <v>590</v>
      </c>
      <c r="G362" s="4" t="str">
        <f>VLOOKUP(F362,'mac-lalo'!$I$2:$J$602,2,0)</f>
        <v>HUMAPA 1617</v>
      </c>
      <c r="H362" s="5">
        <f>VLOOKUP(G362,'cat_macropera-pos'!$H$2:$I$1468,2,0)</f>
        <v>1263</v>
      </c>
      <c r="I362" s="5">
        <f>VLOOKUP(D362,sucampos_seg!$C$2:$G$316,5,0)</f>
        <v>61</v>
      </c>
      <c r="J362">
        <v>36</v>
      </c>
      <c r="K362" s="6">
        <v>41210</v>
      </c>
      <c r="L362" s="6">
        <v>41237</v>
      </c>
      <c r="M362" t="s">
        <v>2677</v>
      </c>
      <c r="N362" t="s">
        <v>22</v>
      </c>
      <c r="O362">
        <v>31</v>
      </c>
      <c r="P362" t="s">
        <v>2678</v>
      </c>
      <c r="Q362">
        <v>1</v>
      </c>
      <c r="R362">
        <v>4</v>
      </c>
      <c r="S362">
        <v>4</v>
      </c>
      <c r="T362">
        <v>1</v>
      </c>
      <c r="U362">
        <v>1</v>
      </c>
      <c r="V362">
        <v>0</v>
      </c>
      <c r="W362">
        <v>4</v>
      </c>
      <c r="X362">
        <v>2280595.2000000002</v>
      </c>
      <c r="Y362">
        <v>627928.01</v>
      </c>
      <c r="Z362">
        <v>2127</v>
      </c>
      <c r="AA362">
        <v>8</v>
      </c>
      <c r="AB362" s="6">
        <v>1</v>
      </c>
      <c r="AC362" t="s">
        <v>2676</v>
      </c>
      <c r="AD362">
        <v>35</v>
      </c>
      <c r="AE362" t="s">
        <v>2676</v>
      </c>
      <c r="AF362" t="s">
        <v>2676</v>
      </c>
      <c r="AG362" t="s">
        <v>2676</v>
      </c>
      <c r="AH362" t="s">
        <v>2676</v>
      </c>
      <c r="AI362" t="s">
        <v>2676</v>
      </c>
      <c r="AJ362" t="s">
        <v>2676</v>
      </c>
      <c r="AK362" t="s">
        <v>2676</v>
      </c>
      <c r="AL362">
        <v>1</v>
      </c>
    </row>
    <row r="363" spans="2:38" hidden="1" x14ac:dyDescent="0.25">
      <c r="B363">
        <v>436</v>
      </c>
      <c r="C363">
        <v>21</v>
      </c>
      <c r="D363" t="s">
        <v>2605</v>
      </c>
      <c r="E363">
        <v>5020</v>
      </c>
      <c r="F363">
        <v>589</v>
      </c>
      <c r="G363" s="4" t="str">
        <f>VLOOKUP(F363,'mac-lalo'!$I$2:$J$602,2,0)</f>
        <v>PRESIDENTE ALEMAN 1640</v>
      </c>
      <c r="H363" s="5">
        <f>VLOOKUP(G363,'cat_macropera-pos'!$H$2:$I$1468,2,0)</f>
        <v>1427</v>
      </c>
      <c r="I363" s="5">
        <f>VLOOKUP(D363,sucampos_seg!$C$2:$G$316,5,0)</f>
        <v>94</v>
      </c>
      <c r="J363">
        <v>31</v>
      </c>
      <c r="K363" s="6">
        <v>41206</v>
      </c>
      <c r="L363" s="6">
        <v>41223</v>
      </c>
      <c r="M363" t="s">
        <v>2677</v>
      </c>
      <c r="N363" t="s">
        <v>22</v>
      </c>
      <c r="O363">
        <v>38</v>
      </c>
      <c r="P363" t="s">
        <v>2682</v>
      </c>
      <c r="Q363">
        <v>1</v>
      </c>
      <c r="R363">
        <v>6</v>
      </c>
      <c r="S363">
        <v>4</v>
      </c>
      <c r="T363">
        <v>1</v>
      </c>
      <c r="U363">
        <v>1</v>
      </c>
      <c r="V363">
        <v>0</v>
      </c>
      <c r="W363">
        <v>8</v>
      </c>
      <c r="X363" t="s">
        <v>2676</v>
      </c>
      <c r="Y363" t="s">
        <v>2676</v>
      </c>
      <c r="Z363">
        <v>2503</v>
      </c>
      <c r="AA363">
        <v>3</v>
      </c>
      <c r="AB363" s="6">
        <v>1.9375</v>
      </c>
      <c r="AC363" s="6">
        <v>1.5833333333333335</v>
      </c>
      <c r="AD363">
        <v>27.4</v>
      </c>
      <c r="AE363" t="s">
        <v>2676</v>
      </c>
      <c r="AF363" t="s">
        <v>2676</v>
      </c>
      <c r="AG363" t="s">
        <v>2676</v>
      </c>
      <c r="AH363" t="s">
        <v>2676</v>
      </c>
      <c r="AI363" t="s">
        <v>2676</v>
      </c>
      <c r="AJ363" t="s">
        <v>2676</v>
      </c>
      <c r="AK363" t="s">
        <v>2676</v>
      </c>
      <c r="AL363">
        <v>1</v>
      </c>
    </row>
    <row r="364" spans="2:38" hidden="1" x14ac:dyDescent="0.25">
      <c r="B364">
        <v>437</v>
      </c>
      <c r="C364">
        <v>4</v>
      </c>
      <c r="D364" t="s">
        <v>2606</v>
      </c>
      <c r="E364">
        <v>4412</v>
      </c>
      <c r="F364">
        <v>513</v>
      </c>
      <c r="G364" s="4" t="str">
        <f>VLOOKUP(F364,'mac-lalo'!$I$2:$J$602,2,0)</f>
        <v>REMOLINO 4118</v>
      </c>
      <c r="H364" s="5">
        <f>VLOOKUP(G364,'cat_macropera-pos'!$H$2:$I$1468,2,0)</f>
        <v>124</v>
      </c>
      <c r="I364" s="5">
        <f>VLOOKUP(D364,sucampos_seg!$C$2:$G$316,5,0)</f>
        <v>103</v>
      </c>
      <c r="J364">
        <v>8</v>
      </c>
      <c r="K364" s="6">
        <v>41210</v>
      </c>
      <c r="L364" s="6">
        <v>41277</v>
      </c>
      <c r="M364" t="s">
        <v>2684</v>
      </c>
      <c r="N364" t="s">
        <v>2684</v>
      </c>
      <c r="O364">
        <v>11</v>
      </c>
      <c r="P364" t="s">
        <v>2682</v>
      </c>
      <c r="Q364">
        <v>1</v>
      </c>
      <c r="R364">
        <v>4</v>
      </c>
      <c r="S364">
        <v>4</v>
      </c>
      <c r="T364">
        <v>1</v>
      </c>
      <c r="U364">
        <v>1</v>
      </c>
      <c r="V364">
        <v>0</v>
      </c>
      <c r="W364">
        <v>8</v>
      </c>
      <c r="X364">
        <v>2251675</v>
      </c>
      <c r="Y364">
        <v>682778.3</v>
      </c>
      <c r="Z364">
        <v>3506</v>
      </c>
      <c r="AA364">
        <v>1</v>
      </c>
      <c r="AB364" s="6">
        <v>1</v>
      </c>
      <c r="AC364" s="6">
        <v>1.4583333333333333</v>
      </c>
      <c r="AD364">
        <v>91.74</v>
      </c>
      <c r="AE364">
        <v>14</v>
      </c>
      <c r="AF364">
        <v>18</v>
      </c>
      <c r="AG364">
        <v>3</v>
      </c>
      <c r="AH364">
        <v>4</v>
      </c>
      <c r="AI364">
        <v>368</v>
      </c>
      <c r="AJ364">
        <v>0</v>
      </c>
      <c r="AK364">
        <v>0</v>
      </c>
      <c r="AL364">
        <v>1</v>
      </c>
    </row>
    <row r="365" spans="2:38" hidden="1" x14ac:dyDescent="0.25">
      <c r="B365">
        <v>438</v>
      </c>
      <c r="C365">
        <v>4</v>
      </c>
      <c r="D365" t="s">
        <v>2606</v>
      </c>
      <c r="E365">
        <v>2921</v>
      </c>
      <c r="F365">
        <v>470</v>
      </c>
      <c r="G365" s="4" t="str">
        <f>VLOOKUP(F365,'mac-lalo'!$I$2:$J$602,2,0)</f>
        <v>REMOLINO 1602</v>
      </c>
      <c r="H365" s="5">
        <f>VLOOKUP(G365,'cat_macropera-pos'!$H$2:$I$1468,2,0)</f>
        <v>1375</v>
      </c>
      <c r="I365" s="5">
        <f>VLOOKUP(D365,sucampos_seg!$C$2:$G$316,5,0)</f>
        <v>103</v>
      </c>
      <c r="J365">
        <v>52</v>
      </c>
      <c r="K365" s="6">
        <v>41209</v>
      </c>
      <c r="L365" s="6">
        <v>41281</v>
      </c>
      <c r="M365" t="s">
        <v>2677</v>
      </c>
      <c r="N365" t="s">
        <v>2684</v>
      </c>
      <c r="O365">
        <v>10</v>
      </c>
      <c r="P365" t="s">
        <v>2686</v>
      </c>
      <c r="Q365">
        <v>1</v>
      </c>
      <c r="R365">
        <v>4</v>
      </c>
      <c r="S365">
        <v>4</v>
      </c>
      <c r="T365">
        <v>1</v>
      </c>
      <c r="U365">
        <v>1</v>
      </c>
      <c r="V365">
        <v>0</v>
      </c>
      <c r="W365">
        <v>0</v>
      </c>
      <c r="X365">
        <v>2254513.14</v>
      </c>
      <c r="Y365">
        <v>678884.75</v>
      </c>
      <c r="Z365">
        <v>3259</v>
      </c>
      <c r="AA365">
        <v>1</v>
      </c>
      <c r="AB365" s="6">
        <v>1.125</v>
      </c>
      <c r="AC365" s="6">
        <v>1.1666666666666667</v>
      </c>
      <c r="AD365" t="s">
        <v>2676</v>
      </c>
      <c r="AE365">
        <v>14</v>
      </c>
      <c r="AF365">
        <v>0</v>
      </c>
      <c r="AG365">
        <v>2</v>
      </c>
      <c r="AH365">
        <v>5</v>
      </c>
      <c r="AI365">
        <v>800</v>
      </c>
      <c r="AJ365">
        <v>0</v>
      </c>
      <c r="AK365">
        <v>0</v>
      </c>
      <c r="AL365">
        <v>1</v>
      </c>
    </row>
    <row r="366" spans="2:38" hidden="1" x14ac:dyDescent="0.25">
      <c r="B366">
        <v>439</v>
      </c>
      <c r="C366">
        <v>13</v>
      </c>
      <c r="D366" t="s">
        <v>2596</v>
      </c>
      <c r="E366">
        <v>8036</v>
      </c>
      <c r="F366">
        <v>270</v>
      </c>
      <c r="G366" s="4" t="str">
        <f>VLOOKUP(F366,'mac-lalo'!$I$2:$J$602,2,0)</f>
        <v>FURBERO 1727</v>
      </c>
      <c r="H366" s="5">
        <f>VLOOKUP(G366,'cat_macropera-pos'!$H$2:$I$1468,2,0)</f>
        <v>1343</v>
      </c>
      <c r="I366" s="5">
        <f>VLOOKUP(D366,sucampos_seg!$C$2:$G$316,5,0)</f>
        <v>48</v>
      </c>
      <c r="J366">
        <v>15</v>
      </c>
      <c r="K366" s="6">
        <v>41209</v>
      </c>
      <c r="L366" s="6">
        <v>41245</v>
      </c>
      <c r="M366" t="s">
        <v>2684</v>
      </c>
      <c r="N366" t="s">
        <v>2684</v>
      </c>
      <c r="O366">
        <v>33</v>
      </c>
      <c r="P366" t="s">
        <v>2685</v>
      </c>
      <c r="Q366">
        <v>1</v>
      </c>
      <c r="R366">
        <v>4</v>
      </c>
      <c r="S366">
        <v>4</v>
      </c>
      <c r="T366">
        <v>2</v>
      </c>
      <c r="U366">
        <v>2</v>
      </c>
      <c r="V366">
        <v>0</v>
      </c>
      <c r="W366">
        <v>7</v>
      </c>
      <c r="X366">
        <v>2246641.89</v>
      </c>
      <c r="Y366">
        <v>664540.09</v>
      </c>
      <c r="Z366">
        <v>2478</v>
      </c>
      <c r="AA366">
        <v>9</v>
      </c>
      <c r="AB366" s="6">
        <v>1.6666666666666665</v>
      </c>
      <c r="AC366" s="6">
        <v>1.7916666666666665</v>
      </c>
      <c r="AD366">
        <v>88</v>
      </c>
      <c r="AE366">
        <v>5</v>
      </c>
      <c r="AF366">
        <v>0</v>
      </c>
      <c r="AG366">
        <v>2</v>
      </c>
      <c r="AH366">
        <v>5</v>
      </c>
      <c r="AI366">
        <v>300</v>
      </c>
      <c r="AJ366">
        <v>0</v>
      </c>
      <c r="AK366">
        <v>0</v>
      </c>
      <c r="AL366">
        <v>1</v>
      </c>
    </row>
    <row r="367" spans="2:38" hidden="1" x14ac:dyDescent="0.25">
      <c r="B367">
        <v>440</v>
      </c>
      <c r="C367">
        <v>13</v>
      </c>
      <c r="D367" t="s">
        <v>2596</v>
      </c>
      <c r="E367">
        <v>7179</v>
      </c>
      <c r="F367">
        <v>268</v>
      </c>
      <c r="G367" s="4" t="str">
        <f>VLOOKUP(F367,'mac-lalo'!$I$2:$J$602,2,0)</f>
        <v>FURBERO 1617</v>
      </c>
      <c r="H367" s="5">
        <f>VLOOKUP(G367,'cat_macropera-pos'!$H$2:$I$1468,2,0)</f>
        <v>1340</v>
      </c>
      <c r="I367" s="5">
        <f>VLOOKUP(D367,sucampos_seg!$C$2:$G$316,5,0)</f>
        <v>48</v>
      </c>
      <c r="J367">
        <v>20</v>
      </c>
      <c r="K367" s="6">
        <v>41212</v>
      </c>
      <c r="L367" s="6">
        <v>41225</v>
      </c>
      <c r="M367" t="s">
        <v>2585</v>
      </c>
      <c r="N367" t="s">
        <v>2681</v>
      </c>
      <c r="O367">
        <v>17</v>
      </c>
      <c r="P367" t="s">
        <v>2678</v>
      </c>
      <c r="Q367">
        <v>1</v>
      </c>
      <c r="R367">
        <v>4</v>
      </c>
      <c r="S367">
        <v>4</v>
      </c>
      <c r="T367">
        <v>1</v>
      </c>
      <c r="U367">
        <v>1</v>
      </c>
      <c r="V367">
        <v>0</v>
      </c>
      <c r="W367">
        <v>8</v>
      </c>
      <c r="X367">
        <v>2247474.2999999998</v>
      </c>
      <c r="Y367">
        <v>660290.75</v>
      </c>
      <c r="Z367">
        <v>2242</v>
      </c>
      <c r="AA367">
        <v>3</v>
      </c>
      <c r="AB367" s="6">
        <v>1.4583333333333333</v>
      </c>
      <c r="AC367" s="6">
        <v>1</v>
      </c>
      <c r="AD367">
        <v>75</v>
      </c>
      <c r="AE367" t="s">
        <v>2676</v>
      </c>
      <c r="AF367" t="s">
        <v>2676</v>
      </c>
      <c r="AG367" t="s">
        <v>2676</v>
      </c>
      <c r="AH367" t="s">
        <v>2676</v>
      </c>
      <c r="AI367" t="s">
        <v>2676</v>
      </c>
      <c r="AJ367" t="s">
        <v>2676</v>
      </c>
      <c r="AK367" t="s">
        <v>2676</v>
      </c>
      <c r="AL367">
        <v>1</v>
      </c>
    </row>
    <row r="368" spans="2:38" hidden="1" x14ac:dyDescent="0.25">
      <c r="B368">
        <v>442</v>
      </c>
      <c r="C368">
        <v>12</v>
      </c>
      <c r="D368" t="s">
        <v>2594</v>
      </c>
      <c r="E368">
        <v>142</v>
      </c>
      <c r="F368">
        <v>207</v>
      </c>
      <c r="G368" s="4" t="str">
        <f>VLOOKUP(F368,'mac-lalo'!$I$2:$J$602,2,0)</f>
        <v>ESCOBAL 107</v>
      </c>
      <c r="H368" s="5">
        <f>VLOOKUP(G368,'cat_macropera-pos'!$H$2:$I$1468,2,0)</f>
        <v>98</v>
      </c>
      <c r="I368" s="5">
        <f>VLOOKUP(D368,sucampos_seg!$C$2:$G$316,5,0)</f>
        <v>44</v>
      </c>
      <c r="J368">
        <v>3</v>
      </c>
      <c r="K368" s="6">
        <v>41205</v>
      </c>
      <c r="L368" s="6">
        <v>41213</v>
      </c>
      <c r="M368" t="s">
        <v>2679</v>
      </c>
      <c r="N368" t="s">
        <v>22</v>
      </c>
      <c r="O368">
        <v>27</v>
      </c>
      <c r="P368" t="s">
        <v>2678</v>
      </c>
      <c r="Q368">
        <v>2</v>
      </c>
      <c r="R368">
        <v>4</v>
      </c>
      <c r="S368">
        <v>4</v>
      </c>
      <c r="T368">
        <v>1</v>
      </c>
      <c r="U368">
        <v>1</v>
      </c>
      <c r="V368">
        <v>0</v>
      </c>
      <c r="W368">
        <v>6</v>
      </c>
      <c r="X368">
        <v>2264389.58</v>
      </c>
      <c r="Y368">
        <v>634623.77</v>
      </c>
      <c r="Z368">
        <v>1310</v>
      </c>
      <c r="AA368">
        <v>9</v>
      </c>
      <c r="AB368" s="6">
        <v>1.5</v>
      </c>
      <c r="AC368" s="6">
        <v>1.4166666666666667</v>
      </c>
      <c r="AD368">
        <v>16.399999999999999</v>
      </c>
      <c r="AE368" t="s">
        <v>2676</v>
      </c>
      <c r="AF368" t="s">
        <v>2676</v>
      </c>
      <c r="AG368" t="s">
        <v>2676</v>
      </c>
      <c r="AH368" t="s">
        <v>2676</v>
      </c>
      <c r="AI368" t="s">
        <v>2676</v>
      </c>
      <c r="AJ368" t="s">
        <v>2676</v>
      </c>
      <c r="AK368" t="s">
        <v>2676</v>
      </c>
      <c r="AL368">
        <v>1</v>
      </c>
    </row>
    <row r="369" spans="2:38" hidden="1" x14ac:dyDescent="0.25">
      <c r="B369">
        <v>443</v>
      </c>
      <c r="C369">
        <v>4</v>
      </c>
      <c r="D369" t="s">
        <v>2606</v>
      </c>
      <c r="E369">
        <v>3952</v>
      </c>
      <c r="F369">
        <v>508</v>
      </c>
      <c r="G369" s="4" t="str">
        <f>VLOOKUP(F369,'mac-lalo'!$I$2:$J$602,2,0)</f>
        <v>REMOLINO 3952</v>
      </c>
      <c r="H369" s="5">
        <f>VLOOKUP(G369,'cat_macropera-pos'!$H$2:$I$1468,2,0)</f>
        <v>1447</v>
      </c>
      <c r="I369" s="5">
        <f>VLOOKUP(D369,sucampos_seg!$C$2:$G$316,5,0)</f>
        <v>103</v>
      </c>
      <c r="J369">
        <v>29</v>
      </c>
      <c r="K369" s="6">
        <v>41227</v>
      </c>
      <c r="L369" s="6">
        <v>41246</v>
      </c>
      <c r="M369" t="s">
        <v>2677</v>
      </c>
      <c r="N369" t="s">
        <v>2680</v>
      </c>
      <c r="O369">
        <v>41</v>
      </c>
      <c r="P369" t="s">
        <v>2687</v>
      </c>
      <c r="Q369">
        <v>1</v>
      </c>
      <c r="R369">
        <v>6</v>
      </c>
      <c r="S369">
        <v>5</v>
      </c>
      <c r="T369">
        <v>1</v>
      </c>
      <c r="U369">
        <v>1</v>
      </c>
      <c r="V369">
        <v>1</v>
      </c>
      <c r="W369">
        <v>8</v>
      </c>
      <c r="X369" t="s">
        <v>2676</v>
      </c>
      <c r="Y369" t="s">
        <v>2676</v>
      </c>
      <c r="Z369">
        <v>2874</v>
      </c>
      <c r="AA369">
        <v>9</v>
      </c>
      <c r="AB369" s="6">
        <v>1.6666666666666665</v>
      </c>
      <c r="AC369" s="6">
        <v>1</v>
      </c>
      <c r="AD369">
        <v>0</v>
      </c>
      <c r="AE369" t="s">
        <v>2676</v>
      </c>
      <c r="AF369" t="s">
        <v>2676</v>
      </c>
      <c r="AG369" t="s">
        <v>2676</v>
      </c>
      <c r="AH369" t="s">
        <v>2676</v>
      </c>
      <c r="AI369" t="s">
        <v>2676</v>
      </c>
      <c r="AJ369" t="s">
        <v>2676</v>
      </c>
      <c r="AK369" t="s">
        <v>2676</v>
      </c>
      <c r="AL369">
        <v>1</v>
      </c>
    </row>
    <row r="370" spans="2:38" hidden="1" x14ac:dyDescent="0.25">
      <c r="B370">
        <v>444</v>
      </c>
      <c r="C370">
        <v>1</v>
      </c>
      <c r="D370" t="s">
        <v>2584</v>
      </c>
      <c r="E370">
        <v>438</v>
      </c>
      <c r="F370">
        <v>598</v>
      </c>
      <c r="G370" s="4" t="str">
        <f>VLOOKUP(F370,'mac-lalo'!$I$2:$J$602,2,0)</f>
        <v>COAPECHACA 438</v>
      </c>
      <c r="H370" s="5">
        <f>VLOOKUP(G370,'cat_macropera-pos'!$H$2:$I$1468,2,0)</f>
        <v>1316</v>
      </c>
      <c r="I370" s="5">
        <f>VLOOKUP(D370,sucampos_seg!$C$2:$G$316,5,0)</f>
        <v>24</v>
      </c>
      <c r="J370">
        <v>10</v>
      </c>
      <c r="K370" s="6">
        <v>41221</v>
      </c>
      <c r="L370" s="6">
        <v>41232</v>
      </c>
      <c r="M370" t="s">
        <v>2677</v>
      </c>
      <c r="N370" t="s">
        <v>2680</v>
      </c>
      <c r="O370">
        <v>24</v>
      </c>
      <c r="P370" t="s">
        <v>2678</v>
      </c>
      <c r="Q370">
        <v>1</v>
      </c>
      <c r="R370">
        <v>4</v>
      </c>
      <c r="S370">
        <v>4</v>
      </c>
      <c r="T370">
        <v>1</v>
      </c>
      <c r="U370">
        <v>1</v>
      </c>
      <c r="V370">
        <v>0</v>
      </c>
      <c r="W370">
        <v>7</v>
      </c>
      <c r="X370">
        <v>2262743.92</v>
      </c>
      <c r="Y370">
        <v>645461.53</v>
      </c>
      <c r="Z370">
        <v>1943</v>
      </c>
      <c r="AA370">
        <v>8</v>
      </c>
      <c r="AB370" s="6">
        <v>1.5833333333333335</v>
      </c>
      <c r="AC370" s="6">
        <v>1.9791666666666665</v>
      </c>
      <c r="AD370">
        <v>0</v>
      </c>
      <c r="AE370" t="s">
        <v>2676</v>
      </c>
      <c r="AF370" t="s">
        <v>2676</v>
      </c>
      <c r="AG370" t="s">
        <v>2676</v>
      </c>
      <c r="AH370" t="s">
        <v>2676</v>
      </c>
      <c r="AI370" t="s">
        <v>2676</v>
      </c>
      <c r="AJ370" t="s">
        <v>2676</v>
      </c>
      <c r="AK370" t="s">
        <v>2676</v>
      </c>
      <c r="AL370">
        <v>1</v>
      </c>
    </row>
    <row r="371" spans="2:38" hidden="1" x14ac:dyDescent="0.25">
      <c r="B371">
        <v>445</v>
      </c>
      <c r="C371">
        <v>12</v>
      </c>
      <c r="D371" t="s">
        <v>2594</v>
      </c>
      <c r="E371">
        <v>144</v>
      </c>
      <c r="F371">
        <v>207</v>
      </c>
      <c r="G371" s="4" t="str">
        <f>VLOOKUP(F371,'mac-lalo'!$I$2:$J$602,2,0)</f>
        <v>ESCOBAL 107</v>
      </c>
      <c r="H371" s="5">
        <f>VLOOKUP(G371,'cat_macropera-pos'!$H$2:$I$1468,2,0)</f>
        <v>98</v>
      </c>
      <c r="I371" s="5">
        <f>VLOOKUP(D371,sucampos_seg!$C$2:$G$316,5,0)</f>
        <v>44</v>
      </c>
      <c r="J371">
        <v>3</v>
      </c>
      <c r="K371" s="6">
        <v>41215</v>
      </c>
      <c r="L371" s="6">
        <v>41224</v>
      </c>
      <c r="M371" t="s">
        <v>2679</v>
      </c>
      <c r="N371" t="s">
        <v>22</v>
      </c>
      <c r="O371">
        <v>27</v>
      </c>
      <c r="P371" t="s">
        <v>2678</v>
      </c>
      <c r="Q371">
        <v>2</v>
      </c>
      <c r="R371">
        <v>4</v>
      </c>
      <c r="S371">
        <v>4</v>
      </c>
      <c r="T371">
        <v>1</v>
      </c>
      <c r="U371">
        <v>1</v>
      </c>
      <c r="V371">
        <v>0</v>
      </c>
      <c r="W371">
        <v>6</v>
      </c>
      <c r="X371">
        <v>2264402.14</v>
      </c>
      <c r="Y371">
        <v>634602.25</v>
      </c>
      <c r="Z371">
        <v>1249</v>
      </c>
      <c r="AA371">
        <v>9</v>
      </c>
      <c r="AB371" s="6">
        <v>1.5416666666666665</v>
      </c>
      <c r="AC371" s="6">
        <v>1.0416666666666667</v>
      </c>
      <c r="AD371">
        <v>10.28</v>
      </c>
      <c r="AE371" t="s">
        <v>2676</v>
      </c>
      <c r="AF371" t="s">
        <v>2676</v>
      </c>
      <c r="AG371" t="s">
        <v>2676</v>
      </c>
      <c r="AH371" t="s">
        <v>2676</v>
      </c>
      <c r="AI371" t="s">
        <v>2676</v>
      </c>
      <c r="AJ371" t="s">
        <v>2676</v>
      </c>
      <c r="AK371" t="s">
        <v>2676</v>
      </c>
      <c r="AL371">
        <v>1</v>
      </c>
    </row>
    <row r="372" spans="2:38" hidden="1" x14ac:dyDescent="0.25">
      <c r="B372">
        <v>446</v>
      </c>
      <c r="C372">
        <v>16</v>
      </c>
      <c r="D372" t="s">
        <v>2599</v>
      </c>
      <c r="E372">
        <v>4504</v>
      </c>
      <c r="F372">
        <v>388</v>
      </c>
      <c r="G372" s="4" t="str">
        <f>VLOOKUP(F372,'mac-lalo'!$I$2:$J$602,2,0)</f>
        <v>HUMAPA 583</v>
      </c>
      <c r="H372" s="5">
        <f>VLOOKUP(G372,'cat_macropera-pos'!$H$2:$I$1468,2,0)</f>
        <v>1276</v>
      </c>
      <c r="I372" s="5">
        <f>VLOOKUP(D372,sucampos_seg!$C$2:$G$316,5,0)</f>
        <v>61</v>
      </c>
      <c r="J372">
        <v>1</v>
      </c>
      <c r="K372" s="6">
        <v>41213</v>
      </c>
      <c r="L372" t="s">
        <v>2676</v>
      </c>
      <c r="M372" t="s">
        <v>2677</v>
      </c>
      <c r="N372" t="s">
        <v>2676</v>
      </c>
      <c r="O372">
        <v>15</v>
      </c>
      <c r="P372" t="s">
        <v>2678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0</v>
      </c>
      <c r="W372">
        <v>0</v>
      </c>
      <c r="X372">
        <v>2282426</v>
      </c>
      <c r="Y372">
        <v>622206.93000000005</v>
      </c>
      <c r="Z372">
        <v>0</v>
      </c>
      <c r="AA372">
        <v>1</v>
      </c>
      <c r="AB372" s="6">
        <v>1.7083333333333335</v>
      </c>
      <c r="AC372" t="s">
        <v>2676</v>
      </c>
      <c r="AD372" t="s">
        <v>2676</v>
      </c>
      <c r="AE372" t="s">
        <v>2676</v>
      </c>
      <c r="AF372" t="s">
        <v>2676</v>
      </c>
      <c r="AG372" t="s">
        <v>2676</v>
      </c>
      <c r="AH372" t="s">
        <v>2676</v>
      </c>
      <c r="AI372" t="s">
        <v>2676</v>
      </c>
      <c r="AJ372" t="s">
        <v>2676</v>
      </c>
      <c r="AK372" t="s">
        <v>2676</v>
      </c>
      <c r="AL372">
        <v>1</v>
      </c>
    </row>
    <row r="373" spans="2:38" hidden="1" x14ac:dyDescent="0.25">
      <c r="B373">
        <v>447</v>
      </c>
      <c r="C373">
        <v>2</v>
      </c>
      <c r="D373" t="s">
        <v>2586</v>
      </c>
      <c r="E373">
        <v>3055</v>
      </c>
      <c r="F373">
        <v>597</v>
      </c>
      <c r="G373" s="4" t="str">
        <f>VLOOKUP(F373,'mac-lalo'!$I$2:$J$602,2,0)</f>
        <v>AGUA FRIA 3158</v>
      </c>
      <c r="H373" s="5">
        <f>VLOOKUP(G373,'cat_macropera-pos'!$H$2:$I$1468,2,0)</f>
        <v>1431</v>
      </c>
      <c r="I373" s="5">
        <f>VLOOKUP(D373,sucampos_seg!$C$2:$G$316,5,0)</f>
        <v>1</v>
      </c>
      <c r="J373">
        <v>4</v>
      </c>
      <c r="K373" s="6">
        <v>41196</v>
      </c>
      <c r="L373" t="s">
        <v>2676</v>
      </c>
      <c r="M373" t="s">
        <v>2677</v>
      </c>
      <c r="N373" t="s">
        <v>22</v>
      </c>
      <c r="O373">
        <v>4</v>
      </c>
      <c r="P373" t="s">
        <v>2678</v>
      </c>
      <c r="Q373">
        <v>1</v>
      </c>
      <c r="R373">
        <v>6</v>
      </c>
      <c r="S373">
        <v>1</v>
      </c>
      <c r="T373">
        <v>1</v>
      </c>
      <c r="U373">
        <v>1</v>
      </c>
      <c r="V373">
        <v>0</v>
      </c>
      <c r="W373">
        <v>7</v>
      </c>
      <c r="X373" t="s">
        <v>2676</v>
      </c>
      <c r="Y373" t="s">
        <v>2676</v>
      </c>
      <c r="Z373">
        <v>2101</v>
      </c>
      <c r="AA373">
        <v>4</v>
      </c>
      <c r="AB373" s="6">
        <v>1.2708333333333333</v>
      </c>
      <c r="AC373" t="s">
        <v>2676</v>
      </c>
      <c r="AD373" t="s">
        <v>2676</v>
      </c>
      <c r="AE373" t="s">
        <v>2676</v>
      </c>
      <c r="AF373" t="s">
        <v>2676</v>
      </c>
      <c r="AG373" t="s">
        <v>2676</v>
      </c>
      <c r="AH373" t="s">
        <v>2676</v>
      </c>
      <c r="AI373" t="s">
        <v>2676</v>
      </c>
      <c r="AJ373" t="s">
        <v>2676</v>
      </c>
      <c r="AK373" t="s">
        <v>2676</v>
      </c>
      <c r="AL373">
        <v>1</v>
      </c>
    </row>
    <row r="374" spans="2:38" hidden="1" x14ac:dyDescent="0.25">
      <c r="B374">
        <v>448</v>
      </c>
      <c r="C374">
        <v>2</v>
      </c>
      <c r="D374" t="s">
        <v>2586</v>
      </c>
      <c r="E374">
        <v>3035</v>
      </c>
      <c r="F374">
        <v>597</v>
      </c>
      <c r="G374" s="4" t="str">
        <f>VLOOKUP(F374,'mac-lalo'!$I$2:$J$602,2,0)</f>
        <v>AGUA FRIA 3158</v>
      </c>
      <c r="H374" s="5">
        <f>VLOOKUP(G374,'cat_macropera-pos'!$H$2:$I$1468,2,0)</f>
        <v>1431</v>
      </c>
      <c r="I374" s="5">
        <f>VLOOKUP(D374,sucampos_seg!$C$2:$G$316,5,0)</f>
        <v>1</v>
      </c>
      <c r="J374">
        <v>4</v>
      </c>
      <c r="K374" s="6">
        <v>41218</v>
      </c>
      <c r="L374" t="s">
        <v>2676</v>
      </c>
      <c r="M374" t="s">
        <v>2677</v>
      </c>
      <c r="N374" t="s">
        <v>22</v>
      </c>
      <c r="O374">
        <v>4</v>
      </c>
      <c r="P374" t="s">
        <v>2678</v>
      </c>
      <c r="Q374">
        <v>1</v>
      </c>
      <c r="R374">
        <v>6</v>
      </c>
      <c r="S374">
        <v>1</v>
      </c>
      <c r="T374">
        <v>1</v>
      </c>
      <c r="U374">
        <v>1</v>
      </c>
      <c r="V374">
        <v>0</v>
      </c>
      <c r="W374">
        <v>0</v>
      </c>
      <c r="X374" t="s">
        <v>2676</v>
      </c>
      <c r="Y374" t="s">
        <v>2676</v>
      </c>
      <c r="Z374">
        <v>0</v>
      </c>
      <c r="AA374">
        <v>8</v>
      </c>
      <c r="AB374" s="6">
        <v>1.9166666666666665</v>
      </c>
      <c r="AC374" t="s">
        <v>2676</v>
      </c>
      <c r="AD374" t="s">
        <v>2676</v>
      </c>
      <c r="AE374" t="s">
        <v>2676</v>
      </c>
      <c r="AF374" t="s">
        <v>2676</v>
      </c>
      <c r="AG374" t="s">
        <v>2676</v>
      </c>
      <c r="AH374" t="s">
        <v>2676</v>
      </c>
      <c r="AI374" t="s">
        <v>2676</v>
      </c>
      <c r="AJ374" t="s">
        <v>2676</v>
      </c>
      <c r="AK374" t="s">
        <v>2676</v>
      </c>
      <c r="AL374">
        <v>1</v>
      </c>
    </row>
    <row r="375" spans="2:38" hidden="1" x14ac:dyDescent="0.25">
      <c r="B375">
        <v>449</v>
      </c>
      <c r="C375">
        <v>9</v>
      </c>
      <c r="D375" t="s">
        <v>2591</v>
      </c>
      <c r="E375">
        <v>2761</v>
      </c>
      <c r="F375">
        <v>123</v>
      </c>
      <c r="G375" s="4" t="str">
        <f>VLOOKUP(F375,'mac-lalo'!$I$2:$J$602,2,0)</f>
        <v>COYOL 1891</v>
      </c>
      <c r="H375" s="5">
        <f>VLOOKUP(G375,'cat_macropera-pos'!$H$2:$I$1468,2,0)</f>
        <v>1225</v>
      </c>
      <c r="I375" s="5">
        <f>VLOOKUP(D375,sucampos_seg!$C$2:$G$316,5,0)</f>
        <v>35</v>
      </c>
      <c r="J375">
        <v>19</v>
      </c>
      <c r="K375" s="6">
        <v>41217</v>
      </c>
      <c r="L375" t="s">
        <v>2676</v>
      </c>
      <c r="M375" t="s">
        <v>2677</v>
      </c>
      <c r="N375" t="s">
        <v>22</v>
      </c>
      <c r="O375">
        <v>22</v>
      </c>
      <c r="P375" t="s">
        <v>2682</v>
      </c>
      <c r="Q375">
        <v>5</v>
      </c>
      <c r="R375">
        <v>6</v>
      </c>
      <c r="S375">
        <v>6</v>
      </c>
      <c r="T375">
        <v>1</v>
      </c>
      <c r="U375">
        <v>1</v>
      </c>
      <c r="V375">
        <v>0</v>
      </c>
      <c r="W375">
        <v>4</v>
      </c>
      <c r="X375">
        <v>2293971.5299999998</v>
      </c>
      <c r="Y375">
        <v>618319.99</v>
      </c>
      <c r="Z375">
        <v>2096</v>
      </c>
      <c r="AA375">
        <v>9</v>
      </c>
      <c r="AB375" s="6">
        <v>1</v>
      </c>
      <c r="AC375" t="s">
        <v>2676</v>
      </c>
      <c r="AD375">
        <v>35</v>
      </c>
      <c r="AE375" t="s">
        <v>2676</v>
      </c>
      <c r="AF375" t="s">
        <v>2676</v>
      </c>
      <c r="AG375" t="s">
        <v>2676</v>
      </c>
      <c r="AH375" t="s">
        <v>2676</v>
      </c>
      <c r="AI375" t="s">
        <v>2676</v>
      </c>
      <c r="AJ375" t="s">
        <v>2676</v>
      </c>
      <c r="AK375" t="s">
        <v>2676</v>
      </c>
      <c r="AL375">
        <v>1</v>
      </c>
    </row>
    <row r="376" spans="2:38" hidden="1" x14ac:dyDescent="0.25">
      <c r="B376">
        <v>450</v>
      </c>
      <c r="C376">
        <v>16</v>
      </c>
      <c r="D376" t="s">
        <v>2599</v>
      </c>
      <c r="E376">
        <v>1453</v>
      </c>
      <c r="F376">
        <v>346</v>
      </c>
      <c r="G376" s="4" t="str">
        <f>VLOOKUP(F376,'mac-lalo'!$I$2:$J$602,2,0)</f>
        <v>HUMAPA 1433</v>
      </c>
      <c r="H376" s="5">
        <f>VLOOKUP(G376,'cat_macropera-pos'!$H$2:$I$1468,2,0)</f>
        <v>1251</v>
      </c>
      <c r="I376" s="5">
        <f>VLOOKUP(D376,sucampos_seg!$C$2:$G$316,5,0)</f>
        <v>61</v>
      </c>
      <c r="J376">
        <v>40</v>
      </c>
      <c r="K376" s="6">
        <v>41216</v>
      </c>
      <c r="L376" s="6">
        <v>41226</v>
      </c>
      <c r="M376" t="s">
        <v>2677</v>
      </c>
      <c r="N376" t="s">
        <v>22</v>
      </c>
      <c r="O376">
        <v>1</v>
      </c>
      <c r="P376" t="s">
        <v>2688</v>
      </c>
      <c r="Q376">
        <v>1</v>
      </c>
      <c r="R376">
        <v>4</v>
      </c>
      <c r="S376">
        <v>8</v>
      </c>
      <c r="T376">
        <v>1</v>
      </c>
      <c r="U376">
        <v>1</v>
      </c>
      <c r="V376">
        <v>0</v>
      </c>
      <c r="W376">
        <v>0</v>
      </c>
      <c r="X376">
        <v>2285655.34</v>
      </c>
      <c r="Y376">
        <v>623647.34</v>
      </c>
      <c r="Z376">
        <v>1949</v>
      </c>
      <c r="AA376">
        <v>2</v>
      </c>
      <c r="AB376" s="6">
        <v>1.2083333333333333</v>
      </c>
      <c r="AC376" s="6">
        <v>1.1666666666666667</v>
      </c>
      <c r="AD376">
        <v>22.74</v>
      </c>
      <c r="AE376" t="s">
        <v>2676</v>
      </c>
      <c r="AF376" t="s">
        <v>2676</v>
      </c>
      <c r="AG376" t="s">
        <v>2676</v>
      </c>
      <c r="AH376" t="s">
        <v>2676</v>
      </c>
      <c r="AI376" t="s">
        <v>2676</v>
      </c>
      <c r="AJ376" t="s">
        <v>2676</v>
      </c>
      <c r="AK376" t="s">
        <v>2676</v>
      </c>
      <c r="AL376">
        <v>1</v>
      </c>
    </row>
    <row r="377" spans="2:38" s="7" customFormat="1" hidden="1" x14ac:dyDescent="0.25">
      <c r="B377" s="7">
        <v>452</v>
      </c>
      <c r="C377" s="7">
        <v>1</v>
      </c>
      <c r="D377" s="7" t="s">
        <v>2584</v>
      </c>
      <c r="E377" s="7" t="s">
        <v>2616</v>
      </c>
      <c r="F377" s="7">
        <v>329</v>
      </c>
      <c r="G377" s="4" t="str">
        <f>VLOOKUP(F377,'mac-lalo'!$I$2:$J$602,2,0)</f>
        <v>HUMAPA 1062</v>
      </c>
      <c r="H377" s="5">
        <f>VLOOKUP(G377,'cat_macropera-pos'!$H$2:$I$1468,2,0)</f>
        <v>1249</v>
      </c>
      <c r="I377" s="5">
        <f>VLOOKUP(D377,sucampos_seg!$C$2:$G$316,5,0)</f>
        <v>24</v>
      </c>
      <c r="J377" s="7">
        <v>1</v>
      </c>
      <c r="K377" s="7" t="s">
        <v>2676</v>
      </c>
      <c r="L377" s="7" t="s">
        <v>2676</v>
      </c>
      <c r="M377" s="7" t="s">
        <v>2677</v>
      </c>
      <c r="N377" s="7" t="s">
        <v>2676</v>
      </c>
      <c r="O377" s="7">
        <v>1</v>
      </c>
      <c r="P377" s="7" t="s">
        <v>2676</v>
      </c>
      <c r="Q377" s="7">
        <v>1</v>
      </c>
      <c r="R377" s="7">
        <v>1</v>
      </c>
      <c r="S377" s="7">
        <v>1</v>
      </c>
      <c r="T377" s="7">
        <v>1</v>
      </c>
      <c r="U377" s="7">
        <v>1</v>
      </c>
      <c r="V377" s="7">
        <v>0</v>
      </c>
      <c r="W377" s="7">
        <v>0</v>
      </c>
      <c r="X377" s="7" t="s">
        <v>2676</v>
      </c>
      <c r="Y377" s="7" t="s">
        <v>2676</v>
      </c>
      <c r="Z377" s="7" t="s">
        <v>2676</v>
      </c>
      <c r="AA377" s="7">
        <v>1</v>
      </c>
      <c r="AB377" s="7" t="s">
        <v>2676</v>
      </c>
      <c r="AC377" s="7" t="s">
        <v>2676</v>
      </c>
      <c r="AD377" s="7" t="s">
        <v>2676</v>
      </c>
      <c r="AE377" s="7" t="s">
        <v>2676</v>
      </c>
      <c r="AF377" s="7" t="s">
        <v>2676</v>
      </c>
      <c r="AG377" s="7" t="s">
        <v>2676</v>
      </c>
      <c r="AH377" s="7" t="s">
        <v>2676</v>
      </c>
      <c r="AI377" s="7" t="s">
        <v>2676</v>
      </c>
      <c r="AJ377" s="7" t="s">
        <v>2676</v>
      </c>
      <c r="AK377" s="7" t="s">
        <v>2676</v>
      </c>
      <c r="AL377" s="7">
        <v>1</v>
      </c>
    </row>
    <row r="378" spans="2:38" hidden="1" x14ac:dyDescent="0.25">
      <c r="B378">
        <v>453</v>
      </c>
      <c r="C378">
        <v>16</v>
      </c>
      <c r="D378" t="s">
        <v>2599</v>
      </c>
      <c r="E378">
        <v>1083</v>
      </c>
      <c r="F378">
        <v>600</v>
      </c>
      <c r="G378" s="4" t="str">
        <f>VLOOKUP(F378,'mac-lalo'!$I$2:$J$602,2,0)</f>
        <v>HUMAPA 1062</v>
      </c>
      <c r="H378" s="5">
        <f>VLOOKUP(G378,'cat_macropera-pos'!$H$2:$I$1468,2,0)</f>
        <v>1249</v>
      </c>
      <c r="I378" s="5">
        <f>VLOOKUP(D378,sucampos_seg!$C$2:$G$316,5,0)</f>
        <v>61</v>
      </c>
      <c r="J378">
        <v>32</v>
      </c>
      <c r="K378" s="6">
        <v>41221</v>
      </c>
      <c r="L378" s="6">
        <v>41231</v>
      </c>
      <c r="M378" t="s">
        <v>2677</v>
      </c>
      <c r="N378" t="s">
        <v>22</v>
      </c>
      <c r="O378">
        <v>5</v>
      </c>
      <c r="P378" t="s">
        <v>2678</v>
      </c>
      <c r="Q378">
        <v>1</v>
      </c>
      <c r="R378">
        <v>1</v>
      </c>
      <c r="S378">
        <v>6</v>
      </c>
      <c r="T378">
        <v>1</v>
      </c>
      <c r="U378">
        <v>1</v>
      </c>
      <c r="V378">
        <v>0</v>
      </c>
      <c r="W378">
        <v>4</v>
      </c>
      <c r="X378">
        <v>2286144.2000000002</v>
      </c>
      <c r="Y378">
        <v>622905.75</v>
      </c>
      <c r="Z378">
        <v>2076</v>
      </c>
      <c r="AA378">
        <v>9</v>
      </c>
      <c r="AB378" s="6">
        <v>1.2916666666666667</v>
      </c>
      <c r="AC378" s="6">
        <v>1.5833333333333335</v>
      </c>
      <c r="AD378">
        <v>30.14</v>
      </c>
      <c r="AE378" t="s">
        <v>2676</v>
      </c>
      <c r="AF378" t="s">
        <v>2676</v>
      </c>
      <c r="AG378" t="s">
        <v>2676</v>
      </c>
      <c r="AH378" t="s">
        <v>2676</v>
      </c>
      <c r="AI378" t="s">
        <v>2676</v>
      </c>
      <c r="AJ378" t="s">
        <v>2676</v>
      </c>
      <c r="AK378" t="s">
        <v>2676</v>
      </c>
      <c r="AL378">
        <v>1</v>
      </c>
    </row>
    <row r="379" spans="2:38" hidden="1" x14ac:dyDescent="0.25">
      <c r="B379">
        <v>454</v>
      </c>
      <c r="C379">
        <v>12</v>
      </c>
      <c r="D379" t="s">
        <v>2594</v>
      </c>
      <c r="E379">
        <v>1344</v>
      </c>
      <c r="F379">
        <v>595</v>
      </c>
      <c r="G379" s="4" t="str">
        <f>VLOOKUP(F379,'mac-lalo'!$I$2:$J$602,2,0)</f>
        <v>ESCOBAL 1322</v>
      </c>
      <c r="H379" s="5">
        <f>VLOOKUP(G379,'cat_macropera-pos'!$H$2:$I$1468,2,0)</f>
        <v>1255</v>
      </c>
      <c r="I379" s="5">
        <f>VLOOKUP(D379,sucampos_seg!$C$2:$G$316,5,0)</f>
        <v>44</v>
      </c>
      <c r="J379">
        <v>12</v>
      </c>
      <c r="K379" s="6">
        <v>41220</v>
      </c>
      <c r="L379" s="6">
        <v>41231</v>
      </c>
      <c r="M379" t="s">
        <v>2677</v>
      </c>
      <c r="N379" t="s">
        <v>22</v>
      </c>
      <c r="O379">
        <v>24</v>
      </c>
      <c r="P379" t="s">
        <v>2678</v>
      </c>
      <c r="Q379">
        <v>1</v>
      </c>
      <c r="R379">
        <v>4</v>
      </c>
      <c r="S379">
        <v>4</v>
      </c>
      <c r="T379">
        <v>1</v>
      </c>
      <c r="U379">
        <v>1</v>
      </c>
      <c r="V379">
        <v>0</v>
      </c>
      <c r="W379">
        <v>6</v>
      </c>
      <c r="X379">
        <v>2261859.48</v>
      </c>
      <c r="Y379">
        <v>638754.82999999996</v>
      </c>
      <c r="Z379">
        <v>1697</v>
      </c>
      <c r="AA379">
        <v>5</v>
      </c>
      <c r="AB379" s="6">
        <v>1.1666666666666667</v>
      </c>
      <c r="AC379" s="6">
        <v>1.4166666666666667</v>
      </c>
      <c r="AD379">
        <v>27.16</v>
      </c>
      <c r="AE379" t="s">
        <v>2676</v>
      </c>
      <c r="AF379" t="s">
        <v>2676</v>
      </c>
      <c r="AG379" t="s">
        <v>2676</v>
      </c>
      <c r="AH379" t="s">
        <v>2676</v>
      </c>
      <c r="AI379" t="s">
        <v>2676</v>
      </c>
      <c r="AJ379" t="s">
        <v>2676</v>
      </c>
      <c r="AK379" t="s">
        <v>2676</v>
      </c>
      <c r="AL379">
        <v>1</v>
      </c>
    </row>
    <row r="380" spans="2:38" hidden="1" x14ac:dyDescent="0.25">
      <c r="B380">
        <v>455</v>
      </c>
      <c r="C380">
        <v>16</v>
      </c>
      <c r="D380" t="s">
        <v>2599</v>
      </c>
      <c r="E380">
        <v>4272</v>
      </c>
      <c r="F380">
        <v>353</v>
      </c>
      <c r="G380" s="4" t="str">
        <f>VLOOKUP(F380,'mac-lalo'!$I$2:$J$602,2,0)</f>
        <v>HUMAPA 1639</v>
      </c>
      <c r="H380" s="5">
        <f>VLOOKUP(G380,'cat_macropera-pos'!$H$2:$I$1468,2,0)</f>
        <v>1264</v>
      </c>
      <c r="I380" s="5">
        <f>VLOOKUP(D380,sucampos_seg!$C$2:$G$316,5,0)</f>
        <v>61</v>
      </c>
      <c r="J380">
        <v>37</v>
      </c>
      <c r="K380" s="6">
        <v>41215</v>
      </c>
      <c r="L380" s="6">
        <v>41231</v>
      </c>
      <c r="M380" t="s">
        <v>2677</v>
      </c>
      <c r="N380" t="s">
        <v>22</v>
      </c>
      <c r="O380">
        <v>8</v>
      </c>
      <c r="P380" t="s">
        <v>2682</v>
      </c>
      <c r="Q380">
        <v>1</v>
      </c>
      <c r="R380">
        <v>6</v>
      </c>
      <c r="S380">
        <v>1</v>
      </c>
      <c r="T380">
        <v>1</v>
      </c>
      <c r="U380">
        <v>1</v>
      </c>
      <c r="V380">
        <v>0</v>
      </c>
      <c r="W380">
        <v>4</v>
      </c>
      <c r="X380">
        <v>2281141.19</v>
      </c>
      <c r="Y380">
        <v>628093</v>
      </c>
      <c r="Z380">
        <v>2107</v>
      </c>
      <c r="AA380">
        <v>2</v>
      </c>
      <c r="AB380" s="6">
        <v>1</v>
      </c>
      <c r="AC380" s="6">
        <v>1.5416666666666665</v>
      </c>
      <c r="AD380">
        <v>35</v>
      </c>
      <c r="AE380" t="s">
        <v>2676</v>
      </c>
      <c r="AF380" t="s">
        <v>2676</v>
      </c>
      <c r="AG380" t="s">
        <v>2676</v>
      </c>
      <c r="AH380" t="s">
        <v>2676</v>
      </c>
      <c r="AI380" t="s">
        <v>2676</v>
      </c>
      <c r="AJ380" t="s">
        <v>2676</v>
      </c>
      <c r="AK380" t="s">
        <v>2676</v>
      </c>
      <c r="AL380">
        <v>1</v>
      </c>
    </row>
    <row r="381" spans="2:38" hidden="1" x14ac:dyDescent="0.25">
      <c r="B381">
        <v>456</v>
      </c>
      <c r="C381">
        <v>16</v>
      </c>
      <c r="D381" t="s">
        <v>2599</v>
      </c>
      <c r="E381">
        <v>844</v>
      </c>
      <c r="F381">
        <v>391</v>
      </c>
      <c r="G381" s="4" t="str">
        <f>VLOOKUP(F381,'mac-lalo'!$I$2:$J$602,2,0)</f>
        <v>HUMAPA 821</v>
      </c>
      <c r="H381" s="5">
        <f>VLOOKUP(G381,'cat_macropera-pos'!$H$2:$I$1468,2,0)</f>
        <v>1277</v>
      </c>
      <c r="I381" s="5">
        <f>VLOOKUP(D381,sucampos_seg!$C$2:$G$316,5,0)</f>
        <v>61</v>
      </c>
      <c r="J381">
        <v>18</v>
      </c>
      <c r="K381" s="6">
        <v>41219</v>
      </c>
      <c r="L381" s="6">
        <v>41230</v>
      </c>
      <c r="M381" t="s">
        <v>2677</v>
      </c>
      <c r="N381" t="s">
        <v>22</v>
      </c>
      <c r="O381">
        <v>28</v>
      </c>
      <c r="P381" t="s">
        <v>2682</v>
      </c>
      <c r="Q381">
        <v>1</v>
      </c>
      <c r="R381">
        <v>4</v>
      </c>
      <c r="S381">
        <v>4</v>
      </c>
      <c r="T381">
        <v>1</v>
      </c>
      <c r="U381">
        <v>1</v>
      </c>
      <c r="V381">
        <v>0</v>
      </c>
      <c r="W381">
        <v>4</v>
      </c>
      <c r="X381">
        <v>2279617.33</v>
      </c>
      <c r="Y381">
        <v>624254.96</v>
      </c>
      <c r="Z381">
        <v>2047</v>
      </c>
      <c r="AA381">
        <v>4</v>
      </c>
      <c r="AB381" s="6">
        <v>1.7708333333333335</v>
      </c>
      <c r="AC381" s="6">
        <v>1.5833333333333335</v>
      </c>
      <c r="AD381">
        <v>35.24</v>
      </c>
      <c r="AE381" t="s">
        <v>2676</v>
      </c>
      <c r="AF381" t="s">
        <v>2676</v>
      </c>
      <c r="AG381" t="s">
        <v>2676</v>
      </c>
      <c r="AH381" t="s">
        <v>2676</v>
      </c>
      <c r="AI381" t="s">
        <v>2676</v>
      </c>
      <c r="AJ381" t="s">
        <v>2676</v>
      </c>
      <c r="AK381" t="s">
        <v>2676</v>
      </c>
      <c r="AL381">
        <v>1</v>
      </c>
    </row>
    <row r="382" spans="2:38" hidden="1" x14ac:dyDescent="0.25">
      <c r="B382">
        <v>457</v>
      </c>
      <c r="C382">
        <v>2</v>
      </c>
      <c r="D382" t="s">
        <v>2586</v>
      </c>
      <c r="E382">
        <v>1335</v>
      </c>
      <c r="F382">
        <v>5</v>
      </c>
      <c r="G382" s="4" t="str">
        <f>VLOOKUP(F382,'mac-lalo'!$I$2:$J$602,2,0)</f>
        <v>AGUA FRIA 1377</v>
      </c>
      <c r="H382" s="5">
        <f>VLOOKUP(G382,'cat_macropera-pos'!$H$2:$I$1468,2,0)</f>
        <v>1428</v>
      </c>
      <c r="I382" s="5">
        <f>VLOOKUP(D382,sucampos_seg!$C$2:$G$316,5,0)</f>
        <v>1</v>
      </c>
      <c r="J382">
        <v>38</v>
      </c>
      <c r="K382" s="6">
        <v>41220</v>
      </c>
      <c r="L382" s="6">
        <v>41236</v>
      </c>
      <c r="M382" t="s">
        <v>2677</v>
      </c>
      <c r="N382" t="s">
        <v>22</v>
      </c>
      <c r="O382">
        <v>43</v>
      </c>
      <c r="P382" t="s">
        <v>2678</v>
      </c>
      <c r="Q382">
        <v>6</v>
      </c>
      <c r="R382">
        <v>1</v>
      </c>
      <c r="S382">
        <v>1</v>
      </c>
      <c r="T382">
        <v>1</v>
      </c>
      <c r="U382">
        <v>1</v>
      </c>
      <c r="V382">
        <v>0</v>
      </c>
      <c r="W382">
        <v>0</v>
      </c>
      <c r="X382">
        <v>2273757.04</v>
      </c>
      <c r="Y382">
        <v>644176.9</v>
      </c>
      <c r="Z382">
        <v>1846</v>
      </c>
      <c r="AA382">
        <v>9</v>
      </c>
      <c r="AB382" s="6">
        <v>1.1666666666666667</v>
      </c>
      <c r="AC382" s="6">
        <v>1.5</v>
      </c>
      <c r="AD382" t="s">
        <v>2676</v>
      </c>
      <c r="AE382" t="s">
        <v>2676</v>
      </c>
      <c r="AF382" t="s">
        <v>2676</v>
      </c>
      <c r="AG382" t="s">
        <v>2676</v>
      </c>
      <c r="AH382" t="s">
        <v>2676</v>
      </c>
      <c r="AI382" t="s">
        <v>2676</v>
      </c>
      <c r="AJ382" t="s">
        <v>2676</v>
      </c>
      <c r="AK382" t="s">
        <v>2676</v>
      </c>
      <c r="AL382">
        <v>1</v>
      </c>
    </row>
    <row r="383" spans="2:38" hidden="1" x14ac:dyDescent="0.25">
      <c r="B383">
        <v>458</v>
      </c>
      <c r="C383">
        <v>12</v>
      </c>
      <c r="D383" t="s">
        <v>2594</v>
      </c>
      <c r="E383">
        <v>163</v>
      </c>
      <c r="F383">
        <v>594</v>
      </c>
      <c r="G383" s="4" t="str">
        <f>VLOOKUP(F383,'mac-lalo'!$I$2:$J$602,2,0)</f>
        <v>ESCOBAL 1430</v>
      </c>
      <c r="H383" s="5">
        <f>VLOOKUP(G383,'cat_macropera-pos'!$H$2:$I$1468,2,0)</f>
        <v>1304</v>
      </c>
      <c r="I383" s="5">
        <f>VLOOKUP(D383,sucampos_seg!$C$2:$G$316,5,0)</f>
        <v>44</v>
      </c>
      <c r="J383">
        <v>5</v>
      </c>
      <c r="K383" s="6">
        <v>41216</v>
      </c>
      <c r="L383" s="6">
        <v>41226</v>
      </c>
      <c r="M383" t="s">
        <v>2677</v>
      </c>
      <c r="N383" t="s">
        <v>2676</v>
      </c>
      <c r="O383">
        <v>43</v>
      </c>
      <c r="P383" t="s">
        <v>2678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0</v>
      </c>
      <c r="W383">
        <v>0</v>
      </c>
      <c r="X383" t="s">
        <v>2676</v>
      </c>
      <c r="Y383" t="s">
        <v>2676</v>
      </c>
      <c r="Z383">
        <v>0</v>
      </c>
      <c r="AA383">
        <v>1</v>
      </c>
      <c r="AB383" s="6">
        <v>1.5625</v>
      </c>
      <c r="AC383" s="6">
        <v>1.7916666666666665</v>
      </c>
      <c r="AD383" t="s">
        <v>2676</v>
      </c>
      <c r="AE383" t="s">
        <v>2676</v>
      </c>
      <c r="AF383" t="s">
        <v>2676</v>
      </c>
      <c r="AG383" t="s">
        <v>2676</v>
      </c>
      <c r="AH383" t="s">
        <v>2676</v>
      </c>
      <c r="AI383" t="s">
        <v>2676</v>
      </c>
      <c r="AJ383" t="s">
        <v>2676</v>
      </c>
      <c r="AK383" t="s">
        <v>2676</v>
      </c>
      <c r="AL383">
        <v>1</v>
      </c>
    </row>
    <row r="384" spans="2:38" hidden="1" x14ac:dyDescent="0.25">
      <c r="B384">
        <v>459</v>
      </c>
      <c r="C384">
        <v>16</v>
      </c>
      <c r="D384" t="s">
        <v>2599</v>
      </c>
      <c r="E384">
        <v>801</v>
      </c>
      <c r="F384">
        <v>391</v>
      </c>
      <c r="G384" s="4" t="str">
        <f>VLOOKUP(F384,'mac-lalo'!$I$2:$J$602,2,0)</f>
        <v>HUMAPA 821</v>
      </c>
      <c r="H384" s="5">
        <f>VLOOKUP(G384,'cat_macropera-pos'!$H$2:$I$1468,2,0)</f>
        <v>1277</v>
      </c>
      <c r="I384" s="5">
        <f>VLOOKUP(D384,sucampos_seg!$C$2:$G$316,5,0)</f>
        <v>61</v>
      </c>
      <c r="J384">
        <v>22</v>
      </c>
      <c r="K384" s="6">
        <v>41221</v>
      </c>
      <c r="L384" s="6">
        <v>41230</v>
      </c>
      <c r="M384" t="s">
        <v>2677</v>
      </c>
      <c r="N384" t="s">
        <v>22</v>
      </c>
      <c r="O384">
        <v>28</v>
      </c>
      <c r="P384" t="s">
        <v>2682</v>
      </c>
      <c r="Q384">
        <v>1</v>
      </c>
      <c r="R384">
        <v>4</v>
      </c>
      <c r="S384">
        <v>4</v>
      </c>
      <c r="T384">
        <v>1</v>
      </c>
      <c r="U384">
        <v>1</v>
      </c>
      <c r="V384">
        <v>0</v>
      </c>
      <c r="W384">
        <v>4</v>
      </c>
      <c r="X384">
        <v>2279657.48</v>
      </c>
      <c r="Y384">
        <v>624333.05000000005</v>
      </c>
      <c r="Z384">
        <v>1978</v>
      </c>
      <c r="AA384">
        <v>4</v>
      </c>
      <c r="AB384" s="6">
        <v>1.0625</v>
      </c>
      <c r="AC384" s="6">
        <v>1.3958333333333333</v>
      </c>
      <c r="AD384">
        <v>34.17</v>
      </c>
      <c r="AE384" t="s">
        <v>2676</v>
      </c>
      <c r="AF384" t="s">
        <v>2676</v>
      </c>
      <c r="AG384" t="s">
        <v>2676</v>
      </c>
      <c r="AH384" t="s">
        <v>2676</v>
      </c>
      <c r="AI384" t="s">
        <v>2676</v>
      </c>
      <c r="AJ384" t="s">
        <v>2676</v>
      </c>
      <c r="AK384" t="s">
        <v>2676</v>
      </c>
      <c r="AL384">
        <v>1</v>
      </c>
    </row>
    <row r="385" spans="2:38" hidden="1" x14ac:dyDescent="0.25">
      <c r="B385">
        <v>460</v>
      </c>
      <c r="C385">
        <v>4</v>
      </c>
      <c r="D385" t="s">
        <v>2606</v>
      </c>
      <c r="E385">
        <v>1984</v>
      </c>
      <c r="F385">
        <v>601</v>
      </c>
      <c r="G385" s="4" t="str">
        <f>VLOOKUP(F385,'mac-lalo'!$I$2:$J$602,2,0)</f>
        <v>REMOLINO 1984</v>
      </c>
      <c r="H385" s="5">
        <f>VLOOKUP(G385,'cat_macropera-pos'!$H$2:$I$1468,2,0)</f>
        <v>1444</v>
      </c>
      <c r="I385" s="5">
        <f>VLOOKUP(D385,sucampos_seg!$C$2:$G$316,5,0)</f>
        <v>103</v>
      </c>
      <c r="J385">
        <v>26</v>
      </c>
      <c r="K385" s="6">
        <v>41216</v>
      </c>
      <c r="L385" t="s">
        <v>2676</v>
      </c>
      <c r="M385" t="s">
        <v>2679</v>
      </c>
      <c r="N385" t="s">
        <v>2680</v>
      </c>
      <c r="O385">
        <v>19</v>
      </c>
      <c r="P385" t="s">
        <v>2682</v>
      </c>
      <c r="Q385">
        <v>1</v>
      </c>
      <c r="R385">
        <v>6</v>
      </c>
      <c r="S385">
        <v>6</v>
      </c>
      <c r="T385">
        <v>1</v>
      </c>
      <c r="U385">
        <v>1</v>
      </c>
      <c r="V385">
        <v>0</v>
      </c>
      <c r="W385">
        <v>0</v>
      </c>
      <c r="X385">
        <v>2255390.0099999998</v>
      </c>
      <c r="Y385">
        <v>680338.24</v>
      </c>
      <c r="Z385">
        <v>2592</v>
      </c>
      <c r="AA385">
        <v>12</v>
      </c>
      <c r="AB385" s="6">
        <v>1.1666666666666667</v>
      </c>
      <c r="AC385" t="s">
        <v>2676</v>
      </c>
      <c r="AD385">
        <v>0</v>
      </c>
      <c r="AE385" t="s">
        <v>2676</v>
      </c>
      <c r="AF385" t="s">
        <v>2676</v>
      </c>
      <c r="AG385" t="s">
        <v>2676</v>
      </c>
      <c r="AH385" t="s">
        <v>2676</v>
      </c>
      <c r="AI385" t="s">
        <v>2676</v>
      </c>
      <c r="AJ385" t="s">
        <v>2676</v>
      </c>
      <c r="AK385" t="s">
        <v>2676</v>
      </c>
      <c r="AL385">
        <v>1</v>
      </c>
    </row>
    <row r="386" spans="2:38" hidden="1" x14ac:dyDescent="0.25">
      <c r="B386">
        <v>461</v>
      </c>
      <c r="C386">
        <v>16</v>
      </c>
      <c r="D386" t="s">
        <v>2599</v>
      </c>
      <c r="E386">
        <v>1062</v>
      </c>
      <c r="F386">
        <v>600</v>
      </c>
      <c r="G386" s="4" t="str">
        <f>VLOOKUP(F386,'mac-lalo'!$I$2:$J$602,2,0)</f>
        <v>HUMAPA 1062</v>
      </c>
      <c r="H386" s="5">
        <f>VLOOKUP(G386,'cat_macropera-pos'!$H$2:$I$1468,2,0)</f>
        <v>1249</v>
      </c>
      <c r="I386" s="5">
        <f>VLOOKUP(D386,sucampos_seg!$C$2:$G$316,5,0)</f>
        <v>61</v>
      </c>
      <c r="J386">
        <v>35</v>
      </c>
      <c r="K386" s="6">
        <v>41227</v>
      </c>
      <c r="L386" s="6">
        <v>41238</v>
      </c>
      <c r="M386" t="s">
        <v>2677</v>
      </c>
      <c r="N386" t="s">
        <v>2680</v>
      </c>
      <c r="O386">
        <v>29</v>
      </c>
      <c r="P386" t="s">
        <v>2687</v>
      </c>
      <c r="Q386">
        <v>1</v>
      </c>
      <c r="R386">
        <v>6</v>
      </c>
      <c r="S386">
        <v>1</v>
      </c>
      <c r="T386">
        <v>1</v>
      </c>
      <c r="U386">
        <v>1</v>
      </c>
      <c r="V386">
        <v>0</v>
      </c>
      <c r="W386">
        <v>4</v>
      </c>
      <c r="X386">
        <v>2286155.92</v>
      </c>
      <c r="Y386">
        <v>6228705</v>
      </c>
      <c r="Z386">
        <v>1941</v>
      </c>
      <c r="AA386">
        <v>2</v>
      </c>
      <c r="AB386" s="6">
        <v>1</v>
      </c>
      <c r="AC386" t="s">
        <v>2676</v>
      </c>
      <c r="AD386" t="s">
        <v>2676</v>
      </c>
      <c r="AE386" t="s">
        <v>2676</v>
      </c>
      <c r="AF386" t="s">
        <v>2676</v>
      </c>
      <c r="AG386" t="s">
        <v>2676</v>
      </c>
      <c r="AH386" t="s">
        <v>2676</v>
      </c>
      <c r="AI386" t="s">
        <v>2676</v>
      </c>
      <c r="AJ386" t="s">
        <v>2676</v>
      </c>
      <c r="AK386" t="s">
        <v>2676</v>
      </c>
      <c r="AL386">
        <v>1</v>
      </c>
    </row>
    <row r="387" spans="2:38" hidden="1" x14ac:dyDescent="0.25">
      <c r="B387">
        <v>462</v>
      </c>
      <c r="C387">
        <v>12</v>
      </c>
      <c r="D387" t="s">
        <v>2594</v>
      </c>
      <c r="E387">
        <v>104</v>
      </c>
      <c r="F387">
        <v>207</v>
      </c>
      <c r="G387" s="4" t="str">
        <f>VLOOKUP(F387,'mac-lalo'!$I$2:$J$602,2,0)</f>
        <v>ESCOBAL 107</v>
      </c>
      <c r="H387" s="5">
        <f>VLOOKUP(G387,'cat_macropera-pos'!$H$2:$I$1468,2,0)</f>
        <v>98</v>
      </c>
      <c r="I387" s="5">
        <f>VLOOKUP(D387,sucampos_seg!$C$2:$G$316,5,0)</f>
        <v>44</v>
      </c>
      <c r="J387">
        <v>3</v>
      </c>
      <c r="K387" s="6">
        <v>41226</v>
      </c>
      <c r="L387" s="6">
        <v>41233</v>
      </c>
      <c r="M387" t="s">
        <v>2677</v>
      </c>
      <c r="N387" t="s">
        <v>2676</v>
      </c>
      <c r="O387">
        <v>27</v>
      </c>
      <c r="P387" t="s">
        <v>2688</v>
      </c>
      <c r="Q387">
        <v>2</v>
      </c>
      <c r="R387">
        <v>2</v>
      </c>
      <c r="S387">
        <v>2</v>
      </c>
      <c r="T387">
        <v>1</v>
      </c>
      <c r="U387">
        <v>1</v>
      </c>
      <c r="V387">
        <v>0</v>
      </c>
      <c r="W387">
        <v>6</v>
      </c>
      <c r="X387">
        <v>2264421.08</v>
      </c>
      <c r="Y387">
        <v>634569.77</v>
      </c>
      <c r="Z387">
        <v>1200</v>
      </c>
      <c r="AA387">
        <v>9</v>
      </c>
      <c r="AB387" s="6">
        <v>1.1041666666666667</v>
      </c>
      <c r="AC387" s="6">
        <v>1.0833333333333333</v>
      </c>
      <c r="AD387">
        <v>32.9</v>
      </c>
      <c r="AE387" t="s">
        <v>2676</v>
      </c>
      <c r="AF387" t="s">
        <v>2676</v>
      </c>
      <c r="AG387" t="s">
        <v>2676</v>
      </c>
      <c r="AH387" t="s">
        <v>2676</v>
      </c>
      <c r="AI387" t="s">
        <v>2676</v>
      </c>
      <c r="AJ387" t="s">
        <v>2676</v>
      </c>
      <c r="AK387" t="s">
        <v>2676</v>
      </c>
      <c r="AL387">
        <v>1</v>
      </c>
    </row>
    <row r="388" spans="2:38" hidden="1" x14ac:dyDescent="0.25">
      <c r="B388">
        <v>463</v>
      </c>
      <c r="C388">
        <v>16</v>
      </c>
      <c r="D388" t="s">
        <v>2599</v>
      </c>
      <c r="E388">
        <v>4526</v>
      </c>
      <c r="F388">
        <v>388</v>
      </c>
      <c r="G388" s="4" t="str">
        <f>VLOOKUP(F388,'mac-lalo'!$I$2:$J$602,2,0)</f>
        <v>HUMAPA 583</v>
      </c>
      <c r="H388" s="5">
        <f>VLOOKUP(G388,'cat_macropera-pos'!$H$2:$I$1468,2,0)</f>
        <v>1276</v>
      </c>
      <c r="I388" s="5">
        <f>VLOOKUP(D388,sucampos_seg!$C$2:$G$316,5,0)</f>
        <v>61</v>
      </c>
      <c r="J388">
        <v>1</v>
      </c>
      <c r="K388" s="6">
        <v>41226</v>
      </c>
      <c r="L388" t="s">
        <v>2676</v>
      </c>
      <c r="M388" t="s">
        <v>2677</v>
      </c>
      <c r="N388" t="s">
        <v>2676</v>
      </c>
      <c r="O388">
        <v>1</v>
      </c>
      <c r="P388" t="s">
        <v>2685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0</v>
      </c>
      <c r="W388">
        <v>0</v>
      </c>
      <c r="X388">
        <v>2282415.08</v>
      </c>
      <c r="Y388">
        <v>622213.09</v>
      </c>
      <c r="Z388">
        <v>0</v>
      </c>
      <c r="AA388">
        <v>1</v>
      </c>
      <c r="AB388" s="6">
        <v>1.0833333333333333</v>
      </c>
      <c r="AC388" t="s">
        <v>2676</v>
      </c>
      <c r="AD388" t="s">
        <v>2676</v>
      </c>
      <c r="AE388" t="s">
        <v>2676</v>
      </c>
      <c r="AF388" t="s">
        <v>2676</v>
      </c>
      <c r="AG388" t="s">
        <v>2676</v>
      </c>
      <c r="AH388" t="s">
        <v>2676</v>
      </c>
      <c r="AI388" t="s">
        <v>2676</v>
      </c>
      <c r="AJ388" t="s">
        <v>2676</v>
      </c>
      <c r="AK388" t="s">
        <v>2676</v>
      </c>
      <c r="AL388">
        <v>1</v>
      </c>
    </row>
    <row r="389" spans="2:38" hidden="1" x14ac:dyDescent="0.25">
      <c r="B389">
        <v>464</v>
      </c>
      <c r="C389">
        <v>21</v>
      </c>
      <c r="D389" t="s">
        <v>2605</v>
      </c>
      <c r="E389">
        <v>5043</v>
      </c>
      <c r="F389">
        <v>589</v>
      </c>
      <c r="G389" s="4" t="str">
        <f>VLOOKUP(F389,'mac-lalo'!$I$2:$J$602,2,0)</f>
        <v>PRESIDENTE ALEMAN 1640</v>
      </c>
      <c r="H389" s="5">
        <f>VLOOKUP(G389,'cat_macropera-pos'!$H$2:$I$1468,2,0)</f>
        <v>1427</v>
      </c>
      <c r="I389" s="5">
        <f>VLOOKUP(D389,sucampos_seg!$C$2:$G$316,5,0)</f>
        <v>94</v>
      </c>
      <c r="J389">
        <v>1</v>
      </c>
      <c r="K389" s="6">
        <v>41228</v>
      </c>
      <c r="L389" t="s">
        <v>2676</v>
      </c>
      <c r="M389" t="s">
        <v>2677</v>
      </c>
      <c r="N389" t="s">
        <v>22</v>
      </c>
      <c r="O389">
        <v>38</v>
      </c>
      <c r="P389" t="s">
        <v>2683</v>
      </c>
      <c r="Q389">
        <v>1</v>
      </c>
      <c r="R389">
        <v>6</v>
      </c>
      <c r="S389">
        <v>6</v>
      </c>
      <c r="T389">
        <v>1</v>
      </c>
      <c r="U389">
        <v>1</v>
      </c>
      <c r="V389">
        <v>0</v>
      </c>
      <c r="W389">
        <v>8</v>
      </c>
      <c r="X389" t="s">
        <v>2676</v>
      </c>
      <c r="Y389" t="s">
        <v>2676</v>
      </c>
      <c r="Z389">
        <v>2530</v>
      </c>
      <c r="AA389">
        <v>3</v>
      </c>
      <c r="AB389" s="6">
        <v>1.8333333333333335</v>
      </c>
      <c r="AC389" t="s">
        <v>2676</v>
      </c>
      <c r="AD389">
        <v>26.4</v>
      </c>
      <c r="AE389" t="s">
        <v>2676</v>
      </c>
      <c r="AF389" t="s">
        <v>2676</v>
      </c>
      <c r="AG389" t="s">
        <v>2676</v>
      </c>
      <c r="AH389" t="s">
        <v>2676</v>
      </c>
      <c r="AI389" t="s">
        <v>2676</v>
      </c>
      <c r="AJ389" t="s">
        <v>2676</v>
      </c>
      <c r="AK389" t="s">
        <v>2676</v>
      </c>
      <c r="AL389">
        <v>1</v>
      </c>
    </row>
    <row r="390" spans="2:38" hidden="1" x14ac:dyDescent="0.25">
      <c r="B390">
        <v>466</v>
      </c>
      <c r="C390">
        <v>16</v>
      </c>
      <c r="D390" t="s">
        <v>2599</v>
      </c>
      <c r="E390">
        <v>3257</v>
      </c>
      <c r="F390">
        <v>377</v>
      </c>
      <c r="G390" s="4" t="str">
        <f>VLOOKUP(F390,'mac-lalo'!$I$2:$J$602,2,0)</f>
        <v>HUMAPA 3259</v>
      </c>
      <c r="H390" s="5">
        <f>VLOOKUP(G390,'cat_macropera-pos'!$H$2:$I$1468,2,0)</f>
        <v>1272</v>
      </c>
      <c r="I390" s="5">
        <f>VLOOKUP(D390,sucampos_seg!$C$2:$G$316,5,0)</f>
        <v>61</v>
      </c>
      <c r="J390">
        <v>33</v>
      </c>
      <c r="K390" s="6">
        <v>41230</v>
      </c>
      <c r="L390" s="6">
        <v>41242</v>
      </c>
      <c r="M390" t="s">
        <v>2677</v>
      </c>
      <c r="N390" t="s">
        <v>22</v>
      </c>
      <c r="O390">
        <v>22</v>
      </c>
      <c r="P390" t="s">
        <v>2687</v>
      </c>
      <c r="Q390">
        <v>1</v>
      </c>
      <c r="R390">
        <v>6</v>
      </c>
      <c r="S390">
        <v>6</v>
      </c>
      <c r="T390">
        <v>1</v>
      </c>
      <c r="U390">
        <v>1</v>
      </c>
      <c r="V390">
        <v>0</v>
      </c>
      <c r="W390">
        <v>4</v>
      </c>
      <c r="X390">
        <v>2277888.4900000002</v>
      </c>
      <c r="Y390">
        <v>626106.53</v>
      </c>
      <c r="Z390">
        <v>1971</v>
      </c>
      <c r="AA390">
        <v>2</v>
      </c>
      <c r="AB390" s="6">
        <v>1.0208333333333333</v>
      </c>
      <c r="AC390" s="6">
        <v>1.9166666666666665</v>
      </c>
      <c r="AD390">
        <v>18.75</v>
      </c>
      <c r="AE390" t="s">
        <v>2676</v>
      </c>
      <c r="AF390" t="s">
        <v>2676</v>
      </c>
      <c r="AG390" t="s">
        <v>2676</v>
      </c>
      <c r="AH390" t="s">
        <v>2676</v>
      </c>
      <c r="AI390" t="s">
        <v>2676</v>
      </c>
      <c r="AJ390" t="s">
        <v>2676</v>
      </c>
      <c r="AK390" t="s">
        <v>2676</v>
      </c>
      <c r="AL390">
        <v>1</v>
      </c>
    </row>
    <row r="391" spans="2:38" hidden="1" x14ac:dyDescent="0.25">
      <c r="B391">
        <v>467</v>
      </c>
      <c r="C391">
        <v>12</v>
      </c>
      <c r="D391" t="s">
        <v>2594</v>
      </c>
      <c r="E391">
        <v>1343</v>
      </c>
      <c r="F391">
        <v>595</v>
      </c>
      <c r="G391" s="4" t="str">
        <f>VLOOKUP(F391,'mac-lalo'!$I$2:$J$602,2,0)</f>
        <v>ESCOBAL 1322</v>
      </c>
      <c r="H391" s="5">
        <f>VLOOKUP(G391,'cat_macropera-pos'!$H$2:$I$1468,2,0)</f>
        <v>1255</v>
      </c>
      <c r="I391" s="5">
        <f>VLOOKUP(D391,sucampos_seg!$C$2:$G$316,5,0)</f>
        <v>44</v>
      </c>
      <c r="J391">
        <v>13</v>
      </c>
      <c r="K391" s="6">
        <v>41230</v>
      </c>
      <c r="L391" s="6">
        <v>41238</v>
      </c>
      <c r="M391" t="s">
        <v>2677</v>
      </c>
      <c r="N391" t="s">
        <v>22</v>
      </c>
      <c r="O391">
        <v>24</v>
      </c>
      <c r="P391" t="s">
        <v>2678</v>
      </c>
      <c r="Q391">
        <v>1</v>
      </c>
      <c r="R391">
        <v>4</v>
      </c>
      <c r="S391">
        <v>4</v>
      </c>
      <c r="T391">
        <v>1</v>
      </c>
      <c r="U391">
        <v>1</v>
      </c>
      <c r="V391">
        <v>0</v>
      </c>
      <c r="W391">
        <v>6</v>
      </c>
      <c r="X391">
        <v>2261851.59</v>
      </c>
      <c r="Y391">
        <v>638836.47</v>
      </c>
      <c r="Z391">
        <v>1889</v>
      </c>
      <c r="AA391">
        <v>5</v>
      </c>
      <c r="AB391" s="6">
        <v>1.1666666666666667</v>
      </c>
      <c r="AC391" s="6">
        <v>1.5833333333333335</v>
      </c>
      <c r="AD391">
        <v>33.799999999999997</v>
      </c>
      <c r="AE391" t="s">
        <v>2676</v>
      </c>
      <c r="AF391" t="s">
        <v>2676</v>
      </c>
      <c r="AG391" t="s">
        <v>2676</v>
      </c>
      <c r="AH391" t="s">
        <v>2676</v>
      </c>
      <c r="AI391" t="s">
        <v>2676</v>
      </c>
      <c r="AJ391" t="s">
        <v>2676</v>
      </c>
      <c r="AK391" t="s">
        <v>2676</v>
      </c>
      <c r="AL391">
        <v>1</v>
      </c>
    </row>
    <row r="392" spans="2:38" hidden="1" x14ac:dyDescent="0.25">
      <c r="B392">
        <v>468</v>
      </c>
      <c r="C392">
        <v>11</v>
      </c>
      <c r="D392" t="s">
        <v>2593</v>
      </c>
      <c r="E392">
        <v>4016</v>
      </c>
      <c r="F392">
        <v>602</v>
      </c>
      <c r="G392" s="4" t="str">
        <f>VLOOKUP(F392,'mac-lalo'!$I$2:$J$602,2,0)</f>
        <v>COYULA 4016</v>
      </c>
      <c r="H392" s="5">
        <f>VLOOKUP(G392,'cat_macropera-pos'!$H$2:$I$1468,2,0)</f>
        <v>1448</v>
      </c>
      <c r="I392" s="5">
        <f>VLOOKUP(D392,sucampos_seg!$C$2:$G$316,5,0)</f>
        <v>41</v>
      </c>
      <c r="J392">
        <v>34</v>
      </c>
      <c r="K392" s="6">
        <v>41231</v>
      </c>
      <c r="L392" t="s">
        <v>2676</v>
      </c>
      <c r="M392" t="s">
        <v>2679</v>
      </c>
      <c r="N392" t="s">
        <v>2676</v>
      </c>
      <c r="O392">
        <v>39</v>
      </c>
      <c r="P392" t="s">
        <v>2687</v>
      </c>
      <c r="Q392">
        <v>1</v>
      </c>
      <c r="R392">
        <v>6</v>
      </c>
      <c r="S392">
        <v>6</v>
      </c>
      <c r="T392">
        <v>1</v>
      </c>
      <c r="U392">
        <v>1</v>
      </c>
      <c r="V392">
        <v>2</v>
      </c>
      <c r="W392">
        <v>6</v>
      </c>
      <c r="X392">
        <v>2267663.7000000002</v>
      </c>
      <c r="Y392">
        <v>628550.69999999995</v>
      </c>
      <c r="Z392">
        <v>2415</v>
      </c>
      <c r="AA392">
        <v>3</v>
      </c>
      <c r="AB392" s="6">
        <v>1.7916666666666665</v>
      </c>
      <c r="AC392" t="s">
        <v>2676</v>
      </c>
      <c r="AD392">
        <v>39</v>
      </c>
      <c r="AE392" t="s">
        <v>2676</v>
      </c>
      <c r="AF392" t="s">
        <v>2676</v>
      </c>
      <c r="AG392" t="s">
        <v>2676</v>
      </c>
      <c r="AH392" t="s">
        <v>2676</v>
      </c>
      <c r="AI392" t="s">
        <v>2676</v>
      </c>
      <c r="AJ392" t="s">
        <v>2676</v>
      </c>
      <c r="AK392" t="s">
        <v>2676</v>
      </c>
      <c r="AL392">
        <v>1</v>
      </c>
    </row>
    <row r="393" spans="2:38" hidden="1" x14ac:dyDescent="0.25">
      <c r="B393">
        <v>469</v>
      </c>
      <c r="C393">
        <v>16</v>
      </c>
      <c r="D393" t="s">
        <v>2599</v>
      </c>
      <c r="E393">
        <v>823</v>
      </c>
      <c r="F393">
        <v>391</v>
      </c>
      <c r="G393" s="4" t="str">
        <f>VLOOKUP(F393,'mac-lalo'!$I$2:$J$602,2,0)</f>
        <v>HUMAPA 821</v>
      </c>
      <c r="H393" s="5">
        <f>VLOOKUP(G393,'cat_macropera-pos'!$H$2:$I$1468,2,0)</f>
        <v>1277</v>
      </c>
      <c r="I393" s="5">
        <f>VLOOKUP(D393,sucampos_seg!$C$2:$G$316,5,0)</f>
        <v>61</v>
      </c>
      <c r="J393">
        <v>22</v>
      </c>
      <c r="K393" s="6">
        <v>41233</v>
      </c>
      <c r="L393" s="6">
        <v>41245</v>
      </c>
      <c r="M393" t="s">
        <v>2677</v>
      </c>
      <c r="N393" t="s">
        <v>22</v>
      </c>
      <c r="O393">
        <v>28</v>
      </c>
      <c r="P393" t="s">
        <v>2683</v>
      </c>
      <c r="Q393">
        <v>1</v>
      </c>
      <c r="R393">
        <v>4</v>
      </c>
      <c r="S393">
        <v>4</v>
      </c>
      <c r="T393">
        <v>1</v>
      </c>
      <c r="U393">
        <v>1</v>
      </c>
      <c r="V393">
        <v>0</v>
      </c>
      <c r="W393">
        <v>4</v>
      </c>
      <c r="X393">
        <v>2279622.5499999998</v>
      </c>
      <c r="Y393">
        <v>624335.31000000006</v>
      </c>
      <c r="Z393">
        <v>1978</v>
      </c>
      <c r="AA393">
        <v>4</v>
      </c>
      <c r="AB393" s="6">
        <v>1.0416666666666667</v>
      </c>
      <c r="AC393" s="6">
        <v>1.1666666666666667</v>
      </c>
      <c r="AD393">
        <v>34.14</v>
      </c>
      <c r="AE393" t="s">
        <v>2676</v>
      </c>
      <c r="AF393" t="s">
        <v>2676</v>
      </c>
      <c r="AG393" t="s">
        <v>2676</v>
      </c>
      <c r="AH393" t="s">
        <v>2676</v>
      </c>
      <c r="AI393" t="s">
        <v>2676</v>
      </c>
      <c r="AJ393" t="s">
        <v>2676</v>
      </c>
      <c r="AK393" t="s">
        <v>2676</v>
      </c>
      <c r="AL393">
        <v>1</v>
      </c>
    </row>
    <row r="394" spans="2:38" hidden="1" x14ac:dyDescent="0.25">
      <c r="B394">
        <v>470</v>
      </c>
      <c r="C394">
        <v>16</v>
      </c>
      <c r="D394" t="s">
        <v>2599</v>
      </c>
      <c r="E394">
        <v>824</v>
      </c>
      <c r="F394">
        <v>391</v>
      </c>
      <c r="G394" s="4" t="str">
        <f>VLOOKUP(F394,'mac-lalo'!$I$2:$J$602,2,0)</f>
        <v>HUMAPA 821</v>
      </c>
      <c r="H394" s="5">
        <f>VLOOKUP(G394,'cat_macropera-pos'!$H$2:$I$1468,2,0)</f>
        <v>1277</v>
      </c>
      <c r="I394" s="5">
        <f>VLOOKUP(D394,sucampos_seg!$C$2:$G$316,5,0)</f>
        <v>61</v>
      </c>
      <c r="J394">
        <v>18</v>
      </c>
      <c r="K394" s="6">
        <v>41231</v>
      </c>
      <c r="L394" s="6">
        <v>41273</v>
      </c>
      <c r="M394" t="s">
        <v>2677</v>
      </c>
      <c r="N394" t="s">
        <v>22</v>
      </c>
      <c r="O394">
        <v>28</v>
      </c>
      <c r="P394" t="s">
        <v>2683</v>
      </c>
      <c r="Q394">
        <v>1</v>
      </c>
      <c r="R394">
        <v>4</v>
      </c>
      <c r="S394">
        <v>4</v>
      </c>
      <c r="T394">
        <v>1</v>
      </c>
      <c r="U394">
        <v>1</v>
      </c>
      <c r="V394">
        <v>0</v>
      </c>
      <c r="W394">
        <v>4</v>
      </c>
      <c r="X394">
        <v>2279616.5699999998</v>
      </c>
      <c r="Y394">
        <v>624242.5</v>
      </c>
      <c r="Z394">
        <v>2074</v>
      </c>
      <c r="AA394">
        <v>4</v>
      </c>
      <c r="AB394" s="6">
        <v>1.1458333333333333</v>
      </c>
      <c r="AC394" s="6">
        <v>1.2083333333333333</v>
      </c>
      <c r="AD394">
        <v>35.25</v>
      </c>
      <c r="AE394" t="s">
        <v>2676</v>
      </c>
      <c r="AF394" t="s">
        <v>2676</v>
      </c>
      <c r="AG394" t="s">
        <v>2676</v>
      </c>
      <c r="AH394" t="s">
        <v>2676</v>
      </c>
      <c r="AI394" t="s">
        <v>2676</v>
      </c>
      <c r="AJ394" t="s">
        <v>2676</v>
      </c>
      <c r="AK394" t="s">
        <v>2676</v>
      </c>
      <c r="AL394">
        <v>1</v>
      </c>
    </row>
    <row r="395" spans="2:38" hidden="1" x14ac:dyDescent="0.25">
      <c r="B395">
        <v>471</v>
      </c>
      <c r="C395">
        <v>9</v>
      </c>
      <c r="D395" t="s">
        <v>2591</v>
      </c>
      <c r="E395">
        <v>2724</v>
      </c>
      <c r="F395">
        <v>123</v>
      </c>
      <c r="G395" s="4" t="str">
        <f>VLOOKUP(F395,'mac-lalo'!$I$2:$J$602,2,0)</f>
        <v>COYOL 1891</v>
      </c>
      <c r="H395" s="5">
        <f>VLOOKUP(G395,'cat_macropera-pos'!$H$2:$I$1468,2,0)</f>
        <v>1225</v>
      </c>
      <c r="I395" s="5">
        <f>VLOOKUP(D395,sucampos_seg!$C$2:$G$316,5,0)</f>
        <v>35</v>
      </c>
      <c r="J395">
        <v>19</v>
      </c>
      <c r="K395" s="6">
        <v>41232</v>
      </c>
      <c r="L395" s="6">
        <v>41272</v>
      </c>
      <c r="M395" t="s">
        <v>2677</v>
      </c>
      <c r="N395" t="s">
        <v>2680</v>
      </c>
      <c r="O395">
        <v>37</v>
      </c>
      <c r="P395" t="s">
        <v>2683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0</v>
      </c>
      <c r="W395">
        <v>3</v>
      </c>
      <c r="X395">
        <v>2293938.94</v>
      </c>
      <c r="Y395">
        <v>618249.80000000005</v>
      </c>
      <c r="Z395">
        <v>2092</v>
      </c>
      <c r="AA395">
        <v>9</v>
      </c>
      <c r="AB395" s="6">
        <v>1.2916666666666667</v>
      </c>
      <c r="AC395" s="6">
        <v>1.4166666666666667</v>
      </c>
      <c r="AD395">
        <v>34.56</v>
      </c>
      <c r="AE395" t="s">
        <v>2676</v>
      </c>
      <c r="AF395" t="s">
        <v>2676</v>
      </c>
      <c r="AG395" t="s">
        <v>2676</v>
      </c>
      <c r="AH395" t="s">
        <v>2676</v>
      </c>
      <c r="AI395" t="s">
        <v>2676</v>
      </c>
      <c r="AJ395" t="s">
        <v>2676</v>
      </c>
      <c r="AK395" t="s">
        <v>2676</v>
      </c>
      <c r="AL395">
        <v>1</v>
      </c>
    </row>
    <row r="396" spans="2:38" hidden="1" x14ac:dyDescent="0.25">
      <c r="B396">
        <v>472</v>
      </c>
      <c r="C396">
        <v>1</v>
      </c>
      <c r="D396" t="s">
        <v>2584</v>
      </c>
      <c r="E396">
        <v>130</v>
      </c>
      <c r="F396">
        <v>594</v>
      </c>
      <c r="G396" s="4" t="str">
        <f>VLOOKUP(F396,'mac-lalo'!$I$2:$J$602,2,0)</f>
        <v>ESCOBAL 1430</v>
      </c>
      <c r="H396" s="5">
        <f>VLOOKUP(G396,'cat_macropera-pos'!$H$2:$I$1468,2,0)</f>
        <v>1304</v>
      </c>
      <c r="I396" s="5">
        <f>VLOOKUP(D396,sucampos_seg!$C$2:$G$316,5,0)</f>
        <v>24</v>
      </c>
      <c r="J396">
        <v>1</v>
      </c>
      <c r="K396" t="s">
        <v>2676</v>
      </c>
      <c r="L396" t="s">
        <v>2676</v>
      </c>
      <c r="M396" t="s">
        <v>2677</v>
      </c>
      <c r="N396" t="s">
        <v>2676</v>
      </c>
      <c r="O396">
        <v>1</v>
      </c>
      <c r="P396" t="s">
        <v>2683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0</v>
      </c>
      <c r="W396">
        <v>0</v>
      </c>
      <c r="X396" t="s">
        <v>2676</v>
      </c>
      <c r="Y396" t="s">
        <v>2676</v>
      </c>
      <c r="Z396">
        <v>0</v>
      </c>
      <c r="AA396">
        <v>1</v>
      </c>
      <c r="AB396" t="s">
        <v>2676</v>
      </c>
      <c r="AC396" t="s">
        <v>2676</v>
      </c>
      <c r="AD396" t="s">
        <v>2676</v>
      </c>
      <c r="AE396" t="s">
        <v>2676</v>
      </c>
      <c r="AF396" t="s">
        <v>2676</v>
      </c>
      <c r="AG396" t="s">
        <v>2676</v>
      </c>
      <c r="AH396" t="s">
        <v>2676</v>
      </c>
      <c r="AI396" t="s">
        <v>2676</v>
      </c>
      <c r="AJ396" t="s">
        <v>2676</v>
      </c>
      <c r="AK396" t="s">
        <v>2676</v>
      </c>
      <c r="AL396">
        <v>1</v>
      </c>
    </row>
    <row r="397" spans="2:38" hidden="1" x14ac:dyDescent="0.25">
      <c r="B397">
        <v>473</v>
      </c>
      <c r="C397">
        <v>12</v>
      </c>
      <c r="D397" t="s">
        <v>2594</v>
      </c>
      <c r="E397">
        <v>1430</v>
      </c>
      <c r="F397">
        <v>594</v>
      </c>
      <c r="G397" s="4" t="str">
        <f>VLOOKUP(F397,'mac-lalo'!$I$2:$J$602,2,0)</f>
        <v>ESCOBAL 1430</v>
      </c>
      <c r="H397" s="5">
        <f>VLOOKUP(G397,'cat_macropera-pos'!$H$2:$I$1468,2,0)</f>
        <v>1304</v>
      </c>
      <c r="I397" s="5">
        <f>VLOOKUP(D397,sucampos_seg!$C$2:$G$316,5,0)</f>
        <v>44</v>
      </c>
      <c r="J397">
        <v>5</v>
      </c>
      <c r="K397" s="6">
        <v>41229</v>
      </c>
      <c r="L397" s="6">
        <v>41237</v>
      </c>
      <c r="M397" t="s">
        <v>2677</v>
      </c>
      <c r="N397" t="s">
        <v>22</v>
      </c>
      <c r="O397">
        <v>42</v>
      </c>
      <c r="P397" t="s">
        <v>2688</v>
      </c>
      <c r="Q397">
        <v>1</v>
      </c>
      <c r="R397">
        <v>4</v>
      </c>
      <c r="S397">
        <v>6</v>
      </c>
      <c r="T397">
        <v>1</v>
      </c>
      <c r="U397">
        <v>1</v>
      </c>
      <c r="V397">
        <v>0</v>
      </c>
      <c r="W397">
        <v>6</v>
      </c>
      <c r="X397">
        <v>2264385.09</v>
      </c>
      <c r="Y397">
        <v>635457.99</v>
      </c>
      <c r="Z397">
        <v>1797</v>
      </c>
      <c r="AA397">
        <v>9</v>
      </c>
      <c r="AB397" s="6">
        <v>1.2083333333333333</v>
      </c>
      <c r="AC397" s="6">
        <v>1.875</v>
      </c>
      <c r="AD397">
        <v>17.5</v>
      </c>
      <c r="AE397" t="s">
        <v>2676</v>
      </c>
      <c r="AF397" t="s">
        <v>2676</v>
      </c>
      <c r="AG397" t="s">
        <v>2676</v>
      </c>
      <c r="AH397" t="s">
        <v>2676</v>
      </c>
      <c r="AI397" t="s">
        <v>2676</v>
      </c>
      <c r="AJ397" t="s">
        <v>2676</v>
      </c>
      <c r="AK397" t="s">
        <v>2676</v>
      </c>
      <c r="AL397">
        <v>1</v>
      </c>
    </row>
    <row r="398" spans="2:38" hidden="1" x14ac:dyDescent="0.25">
      <c r="B398">
        <v>474</v>
      </c>
      <c r="C398">
        <v>13</v>
      </c>
      <c r="D398" t="s">
        <v>2596</v>
      </c>
      <c r="E398">
        <v>258</v>
      </c>
      <c r="F398">
        <v>273</v>
      </c>
      <c r="G398" s="4" t="str">
        <f>VLOOKUP(F398,'mac-lalo'!$I$2:$J$602,2,0)</f>
        <v>FURBERO 176</v>
      </c>
      <c r="H398" s="5">
        <f>VLOOKUP(G398,'cat_macropera-pos'!$H$2:$I$1468,2,0)</f>
        <v>375</v>
      </c>
      <c r="I398" s="5">
        <f>VLOOKUP(D398,sucampos_seg!$C$2:$G$316,5,0)</f>
        <v>48</v>
      </c>
      <c r="J398">
        <v>17</v>
      </c>
      <c r="K398" s="6">
        <v>41231</v>
      </c>
      <c r="L398" s="6">
        <v>41267</v>
      </c>
      <c r="M398" t="s">
        <v>2684</v>
      </c>
      <c r="N398" t="s">
        <v>2684</v>
      </c>
      <c r="O398">
        <v>19</v>
      </c>
      <c r="P398" t="s">
        <v>2683</v>
      </c>
      <c r="Q398">
        <v>1</v>
      </c>
      <c r="R398">
        <v>4</v>
      </c>
      <c r="S398">
        <v>4</v>
      </c>
      <c r="T398">
        <v>1</v>
      </c>
      <c r="U398">
        <v>1</v>
      </c>
      <c r="V398">
        <v>0</v>
      </c>
      <c r="W398">
        <v>7</v>
      </c>
      <c r="X398">
        <v>2255339.0099999998</v>
      </c>
      <c r="Y398">
        <v>646301.97</v>
      </c>
      <c r="Z398">
        <v>2511</v>
      </c>
      <c r="AA398">
        <v>3</v>
      </c>
      <c r="AB398" s="6">
        <v>1.9166666666666665</v>
      </c>
      <c r="AC398" s="6">
        <v>1.5833333333333335</v>
      </c>
      <c r="AD398">
        <v>81.53</v>
      </c>
      <c r="AE398">
        <v>13</v>
      </c>
      <c r="AF398">
        <v>8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1</v>
      </c>
    </row>
    <row r="399" spans="2:38" hidden="1" x14ac:dyDescent="0.25">
      <c r="B399">
        <v>475</v>
      </c>
      <c r="C399">
        <v>16</v>
      </c>
      <c r="D399" t="s">
        <v>2599</v>
      </c>
      <c r="E399">
        <v>1431</v>
      </c>
      <c r="F399">
        <v>346</v>
      </c>
      <c r="G399" s="4" t="str">
        <f>VLOOKUP(F399,'mac-lalo'!$I$2:$J$602,2,0)</f>
        <v>HUMAPA 1433</v>
      </c>
      <c r="H399" s="5">
        <f>VLOOKUP(G399,'cat_macropera-pos'!$H$2:$I$1468,2,0)</f>
        <v>1251</v>
      </c>
      <c r="I399" s="5">
        <f>VLOOKUP(D399,sucampos_seg!$C$2:$G$316,5,0)</f>
        <v>61</v>
      </c>
      <c r="J399">
        <v>40</v>
      </c>
      <c r="K399" s="6">
        <v>41227</v>
      </c>
      <c r="L399" s="6">
        <v>41236</v>
      </c>
      <c r="M399" t="s">
        <v>2677</v>
      </c>
      <c r="N399" t="s">
        <v>22</v>
      </c>
      <c r="O399">
        <v>1</v>
      </c>
      <c r="P399" t="s">
        <v>2688</v>
      </c>
      <c r="Q399">
        <v>1</v>
      </c>
      <c r="R399">
        <v>4</v>
      </c>
      <c r="S399">
        <v>8</v>
      </c>
      <c r="T399">
        <v>1</v>
      </c>
      <c r="U399">
        <v>1</v>
      </c>
      <c r="V399">
        <v>0</v>
      </c>
      <c r="W399">
        <v>4</v>
      </c>
      <c r="X399" t="s">
        <v>2676</v>
      </c>
      <c r="Y399" t="s">
        <v>2676</v>
      </c>
      <c r="Z399">
        <v>1947</v>
      </c>
      <c r="AA399">
        <v>2</v>
      </c>
      <c r="AB399" s="6">
        <v>1.8333333333333335</v>
      </c>
      <c r="AC399" s="6">
        <v>1.3125</v>
      </c>
      <c r="AD399">
        <v>22.87</v>
      </c>
      <c r="AE399" t="s">
        <v>2676</v>
      </c>
      <c r="AF399" t="s">
        <v>2676</v>
      </c>
      <c r="AG399" t="s">
        <v>2676</v>
      </c>
      <c r="AH399" t="s">
        <v>2676</v>
      </c>
      <c r="AI399" t="s">
        <v>2676</v>
      </c>
      <c r="AJ399" t="s">
        <v>2676</v>
      </c>
      <c r="AK399" t="s">
        <v>2676</v>
      </c>
      <c r="AL399">
        <v>1</v>
      </c>
    </row>
    <row r="400" spans="2:38" hidden="1" x14ac:dyDescent="0.25">
      <c r="B400">
        <v>476</v>
      </c>
      <c r="C400">
        <v>2</v>
      </c>
      <c r="D400" t="s">
        <v>2586</v>
      </c>
      <c r="E400">
        <v>3059</v>
      </c>
      <c r="F400">
        <v>597</v>
      </c>
      <c r="G400" s="4" t="str">
        <f>VLOOKUP(F400,'mac-lalo'!$I$2:$J$602,2,0)</f>
        <v>AGUA FRIA 3158</v>
      </c>
      <c r="H400" s="5">
        <f>VLOOKUP(G400,'cat_macropera-pos'!$H$2:$I$1468,2,0)</f>
        <v>1431</v>
      </c>
      <c r="I400" s="5">
        <f>VLOOKUP(D400,sucampos_seg!$C$2:$G$316,5,0)</f>
        <v>1</v>
      </c>
      <c r="J400">
        <v>4</v>
      </c>
      <c r="K400" s="6">
        <v>41233</v>
      </c>
      <c r="L400" t="s">
        <v>2676</v>
      </c>
      <c r="M400" t="s">
        <v>2677</v>
      </c>
      <c r="N400" t="s">
        <v>22</v>
      </c>
      <c r="O400">
        <v>4</v>
      </c>
      <c r="P400" t="s">
        <v>2688</v>
      </c>
      <c r="Q400">
        <v>1</v>
      </c>
      <c r="R400">
        <v>6</v>
      </c>
      <c r="S400">
        <v>1</v>
      </c>
      <c r="T400">
        <v>1</v>
      </c>
      <c r="U400">
        <v>1</v>
      </c>
      <c r="V400">
        <v>0</v>
      </c>
      <c r="W400">
        <v>7</v>
      </c>
      <c r="X400">
        <v>2268433.5099999998</v>
      </c>
      <c r="Y400">
        <v>639600.61</v>
      </c>
      <c r="Z400">
        <v>0</v>
      </c>
      <c r="AA400">
        <v>8</v>
      </c>
      <c r="AB400" s="6">
        <v>1.5625</v>
      </c>
      <c r="AC400" t="s">
        <v>2676</v>
      </c>
      <c r="AD400" t="s">
        <v>2676</v>
      </c>
      <c r="AE400" t="s">
        <v>2676</v>
      </c>
      <c r="AF400" t="s">
        <v>2676</v>
      </c>
      <c r="AG400" t="s">
        <v>2676</v>
      </c>
      <c r="AH400" t="s">
        <v>2676</v>
      </c>
      <c r="AI400" t="s">
        <v>2676</v>
      </c>
      <c r="AJ400" t="s">
        <v>2676</v>
      </c>
      <c r="AK400" t="s">
        <v>2676</v>
      </c>
      <c r="AL400">
        <v>1</v>
      </c>
    </row>
    <row r="401" spans="2:38" hidden="1" x14ac:dyDescent="0.25">
      <c r="B401">
        <v>477</v>
      </c>
      <c r="C401">
        <v>13</v>
      </c>
      <c r="D401" t="s">
        <v>2596</v>
      </c>
      <c r="E401">
        <v>7139</v>
      </c>
      <c r="F401">
        <v>268</v>
      </c>
      <c r="G401" s="4" t="str">
        <f>VLOOKUP(F401,'mac-lalo'!$I$2:$J$602,2,0)</f>
        <v>FURBERO 1617</v>
      </c>
      <c r="H401" s="5">
        <f>VLOOKUP(G401,'cat_macropera-pos'!$H$2:$I$1468,2,0)</f>
        <v>1340</v>
      </c>
      <c r="I401" s="5">
        <f>VLOOKUP(D401,sucampos_seg!$C$2:$G$316,5,0)</f>
        <v>48</v>
      </c>
      <c r="J401">
        <v>20</v>
      </c>
      <c r="K401" s="6">
        <v>41232</v>
      </c>
      <c r="L401" s="6">
        <v>41277</v>
      </c>
      <c r="M401" t="s">
        <v>2684</v>
      </c>
      <c r="N401" t="s">
        <v>2684</v>
      </c>
      <c r="O401">
        <v>17</v>
      </c>
      <c r="P401" t="s">
        <v>2683</v>
      </c>
      <c r="Q401">
        <v>1</v>
      </c>
      <c r="R401">
        <v>4</v>
      </c>
      <c r="S401">
        <v>4</v>
      </c>
      <c r="T401">
        <v>4</v>
      </c>
      <c r="U401">
        <v>6</v>
      </c>
      <c r="V401">
        <v>0</v>
      </c>
      <c r="W401">
        <v>8</v>
      </c>
      <c r="X401">
        <v>2247387.9500000002</v>
      </c>
      <c r="Y401">
        <v>660336.17000000004</v>
      </c>
      <c r="Z401">
        <v>2679</v>
      </c>
      <c r="AA401">
        <v>9</v>
      </c>
      <c r="AB401" s="6">
        <v>1.5</v>
      </c>
      <c r="AC401" t="s">
        <v>2676</v>
      </c>
      <c r="AD401">
        <v>90</v>
      </c>
      <c r="AE401">
        <v>5</v>
      </c>
      <c r="AF401">
        <v>0</v>
      </c>
      <c r="AG401">
        <v>2</v>
      </c>
      <c r="AH401">
        <v>4</v>
      </c>
      <c r="AI401">
        <v>374</v>
      </c>
      <c r="AJ401">
        <v>0</v>
      </c>
      <c r="AK401">
        <v>0</v>
      </c>
      <c r="AL401">
        <v>1</v>
      </c>
    </row>
    <row r="402" spans="2:38" hidden="1" x14ac:dyDescent="0.25">
      <c r="B402">
        <v>478</v>
      </c>
      <c r="C402">
        <v>12</v>
      </c>
      <c r="D402" t="s">
        <v>2594</v>
      </c>
      <c r="E402">
        <v>1364</v>
      </c>
      <c r="F402">
        <v>595</v>
      </c>
      <c r="G402" s="4" t="str">
        <f>VLOOKUP(F402,'mac-lalo'!$I$2:$J$602,2,0)</f>
        <v>ESCOBAL 1322</v>
      </c>
      <c r="H402" s="5">
        <f>VLOOKUP(G402,'cat_macropera-pos'!$H$2:$I$1468,2,0)</f>
        <v>1255</v>
      </c>
      <c r="I402" s="5">
        <f>VLOOKUP(D402,sucampos_seg!$C$2:$G$316,5,0)</f>
        <v>44</v>
      </c>
      <c r="J402">
        <v>12</v>
      </c>
      <c r="K402" s="6">
        <v>41235</v>
      </c>
      <c r="L402" s="6">
        <v>41246</v>
      </c>
      <c r="M402" t="s">
        <v>2677</v>
      </c>
      <c r="N402" t="s">
        <v>22</v>
      </c>
      <c r="O402">
        <v>24</v>
      </c>
      <c r="P402" t="s">
        <v>2678</v>
      </c>
      <c r="Q402">
        <v>1</v>
      </c>
      <c r="R402">
        <v>6</v>
      </c>
      <c r="S402">
        <v>6</v>
      </c>
      <c r="T402">
        <v>1</v>
      </c>
      <c r="U402">
        <v>1</v>
      </c>
      <c r="V402">
        <v>0</v>
      </c>
      <c r="W402">
        <v>6</v>
      </c>
      <c r="X402">
        <v>2261831.6</v>
      </c>
      <c r="Y402">
        <v>638805.18000000005</v>
      </c>
      <c r="Z402">
        <v>1750</v>
      </c>
      <c r="AA402">
        <v>5</v>
      </c>
      <c r="AB402" s="6">
        <v>1</v>
      </c>
      <c r="AC402" s="6">
        <v>1.5833333333333335</v>
      </c>
      <c r="AD402">
        <v>26.76</v>
      </c>
      <c r="AE402" t="s">
        <v>2676</v>
      </c>
      <c r="AF402" t="s">
        <v>2676</v>
      </c>
      <c r="AG402" t="s">
        <v>2676</v>
      </c>
      <c r="AH402" t="s">
        <v>2676</v>
      </c>
      <c r="AI402" t="s">
        <v>2676</v>
      </c>
      <c r="AJ402" t="s">
        <v>2676</v>
      </c>
      <c r="AK402" t="s">
        <v>2676</v>
      </c>
      <c r="AL402">
        <v>1</v>
      </c>
    </row>
    <row r="403" spans="2:38" hidden="1" x14ac:dyDescent="0.25">
      <c r="B403">
        <v>479</v>
      </c>
      <c r="C403">
        <v>16</v>
      </c>
      <c r="D403" t="s">
        <v>2599</v>
      </c>
      <c r="E403">
        <v>1471</v>
      </c>
      <c r="F403">
        <v>600</v>
      </c>
      <c r="G403" s="4" t="str">
        <f>VLOOKUP(F403,'mac-lalo'!$I$2:$J$602,2,0)</f>
        <v>HUMAPA 1062</v>
      </c>
      <c r="H403" s="5">
        <f>VLOOKUP(G403,'cat_macropera-pos'!$H$2:$I$1468,2,0)</f>
        <v>1249</v>
      </c>
      <c r="I403" s="5">
        <f>VLOOKUP(D403,sucampos_seg!$C$2:$G$316,5,0)</f>
        <v>61</v>
      </c>
      <c r="J403">
        <v>32</v>
      </c>
      <c r="K403" s="6">
        <v>41234</v>
      </c>
      <c r="L403" s="6">
        <v>41243</v>
      </c>
      <c r="M403" t="s">
        <v>2677</v>
      </c>
      <c r="N403" t="s">
        <v>22</v>
      </c>
      <c r="O403">
        <v>5</v>
      </c>
      <c r="P403" t="s">
        <v>2687</v>
      </c>
      <c r="Q403">
        <v>5</v>
      </c>
      <c r="R403">
        <v>6</v>
      </c>
      <c r="S403">
        <v>6</v>
      </c>
      <c r="T403">
        <v>1</v>
      </c>
      <c r="U403">
        <v>1</v>
      </c>
      <c r="V403">
        <v>0</v>
      </c>
      <c r="W403">
        <v>4</v>
      </c>
      <c r="X403">
        <v>2286134.36</v>
      </c>
      <c r="Y403">
        <v>622898.06999999995</v>
      </c>
      <c r="Z403">
        <v>1974</v>
      </c>
      <c r="AA403">
        <v>9</v>
      </c>
      <c r="AB403" s="6">
        <v>1.1041666666666667</v>
      </c>
      <c r="AC403" s="6">
        <v>1.9166666666666665</v>
      </c>
      <c r="AD403">
        <v>37</v>
      </c>
      <c r="AE403" t="s">
        <v>2676</v>
      </c>
      <c r="AF403" t="s">
        <v>2676</v>
      </c>
      <c r="AG403" t="s">
        <v>2676</v>
      </c>
      <c r="AH403" t="s">
        <v>2676</v>
      </c>
      <c r="AI403" t="s">
        <v>2676</v>
      </c>
      <c r="AJ403" t="s">
        <v>2676</v>
      </c>
      <c r="AK403" t="s">
        <v>2676</v>
      </c>
      <c r="AL403">
        <v>1</v>
      </c>
    </row>
    <row r="404" spans="2:38" hidden="1" x14ac:dyDescent="0.25">
      <c r="B404">
        <v>480</v>
      </c>
      <c r="C404">
        <v>16</v>
      </c>
      <c r="D404" t="s">
        <v>2599</v>
      </c>
      <c r="E404">
        <v>4274</v>
      </c>
      <c r="F404">
        <v>353</v>
      </c>
      <c r="G404" s="4" t="str">
        <f>VLOOKUP(F404,'mac-lalo'!$I$2:$J$602,2,0)</f>
        <v>HUMAPA 1639</v>
      </c>
      <c r="H404" s="5">
        <f>VLOOKUP(G404,'cat_macropera-pos'!$H$2:$I$1468,2,0)</f>
        <v>1264</v>
      </c>
      <c r="I404" s="5">
        <f>VLOOKUP(D404,sucampos_seg!$C$2:$G$316,5,0)</f>
        <v>61</v>
      </c>
      <c r="J404">
        <v>37</v>
      </c>
      <c r="K404" s="6">
        <v>41236</v>
      </c>
      <c r="L404" t="s">
        <v>2676</v>
      </c>
      <c r="M404" t="s">
        <v>2677</v>
      </c>
      <c r="N404" t="s">
        <v>22</v>
      </c>
      <c r="O404">
        <v>8</v>
      </c>
      <c r="P404" t="s">
        <v>2682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0</v>
      </c>
      <c r="W404">
        <v>4</v>
      </c>
      <c r="X404">
        <v>2281130.0499999998</v>
      </c>
      <c r="Y404">
        <v>628089.44999999995</v>
      </c>
      <c r="Z404">
        <v>1206</v>
      </c>
      <c r="AA404">
        <v>2</v>
      </c>
      <c r="AB404" s="6">
        <v>1</v>
      </c>
      <c r="AC404" t="s">
        <v>2676</v>
      </c>
      <c r="AD404">
        <v>24.2</v>
      </c>
      <c r="AE404" t="s">
        <v>2676</v>
      </c>
      <c r="AF404" t="s">
        <v>2676</v>
      </c>
      <c r="AG404" t="s">
        <v>2676</v>
      </c>
      <c r="AH404" t="s">
        <v>2676</v>
      </c>
      <c r="AI404" t="s">
        <v>2676</v>
      </c>
      <c r="AJ404" t="s">
        <v>2676</v>
      </c>
      <c r="AK404" t="s">
        <v>2676</v>
      </c>
      <c r="AL404">
        <v>1</v>
      </c>
    </row>
    <row r="405" spans="2:38" hidden="1" x14ac:dyDescent="0.25">
      <c r="B405">
        <v>481</v>
      </c>
      <c r="C405">
        <v>1</v>
      </c>
      <c r="D405" t="s">
        <v>2584</v>
      </c>
      <c r="E405">
        <v>4560</v>
      </c>
      <c r="F405">
        <v>598</v>
      </c>
      <c r="G405" s="4" t="str">
        <f>VLOOKUP(F405,'mac-lalo'!$I$2:$J$602,2,0)</f>
        <v>COAPECHACA 438</v>
      </c>
      <c r="H405" s="5">
        <f>VLOOKUP(G405,'cat_macropera-pos'!$H$2:$I$1468,2,0)</f>
        <v>1316</v>
      </c>
      <c r="I405" s="5">
        <f>VLOOKUP(D405,sucampos_seg!$C$2:$G$316,5,0)</f>
        <v>24</v>
      </c>
      <c r="J405">
        <v>10</v>
      </c>
      <c r="K405" s="6">
        <v>41235</v>
      </c>
      <c r="L405" s="6">
        <v>41248</v>
      </c>
      <c r="M405" t="s">
        <v>2677</v>
      </c>
      <c r="N405" t="s">
        <v>22</v>
      </c>
      <c r="O405">
        <v>24</v>
      </c>
      <c r="P405" t="s">
        <v>2678</v>
      </c>
      <c r="Q405">
        <v>1</v>
      </c>
      <c r="R405">
        <v>6</v>
      </c>
      <c r="S405">
        <v>6</v>
      </c>
      <c r="T405">
        <v>1</v>
      </c>
      <c r="U405">
        <v>1</v>
      </c>
      <c r="V405">
        <v>0</v>
      </c>
      <c r="W405">
        <v>7</v>
      </c>
      <c r="X405">
        <v>2262731.44</v>
      </c>
      <c r="Y405">
        <v>645461.57999999996</v>
      </c>
      <c r="Z405">
        <v>1992</v>
      </c>
      <c r="AA405">
        <v>8</v>
      </c>
      <c r="AB405" s="6">
        <v>1.1666666666666667</v>
      </c>
      <c r="AC405" s="6">
        <v>1.1666666666666667</v>
      </c>
      <c r="AD405">
        <v>18.5</v>
      </c>
      <c r="AE405" t="s">
        <v>2676</v>
      </c>
      <c r="AF405" t="s">
        <v>2676</v>
      </c>
      <c r="AG405" t="s">
        <v>2676</v>
      </c>
      <c r="AH405" t="s">
        <v>2676</v>
      </c>
      <c r="AI405" t="s">
        <v>2676</v>
      </c>
      <c r="AJ405" t="s">
        <v>2676</v>
      </c>
      <c r="AK405" t="s">
        <v>2676</v>
      </c>
      <c r="AL405">
        <v>1</v>
      </c>
    </row>
    <row r="406" spans="2:38" hidden="1" x14ac:dyDescent="0.25">
      <c r="B406">
        <v>482</v>
      </c>
      <c r="C406">
        <v>13</v>
      </c>
      <c r="D406" t="s">
        <v>2596</v>
      </c>
      <c r="E406">
        <v>3421</v>
      </c>
      <c r="F406">
        <v>593</v>
      </c>
      <c r="G406" s="4" t="str">
        <f>VLOOKUP(F406,'mac-lalo'!$I$2:$J$602,2,0)</f>
        <v>FURBERO 3369</v>
      </c>
      <c r="H406" s="5">
        <f>VLOOKUP(G406,'cat_macropera-pos'!$H$2:$I$1468,2,0)</f>
        <v>1439</v>
      </c>
      <c r="I406" s="5">
        <f>VLOOKUP(D406,sucampos_seg!$C$2:$G$316,5,0)</f>
        <v>48</v>
      </c>
      <c r="J406">
        <v>27</v>
      </c>
      <c r="K406" s="6">
        <v>41231</v>
      </c>
      <c r="L406" s="6">
        <v>41274</v>
      </c>
      <c r="M406" t="s">
        <v>2684</v>
      </c>
      <c r="N406" t="s">
        <v>2684</v>
      </c>
      <c r="O406">
        <v>19</v>
      </c>
      <c r="P406" t="s">
        <v>2687</v>
      </c>
      <c r="Q406">
        <v>1</v>
      </c>
      <c r="R406">
        <v>4</v>
      </c>
      <c r="S406">
        <v>4</v>
      </c>
      <c r="T406">
        <v>4</v>
      </c>
      <c r="U406">
        <v>6</v>
      </c>
      <c r="V406">
        <v>0</v>
      </c>
      <c r="W406">
        <v>7</v>
      </c>
      <c r="X406">
        <v>2251329.15</v>
      </c>
      <c r="Y406">
        <v>658707.23</v>
      </c>
      <c r="Z406">
        <v>2511</v>
      </c>
      <c r="AA406">
        <v>3</v>
      </c>
      <c r="AB406" s="6">
        <v>1.8333333333333335</v>
      </c>
      <c r="AC406" s="6">
        <v>1</v>
      </c>
      <c r="AD406">
        <v>90</v>
      </c>
      <c r="AE406">
        <v>6</v>
      </c>
      <c r="AF406">
        <v>0</v>
      </c>
      <c r="AG406">
        <v>2</v>
      </c>
      <c r="AH406">
        <v>4</v>
      </c>
      <c r="AI406">
        <v>16</v>
      </c>
      <c r="AJ406">
        <v>0</v>
      </c>
      <c r="AK406">
        <v>0</v>
      </c>
      <c r="AL406">
        <v>1</v>
      </c>
    </row>
    <row r="407" spans="2:38" hidden="1" x14ac:dyDescent="0.25">
      <c r="B407">
        <v>483</v>
      </c>
      <c r="C407">
        <v>13</v>
      </c>
      <c r="D407" t="s">
        <v>2596</v>
      </c>
      <c r="E407">
        <v>3655</v>
      </c>
      <c r="F407">
        <v>252</v>
      </c>
      <c r="G407" s="4" t="str">
        <f>VLOOKUP(F407,'mac-lalo'!$I$2:$J$602,2,0)</f>
        <v>FURBERO 1307</v>
      </c>
      <c r="H407" s="5">
        <f>VLOOKUP(G407,'cat_macropera-pos'!$H$2:$I$1468,2,0)</f>
        <v>1333</v>
      </c>
      <c r="I407" s="5">
        <f>VLOOKUP(D407,sucampos_seg!$C$2:$G$316,5,0)</f>
        <v>48</v>
      </c>
      <c r="J407">
        <v>55</v>
      </c>
      <c r="K407" s="6">
        <v>41238</v>
      </c>
      <c r="L407" s="6">
        <v>41298</v>
      </c>
      <c r="M407" t="s">
        <v>2684</v>
      </c>
      <c r="N407" t="s">
        <v>2684</v>
      </c>
      <c r="O407">
        <v>17</v>
      </c>
      <c r="P407" t="s">
        <v>2683</v>
      </c>
      <c r="Q407">
        <v>1</v>
      </c>
      <c r="R407">
        <v>4</v>
      </c>
      <c r="S407">
        <v>4</v>
      </c>
      <c r="T407">
        <v>4</v>
      </c>
      <c r="U407">
        <v>6</v>
      </c>
      <c r="V407">
        <v>0</v>
      </c>
      <c r="W407">
        <v>8</v>
      </c>
      <c r="X407">
        <v>2250784.8199999998</v>
      </c>
      <c r="Y407">
        <v>658815.47</v>
      </c>
      <c r="Z407">
        <v>2630</v>
      </c>
      <c r="AA407">
        <v>9</v>
      </c>
      <c r="AB407" s="6">
        <v>1.2291666666666667</v>
      </c>
      <c r="AC407" s="6">
        <v>1.125</v>
      </c>
      <c r="AD407">
        <v>90</v>
      </c>
      <c r="AE407">
        <v>5</v>
      </c>
      <c r="AF407">
        <v>8</v>
      </c>
      <c r="AG407">
        <v>3</v>
      </c>
      <c r="AH407">
        <v>4</v>
      </c>
      <c r="AI407">
        <v>319</v>
      </c>
      <c r="AJ407">
        <v>0</v>
      </c>
      <c r="AK407">
        <v>0</v>
      </c>
      <c r="AL407">
        <v>1</v>
      </c>
    </row>
    <row r="408" spans="2:38" hidden="1" x14ac:dyDescent="0.25">
      <c r="B408">
        <v>484</v>
      </c>
      <c r="C408">
        <v>12</v>
      </c>
      <c r="D408" t="s">
        <v>2594</v>
      </c>
      <c r="E408">
        <v>166</v>
      </c>
      <c r="F408">
        <v>207</v>
      </c>
      <c r="G408" s="4" t="str">
        <f>VLOOKUP(F408,'mac-lalo'!$I$2:$J$602,2,0)</f>
        <v>ESCOBAL 107</v>
      </c>
      <c r="H408" s="5">
        <f>VLOOKUP(G408,'cat_macropera-pos'!$H$2:$I$1468,2,0)</f>
        <v>98</v>
      </c>
      <c r="I408" s="5">
        <f>VLOOKUP(D408,sucampos_seg!$C$2:$G$316,5,0)</f>
        <v>44</v>
      </c>
      <c r="J408">
        <v>3</v>
      </c>
      <c r="K408" s="6">
        <v>41235</v>
      </c>
      <c r="L408" s="6">
        <v>41244</v>
      </c>
      <c r="M408" t="s">
        <v>2677</v>
      </c>
      <c r="N408" t="s">
        <v>22</v>
      </c>
      <c r="O408">
        <v>27</v>
      </c>
      <c r="P408" t="s">
        <v>2688</v>
      </c>
      <c r="Q408">
        <v>2</v>
      </c>
      <c r="R408">
        <v>4</v>
      </c>
      <c r="S408">
        <v>4</v>
      </c>
      <c r="T408">
        <v>1</v>
      </c>
      <c r="U408">
        <v>1</v>
      </c>
      <c r="V408">
        <v>0</v>
      </c>
      <c r="W408">
        <v>6</v>
      </c>
      <c r="X408">
        <v>2264350.2599999998</v>
      </c>
      <c r="Y408">
        <v>634601.97</v>
      </c>
      <c r="Z408">
        <v>1246</v>
      </c>
      <c r="AA408">
        <v>9</v>
      </c>
      <c r="AB408" s="6">
        <v>1.4375</v>
      </c>
      <c r="AC408" s="6">
        <v>1.0833333333333333</v>
      </c>
      <c r="AD408">
        <v>11</v>
      </c>
      <c r="AE408" t="s">
        <v>2676</v>
      </c>
      <c r="AF408" t="s">
        <v>2676</v>
      </c>
      <c r="AG408" t="s">
        <v>2676</v>
      </c>
      <c r="AH408" t="s">
        <v>2676</v>
      </c>
      <c r="AI408" t="s">
        <v>2676</v>
      </c>
      <c r="AJ408" t="s">
        <v>2676</v>
      </c>
      <c r="AK408" t="s">
        <v>2676</v>
      </c>
      <c r="AL408">
        <v>1</v>
      </c>
    </row>
    <row r="409" spans="2:38" hidden="1" x14ac:dyDescent="0.25">
      <c r="B409">
        <v>485</v>
      </c>
      <c r="C409">
        <v>2</v>
      </c>
      <c r="D409" t="s">
        <v>2586</v>
      </c>
      <c r="E409">
        <v>1313</v>
      </c>
      <c r="F409">
        <v>5</v>
      </c>
      <c r="G409" s="4" t="str">
        <f>VLOOKUP(F409,'mac-lalo'!$I$2:$J$602,2,0)</f>
        <v>AGUA FRIA 1377</v>
      </c>
      <c r="H409" s="5">
        <f>VLOOKUP(G409,'cat_macropera-pos'!$H$2:$I$1468,2,0)</f>
        <v>1428</v>
      </c>
      <c r="I409" s="5">
        <f>VLOOKUP(D409,sucampos_seg!$C$2:$G$316,5,0)</f>
        <v>1</v>
      </c>
      <c r="J409">
        <v>38</v>
      </c>
      <c r="K409" s="6">
        <v>41240</v>
      </c>
      <c r="L409" s="6">
        <v>41259</v>
      </c>
      <c r="M409" t="s">
        <v>2677</v>
      </c>
      <c r="N409" t="s">
        <v>22</v>
      </c>
      <c r="O409">
        <v>43</v>
      </c>
      <c r="P409" t="s">
        <v>2683</v>
      </c>
      <c r="Q409">
        <v>1</v>
      </c>
      <c r="R409">
        <v>6</v>
      </c>
      <c r="S409">
        <v>6</v>
      </c>
      <c r="T409">
        <v>1</v>
      </c>
      <c r="U409">
        <v>1</v>
      </c>
      <c r="V409">
        <v>0</v>
      </c>
      <c r="W409">
        <v>0</v>
      </c>
      <c r="X409">
        <v>2273769.7799999998</v>
      </c>
      <c r="Y409">
        <v>664175.11</v>
      </c>
      <c r="Z409">
        <v>1974</v>
      </c>
      <c r="AA409">
        <v>9</v>
      </c>
      <c r="AB409" s="6">
        <v>1.5833333333333335</v>
      </c>
      <c r="AC409" s="6">
        <v>1.6666666666666665</v>
      </c>
      <c r="AD409" t="s">
        <v>2676</v>
      </c>
      <c r="AE409" t="s">
        <v>2676</v>
      </c>
      <c r="AF409" t="s">
        <v>2676</v>
      </c>
      <c r="AG409" t="s">
        <v>2676</v>
      </c>
      <c r="AH409" t="s">
        <v>2676</v>
      </c>
      <c r="AI409" t="s">
        <v>2676</v>
      </c>
      <c r="AJ409" t="s">
        <v>2676</v>
      </c>
      <c r="AK409" t="s">
        <v>2676</v>
      </c>
      <c r="AL409">
        <v>1</v>
      </c>
    </row>
    <row r="410" spans="2:38" hidden="1" x14ac:dyDescent="0.25">
      <c r="B410">
        <v>486</v>
      </c>
      <c r="C410">
        <v>12</v>
      </c>
      <c r="D410" t="s">
        <v>2594</v>
      </c>
      <c r="E410">
        <v>161</v>
      </c>
      <c r="F410">
        <v>594</v>
      </c>
      <c r="G410" s="4" t="str">
        <f>VLOOKUP(F410,'mac-lalo'!$I$2:$J$602,2,0)</f>
        <v>ESCOBAL 1430</v>
      </c>
      <c r="H410" s="5">
        <f>VLOOKUP(G410,'cat_macropera-pos'!$H$2:$I$1468,2,0)</f>
        <v>1304</v>
      </c>
      <c r="I410" s="5">
        <f>VLOOKUP(D410,sucampos_seg!$C$2:$G$316,5,0)</f>
        <v>44</v>
      </c>
      <c r="J410">
        <v>5</v>
      </c>
      <c r="K410" s="6">
        <v>41239</v>
      </c>
      <c r="L410" s="6">
        <v>41247</v>
      </c>
      <c r="M410" t="s">
        <v>2677</v>
      </c>
      <c r="N410" t="s">
        <v>2676</v>
      </c>
      <c r="O410">
        <v>42</v>
      </c>
      <c r="P410" t="s">
        <v>2683</v>
      </c>
      <c r="Q410">
        <v>1</v>
      </c>
      <c r="R410">
        <v>1</v>
      </c>
      <c r="S410">
        <v>6</v>
      </c>
      <c r="T410">
        <v>1</v>
      </c>
      <c r="U410">
        <v>1</v>
      </c>
      <c r="V410">
        <v>0</v>
      </c>
      <c r="W410">
        <v>6</v>
      </c>
      <c r="X410">
        <v>2264378.54</v>
      </c>
      <c r="Y410">
        <v>635452.55000000005</v>
      </c>
      <c r="Z410">
        <v>1879</v>
      </c>
      <c r="AA410">
        <v>9</v>
      </c>
      <c r="AB410" s="6">
        <v>1.4166666666666667</v>
      </c>
      <c r="AC410" s="6">
        <v>1.4166666666666667</v>
      </c>
      <c r="AD410">
        <v>33.82</v>
      </c>
      <c r="AE410" t="s">
        <v>2676</v>
      </c>
      <c r="AF410" t="s">
        <v>2676</v>
      </c>
      <c r="AG410" t="s">
        <v>2676</v>
      </c>
      <c r="AH410" t="s">
        <v>2676</v>
      </c>
      <c r="AI410" t="s">
        <v>2676</v>
      </c>
      <c r="AJ410" t="s">
        <v>2676</v>
      </c>
      <c r="AK410" t="s">
        <v>2676</v>
      </c>
      <c r="AL410">
        <v>1</v>
      </c>
    </row>
    <row r="411" spans="2:38" hidden="1" x14ac:dyDescent="0.25">
      <c r="B411">
        <v>487</v>
      </c>
      <c r="C411">
        <v>16</v>
      </c>
      <c r="D411" t="s">
        <v>2599</v>
      </c>
      <c r="E411">
        <v>4524</v>
      </c>
      <c r="F411">
        <v>388</v>
      </c>
      <c r="G411" s="4" t="str">
        <f>VLOOKUP(F411,'mac-lalo'!$I$2:$J$602,2,0)</f>
        <v>HUMAPA 583</v>
      </c>
      <c r="H411" s="5">
        <f>VLOOKUP(G411,'cat_macropera-pos'!$H$2:$I$1468,2,0)</f>
        <v>1276</v>
      </c>
      <c r="I411" s="5">
        <f>VLOOKUP(D411,sucampos_seg!$C$2:$G$316,5,0)</f>
        <v>61</v>
      </c>
      <c r="J411">
        <v>16</v>
      </c>
      <c r="K411" s="6">
        <v>41236</v>
      </c>
      <c r="L411" t="s">
        <v>2676</v>
      </c>
      <c r="M411" t="s">
        <v>2677</v>
      </c>
      <c r="N411" t="s">
        <v>22</v>
      </c>
      <c r="O411">
        <v>15</v>
      </c>
      <c r="P411" t="s">
        <v>2685</v>
      </c>
      <c r="Q411">
        <v>1</v>
      </c>
      <c r="R411">
        <v>5</v>
      </c>
      <c r="S411">
        <v>5</v>
      </c>
      <c r="T411">
        <v>1</v>
      </c>
      <c r="U411">
        <v>1</v>
      </c>
      <c r="V411">
        <v>0</v>
      </c>
      <c r="W411">
        <v>4</v>
      </c>
      <c r="X411">
        <v>2282404.16</v>
      </c>
      <c r="Y411">
        <v>622219.25</v>
      </c>
      <c r="Z411">
        <v>1903</v>
      </c>
      <c r="AA411">
        <v>9</v>
      </c>
      <c r="AB411" s="6">
        <v>1.4166666666666667</v>
      </c>
      <c r="AC411" t="s">
        <v>2676</v>
      </c>
      <c r="AD411" t="s">
        <v>2676</v>
      </c>
      <c r="AE411" t="s">
        <v>2676</v>
      </c>
      <c r="AF411" t="s">
        <v>2676</v>
      </c>
      <c r="AG411" t="s">
        <v>2676</v>
      </c>
      <c r="AH411" t="s">
        <v>2676</v>
      </c>
      <c r="AI411" t="s">
        <v>2676</v>
      </c>
      <c r="AJ411" t="s">
        <v>2676</v>
      </c>
      <c r="AK411" t="s">
        <v>2676</v>
      </c>
      <c r="AL411">
        <v>1</v>
      </c>
    </row>
    <row r="412" spans="2:38" hidden="1" x14ac:dyDescent="0.25">
      <c r="B412">
        <v>488</v>
      </c>
      <c r="C412">
        <v>4</v>
      </c>
      <c r="D412" t="s">
        <v>2606</v>
      </c>
      <c r="E412">
        <v>6915</v>
      </c>
      <c r="F412">
        <v>507</v>
      </c>
      <c r="G412" s="4" t="str">
        <f>VLOOKUP(F412,'mac-lalo'!$I$2:$J$602,2,0)</f>
        <v>REMOLINO 3945</v>
      </c>
      <c r="H412" s="5">
        <f>VLOOKUP(G412,'cat_macropera-pos'!$H$2:$I$1468,2,0)</f>
        <v>1446</v>
      </c>
      <c r="I412" s="5">
        <f>VLOOKUP(D412,sucampos_seg!$C$2:$G$316,5,0)</f>
        <v>103</v>
      </c>
      <c r="J412">
        <v>14</v>
      </c>
      <c r="K412" s="6">
        <v>41238</v>
      </c>
      <c r="L412" s="6">
        <v>41289</v>
      </c>
      <c r="M412" t="s">
        <v>2684</v>
      </c>
      <c r="N412" t="s">
        <v>2684</v>
      </c>
      <c r="O412">
        <v>19</v>
      </c>
      <c r="P412" t="s">
        <v>2685</v>
      </c>
      <c r="Q412">
        <v>1</v>
      </c>
      <c r="R412">
        <v>4</v>
      </c>
      <c r="S412">
        <v>4</v>
      </c>
      <c r="T412">
        <v>1</v>
      </c>
      <c r="U412">
        <v>1</v>
      </c>
      <c r="V412">
        <v>0</v>
      </c>
      <c r="W412">
        <v>8</v>
      </c>
      <c r="X412">
        <v>2253521.7400000002</v>
      </c>
      <c r="Y412">
        <v>682656.35</v>
      </c>
      <c r="Z412">
        <v>3418</v>
      </c>
      <c r="AA412">
        <v>12</v>
      </c>
      <c r="AB412" s="6">
        <v>1.3333333333333333</v>
      </c>
      <c r="AC412" s="6">
        <v>1.125</v>
      </c>
      <c r="AD412">
        <v>90</v>
      </c>
      <c r="AE412">
        <v>12</v>
      </c>
      <c r="AF412">
        <v>0</v>
      </c>
      <c r="AG412">
        <v>2</v>
      </c>
      <c r="AH412">
        <v>5</v>
      </c>
      <c r="AI412">
        <v>500</v>
      </c>
      <c r="AJ412">
        <v>0</v>
      </c>
      <c r="AK412">
        <v>0</v>
      </c>
      <c r="AL412">
        <v>1</v>
      </c>
    </row>
    <row r="413" spans="2:38" hidden="1" x14ac:dyDescent="0.25">
      <c r="B413">
        <v>489</v>
      </c>
      <c r="C413">
        <v>16</v>
      </c>
      <c r="D413" t="s">
        <v>2599</v>
      </c>
      <c r="E413">
        <v>1494</v>
      </c>
      <c r="F413">
        <v>600</v>
      </c>
      <c r="G413" s="4" t="str">
        <f>VLOOKUP(F413,'mac-lalo'!$I$2:$J$602,2,0)</f>
        <v>HUMAPA 1062</v>
      </c>
      <c r="H413" s="5">
        <f>VLOOKUP(G413,'cat_macropera-pos'!$H$2:$I$1468,2,0)</f>
        <v>1249</v>
      </c>
      <c r="I413" s="5">
        <f>VLOOKUP(D413,sucampos_seg!$C$2:$G$316,5,0)</f>
        <v>61</v>
      </c>
      <c r="J413">
        <v>35</v>
      </c>
      <c r="K413" s="6">
        <v>41241</v>
      </c>
      <c r="L413" s="6">
        <v>41255</v>
      </c>
      <c r="M413" t="s">
        <v>2677</v>
      </c>
      <c r="N413" t="s">
        <v>22</v>
      </c>
      <c r="O413">
        <v>29</v>
      </c>
      <c r="P413" t="s">
        <v>2687</v>
      </c>
      <c r="Q413">
        <v>1</v>
      </c>
      <c r="R413">
        <v>5</v>
      </c>
      <c r="S413">
        <v>5</v>
      </c>
      <c r="T413">
        <v>1</v>
      </c>
      <c r="U413">
        <v>1</v>
      </c>
      <c r="V413">
        <v>0</v>
      </c>
      <c r="W413">
        <v>4</v>
      </c>
      <c r="X413">
        <v>2286146.09</v>
      </c>
      <c r="Y413">
        <v>622862.81999999995</v>
      </c>
      <c r="Z413">
        <v>2093</v>
      </c>
      <c r="AA413">
        <v>2</v>
      </c>
      <c r="AB413" s="6">
        <v>1.7708333333333335</v>
      </c>
      <c r="AC413" s="6">
        <v>1.7083333333333335</v>
      </c>
      <c r="AD413">
        <v>34.17</v>
      </c>
      <c r="AE413" t="s">
        <v>2676</v>
      </c>
      <c r="AF413" t="s">
        <v>2676</v>
      </c>
      <c r="AG413" t="s">
        <v>2676</v>
      </c>
      <c r="AH413" t="s">
        <v>2676</v>
      </c>
      <c r="AI413" t="s">
        <v>2676</v>
      </c>
      <c r="AJ413" t="s">
        <v>2676</v>
      </c>
      <c r="AK413" t="s">
        <v>2676</v>
      </c>
      <c r="AL413">
        <v>1</v>
      </c>
    </row>
    <row r="414" spans="2:38" hidden="1" x14ac:dyDescent="0.25">
      <c r="B414">
        <v>490</v>
      </c>
      <c r="C414">
        <v>13</v>
      </c>
      <c r="D414" t="s">
        <v>2596</v>
      </c>
      <c r="E414">
        <v>8038</v>
      </c>
      <c r="F414">
        <v>271</v>
      </c>
      <c r="G414" s="4" t="str">
        <f>VLOOKUP(F414,'mac-lalo'!$I$2:$J$602,2,0)</f>
        <v>FURBERO 1735</v>
      </c>
      <c r="H414" s="5">
        <f>VLOOKUP(G414,'cat_macropera-pos'!$H$2:$I$1468,2,0)</f>
        <v>1344</v>
      </c>
      <c r="I414" s="5">
        <f>VLOOKUP(D414,sucampos_seg!$C$2:$G$316,5,0)</f>
        <v>48</v>
      </c>
      <c r="J414">
        <v>30</v>
      </c>
      <c r="K414" s="6">
        <v>41237</v>
      </c>
      <c r="L414" s="6">
        <v>41298</v>
      </c>
      <c r="M414" t="s">
        <v>2684</v>
      </c>
      <c r="N414" t="s">
        <v>2684</v>
      </c>
      <c r="O414">
        <v>19</v>
      </c>
      <c r="P414" t="s">
        <v>2687</v>
      </c>
      <c r="Q414">
        <v>1</v>
      </c>
      <c r="R414">
        <v>4</v>
      </c>
      <c r="S414">
        <v>6</v>
      </c>
      <c r="T414">
        <v>1</v>
      </c>
      <c r="U414">
        <v>1</v>
      </c>
      <c r="V414">
        <v>0</v>
      </c>
      <c r="W414">
        <v>7</v>
      </c>
      <c r="X414">
        <v>2247689.85</v>
      </c>
      <c r="Y414">
        <v>663475.65</v>
      </c>
      <c r="Z414">
        <v>2657</v>
      </c>
      <c r="AA414">
        <v>3</v>
      </c>
      <c r="AB414" s="6">
        <v>1.5833333333333335</v>
      </c>
      <c r="AC414" s="6">
        <v>1.9993055555555554</v>
      </c>
      <c r="AD414">
        <v>90</v>
      </c>
      <c r="AE414">
        <v>6</v>
      </c>
      <c r="AF414">
        <v>7</v>
      </c>
      <c r="AG414">
        <v>2</v>
      </c>
      <c r="AH414">
        <v>5</v>
      </c>
      <c r="AI414">
        <v>274</v>
      </c>
      <c r="AJ414">
        <v>0</v>
      </c>
      <c r="AK414">
        <v>0</v>
      </c>
      <c r="AL414">
        <v>1</v>
      </c>
    </row>
    <row r="415" spans="2:38" hidden="1" x14ac:dyDescent="0.25">
      <c r="B415">
        <v>491</v>
      </c>
      <c r="C415">
        <v>12</v>
      </c>
      <c r="D415" t="s">
        <v>2594</v>
      </c>
      <c r="E415">
        <v>1323</v>
      </c>
      <c r="F415">
        <v>595</v>
      </c>
      <c r="G415" s="4" t="str">
        <f>VLOOKUP(F415,'mac-lalo'!$I$2:$J$602,2,0)</f>
        <v>ESCOBAL 1322</v>
      </c>
      <c r="H415" s="5">
        <f>VLOOKUP(G415,'cat_macropera-pos'!$H$2:$I$1468,2,0)</f>
        <v>1255</v>
      </c>
      <c r="I415" s="5">
        <f>VLOOKUP(D415,sucampos_seg!$C$2:$G$316,5,0)</f>
        <v>44</v>
      </c>
      <c r="J415">
        <v>13</v>
      </c>
      <c r="K415" s="6">
        <v>41242</v>
      </c>
      <c r="L415" s="6">
        <v>41253</v>
      </c>
      <c r="M415" t="s">
        <v>2677</v>
      </c>
      <c r="N415" t="s">
        <v>2681</v>
      </c>
      <c r="O415">
        <v>24</v>
      </c>
      <c r="P415" t="s">
        <v>2678</v>
      </c>
      <c r="Q415">
        <v>1</v>
      </c>
      <c r="R415">
        <v>6</v>
      </c>
      <c r="S415">
        <v>6</v>
      </c>
      <c r="T415">
        <v>1</v>
      </c>
      <c r="U415">
        <v>1</v>
      </c>
      <c r="V415">
        <v>0</v>
      </c>
      <c r="W415">
        <v>6</v>
      </c>
      <c r="X415">
        <v>2261859.5299999998</v>
      </c>
      <c r="Y415">
        <v>638826.81999999995</v>
      </c>
      <c r="Z415">
        <v>1835</v>
      </c>
      <c r="AA415">
        <v>5</v>
      </c>
      <c r="AB415" s="6">
        <v>1.4375</v>
      </c>
      <c r="AC415" s="6">
        <v>1.8333333333333335</v>
      </c>
      <c r="AD415">
        <v>37</v>
      </c>
      <c r="AE415" t="s">
        <v>2676</v>
      </c>
      <c r="AF415" t="s">
        <v>2676</v>
      </c>
      <c r="AG415" t="s">
        <v>2676</v>
      </c>
      <c r="AH415" t="s">
        <v>2676</v>
      </c>
      <c r="AI415" t="s">
        <v>2676</v>
      </c>
      <c r="AJ415" t="s">
        <v>2676</v>
      </c>
      <c r="AK415" t="s">
        <v>2676</v>
      </c>
      <c r="AL415">
        <v>1</v>
      </c>
    </row>
    <row r="416" spans="2:38" hidden="1" x14ac:dyDescent="0.25">
      <c r="B416">
        <v>492</v>
      </c>
      <c r="C416">
        <v>16</v>
      </c>
      <c r="D416" t="s">
        <v>2599</v>
      </c>
      <c r="E416">
        <v>1493</v>
      </c>
      <c r="F416">
        <v>600</v>
      </c>
      <c r="G416" s="4" t="str">
        <f>VLOOKUP(F416,'mac-lalo'!$I$2:$J$602,2,0)</f>
        <v>HUMAPA 1062</v>
      </c>
      <c r="H416" s="5">
        <f>VLOOKUP(G416,'cat_macropera-pos'!$H$2:$I$1468,2,0)</f>
        <v>1249</v>
      </c>
      <c r="I416" s="5">
        <f>VLOOKUP(D416,sucampos_seg!$C$2:$G$316,5,0)</f>
        <v>61</v>
      </c>
      <c r="J416">
        <v>32</v>
      </c>
      <c r="K416" s="6">
        <v>41246</v>
      </c>
      <c r="L416" s="6">
        <v>41257</v>
      </c>
      <c r="M416" t="s">
        <v>2677</v>
      </c>
      <c r="N416" t="s">
        <v>22</v>
      </c>
      <c r="O416">
        <v>5</v>
      </c>
      <c r="P416" t="s">
        <v>2687</v>
      </c>
      <c r="Q416">
        <v>5</v>
      </c>
      <c r="R416">
        <v>5</v>
      </c>
      <c r="S416">
        <v>1</v>
      </c>
      <c r="T416">
        <v>1</v>
      </c>
      <c r="U416">
        <v>1</v>
      </c>
      <c r="V416">
        <v>0</v>
      </c>
      <c r="W416">
        <v>8</v>
      </c>
      <c r="X416">
        <v>2286124.5099999998</v>
      </c>
      <c r="Y416">
        <v>6222890.3700000001</v>
      </c>
      <c r="Z416">
        <v>2047</v>
      </c>
      <c r="AA416">
        <v>9</v>
      </c>
      <c r="AB416" s="6">
        <v>1.5416666666666665</v>
      </c>
      <c r="AC416" t="s">
        <v>2676</v>
      </c>
      <c r="AD416">
        <v>30</v>
      </c>
      <c r="AE416" t="s">
        <v>2676</v>
      </c>
      <c r="AF416" t="s">
        <v>2676</v>
      </c>
      <c r="AG416" t="s">
        <v>2676</v>
      </c>
      <c r="AH416" t="s">
        <v>2676</v>
      </c>
      <c r="AI416" t="s">
        <v>2676</v>
      </c>
      <c r="AJ416" t="s">
        <v>2676</v>
      </c>
      <c r="AK416" t="s">
        <v>2676</v>
      </c>
      <c r="AL416">
        <v>1</v>
      </c>
    </row>
    <row r="417" spans="2:38" hidden="1" x14ac:dyDescent="0.25">
      <c r="B417">
        <v>493</v>
      </c>
      <c r="C417">
        <v>16</v>
      </c>
      <c r="D417" t="s">
        <v>2599</v>
      </c>
      <c r="E417">
        <v>1432</v>
      </c>
      <c r="F417">
        <v>346</v>
      </c>
      <c r="G417" s="4" t="str">
        <f>VLOOKUP(F417,'mac-lalo'!$I$2:$J$602,2,0)</f>
        <v>HUMAPA 1433</v>
      </c>
      <c r="H417" s="5">
        <f>VLOOKUP(G417,'cat_macropera-pos'!$H$2:$I$1468,2,0)</f>
        <v>1251</v>
      </c>
      <c r="I417" s="5">
        <f>VLOOKUP(D417,sucampos_seg!$C$2:$G$316,5,0)</f>
        <v>61</v>
      </c>
      <c r="J417">
        <v>40</v>
      </c>
      <c r="K417" s="6">
        <v>41238</v>
      </c>
      <c r="L417" s="6">
        <v>41246</v>
      </c>
      <c r="M417" t="s">
        <v>2677</v>
      </c>
      <c r="N417" t="s">
        <v>22</v>
      </c>
      <c r="O417">
        <v>1</v>
      </c>
      <c r="P417" t="s">
        <v>2688</v>
      </c>
      <c r="Q417">
        <v>1</v>
      </c>
      <c r="R417">
        <v>6</v>
      </c>
      <c r="S417">
        <v>6</v>
      </c>
      <c r="T417">
        <v>1</v>
      </c>
      <c r="U417">
        <v>1</v>
      </c>
      <c r="V417">
        <v>0</v>
      </c>
      <c r="W417">
        <v>4</v>
      </c>
      <c r="X417" t="s">
        <v>2676</v>
      </c>
      <c r="Y417" t="s">
        <v>2676</v>
      </c>
      <c r="Z417">
        <v>2035</v>
      </c>
      <c r="AA417">
        <v>2</v>
      </c>
      <c r="AB417" s="6">
        <v>1.0833333333333333</v>
      </c>
      <c r="AC417" s="6">
        <v>1.9166666666666665</v>
      </c>
      <c r="AD417">
        <v>34.659999999999997</v>
      </c>
      <c r="AE417" t="s">
        <v>2676</v>
      </c>
      <c r="AF417" t="s">
        <v>2676</v>
      </c>
      <c r="AG417" t="s">
        <v>2676</v>
      </c>
      <c r="AH417" t="s">
        <v>2676</v>
      </c>
      <c r="AI417" t="s">
        <v>2676</v>
      </c>
      <c r="AJ417" t="s">
        <v>2676</v>
      </c>
      <c r="AK417" t="s">
        <v>2676</v>
      </c>
      <c r="AL417">
        <v>1</v>
      </c>
    </row>
    <row r="418" spans="2:38" hidden="1" x14ac:dyDescent="0.25">
      <c r="B418">
        <v>494</v>
      </c>
      <c r="C418">
        <v>12</v>
      </c>
      <c r="D418" t="s">
        <v>2594</v>
      </c>
      <c r="E418">
        <v>186</v>
      </c>
      <c r="F418">
        <v>207</v>
      </c>
      <c r="G418" s="4" t="str">
        <f>VLOOKUP(F418,'mac-lalo'!$I$2:$J$602,2,0)</f>
        <v>ESCOBAL 107</v>
      </c>
      <c r="H418" s="5">
        <f>VLOOKUP(G418,'cat_macropera-pos'!$H$2:$I$1468,2,0)</f>
        <v>98</v>
      </c>
      <c r="I418" s="5">
        <f>VLOOKUP(D418,sucampos_seg!$C$2:$G$316,5,0)</f>
        <v>44</v>
      </c>
      <c r="J418">
        <v>3</v>
      </c>
      <c r="K418" s="6">
        <v>41245</v>
      </c>
      <c r="L418" s="6">
        <v>41252</v>
      </c>
      <c r="M418" t="s">
        <v>2677</v>
      </c>
      <c r="N418" t="s">
        <v>2681</v>
      </c>
      <c r="O418">
        <v>27</v>
      </c>
      <c r="P418" t="s">
        <v>2688</v>
      </c>
      <c r="Q418">
        <v>1</v>
      </c>
      <c r="R418">
        <v>4</v>
      </c>
      <c r="S418">
        <v>4</v>
      </c>
      <c r="T418">
        <v>1</v>
      </c>
      <c r="U418">
        <v>1</v>
      </c>
      <c r="V418">
        <v>0</v>
      </c>
      <c r="W418">
        <v>6</v>
      </c>
      <c r="X418">
        <v>226433</v>
      </c>
      <c r="Y418">
        <v>634623.66</v>
      </c>
      <c r="Z418">
        <v>1396</v>
      </c>
      <c r="AA418">
        <v>9</v>
      </c>
      <c r="AB418" s="6">
        <v>1.5</v>
      </c>
      <c r="AC418" s="6">
        <v>1.125</v>
      </c>
      <c r="AD418">
        <v>39.85</v>
      </c>
      <c r="AE418" t="s">
        <v>2676</v>
      </c>
      <c r="AF418" t="s">
        <v>2676</v>
      </c>
      <c r="AG418" t="s">
        <v>2676</v>
      </c>
      <c r="AH418" t="s">
        <v>2676</v>
      </c>
      <c r="AI418" t="s">
        <v>2676</v>
      </c>
      <c r="AJ418" t="s">
        <v>2676</v>
      </c>
      <c r="AK418" t="s">
        <v>2676</v>
      </c>
      <c r="AL418">
        <v>1</v>
      </c>
    </row>
    <row r="419" spans="2:38" hidden="1" x14ac:dyDescent="0.25">
      <c r="B419">
        <v>495</v>
      </c>
      <c r="C419">
        <v>16</v>
      </c>
      <c r="D419" t="s">
        <v>2599</v>
      </c>
      <c r="E419">
        <v>3232</v>
      </c>
      <c r="F419">
        <v>377</v>
      </c>
      <c r="G419" s="4" t="str">
        <f>VLOOKUP(F419,'mac-lalo'!$I$2:$J$602,2,0)</f>
        <v>HUMAPA 3259</v>
      </c>
      <c r="H419" s="5">
        <f>VLOOKUP(G419,'cat_macropera-pos'!$H$2:$I$1468,2,0)</f>
        <v>1272</v>
      </c>
      <c r="I419" s="5">
        <f>VLOOKUP(D419,sucampos_seg!$C$2:$G$316,5,0)</f>
        <v>61</v>
      </c>
      <c r="J419">
        <v>29</v>
      </c>
      <c r="K419" s="6">
        <v>41244</v>
      </c>
      <c r="L419" t="s">
        <v>2676</v>
      </c>
      <c r="M419" t="s">
        <v>2677</v>
      </c>
      <c r="N419" t="s">
        <v>22</v>
      </c>
      <c r="O419">
        <v>22</v>
      </c>
      <c r="P419" t="s">
        <v>2687</v>
      </c>
      <c r="Q419">
        <v>1</v>
      </c>
      <c r="R419">
        <v>6</v>
      </c>
      <c r="S419">
        <v>6</v>
      </c>
      <c r="T419">
        <v>1</v>
      </c>
      <c r="U419">
        <v>1</v>
      </c>
      <c r="V419">
        <v>0</v>
      </c>
      <c r="W419">
        <v>4</v>
      </c>
      <c r="X419">
        <v>2277876.4500000002</v>
      </c>
      <c r="Y419">
        <v>626103.17000000004</v>
      </c>
      <c r="Z419">
        <v>2158</v>
      </c>
      <c r="AA419">
        <v>2</v>
      </c>
      <c r="AB419" s="6">
        <v>1.7916666666666665</v>
      </c>
      <c r="AC419" t="s">
        <v>2676</v>
      </c>
      <c r="AD419">
        <v>36</v>
      </c>
      <c r="AE419" t="s">
        <v>2676</v>
      </c>
      <c r="AF419" t="s">
        <v>2676</v>
      </c>
      <c r="AG419" t="s">
        <v>2676</v>
      </c>
      <c r="AH419" t="s">
        <v>2676</v>
      </c>
      <c r="AI419" t="s">
        <v>2676</v>
      </c>
      <c r="AJ419" t="s">
        <v>2676</v>
      </c>
      <c r="AK419" t="s">
        <v>2676</v>
      </c>
      <c r="AL419">
        <v>1</v>
      </c>
    </row>
    <row r="420" spans="2:38" hidden="1" x14ac:dyDescent="0.25">
      <c r="B420">
        <v>496</v>
      </c>
      <c r="C420">
        <v>16</v>
      </c>
      <c r="D420" t="s">
        <v>2599</v>
      </c>
      <c r="E420">
        <v>861</v>
      </c>
      <c r="F420">
        <v>391</v>
      </c>
      <c r="G420" s="4" t="str">
        <f>VLOOKUP(F420,'mac-lalo'!$I$2:$J$602,2,0)</f>
        <v>HUMAPA 821</v>
      </c>
      <c r="H420" s="5">
        <f>VLOOKUP(G420,'cat_macropera-pos'!$H$2:$I$1468,2,0)</f>
        <v>1277</v>
      </c>
      <c r="I420" s="5">
        <f>VLOOKUP(D420,sucampos_seg!$C$2:$G$316,5,0)</f>
        <v>61</v>
      </c>
      <c r="J420">
        <v>22</v>
      </c>
      <c r="K420" s="6">
        <v>41245</v>
      </c>
      <c r="L420" t="s">
        <v>2676</v>
      </c>
      <c r="M420" t="s">
        <v>2677</v>
      </c>
      <c r="N420" t="s">
        <v>22</v>
      </c>
      <c r="O420">
        <v>28</v>
      </c>
      <c r="P420" t="s">
        <v>2683</v>
      </c>
      <c r="Q420">
        <v>1</v>
      </c>
      <c r="R420">
        <v>6</v>
      </c>
      <c r="S420">
        <v>6</v>
      </c>
      <c r="T420">
        <v>1</v>
      </c>
      <c r="U420">
        <v>1</v>
      </c>
      <c r="V420">
        <v>0</v>
      </c>
      <c r="W420">
        <v>4</v>
      </c>
      <c r="X420">
        <v>2279621.7000000002</v>
      </c>
      <c r="Y420">
        <v>624322.78</v>
      </c>
      <c r="Z420">
        <v>2038</v>
      </c>
      <c r="AA420">
        <v>4</v>
      </c>
      <c r="AB420" s="6">
        <v>1.5833333333333335</v>
      </c>
      <c r="AC420" t="s">
        <v>2676</v>
      </c>
      <c r="AD420">
        <v>34.94</v>
      </c>
      <c r="AE420" t="s">
        <v>2676</v>
      </c>
      <c r="AF420" t="s">
        <v>2676</v>
      </c>
      <c r="AG420" t="s">
        <v>2676</v>
      </c>
      <c r="AH420" t="s">
        <v>2676</v>
      </c>
      <c r="AI420" t="s">
        <v>2676</v>
      </c>
      <c r="AJ420" t="s">
        <v>2676</v>
      </c>
      <c r="AK420" t="s">
        <v>2676</v>
      </c>
      <c r="AL420">
        <v>1</v>
      </c>
    </row>
    <row r="421" spans="2:38" hidden="1" x14ac:dyDescent="0.25">
      <c r="B421">
        <v>497</v>
      </c>
      <c r="C421">
        <v>9</v>
      </c>
      <c r="D421" t="s">
        <v>2591</v>
      </c>
      <c r="E421">
        <v>2744</v>
      </c>
      <c r="F421">
        <v>123</v>
      </c>
      <c r="G421" s="4" t="str">
        <f>VLOOKUP(F421,'mac-lalo'!$I$2:$J$602,2,0)</f>
        <v>COYOL 1891</v>
      </c>
      <c r="H421" s="5">
        <f>VLOOKUP(G421,'cat_macropera-pos'!$H$2:$I$1468,2,0)</f>
        <v>1225</v>
      </c>
      <c r="I421" s="5">
        <f>VLOOKUP(D421,sucampos_seg!$C$2:$G$316,5,0)</f>
        <v>35</v>
      </c>
      <c r="J421">
        <v>19</v>
      </c>
      <c r="K421" s="6">
        <v>41242</v>
      </c>
      <c r="L421" s="6">
        <v>41252</v>
      </c>
      <c r="M421" t="s">
        <v>2677</v>
      </c>
      <c r="N421" t="s">
        <v>2680</v>
      </c>
      <c r="O421">
        <v>37</v>
      </c>
      <c r="P421" t="s">
        <v>2683</v>
      </c>
      <c r="Q421">
        <v>1</v>
      </c>
      <c r="R421">
        <v>1</v>
      </c>
      <c r="S421">
        <v>5</v>
      </c>
      <c r="T421">
        <v>1</v>
      </c>
      <c r="U421">
        <v>1</v>
      </c>
      <c r="V421">
        <v>0</v>
      </c>
      <c r="W421">
        <v>3</v>
      </c>
      <c r="X421">
        <v>2293934.41</v>
      </c>
      <c r="Y421">
        <v>618256.99</v>
      </c>
      <c r="Z421">
        <v>2012</v>
      </c>
      <c r="AA421">
        <v>9</v>
      </c>
      <c r="AB421" s="6">
        <v>1.7708333333333335</v>
      </c>
      <c r="AC421" s="6">
        <v>1.3333333333333333</v>
      </c>
      <c r="AD421">
        <v>21</v>
      </c>
      <c r="AE421" t="s">
        <v>2676</v>
      </c>
      <c r="AF421" t="s">
        <v>2676</v>
      </c>
      <c r="AG421" t="s">
        <v>2676</v>
      </c>
      <c r="AH421" t="s">
        <v>2676</v>
      </c>
      <c r="AI421" t="s">
        <v>2676</v>
      </c>
      <c r="AJ421" t="s">
        <v>2676</v>
      </c>
      <c r="AK421" t="s">
        <v>2676</v>
      </c>
      <c r="AL421">
        <v>1</v>
      </c>
    </row>
    <row r="422" spans="2:38" hidden="1" x14ac:dyDescent="0.25">
      <c r="B422">
        <v>498</v>
      </c>
      <c r="C422">
        <v>12</v>
      </c>
      <c r="D422" t="s">
        <v>2594</v>
      </c>
      <c r="E422">
        <v>1342</v>
      </c>
      <c r="F422">
        <v>595</v>
      </c>
      <c r="G422" s="4" t="str">
        <f>VLOOKUP(F422,'mac-lalo'!$I$2:$J$602,2,0)</f>
        <v>ESCOBAL 1322</v>
      </c>
      <c r="H422" s="5">
        <f>VLOOKUP(G422,'cat_macropera-pos'!$H$2:$I$1468,2,0)</f>
        <v>1255</v>
      </c>
      <c r="I422" s="5">
        <f>VLOOKUP(D422,sucampos_seg!$C$2:$G$316,5,0)</f>
        <v>44</v>
      </c>
      <c r="J422">
        <v>12</v>
      </c>
      <c r="K422" s="6">
        <v>41253</v>
      </c>
      <c r="L422" s="6">
        <v>41263</v>
      </c>
      <c r="M422" t="s">
        <v>2677</v>
      </c>
      <c r="N422" t="s">
        <v>22</v>
      </c>
      <c r="O422">
        <v>24</v>
      </c>
      <c r="P422" t="s">
        <v>2678</v>
      </c>
      <c r="Q422">
        <v>1</v>
      </c>
      <c r="R422">
        <v>4</v>
      </c>
      <c r="S422">
        <v>4</v>
      </c>
      <c r="T422">
        <v>1</v>
      </c>
      <c r="U422">
        <v>1</v>
      </c>
      <c r="V422">
        <v>0</v>
      </c>
      <c r="W422">
        <v>7</v>
      </c>
      <c r="X422">
        <v>2281623.9900000002</v>
      </c>
      <c r="Y422">
        <v>638815.18999999994</v>
      </c>
      <c r="Z422">
        <v>1700</v>
      </c>
      <c r="AA422">
        <v>8</v>
      </c>
      <c r="AB422" s="6">
        <v>1</v>
      </c>
      <c r="AC422" s="6">
        <v>1.5</v>
      </c>
      <c r="AD422">
        <v>16.43</v>
      </c>
      <c r="AE422" t="s">
        <v>2676</v>
      </c>
      <c r="AF422" t="s">
        <v>2676</v>
      </c>
      <c r="AG422" t="s">
        <v>2676</v>
      </c>
      <c r="AH422" t="s">
        <v>2676</v>
      </c>
      <c r="AI422" t="s">
        <v>2676</v>
      </c>
      <c r="AJ422" t="s">
        <v>2676</v>
      </c>
      <c r="AK422" t="s">
        <v>2676</v>
      </c>
      <c r="AL422">
        <v>1</v>
      </c>
    </row>
    <row r="423" spans="2:38" hidden="1" x14ac:dyDescent="0.25">
      <c r="B423">
        <v>499</v>
      </c>
      <c r="C423">
        <v>21</v>
      </c>
      <c r="D423" t="s">
        <v>2605</v>
      </c>
      <c r="E423">
        <v>6055</v>
      </c>
      <c r="F423">
        <v>451</v>
      </c>
      <c r="G423" s="4" t="str">
        <f>VLOOKUP(F423,'mac-lalo'!$I$2:$J$602,2,0)</f>
        <v>PRESIDENTE ALEMAN 1833</v>
      </c>
      <c r="H423" s="5">
        <f>VLOOKUP(G423,'cat_macropera-pos'!$H$2:$I$1468,2,0)</f>
        <v>631</v>
      </c>
      <c r="I423" s="5">
        <f>VLOOKUP(D423,sucampos_seg!$C$2:$G$316,5,0)</f>
        <v>94</v>
      </c>
      <c r="J423">
        <v>9</v>
      </c>
      <c r="K423" s="6">
        <v>41236</v>
      </c>
      <c r="L423" s="6">
        <v>41310</v>
      </c>
      <c r="M423" t="s">
        <v>2684</v>
      </c>
      <c r="N423" t="s">
        <v>2684</v>
      </c>
      <c r="O423">
        <v>19</v>
      </c>
      <c r="P423" t="s">
        <v>2683</v>
      </c>
      <c r="Q423">
        <v>6</v>
      </c>
      <c r="R423">
        <v>4</v>
      </c>
      <c r="S423">
        <v>6</v>
      </c>
      <c r="T423">
        <v>1</v>
      </c>
      <c r="U423">
        <v>1</v>
      </c>
      <c r="V423">
        <v>0</v>
      </c>
      <c r="W423">
        <v>8</v>
      </c>
      <c r="X423">
        <v>2252116.36</v>
      </c>
      <c r="Y423">
        <v>677585.74</v>
      </c>
      <c r="Z423">
        <v>3432</v>
      </c>
      <c r="AA423">
        <v>9</v>
      </c>
      <c r="AB423" s="6">
        <v>1.0416666666666667</v>
      </c>
      <c r="AC423" s="6">
        <v>1.4993055555555554</v>
      </c>
      <c r="AD423">
        <v>88</v>
      </c>
      <c r="AE423">
        <v>14</v>
      </c>
      <c r="AF423">
        <v>14</v>
      </c>
      <c r="AG423">
        <v>3</v>
      </c>
      <c r="AH423">
        <v>5</v>
      </c>
      <c r="AI423">
        <v>800</v>
      </c>
      <c r="AJ423">
        <v>0</v>
      </c>
      <c r="AK423">
        <v>0</v>
      </c>
      <c r="AL423">
        <v>1</v>
      </c>
    </row>
    <row r="424" spans="2:38" hidden="1" x14ac:dyDescent="0.25">
      <c r="B424">
        <v>500</v>
      </c>
      <c r="C424">
        <v>1</v>
      </c>
      <c r="D424" t="s">
        <v>2584</v>
      </c>
      <c r="E424">
        <v>4580</v>
      </c>
      <c r="F424">
        <v>598</v>
      </c>
      <c r="G424" s="4" t="str">
        <f>VLOOKUP(F424,'mac-lalo'!$I$2:$J$602,2,0)</f>
        <v>COAPECHACA 438</v>
      </c>
      <c r="H424" s="5">
        <f>VLOOKUP(G424,'cat_macropera-pos'!$H$2:$I$1468,2,0)</f>
        <v>1316</v>
      </c>
      <c r="I424" s="5">
        <f>VLOOKUP(D424,sucampos_seg!$C$2:$G$316,5,0)</f>
        <v>24</v>
      </c>
      <c r="J424">
        <v>10</v>
      </c>
      <c r="K424" s="6">
        <v>41250</v>
      </c>
      <c r="L424" s="6">
        <v>40930</v>
      </c>
      <c r="M424" t="s">
        <v>2677</v>
      </c>
      <c r="N424" t="s">
        <v>22</v>
      </c>
      <c r="O424">
        <v>24</v>
      </c>
      <c r="P424" t="s">
        <v>2683</v>
      </c>
      <c r="Q424">
        <v>1</v>
      </c>
      <c r="R424">
        <v>4</v>
      </c>
      <c r="S424">
        <v>4</v>
      </c>
      <c r="T424">
        <v>1</v>
      </c>
      <c r="U424">
        <v>1</v>
      </c>
      <c r="V424">
        <v>0</v>
      </c>
      <c r="W424">
        <v>7</v>
      </c>
      <c r="X424">
        <v>2262718.98</v>
      </c>
      <c r="Y424">
        <v>645461.53</v>
      </c>
      <c r="Z424">
        <v>1999</v>
      </c>
      <c r="AA424">
        <v>8</v>
      </c>
      <c r="AB424" s="6">
        <v>1.5833333333333335</v>
      </c>
      <c r="AC424" s="6">
        <v>1.3333333333333333</v>
      </c>
      <c r="AD424">
        <v>20.46</v>
      </c>
      <c r="AE424" t="s">
        <v>2676</v>
      </c>
      <c r="AF424" t="s">
        <v>2676</v>
      </c>
      <c r="AG424" t="s">
        <v>2676</v>
      </c>
      <c r="AH424" t="s">
        <v>2676</v>
      </c>
      <c r="AI424" t="s">
        <v>2676</v>
      </c>
      <c r="AJ424" t="s">
        <v>2676</v>
      </c>
      <c r="AK424" t="s">
        <v>2676</v>
      </c>
      <c r="AL424">
        <v>1</v>
      </c>
    </row>
    <row r="425" spans="2:38" hidden="1" x14ac:dyDescent="0.25">
      <c r="B425">
        <v>501</v>
      </c>
      <c r="C425">
        <v>13</v>
      </c>
      <c r="D425" t="s">
        <v>2596</v>
      </c>
      <c r="E425">
        <v>3714</v>
      </c>
      <c r="F425">
        <v>591</v>
      </c>
      <c r="G425" s="4" t="str">
        <f>VLOOKUP(F425,'mac-lalo'!$I$2:$J$602,2,0)</f>
        <v>FURBERO 1697</v>
      </c>
      <c r="H425" s="5">
        <f>VLOOKUP(G425,'cat_macropera-pos'!$H$2:$I$1468,2,0)</f>
        <v>1342</v>
      </c>
      <c r="I425" s="5">
        <f>VLOOKUP(D425,sucampos_seg!$C$2:$G$316,5,0)</f>
        <v>48</v>
      </c>
      <c r="J425">
        <v>11</v>
      </c>
      <c r="K425" s="6">
        <v>41205</v>
      </c>
      <c r="L425" s="6">
        <v>41227</v>
      </c>
      <c r="M425" t="s">
        <v>2585</v>
      </c>
      <c r="N425" t="s">
        <v>2676</v>
      </c>
      <c r="O425">
        <v>14</v>
      </c>
      <c r="P425" t="s">
        <v>2683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0</v>
      </c>
      <c r="W425">
        <v>0</v>
      </c>
      <c r="X425">
        <v>2249015.08</v>
      </c>
      <c r="Y425">
        <v>659868.25</v>
      </c>
      <c r="Z425">
        <v>2358</v>
      </c>
      <c r="AA425">
        <v>1</v>
      </c>
      <c r="AB425" s="6">
        <v>1.2916666666666667</v>
      </c>
      <c r="AC425" s="6">
        <v>1.8541666666666665</v>
      </c>
      <c r="AD425" t="s">
        <v>2676</v>
      </c>
      <c r="AE425" t="s">
        <v>2676</v>
      </c>
      <c r="AF425" t="s">
        <v>2676</v>
      </c>
      <c r="AG425" t="s">
        <v>2676</v>
      </c>
      <c r="AH425" t="s">
        <v>2676</v>
      </c>
      <c r="AI425" t="s">
        <v>2676</v>
      </c>
      <c r="AJ425" t="s">
        <v>2676</v>
      </c>
      <c r="AK425" t="s">
        <v>2676</v>
      </c>
      <c r="AL425">
        <v>1</v>
      </c>
    </row>
    <row r="426" spans="2:38" hidden="1" x14ac:dyDescent="0.25">
      <c r="B426">
        <v>503</v>
      </c>
      <c r="C426">
        <v>16</v>
      </c>
      <c r="D426" t="s">
        <v>2599</v>
      </c>
      <c r="E426">
        <v>1659</v>
      </c>
      <c r="F426">
        <v>590</v>
      </c>
      <c r="G426" s="4" t="str">
        <f>VLOOKUP(F426,'mac-lalo'!$I$2:$J$602,2,0)</f>
        <v>HUMAPA 1617</v>
      </c>
      <c r="H426" s="5">
        <f>VLOOKUP(G426,'cat_macropera-pos'!$H$2:$I$1468,2,0)</f>
        <v>1263</v>
      </c>
      <c r="I426" s="5">
        <f>VLOOKUP(D426,sucampos_seg!$C$2:$G$316,5,0)</f>
        <v>61</v>
      </c>
      <c r="J426">
        <v>36</v>
      </c>
      <c r="K426" s="6">
        <v>41244</v>
      </c>
      <c r="L426" s="6">
        <v>41260</v>
      </c>
      <c r="M426" t="s">
        <v>2677</v>
      </c>
      <c r="N426" t="s">
        <v>22</v>
      </c>
      <c r="O426">
        <v>31</v>
      </c>
      <c r="P426" t="s">
        <v>2683</v>
      </c>
      <c r="Q426">
        <v>1</v>
      </c>
      <c r="R426">
        <v>4</v>
      </c>
      <c r="S426">
        <v>4</v>
      </c>
      <c r="T426">
        <v>1</v>
      </c>
      <c r="U426">
        <v>1</v>
      </c>
      <c r="V426">
        <v>0</v>
      </c>
      <c r="W426">
        <v>4</v>
      </c>
      <c r="X426">
        <v>2280606</v>
      </c>
      <c r="Y426">
        <v>627932</v>
      </c>
      <c r="Z426">
        <v>2035</v>
      </c>
      <c r="AA426">
        <v>8</v>
      </c>
      <c r="AB426" s="6">
        <v>1.625</v>
      </c>
      <c r="AC426" s="6">
        <v>1.375</v>
      </c>
      <c r="AD426">
        <v>35</v>
      </c>
      <c r="AE426" t="s">
        <v>2676</v>
      </c>
      <c r="AF426" t="s">
        <v>2676</v>
      </c>
      <c r="AG426" t="s">
        <v>2676</v>
      </c>
      <c r="AH426" t="s">
        <v>2676</v>
      </c>
      <c r="AI426" t="s">
        <v>2676</v>
      </c>
      <c r="AJ426" t="s">
        <v>2676</v>
      </c>
      <c r="AK426" t="s">
        <v>2676</v>
      </c>
      <c r="AL426">
        <v>1</v>
      </c>
    </row>
    <row r="427" spans="2:38" hidden="1" x14ac:dyDescent="0.25">
      <c r="B427">
        <v>505</v>
      </c>
      <c r="C427">
        <v>4</v>
      </c>
      <c r="D427" t="s">
        <v>2606</v>
      </c>
      <c r="E427">
        <v>1786</v>
      </c>
      <c r="F427">
        <v>484</v>
      </c>
      <c r="G427" s="4" t="str">
        <f>VLOOKUP(F427,'mac-lalo'!$I$2:$J$602,2,0)</f>
        <v>REMOLINO 1786</v>
      </c>
      <c r="H427" s="5">
        <f>VLOOKUP(G427,'cat_macropera-pos'!$H$2:$I$1468,2,0)</f>
        <v>1382</v>
      </c>
      <c r="I427" s="5">
        <f>VLOOKUP(D427,sucampos_seg!$C$2:$G$316,5,0)</f>
        <v>103</v>
      </c>
      <c r="J427">
        <v>26</v>
      </c>
      <c r="K427" s="6">
        <v>41251</v>
      </c>
      <c r="L427" s="6">
        <v>41271</v>
      </c>
      <c r="M427" t="s">
        <v>2679</v>
      </c>
      <c r="N427" t="s">
        <v>2680</v>
      </c>
      <c r="O427">
        <v>19</v>
      </c>
      <c r="P427" t="s">
        <v>2683</v>
      </c>
      <c r="Q427">
        <v>1</v>
      </c>
      <c r="R427">
        <v>6</v>
      </c>
      <c r="S427">
        <v>6</v>
      </c>
      <c r="T427">
        <v>1</v>
      </c>
      <c r="U427">
        <v>1</v>
      </c>
      <c r="V427">
        <v>0</v>
      </c>
      <c r="W427">
        <v>8</v>
      </c>
      <c r="X427">
        <v>2252913.44</v>
      </c>
      <c r="Y427">
        <v>682733.32</v>
      </c>
      <c r="Z427">
        <v>2857</v>
      </c>
      <c r="AA427">
        <v>3</v>
      </c>
      <c r="AB427" s="6">
        <v>1.2708333333333333</v>
      </c>
      <c r="AC427" s="6">
        <v>1.4583333333333333</v>
      </c>
      <c r="AD427">
        <v>0</v>
      </c>
      <c r="AE427" t="s">
        <v>2676</v>
      </c>
      <c r="AF427" t="s">
        <v>2676</v>
      </c>
      <c r="AG427" t="s">
        <v>2676</v>
      </c>
      <c r="AH427" t="s">
        <v>2676</v>
      </c>
      <c r="AI427" t="s">
        <v>2676</v>
      </c>
      <c r="AJ427" t="s">
        <v>2676</v>
      </c>
      <c r="AK427" t="s">
        <v>2676</v>
      </c>
      <c r="AL427">
        <v>1</v>
      </c>
    </row>
    <row r="428" spans="2:38" hidden="1" x14ac:dyDescent="0.25">
      <c r="B428">
        <v>506</v>
      </c>
      <c r="C428">
        <v>12</v>
      </c>
      <c r="D428" t="s">
        <v>2594</v>
      </c>
      <c r="E428">
        <v>164</v>
      </c>
      <c r="F428">
        <v>207</v>
      </c>
      <c r="G428" s="4" t="str">
        <f>VLOOKUP(F428,'mac-lalo'!$I$2:$J$602,2,0)</f>
        <v>ESCOBAL 107</v>
      </c>
      <c r="H428" s="5">
        <f>VLOOKUP(G428,'cat_macropera-pos'!$H$2:$I$1468,2,0)</f>
        <v>98</v>
      </c>
      <c r="I428" s="5">
        <f>VLOOKUP(D428,sucampos_seg!$C$2:$G$316,5,0)</f>
        <v>44</v>
      </c>
      <c r="J428">
        <v>3</v>
      </c>
      <c r="K428" s="6">
        <v>41254</v>
      </c>
      <c r="L428" t="s">
        <v>2676</v>
      </c>
      <c r="M428" t="s">
        <v>2677</v>
      </c>
      <c r="N428" t="s">
        <v>22</v>
      </c>
      <c r="O428">
        <v>27</v>
      </c>
      <c r="P428" t="s">
        <v>2688</v>
      </c>
      <c r="Q428">
        <v>1</v>
      </c>
      <c r="R428">
        <v>6</v>
      </c>
      <c r="S428">
        <v>6</v>
      </c>
      <c r="T428">
        <v>1</v>
      </c>
      <c r="U428">
        <v>1</v>
      </c>
      <c r="V428">
        <v>0</v>
      </c>
      <c r="W428">
        <v>6</v>
      </c>
      <c r="X428">
        <v>2264316.3199999998</v>
      </c>
      <c r="Y428">
        <v>634651</v>
      </c>
      <c r="Z428">
        <v>1243</v>
      </c>
      <c r="AA428">
        <v>8</v>
      </c>
      <c r="AB428" s="6">
        <v>1.5416666666666665</v>
      </c>
      <c r="AC428" t="s">
        <v>2676</v>
      </c>
      <c r="AD428">
        <v>18.66</v>
      </c>
      <c r="AE428" t="s">
        <v>2676</v>
      </c>
      <c r="AF428" t="s">
        <v>2676</v>
      </c>
      <c r="AG428" t="s">
        <v>2676</v>
      </c>
      <c r="AH428" t="s">
        <v>2676</v>
      </c>
      <c r="AI428" t="s">
        <v>2676</v>
      </c>
      <c r="AJ428" t="s">
        <v>2676</v>
      </c>
      <c r="AK428" t="s">
        <v>2676</v>
      </c>
      <c r="AL428">
        <v>1</v>
      </c>
    </row>
    <row r="429" spans="2:38" hidden="1" x14ac:dyDescent="0.25">
      <c r="B429">
        <v>507</v>
      </c>
      <c r="C429">
        <v>16</v>
      </c>
      <c r="D429" t="s">
        <v>2599</v>
      </c>
      <c r="E429">
        <v>1708</v>
      </c>
      <c r="F429">
        <v>359</v>
      </c>
      <c r="G429" s="4" t="str">
        <f>VLOOKUP(F429,'mac-lalo'!$I$2:$J$602,2,0)</f>
        <v>HUMAPA 1708</v>
      </c>
      <c r="H429" s="5">
        <f>VLOOKUP(G429,'cat_macropera-pos'!$H$2:$I$1468,2,0)</f>
        <v>1268</v>
      </c>
      <c r="I429" s="5">
        <f>VLOOKUP(D429,sucampos_seg!$C$2:$G$316,5,0)</f>
        <v>61</v>
      </c>
      <c r="J429">
        <v>29</v>
      </c>
      <c r="K429" s="6">
        <v>41256</v>
      </c>
      <c r="L429" t="s">
        <v>2676</v>
      </c>
      <c r="M429" t="s">
        <v>2689</v>
      </c>
      <c r="N429" t="s">
        <v>2680</v>
      </c>
      <c r="O429">
        <v>15</v>
      </c>
      <c r="P429" t="s">
        <v>2687</v>
      </c>
      <c r="Q429">
        <v>1</v>
      </c>
      <c r="R429">
        <v>5</v>
      </c>
      <c r="S429">
        <v>1</v>
      </c>
      <c r="T429">
        <v>1</v>
      </c>
      <c r="U429">
        <v>1</v>
      </c>
      <c r="V429">
        <v>4</v>
      </c>
      <c r="W429">
        <v>4</v>
      </c>
      <c r="X429">
        <v>2280143.9500000002</v>
      </c>
      <c r="Y429">
        <v>628600.5</v>
      </c>
      <c r="Z429">
        <v>0</v>
      </c>
      <c r="AA429">
        <v>1</v>
      </c>
      <c r="AB429" s="6">
        <v>1</v>
      </c>
      <c r="AC429" t="s">
        <v>2676</v>
      </c>
      <c r="AD429" t="s">
        <v>2676</v>
      </c>
      <c r="AE429" t="s">
        <v>2676</v>
      </c>
      <c r="AF429" t="s">
        <v>2676</v>
      </c>
      <c r="AG429" t="s">
        <v>2676</v>
      </c>
      <c r="AH429" t="s">
        <v>2676</v>
      </c>
      <c r="AI429" t="s">
        <v>2676</v>
      </c>
      <c r="AJ429" t="s">
        <v>2676</v>
      </c>
      <c r="AK429" t="s">
        <v>2676</v>
      </c>
      <c r="AL429">
        <v>1</v>
      </c>
    </row>
    <row r="430" spans="2:38" hidden="1" x14ac:dyDescent="0.25">
      <c r="B430">
        <v>508</v>
      </c>
      <c r="C430">
        <v>2</v>
      </c>
      <c r="D430" t="s">
        <v>2586</v>
      </c>
      <c r="E430">
        <v>3037</v>
      </c>
      <c r="F430">
        <v>597</v>
      </c>
      <c r="G430" s="4" t="str">
        <f>VLOOKUP(F430,'mac-lalo'!$I$2:$J$602,2,0)</f>
        <v>AGUA FRIA 3158</v>
      </c>
      <c r="H430" s="5">
        <f>VLOOKUP(G430,'cat_macropera-pos'!$H$2:$I$1468,2,0)</f>
        <v>1431</v>
      </c>
      <c r="I430" s="5">
        <f>VLOOKUP(D430,sucampos_seg!$C$2:$G$316,5,0)</f>
        <v>1</v>
      </c>
      <c r="J430">
        <v>4</v>
      </c>
      <c r="K430" s="6">
        <v>41243</v>
      </c>
      <c r="L430" s="6">
        <v>41255</v>
      </c>
      <c r="M430" t="s">
        <v>2677</v>
      </c>
      <c r="N430" t="s">
        <v>22</v>
      </c>
      <c r="O430">
        <v>4</v>
      </c>
      <c r="P430" t="s">
        <v>2683</v>
      </c>
      <c r="Q430">
        <v>1</v>
      </c>
      <c r="R430">
        <v>4</v>
      </c>
      <c r="S430">
        <v>4</v>
      </c>
      <c r="T430">
        <v>1</v>
      </c>
      <c r="U430">
        <v>1</v>
      </c>
      <c r="V430">
        <v>0</v>
      </c>
      <c r="W430">
        <v>7</v>
      </c>
      <c r="X430">
        <v>2268425.4300000002</v>
      </c>
      <c r="Y430">
        <v>639610.07999999996</v>
      </c>
      <c r="Z430">
        <v>2008</v>
      </c>
      <c r="AA430">
        <v>8</v>
      </c>
      <c r="AB430" s="6">
        <v>1.8958333333333335</v>
      </c>
      <c r="AC430" s="6">
        <v>1.9583333333333335</v>
      </c>
      <c r="AD430">
        <v>35.06</v>
      </c>
      <c r="AE430" t="s">
        <v>2676</v>
      </c>
      <c r="AF430" t="s">
        <v>2676</v>
      </c>
      <c r="AG430" t="s">
        <v>2676</v>
      </c>
      <c r="AH430" t="s">
        <v>2676</v>
      </c>
      <c r="AI430" t="s">
        <v>2676</v>
      </c>
      <c r="AJ430" t="s">
        <v>2676</v>
      </c>
      <c r="AK430" t="s">
        <v>2676</v>
      </c>
      <c r="AL430">
        <v>1</v>
      </c>
    </row>
    <row r="431" spans="2:38" hidden="1" x14ac:dyDescent="0.25">
      <c r="B431">
        <v>509</v>
      </c>
      <c r="C431">
        <v>12</v>
      </c>
      <c r="D431" t="s">
        <v>2594</v>
      </c>
      <c r="E431">
        <v>1321</v>
      </c>
      <c r="F431">
        <v>595</v>
      </c>
      <c r="G431" s="4" t="str">
        <f>VLOOKUP(F431,'mac-lalo'!$I$2:$J$602,2,0)</f>
        <v>ESCOBAL 1322</v>
      </c>
      <c r="H431" s="5">
        <f>VLOOKUP(G431,'cat_macropera-pos'!$H$2:$I$1468,2,0)</f>
        <v>1255</v>
      </c>
      <c r="I431" s="5">
        <f>VLOOKUP(D431,sucampos_seg!$C$2:$G$316,5,0)</f>
        <v>44</v>
      </c>
      <c r="J431">
        <v>13</v>
      </c>
      <c r="K431" s="6">
        <v>41257</v>
      </c>
      <c r="L431" s="6">
        <v>41267</v>
      </c>
      <c r="M431" t="s">
        <v>2677</v>
      </c>
      <c r="N431" t="s">
        <v>22</v>
      </c>
      <c r="O431">
        <v>24</v>
      </c>
      <c r="P431" t="s">
        <v>2683</v>
      </c>
      <c r="Q431">
        <v>1</v>
      </c>
      <c r="R431">
        <v>4</v>
      </c>
      <c r="S431">
        <v>4</v>
      </c>
      <c r="T431">
        <v>1</v>
      </c>
      <c r="U431">
        <v>1</v>
      </c>
      <c r="V431">
        <v>0</v>
      </c>
      <c r="W431">
        <v>6</v>
      </c>
      <c r="X431">
        <v>2261885.33</v>
      </c>
      <c r="Y431">
        <v>638792.56000000006</v>
      </c>
      <c r="Z431">
        <v>1734</v>
      </c>
      <c r="AA431">
        <v>8</v>
      </c>
      <c r="AB431" s="6">
        <v>1.5</v>
      </c>
      <c r="AC431" s="6">
        <v>1.4166666666666667</v>
      </c>
      <c r="AD431">
        <v>27</v>
      </c>
      <c r="AE431" t="s">
        <v>2676</v>
      </c>
      <c r="AF431" t="s">
        <v>2676</v>
      </c>
      <c r="AG431" t="s">
        <v>2676</v>
      </c>
      <c r="AH431" t="s">
        <v>2676</v>
      </c>
      <c r="AI431" t="s">
        <v>2676</v>
      </c>
      <c r="AJ431" t="s">
        <v>2676</v>
      </c>
      <c r="AK431" t="s">
        <v>2676</v>
      </c>
      <c r="AL431">
        <v>1</v>
      </c>
    </row>
    <row r="432" spans="2:38" hidden="1" x14ac:dyDescent="0.25">
      <c r="B432">
        <v>510</v>
      </c>
      <c r="C432">
        <v>13</v>
      </c>
      <c r="D432" t="s">
        <v>2596</v>
      </c>
      <c r="E432">
        <v>8062</v>
      </c>
      <c r="F432">
        <v>270</v>
      </c>
      <c r="G432" s="4" t="str">
        <f>VLOOKUP(F432,'mac-lalo'!$I$2:$J$602,2,0)</f>
        <v>FURBERO 1727</v>
      </c>
      <c r="H432" s="5">
        <f>VLOOKUP(G432,'cat_macropera-pos'!$H$2:$I$1468,2,0)</f>
        <v>1343</v>
      </c>
      <c r="I432" s="5">
        <f>VLOOKUP(D432,sucampos_seg!$C$2:$G$316,5,0)</f>
        <v>48</v>
      </c>
      <c r="J432">
        <v>15</v>
      </c>
      <c r="K432" s="6">
        <v>41249</v>
      </c>
      <c r="L432" s="6">
        <v>41333</v>
      </c>
      <c r="M432" t="s">
        <v>2684</v>
      </c>
      <c r="N432" t="s">
        <v>2684</v>
      </c>
      <c r="O432">
        <v>34</v>
      </c>
      <c r="P432" t="s">
        <v>2685</v>
      </c>
      <c r="Q432">
        <v>5</v>
      </c>
      <c r="R432">
        <v>6</v>
      </c>
      <c r="S432">
        <v>6</v>
      </c>
      <c r="T432">
        <v>1</v>
      </c>
      <c r="U432">
        <v>1</v>
      </c>
      <c r="V432">
        <v>0</v>
      </c>
      <c r="W432">
        <v>7</v>
      </c>
      <c r="X432">
        <v>2246629.36</v>
      </c>
      <c r="Y432">
        <v>664540.5</v>
      </c>
      <c r="Z432">
        <v>2635</v>
      </c>
      <c r="AA432">
        <v>3</v>
      </c>
      <c r="AB432" s="6">
        <v>1.5</v>
      </c>
      <c r="AC432" s="6">
        <v>1</v>
      </c>
      <c r="AD432">
        <v>90</v>
      </c>
      <c r="AE432">
        <v>14</v>
      </c>
      <c r="AF432">
        <v>8</v>
      </c>
      <c r="AG432">
        <v>2</v>
      </c>
      <c r="AH432">
        <v>5</v>
      </c>
      <c r="AI432">
        <v>300</v>
      </c>
      <c r="AJ432">
        <v>0</v>
      </c>
      <c r="AK432">
        <v>0</v>
      </c>
      <c r="AL432">
        <v>1</v>
      </c>
    </row>
    <row r="433" spans="2:38" hidden="1" x14ac:dyDescent="0.25">
      <c r="B433">
        <v>511</v>
      </c>
      <c r="C433">
        <v>9</v>
      </c>
      <c r="D433" t="s">
        <v>2591</v>
      </c>
      <c r="E433">
        <v>5237</v>
      </c>
      <c r="F433">
        <v>135</v>
      </c>
      <c r="G433" s="4" t="str">
        <f>VLOOKUP(F433,'mac-lalo'!$I$2:$J$602,2,0)</f>
        <v>COYOL 5237</v>
      </c>
      <c r="H433" s="5">
        <f>VLOOKUP(G433,'cat_macropera-pos'!$H$2:$I$1468,2,0)</f>
        <v>1232</v>
      </c>
      <c r="I433" s="5">
        <f>VLOOKUP(D433,sucampos_seg!$C$2:$G$316,5,0)</f>
        <v>35</v>
      </c>
      <c r="J433">
        <v>28</v>
      </c>
      <c r="K433" s="6">
        <v>41251</v>
      </c>
      <c r="L433" s="6">
        <v>41275</v>
      </c>
      <c r="M433" t="s">
        <v>2679</v>
      </c>
      <c r="N433" t="s">
        <v>2680</v>
      </c>
      <c r="O433">
        <v>22</v>
      </c>
      <c r="P433" t="s">
        <v>2687</v>
      </c>
      <c r="Q433">
        <v>1</v>
      </c>
      <c r="R433">
        <v>1</v>
      </c>
      <c r="S433">
        <v>6</v>
      </c>
      <c r="T433">
        <v>1</v>
      </c>
      <c r="U433">
        <v>1</v>
      </c>
      <c r="V433">
        <v>4</v>
      </c>
      <c r="W433">
        <v>4</v>
      </c>
      <c r="X433">
        <v>2289793.46</v>
      </c>
      <c r="Y433">
        <v>621895.53</v>
      </c>
      <c r="Z433">
        <v>2020</v>
      </c>
      <c r="AA433">
        <v>12</v>
      </c>
      <c r="AB433" s="6">
        <v>1.5833333333333335</v>
      </c>
      <c r="AC433" t="s">
        <v>2676</v>
      </c>
      <c r="AD433">
        <v>0</v>
      </c>
      <c r="AE433" t="s">
        <v>2676</v>
      </c>
      <c r="AF433" t="s">
        <v>2676</v>
      </c>
      <c r="AG433" t="s">
        <v>2676</v>
      </c>
      <c r="AH433" t="s">
        <v>2676</v>
      </c>
      <c r="AI433" t="s">
        <v>2676</v>
      </c>
      <c r="AJ433" t="s">
        <v>2676</v>
      </c>
      <c r="AK433" t="s">
        <v>2676</v>
      </c>
      <c r="AL433">
        <v>1</v>
      </c>
    </row>
    <row r="434" spans="2:38" hidden="1" x14ac:dyDescent="0.25">
      <c r="B434">
        <v>512</v>
      </c>
      <c r="C434">
        <v>9</v>
      </c>
      <c r="D434" t="s">
        <v>2591</v>
      </c>
      <c r="E434">
        <v>2766</v>
      </c>
      <c r="F434">
        <v>123</v>
      </c>
      <c r="G434" s="4" t="str">
        <f>VLOOKUP(F434,'mac-lalo'!$I$2:$J$602,2,0)</f>
        <v>COYOL 1891</v>
      </c>
      <c r="H434" s="5">
        <f>VLOOKUP(G434,'cat_macropera-pos'!$H$2:$I$1468,2,0)</f>
        <v>1225</v>
      </c>
      <c r="I434" s="5">
        <f>VLOOKUP(D434,sucampos_seg!$C$2:$G$316,5,0)</f>
        <v>35</v>
      </c>
      <c r="J434">
        <v>19</v>
      </c>
      <c r="K434" s="6">
        <v>41252</v>
      </c>
      <c r="L434" s="6">
        <v>41264</v>
      </c>
      <c r="M434" t="s">
        <v>2677</v>
      </c>
      <c r="N434" t="s">
        <v>2680</v>
      </c>
      <c r="O434">
        <v>37</v>
      </c>
      <c r="P434" t="s">
        <v>2683</v>
      </c>
      <c r="Q434">
        <v>1</v>
      </c>
      <c r="R434">
        <v>1</v>
      </c>
      <c r="S434">
        <v>6</v>
      </c>
      <c r="T434">
        <v>1</v>
      </c>
      <c r="U434">
        <v>1</v>
      </c>
      <c r="V434">
        <v>0</v>
      </c>
      <c r="W434">
        <v>3</v>
      </c>
      <c r="X434">
        <v>2293927.7400000002</v>
      </c>
      <c r="Y434">
        <v>618267.56000000006</v>
      </c>
      <c r="Z434">
        <v>2094</v>
      </c>
      <c r="AA434">
        <v>9</v>
      </c>
      <c r="AB434" s="6">
        <v>1.625</v>
      </c>
      <c r="AC434" s="6">
        <v>1.2916666666666667</v>
      </c>
      <c r="AD434">
        <v>34.51</v>
      </c>
      <c r="AE434" t="s">
        <v>2676</v>
      </c>
      <c r="AF434" t="s">
        <v>2676</v>
      </c>
      <c r="AG434" t="s">
        <v>2676</v>
      </c>
      <c r="AH434" t="s">
        <v>2676</v>
      </c>
      <c r="AI434" t="s">
        <v>2676</v>
      </c>
      <c r="AJ434" t="s">
        <v>2676</v>
      </c>
      <c r="AK434" t="s">
        <v>2676</v>
      </c>
      <c r="AL434">
        <v>1</v>
      </c>
    </row>
    <row r="435" spans="2:38" hidden="1" x14ac:dyDescent="0.25">
      <c r="B435">
        <v>513</v>
      </c>
      <c r="C435">
        <v>16</v>
      </c>
      <c r="D435" t="s">
        <v>2599</v>
      </c>
      <c r="E435">
        <v>4276</v>
      </c>
      <c r="F435">
        <v>353</v>
      </c>
      <c r="G435" s="4" t="str">
        <f>VLOOKUP(F435,'mac-lalo'!$I$2:$J$602,2,0)</f>
        <v>HUMAPA 1639</v>
      </c>
      <c r="H435" s="5">
        <f>VLOOKUP(G435,'cat_macropera-pos'!$H$2:$I$1468,2,0)</f>
        <v>1264</v>
      </c>
      <c r="I435" s="5">
        <f>VLOOKUP(D435,sucampos_seg!$C$2:$G$316,5,0)</f>
        <v>61</v>
      </c>
      <c r="J435">
        <v>37</v>
      </c>
      <c r="K435" s="6">
        <v>41258</v>
      </c>
      <c r="L435" t="s">
        <v>2676</v>
      </c>
      <c r="M435" t="s">
        <v>2677</v>
      </c>
      <c r="N435" t="s">
        <v>22</v>
      </c>
      <c r="O435">
        <v>8</v>
      </c>
      <c r="P435" t="s">
        <v>2682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4</v>
      </c>
      <c r="X435">
        <v>228118.34</v>
      </c>
      <c r="Y435">
        <v>628085.16</v>
      </c>
      <c r="Z435">
        <v>2040</v>
      </c>
      <c r="AA435">
        <v>9</v>
      </c>
      <c r="AB435" s="6">
        <v>1.2916666666666667</v>
      </c>
      <c r="AC435" t="s">
        <v>2676</v>
      </c>
      <c r="AD435">
        <v>29.55</v>
      </c>
      <c r="AE435" t="s">
        <v>2676</v>
      </c>
      <c r="AF435" t="s">
        <v>2676</v>
      </c>
      <c r="AG435" t="s">
        <v>2676</v>
      </c>
      <c r="AH435" t="s">
        <v>2676</v>
      </c>
      <c r="AI435" t="s">
        <v>2676</v>
      </c>
      <c r="AJ435" t="s">
        <v>2676</v>
      </c>
      <c r="AK435" t="s">
        <v>2676</v>
      </c>
      <c r="AL435">
        <v>1</v>
      </c>
    </row>
    <row r="436" spans="2:38" hidden="1" x14ac:dyDescent="0.25">
      <c r="B436">
        <v>514</v>
      </c>
      <c r="C436">
        <v>8</v>
      </c>
      <c r="D436" t="s">
        <v>2590</v>
      </c>
      <c r="E436">
        <v>724</v>
      </c>
      <c r="F436">
        <v>97</v>
      </c>
      <c r="G436" s="4" t="str">
        <f>VLOOKUP(F436,'mac-lalo'!$I$2:$J$602,2,0)</f>
        <v>CORRALILLO 629</v>
      </c>
      <c r="H436" s="5">
        <f>VLOOKUP(G436,'cat_macropera-pos'!$H$2:$I$1468,2,0)</f>
        <v>1295</v>
      </c>
      <c r="I436" s="5">
        <f>VLOOKUP(D436,sucampos_seg!$C$2:$G$316,5,0)</f>
        <v>32</v>
      </c>
      <c r="J436">
        <v>43</v>
      </c>
      <c r="K436" s="6">
        <v>41260</v>
      </c>
      <c r="L436" s="6">
        <v>41316</v>
      </c>
      <c r="M436" t="s">
        <v>2684</v>
      </c>
      <c r="N436" t="s">
        <v>2684</v>
      </c>
      <c r="O436">
        <v>19</v>
      </c>
      <c r="P436" t="s">
        <v>2683</v>
      </c>
      <c r="Q436">
        <v>1</v>
      </c>
      <c r="R436">
        <v>4</v>
      </c>
      <c r="S436">
        <v>4</v>
      </c>
      <c r="T436">
        <v>1</v>
      </c>
      <c r="U436">
        <v>1</v>
      </c>
      <c r="V436">
        <v>0</v>
      </c>
      <c r="W436">
        <v>0</v>
      </c>
      <c r="X436">
        <v>2267655.34</v>
      </c>
      <c r="Y436">
        <v>650832.6</v>
      </c>
      <c r="Z436">
        <v>2415</v>
      </c>
      <c r="AA436">
        <v>1</v>
      </c>
      <c r="AB436" s="6">
        <v>1.7916666666666665</v>
      </c>
      <c r="AC436" t="s">
        <v>2676</v>
      </c>
      <c r="AD436">
        <v>80</v>
      </c>
      <c r="AE436">
        <v>12</v>
      </c>
      <c r="AF436">
        <v>5</v>
      </c>
      <c r="AG436">
        <v>3</v>
      </c>
      <c r="AH436">
        <v>4</v>
      </c>
      <c r="AI436">
        <v>605</v>
      </c>
      <c r="AJ436">
        <v>0</v>
      </c>
      <c r="AK436">
        <v>0</v>
      </c>
      <c r="AL436">
        <v>1</v>
      </c>
    </row>
    <row r="437" spans="2:38" s="7" customFormat="1" hidden="1" x14ac:dyDescent="0.25">
      <c r="B437" s="7">
        <v>516</v>
      </c>
      <c r="C437" s="7">
        <v>16</v>
      </c>
      <c r="D437" s="7" t="s">
        <v>2599</v>
      </c>
      <c r="E437" s="7" t="s">
        <v>2617</v>
      </c>
      <c r="F437" s="7">
        <v>600</v>
      </c>
      <c r="G437" s="4" t="str">
        <f>VLOOKUP(F437,'mac-lalo'!$I$2:$J$602,2,0)</f>
        <v>HUMAPA 1062</v>
      </c>
      <c r="H437" s="5">
        <f>VLOOKUP(G437,'cat_macropera-pos'!$H$2:$I$1468,2,0)</f>
        <v>1249</v>
      </c>
      <c r="I437" s="5">
        <f>VLOOKUP(D437,sucampos_seg!$C$2:$G$316,5,0)</f>
        <v>61</v>
      </c>
      <c r="J437" s="7">
        <v>35</v>
      </c>
      <c r="K437" s="8">
        <v>41258</v>
      </c>
      <c r="L437" s="8">
        <v>41299</v>
      </c>
      <c r="M437" s="7" t="s">
        <v>2677</v>
      </c>
      <c r="N437" s="7" t="s">
        <v>2684</v>
      </c>
      <c r="O437" s="7">
        <v>5</v>
      </c>
      <c r="P437" s="7" t="s">
        <v>2687</v>
      </c>
      <c r="Q437" s="7">
        <v>5</v>
      </c>
      <c r="R437" s="7">
        <v>4</v>
      </c>
      <c r="S437" s="7">
        <v>4</v>
      </c>
      <c r="T437" s="7">
        <v>4</v>
      </c>
      <c r="U437" s="7">
        <v>4</v>
      </c>
      <c r="V437" s="7">
        <v>3</v>
      </c>
      <c r="W437" s="7">
        <v>4</v>
      </c>
      <c r="X437" s="7">
        <v>2286155.92</v>
      </c>
      <c r="Y437" s="7">
        <v>622870.5</v>
      </c>
      <c r="Z437" s="7">
        <v>2213</v>
      </c>
      <c r="AA437" s="7">
        <v>9</v>
      </c>
      <c r="AB437" s="8">
        <v>1.7916666666666665</v>
      </c>
      <c r="AC437" s="8">
        <v>1.4583333333333333</v>
      </c>
      <c r="AD437" s="7">
        <v>77.8</v>
      </c>
      <c r="AE437" s="7">
        <v>18</v>
      </c>
      <c r="AF437" s="7">
        <v>10</v>
      </c>
      <c r="AG437" s="7">
        <v>2</v>
      </c>
      <c r="AH437" s="7">
        <v>5</v>
      </c>
      <c r="AI437" s="7">
        <v>500</v>
      </c>
      <c r="AJ437" s="7">
        <v>0</v>
      </c>
      <c r="AK437" s="7">
        <v>0</v>
      </c>
      <c r="AL437" s="7">
        <v>1</v>
      </c>
    </row>
    <row r="438" spans="2:38" hidden="1" x14ac:dyDescent="0.25">
      <c r="B438">
        <v>517</v>
      </c>
      <c r="C438">
        <v>16</v>
      </c>
      <c r="D438" t="s">
        <v>2599</v>
      </c>
      <c r="E438">
        <v>1452</v>
      </c>
      <c r="F438">
        <v>600</v>
      </c>
      <c r="G438" s="4" t="str">
        <f>VLOOKUP(F438,'mac-lalo'!$I$2:$J$602,2,0)</f>
        <v>HUMAPA 1062</v>
      </c>
      <c r="H438" s="5">
        <f>VLOOKUP(G438,'cat_macropera-pos'!$H$2:$I$1468,2,0)</f>
        <v>1249</v>
      </c>
      <c r="I438" s="5">
        <f>VLOOKUP(D438,sucampos_seg!$C$2:$G$316,5,0)</f>
        <v>61</v>
      </c>
      <c r="J438">
        <v>32</v>
      </c>
      <c r="K438" s="6">
        <v>41260</v>
      </c>
      <c r="L438" s="6">
        <v>41241</v>
      </c>
      <c r="M438" t="s">
        <v>2677</v>
      </c>
      <c r="N438" t="s">
        <v>22</v>
      </c>
      <c r="O438">
        <v>5</v>
      </c>
      <c r="P438" t="s">
        <v>2687</v>
      </c>
      <c r="Q438">
        <v>1</v>
      </c>
      <c r="R438">
        <v>6</v>
      </c>
      <c r="S438">
        <v>6</v>
      </c>
      <c r="T438">
        <v>1</v>
      </c>
      <c r="U438">
        <v>1</v>
      </c>
      <c r="V438">
        <v>0</v>
      </c>
      <c r="W438">
        <v>4</v>
      </c>
      <c r="X438">
        <v>2286114.6800000002</v>
      </c>
      <c r="Y438">
        <v>622882.68999999994</v>
      </c>
      <c r="Z438">
        <v>1986</v>
      </c>
      <c r="AA438">
        <v>2</v>
      </c>
      <c r="AB438" s="6">
        <v>1.2291666666666667</v>
      </c>
      <c r="AC438" t="s">
        <v>2676</v>
      </c>
      <c r="AD438">
        <v>37.299999999999997</v>
      </c>
      <c r="AE438" t="s">
        <v>2676</v>
      </c>
      <c r="AF438" t="s">
        <v>2676</v>
      </c>
      <c r="AG438" t="s">
        <v>2676</v>
      </c>
      <c r="AH438" t="s">
        <v>2676</v>
      </c>
      <c r="AI438" t="s">
        <v>2676</v>
      </c>
      <c r="AJ438" t="s">
        <v>2676</v>
      </c>
      <c r="AK438" t="s">
        <v>2676</v>
      </c>
      <c r="AL438">
        <v>1</v>
      </c>
    </row>
    <row r="439" spans="2:38" s="7" customFormat="1" hidden="1" x14ac:dyDescent="0.25">
      <c r="B439" s="7">
        <v>518</v>
      </c>
      <c r="C439" s="7">
        <v>10</v>
      </c>
      <c r="D439" s="7" t="s">
        <v>2592</v>
      </c>
      <c r="E439" s="7" t="s">
        <v>2618</v>
      </c>
      <c r="F439" s="7">
        <v>178</v>
      </c>
      <c r="G439" s="4" t="str">
        <f>VLOOKUP(F439,'mac-lalo'!$I$2:$J$602,2,0)</f>
        <v>COYOTES 497</v>
      </c>
      <c r="H439" s="5">
        <f>VLOOKUP(G439,'cat_macropera-pos'!$H$2:$I$1468,2,0)</f>
        <v>22</v>
      </c>
      <c r="I439" s="5">
        <f>VLOOKUP(D439,sucampos_seg!$C$2:$G$316,5,0)</f>
        <v>39</v>
      </c>
      <c r="J439" s="7">
        <v>31</v>
      </c>
      <c r="K439" s="8">
        <v>41263</v>
      </c>
      <c r="L439" s="8">
        <v>41307</v>
      </c>
      <c r="M439" s="7" t="s">
        <v>2684</v>
      </c>
      <c r="N439" s="7" t="s">
        <v>2684</v>
      </c>
      <c r="O439" s="7">
        <v>8</v>
      </c>
      <c r="P439" s="7" t="s">
        <v>2687</v>
      </c>
      <c r="Q439" s="7">
        <v>6</v>
      </c>
      <c r="R439" s="7">
        <v>4</v>
      </c>
      <c r="S439" s="7">
        <v>1</v>
      </c>
      <c r="T439" s="7">
        <v>4</v>
      </c>
      <c r="U439" s="7">
        <v>1</v>
      </c>
      <c r="V439" s="7">
        <v>0</v>
      </c>
      <c r="W439" s="7">
        <v>3</v>
      </c>
      <c r="X439" s="7">
        <v>2331668.77</v>
      </c>
      <c r="Y439" s="7">
        <v>616783.5</v>
      </c>
      <c r="Z439" s="7">
        <v>1992</v>
      </c>
      <c r="AA439" s="7">
        <v>8</v>
      </c>
      <c r="AB439" s="8">
        <v>1.3958333333333333</v>
      </c>
      <c r="AC439" s="8">
        <v>1.7916666666666665</v>
      </c>
      <c r="AD439" s="7">
        <v>90</v>
      </c>
      <c r="AE439" s="7">
        <v>6</v>
      </c>
      <c r="AF439" s="7">
        <v>16</v>
      </c>
      <c r="AG439" s="7">
        <v>3</v>
      </c>
      <c r="AH439" s="7">
        <v>4</v>
      </c>
      <c r="AI439" s="7">
        <v>200</v>
      </c>
      <c r="AJ439" s="7">
        <v>0</v>
      </c>
      <c r="AK439" s="7">
        <v>0</v>
      </c>
      <c r="AL439" s="7">
        <v>1</v>
      </c>
    </row>
    <row r="440" spans="2:38" hidden="1" x14ac:dyDescent="0.25">
      <c r="B440">
        <v>519</v>
      </c>
      <c r="C440">
        <v>16</v>
      </c>
      <c r="D440" t="s">
        <v>2599</v>
      </c>
      <c r="E440">
        <v>1679</v>
      </c>
      <c r="F440">
        <v>590</v>
      </c>
      <c r="G440" s="4" t="str">
        <f>VLOOKUP(F440,'mac-lalo'!$I$2:$J$602,2,0)</f>
        <v>HUMAPA 1617</v>
      </c>
      <c r="H440" s="5">
        <f>VLOOKUP(G440,'cat_macropera-pos'!$H$2:$I$1468,2,0)</f>
        <v>1263</v>
      </c>
      <c r="I440" s="5">
        <f>VLOOKUP(D440,sucampos_seg!$C$2:$G$316,5,0)</f>
        <v>61</v>
      </c>
      <c r="J440">
        <v>36</v>
      </c>
      <c r="K440" s="6">
        <v>41264</v>
      </c>
      <c r="L440" s="6">
        <v>41279</v>
      </c>
      <c r="M440" t="s">
        <v>2677</v>
      </c>
      <c r="N440" t="s">
        <v>22</v>
      </c>
      <c r="O440">
        <v>31</v>
      </c>
      <c r="P440" t="s">
        <v>2682</v>
      </c>
      <c r="Q440">
        <v>1</v>
      </c>
      <c r="R440">
        <v>4</v>
      </c>
      <c r="S440">
        <v>4</v>
      </c>
      <c r="T440">
        <v>5</v>
      </c>
      <c r="U440">
        <v>1</v>
      </c>
      <c r="V440">
        <v>0</v>
      </c>
      <c r="W440">
        <v>4</v>
      </c>
      <c r="X440" t="s">
        <v>2676</v>
      </c>
      <c r="Y440" t="s">
        <v>2676</v>
      </c>
      <c r="Z440">
        <v>2106</v>
      </c>
      <c r="AA440">
        <v>9</v>
      </c>
      <c r="AB440" s="6">
        <v>1.25</v>
      </c>
      <c r="AC440" s="6">
        <v>1.3333333333333333</v>
      </c>
      <c r="AD440">
        <v>35</v>
      </c>
      <c r="AE440" t="s">
        <v>2676</v>
      </c>
      <c r="AF440" t="s">
        <v>2676</v>
      </c>
      <c r="AG440" t="s">
        <v>2676</v>
      </c>
      <c r="AH440" t="s">
        <v>2676</v>
      </c>
      <c r="AI440" t="s">
        <v>2676</v>
      </c>
      <c r="AJ440" t="s">
        <v>2676</v>
      </c>
      <c r="AK440" t="s">
        <v>2676</v>
      </c>
      <c r="AL440">
        <v>1</v>
      </c>
    </row>
    <row r="441" spans="2:38" hidden="1" x14ac:dyDescent="0.25">
      <c r="B441">
        <v>520</v>
      </c>
      <c r="C441">
        <v>16</v>
      </c>
      <c r="D441" t="s">
        <v>2599</v>
      </c>
      <c r="E441">
        <v>1677</v>
      </c>
      <c r="F441">
        <v>603</v>
      </c>
      <c r="G441" s="4" t="str">
        <f>VLOOKUP(F441,'mac-lalo'!$I$2:$J$602,2,0)</f>
        <v>HUMAPA 1675</v>
      </c>
      <c r="H441" s="5">
        <f>VLOOKUP(G441,'cat_macropera-pos'!$H$2:$I$1468,2,0)</f>
        <v>1254</v>
      </c>
      <c r="I441" s="5">
        <f>VLOOKUP(D441,sucampos_seg!$C$2:$G$316,5,0)</f>
        <v>61</v>
      </c>
      <c r="J441">
        <v>3</v>
      </c>
      <c r="K441" s="6">
        <v>41268</v>
      </c>
      <c r="L441" t="s">
        <v>2676</v>
      </c>
      <c r="M441" t="s">
        <v>2677</v>
      </c>
      <c r="N441" t="s">
        <v>22</v>
      </c>
      <c r="O441">
        <v>31</v>
      </c>
      <c r="P441" t="s">
        <v>2688</v>
      </c>
      <c r="Q441">
        <v>1</v>
      </c>
      <c r="R441">
        <v>6</v>
      </c>
      <c r="S441">
        <v>6</v>
      </c>
      <c r="T441">
        <v>1</v>
      </c>
      <c r="U441">
        <v>1</v>
      </c>
      <c r="V441">
        <v>0</v>
      </c>
      <c r="W441">
        <v>4</v>
      </c>
      <c r="X441" t="s">
        <v>2676</v>
      </c>
      <c r="Y441" t="s">
        <v>2676</v>
      </c>
      <c r="Z441">
        <v>2042</v>
      </c>
      <c r="AA441">
        <v>9</v>
      </c>
      <c r="AB441" s="6">
        <v>1</v>
      </c>
      <c r="AC441" t="s">
        <v>2676</v>
      </c>
      <c r="AD441">
        <v>20.74</v>
      </c>
      <c r="AE441" t="s">
        <v>2676</v>
      </c>
      <c r="AF441" t="s">
        <v>2676</v>
      </c>
      <c r="AG441" t="s">
        <v>2676</v>
      </c>
      <c r="AH441" t="s">
        <v>2676</v>
      </c>
      <c r="AI441" t="s">
        <v>2676</v>
      </c>
      <c r="AJ441" t="s">
        <v>2676</v>
      </c>
      <c r="AK441" t="s">
        <v>2676</v>
      </c>
      <c r="AL441">
        <v>1</v>
      </c>
    </row>
    <row r="442" spans="2:38" hidden="1" x14ac:dyDescent="0.25">
      <c r="B442">
        <v>521</v>
      </c>
      <c r="C442">
        <v>16</v>
      </c>
      <c r="D442" t="s">
        <v>2599</v>
      </c>
      <c r="E442">
        <v>841</v>
      </c>
      <c r="F442">
        <v>391</v>
      </c>
      <c r="G442" s="4" t="str">
        <f>VLOOKUP(F442,'mac-lalo'!$I$2:$J$602,2,0)</f>
        <v>HUMAPA 821</v>
      </c>
      <c r="H442" s="5">
        <f>VLOOKUP(G442,'cat_macropera-pos'!$H$2:$I$1468,2,0)</f>
        <v>1277</v>
      </c>
      <c r="I442" s="5">
        <f>VLOOKUP(D442,sucampos_seg!$C$2:$G$316,5,0)</f>
        <v>61</v>
      </c>
      <c r="J442">
        <v>22</v>
      </c>
      <c r="K442" s="6">
        <v>41260</v>
      </c>
      <c r="L442" s="6">
        <v>41302</v>
      </c>
      <c r="M442" t="s">
        <v>2677</v>
      </c>
      <c r="N442" t="s">
        <v>22</v>
      </c>
      <c r="O442">
        <v>28</v>
      </c>
      <c r="P442" t="s">
        <v>2683</v>
      </c>
      <c r="Q442">
        <v>1</v>
      </c>
      <c r="R442">
        <v>4</v>
      </c>
      <c r="S442">
        <v>4</v>
      </c>
      <c r="T442">
        <v>1</v>
      </c>
      <c r="U442">
        <v>1</v>
      </c>
      <c r="V442">
        <v>0</v>
      </c>
      <c r="W442">
        <v>4</v>
      </c>
      <c r="X442">
        <v>2279620.92</v>
      </c>
      <c r="Y442">
        <v>624310.35</v>
      </c>
      <c r="Z442">
        <v>1916</v>
      </c>
      <c r="AA442">
        <v>4</v>
      </c>
      <c r="AB442" s="6">
        <v>1.625</v>
      </c>
      <c r="AC442" s="6">
        <v>1.7916666666666665</v>
      </c>
      <c r="AD442">
        <v>20.11</v>
      </c>
      <c r="AE442" t="s">
        <v>2676</v>
      </c>
      <c r="AF442" t="s">
        <v>2676</v>
      </c>
      <c r="AG442" t="s">
        <v>2676</v>
      </c>
      <c r="AH442" t="s">
        <v>2676</v>
      </c>
      <c r="AI442" t="s">
        <v>2676</v>
      </c>
      <c r="AJ442" t="s">
        <v>2676</v>
      </c>
      <c r="AK442" t="s">
        <v>2676</v>
      </c>
      <c r="AL442">
        <v>1</v>
      </c>
    </row>
    <row r="443" spans="2:38" hidden="1" x14ac:dyDescent="0.25">
      <c r="B443">
        <v>522</v>
      </c>
      <c r="C443">
        <v>12</v>
      </c>
      <c r="D443" t="s">
        <v>2594</v>
      </c>
      <c r="E443">
        <v>1362</v>
      </c>
      <c r="F443">
        <v>595</v>
      </c>
      <c r="G443" s="4" t="str">
        <f>VLOOKUP(F443,'mac-lalo'!$I$2:$J$602,2,0)</f>
        <v>ESCOBAL 1322</v>
      </c>
      <c r="H443" s="5">
        <f>VLOOKUP(G443,'cat_macropera-pos'!$H$2:$I$1468,2,0)</f>
        <v>1255</v>
      </c>
      <c r="I443" s="5">
        <f>VLOOKUP(D443,sucampos_seg!$C$2:$G$316,5,0)</f>
        <v>44</v>
      </c>
      <c r="J443">
        <v>12</v>
      </c>
      <c r="K443" s="6">
        <v>41266</v>
      </c>
      <c r="L443" s="6">
        <v>41277</v>
      </c>
      <c r="M443" t="s">
        <v>2677</v>
      </c>
      <c r="N443" t="s">
        <v>22</v>
      </c>
      <c r="O443">
        <v>24</v>
      </c>
      <c r="P443" t="s">
        <v>2678</v>
      </c>
      <c r="Q443">
        <v>1</v>
      </c>
      <c r="R443">
        <v>4</v>
      </c>
      <c r="S443">
        <v>4</v>
      </c>
      <c r="T443">
        <v>1</v>
      </c>
      <c r="U443">
        <v>1</v>
      </c>
      <c r="V443">
        <v>0</v>
      </c>
      <c r="W443">
        <v>6</v>
      </c>
      <c r="X443">
        <v>2261865.44</v>
      </c>
      <c r="Y443">
        <v>638761.24</v>
      </c>
      <c r="Z443">
        <v>1772</v>
      </c>
      <c r="AA443">
        <v>8</v>
      </c>
      <c r="AB443" s="6">
        <v>1.5</v>
      </c>
      <c r="AC443" s="6">
        <v>1.6458333333333335</v>
      </c>
      <c r="AD443">
        <v>31</v>
      </c>
      <c r="AE443" t="s">
        <v>2676</v>
      </c>
      <c r="AF443" t="s">
        <v>2676</v>
      </c>
      <c r="AG443" t="s">
        <v>2676</v>
      </c>
      <c r="AH443" t="s">
        <v>2676</v>
      </c>
      <c r="AI443" t="s">
        <v>2676</v>
      </c>
      <c r="AJ443" t="s">
        <v>2676</v>
      </c>
      <c r="AK443" t="s">
        <v>2676</v>
      </c>
      <c r="AL443">
        <v>1</v>
      </c>
    </row>
    <row r="444" spans="2:38" hidden="1" x14ac:dyDescent="0.25">
      <c r="B444">
        <v>523</v>
      </c>
      <c r="C444">
        <v>8</v>
      </c>
      <c r="D444" t="s">
        <v>2590</v>
      </c>
      <c r="E444">
        <v>3960</v>
      </c>
      <c r="F444">
        <v>5</v>
      </c>
      <c r="G444" s="4" t="str">
        <f>VLOOKUP(F444,'mac-lalo'!$I$2:$J$602,2,0)</f>
        <v>AGUA FRIA 1377</v>
      </c>
      <c r="H444" s="5">
        <f>VLOOKUP(G444,'cat_macropera-pos'!$H$2:$I$1468,2,0)</f>
        <v>1428</v>
      </c>
      <c r="I444" s="5">
        <f>VLOOKUP(D444,sucampos_seg!$C$2:$G$316,5,0)</f>
        <v>32</v>
      </c>
      <c r="J444">
        <v>1</v>
      </c>
      <c r="K444" t="s">
        <v>2676</v>
      </c>
      <c r="L444" t="s">
        <v>2676</v>
      </c>
      <c r="M444" t="s">
        <v>2677</v>
      </c>
      <c r="N444" t="s">
        <v>2676</v>
      </c>
      <c r="O444">
        <v>1</v>
      </c>
      <c r="P444" t="s">
        <v>2676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0</v>
      </c>
      <c r="W444">
        <v>0</v>
      </c>
      <c r="X444" t="s">
        <v>2676</v>
      </c>
      <c r="Y444" t="s">
        <v>2676</v>
      </c>
      <c r="Z444" t="s">
        <v>2676</v>
      </c>
      <c r="AA444">
        <v>1</v>
      </c>
      <c r="AB444" t="s">
        <v>2676</v>
      </c>
      <c r="AC444" t="s">
        <v>2676</v>
      </c>
      <c r="AD444" t="s">
        <v>2676</v>
      </c>
      <c r="AE444" t="s">
        <v>2676</v>
      </c>
      <c r="AF444" t="s">
        <v>2676</v>
      </c>
      <c r="AG444" t="s">
        <v>2676</v>
      </c>
      <c r="AH444" t="s">
        <v>2676</v>
      </c>
      <c r="AI444" t="s">
        <v>2676</v>
      </c>
      <c r="AJ444" t="s">
        <v>2676</v>
      </c>
      <c r="AK444" t="s">
        <v>2676</v>
      </c>
      <c r="AL444">
        <v>1</v>
      </c>
    </row>
    <row r="445" spans="2:38" hidden="1" x14ac:dyDescent="0.25">
      <c r="B445">
        <v>524</v>
      </c>
      <c r="C445">
        <v>9</v>
      </c>
      <c r="D445" t="s">
        <v>2591</v>
      </c>
      <c r="E445">
        <v>2764</v>
      </c>
      <c r="F445">
        <v>123</v>
      </c>
      <c r="G445" s="4" t="str">
        <f>VLOOKUP(F445,'mac-lalo'!$I$2:$J$602,2,0)</f>
        <v>COYOL 1891</v>
      </c>
      <c r="H445" s="5">
        <f>VLOOKUP(G445,'cat_macropera-pos'!$H$2:$I$1468,2,0)</f>
        <v>1225</v>
      </c>
      <c r="I445" s="5">
        <f>VLOOKUP(D445,sucampos_seg!$C$2:$G$316,5,0)</f>
        <v>35</v>
      </c>
      <c r="J445">
        <v>19</v>
      </c>
      <c r="K445" s="6">
        <v>41264</v>
      </c>
      <c r="L445" s="6">
        <v>41274</v>
      </c>
      <c r="M445" t="s">
        <v>2677</v>
      </c>
      <c r="N445" t="s">
        <v>2680</v>
      </c>
      <c r="O445">
        <v>37</v>
      </c>
      <c r="P445" t="s">
        <v>2683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0</v>
      </c>
      <c r="W445">
        <v>3</v>
      </c>
      <c r="X445">
        <v>2293921.08</v>
      </c>
      <c r="Y445">
        <v>618278.14</v>
      </c>
      <c r="Z445">
        <v>2015</v>
      </c>
      <c r="AA445">
        <v>2</v>
      </c>
      <c r="AB445" s="6">
        <v>1.7708333333333335</v>
      </c>
      <c r="AC445" t="s">
        <v>2676</v>
      </c>
      <c r="AD445">
        <v>21.59</v>
      </c>
      <c r="AE445" t="s">
        <v>2676</v>
      </c>
      <c r="AF445" t="s">
        <v>2676</v>
      </c>
      <c r="AG445" t="s">
        <v>2676</v>
      </c>
      <c r="AH445" t="s">
        <v>2676</v>
      </c>
      <c r="AI445" t="s">
        <v>2676</v>
      </c>
      <c r="AJ445" t="s">
        <v>2676</v>
      </c>
      <c r="AK445" t="s">
        <v>2676</v>
      </c>
      <c r="AL445">
        <v>1</v>
      </c>
    </row>
    <row r="446" spans="2:38" hidden="1" x14ac:dyDescent="0.25">
      <c r="B446">
        <v>525</v>
      </c>
      <c r="C446">
        <v>9</v>
      </c>
      <c r="D446" t="s">
        <v>2591</v>
      </c>
      <c r="E446">
        <v>5259</v>
      </c>
      <c r="F446">
        <v>135</v>
      </c>
      <c r="G446" s="4" t="str">
        <f>VLOOKUP(F446,'mac-lalo'!$I$2:$J$602,2,0)</f>
        <v>COYOL 5237</v>
      </c>
      <c r="H446" s="5">
        <f>VLOOKUP(G446,'cat_macropera-pos'!$H$2:$I$1468,2,0)</f>
        <v>1232</v>
      </c>
      <c r="I446" s="5">
        <f>VLOOKUP(D446,sucampos_seg!$C$2:$G$316,5,0)</f>
        <v>35</v>
      </c>
      <c r="J446">
        <v>4</v>
      </c>
      <c r="K446" s="6">
        <v>41265</v>
      </c>
      <c r="L446" s="6">
        <v>41274</v>
      </c>
      <c r="M446" t="s">
        <v>2677</v>
      </c>
      <c r="N446" t="s">
        <v>22</v>
      </c>
      <c r="O446">
        <v>37</v>
      </c>
      <c r="P446" t="s">
        <v>2688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0</v>
      </c>
      <c r="W446">
        <v>3</v>
      </c>
      <c r="X446">
        <v>2289783.83</v>
      </c>
      <c r="Y446">
        <v>621945.85</v>
      </c>
      <c r="Z446">
        <v>2076</v>
      </c>
      <c r="AA446">
        <v>2</v>
      </c>
      <c r="AB446" s="6">
        <v>1</v>
      </c>
      <c r="AC446" s="6">
        <v>1.75</v>
      </c>
      <c r="AD446">
        <v>25.41</v>
      </c>
      <c r="AE446" t="s">
        <v>2676</v>
      </c>
      <c r="AF446" t="s">
        <v>2676</v>
      </c>
      <c r="AG446" t="s">
        <v>2676</v>
      </c>
      <c r="AH446" t="s">
        <v>2676</v>
      </c>
      <c r="AI446" t="s">
        <v>2676</v>
      </c>
      <c r="AJ446" t="s">
        <v>2676</v>
      </c>
      <c r="AK446" t="s">
        <v>2676</v>
      </c>
      <c r="AL446">
        <v>1</v>
      </c>
    </row>
    <row r="447" spans="2:38" hidden="1" x14ac:dyDescent="0.25">
      <c r="B447">
        <v>526</v>
      </c>
      <c r="C447">
        <v>4</v>
      </c>
      <c r="D447" t="s">
        <v>2606</v>
      </c>
      <c r="E447">
        <v>919</v>
      </c>
      <c r="F447">
        <v>474</v>
      </c>
      <c r="G447" s="4" t="str">
        <f>VLOOKUP(F447,'mac-lalo'!$I$2:$J$602,2,0)</f>
        <v>REMOLINO 1695</v>
      </c>
      <c r="H447" s="5">
        <f>VLOOKUP(G447,'cat_macropera-pos'!$H$2:$I$1468,2,0)</f>
        <v>584</v>
      </c>
      <c r="I447" s="5">
        <f>VLOOKUP(D447,sucampos_seg!$C$2:$G$316,5,0)</f>
        <v>103</v>
      </c>
      <c r="J447">
        <v>7</v>
      </c>
      <c r="K447" s="6">
        <v>41269</v>
      </c>
      <c r="L447" s="6">
        <v>41318</v>
      </c>
      <c r="M447" t="s">
        <v>2677</v>
      </c>
      <c r="N447" t="s">
        <v>2684</v>
      </c>
      <c r="O447">
        <v>1</v>
      </c>
      <c r="P447" t="s">
        <v>2683</v>
      </c>
      <c r="Q447">
        <v>1</v>
      </c>
      <c r="R447">
        <v>4</v>
      </c>
      <c r="S447">
        <v>4</v>
      </c>
      <c r="T447">
        <v>1</v>
      </c>
      <c r="U447">
        <v>1</v>
      </c>
      <c r="V447">
        <v>0</v>
      </c>
      <c r="W447">
        <v>0</v>
      </c>
      <c r="X447">
        <v>2256406.58</v>
      </c>
      <c r="Y447">
        <v>679452.52</v>
      </c>
      <c r="Z447">
        <v>3670</v>
      </c>
      <c r="AA447">
        <v>1</v>
      </c>
      <c r="AB447" s="6">
        <v>1.75</v>
      </c>
      <c r="AC447" s="6">
        <v>1.8541666666666665</v>
      </c>
      <c r="AD447">
        <v>92.31</v>
      </c>
      <c r="AE447">
        <v>14</v>
      </c>
      <c r="AF447">
        <v>20</v>
      </c>
      <c r="AG447">
        <v>3</v>
      </c>
      <c r="AH447">
        <v>4</v>
      </c>
      <c r="AI447">
        <v>564</v>
      </c>
      <c r="AJ447">
        <v>0</v>
      </c>
      <c r="AK447">
        <v>0</v>
      </c>
      <c r="AL447">
        <v>1</v>
      </c>
    </row>
    <row r="448" spans="2:38" hidden="1" x14ac:dyDescent="0.25">
      <c r="B448">
        <v>527</v>
      </c>
      <c r="C448">
        <v>16</v>
      </c>
      <c r="D448" t="s">
        <v>2599</v>
      </c>
      <c r="E448">
        <v>822</v>
      </c>
      <c r="F448">
        <v>391</v>
      </c>
      <c r="G448" s="4" t="str">
        <f>VLOOKUP(F448,'mac-lalo'!$I$2:$J$602,2,0)</f>
        <v>HUMAPA 821</v>
      </c>
      <c r="H448" s="5">
        <f>VLOOKUP(G448,'cat_macropera-pos'!$H$2:$I$1468,2,0)</f>
        <v>1277</v>
      </c>
      <c r="I448" s="5">
        <f>VLOOKUP(D448,sucampos_seg!$C$2:$G$316,5,0)</f>
        <v>61</v>
      </c>
      <c r="J448">
        <v>22</v>
      </c>
      <c r="K448" s="6">
        <v>41274</v>
      </c>
      <c r="L448" s="6">
        <v>41284</v>
      </c>
      <c r="M448" t="s">
        <v>2677</v>
      </c>
      <c r="N448" t="s">
        <v>22</v>
      </c>
      <c r="O448">
        <v>28</v>
      </c>
      <c r="P448" t="s">
        <v>2683</v>
      </c>
      <c r="Q448">
        <v>1</v>
      </c>
      <c r="R448">
        <v>4</v>
      </c>
      <c r="S448">
        <v>4</v>
      </c>
      <c r="T448">
        <v>1</v>
      </c>
      <c r="U448">
        <v>1</v>
      </c>
      <c r="V448">
        <v>0</v>
      </c>
      <c r="W448">
        <v>4</v>
      </c>
      <c r="X448">
        <v>2279651.36</v>
      </c>
      <c r="Y448">
        <v>624240.22</v>
      </c>
      <c r="Z448">
        <v>1959</v>
      </c>
      <c r="AA448">
        <v>9</v>
      </c>
      <c r="AB448" s="6">
        <v>1.4583333333333333</v>
      </c>
      <c r="AC448" s="6">
        <v>1.6041666666666665</v>
      </c>
      <c r="AD448">
        <v>29</v>
      </c>
      <c r="AE448" t="s">
        <v>2676</v>
      </c>
      <c r="AF448" t="s">
        <v>2676</v>
      </c>
      <c r="AG448" t="s">
        <v>2676</v>
      </c>
      <c r="AH448" t="s">
        <v>2676</v>
      </c>
      <c r="AI448" t="s">
        <v>2676</v>
      </c>
      <c r="AJ448" t="s">
        <v>2676</v>
      </c>
      <c r="AK448" t="s">
        <v>2676</v>
      </c>
      <c r="AL448">
        <v>1</v>
      </c>
    </row>
    <row r="449" spans="2:38" hidden="1" x14ac:dyDescent="0.25">
      <c r="B449">
        <v>528</v>
      </c>
      <c r="C449">
        <v>16</v>
      </c>
      <c r="D449" t="s">
        <v>2599</v>
      </c>
      <c r="E449">
        <v>3509</v>
      </c>
      <c r="F449">
        <v>605</v>
      </c>
      <c r="G449" s="4" t="str">
        <f>VLOOKUP(F449,'mac-lalo'!$I$2:$J$602,2,0)</f>
        <v>HUMAPA 3509</v>
      </c>
      <c r="H449" s="5">
        <f>VLOOKUP(G449,'cat_macropera-pos'!$H$2:$I$1468,2,0)</f>
        <v>1274</v>
      </c>
      <c r="I449" s="5">
        <f>VLOOKUP(D449,sucampos_seg!$C$2:$G$316,5,0)</f>
        <v>61</v>
      </c>
      <c r="J449">
        <v>34</v>
      </c>
      <c r="K449" s="6">
        <v>41265</v>
      </c>
      <c r="L449" t="s">
        <v>2676</v>
      </c>
      <c r="M449" t="s">
        <v>2689</v>
      </c>
      <c r="N449" t="s">
        <v>2680</v>
      </c>
      <c r="O449">
        <v>22</v>
      </c>
      <c r="P449" t="s">
        <v>2687</v>
      </c>
      <c r="Q449">
        <v>1</v>
      </c>
      <c r="R449">
        <v>6</v>
      </c>
      <c r="S449">
        <v>6</v>
      </c>
      <c r="T449">
        <v>1</v>
      </c>
      <c r="U449">
        <v>1</v>
      </c>
      <c r="V449">
        <v>4</v>
      </c>
      <c r="W449">
        <v>4</v>
      </c>
      <c r="X449">
        <v>2277343.0099999998</v>
      </c>
      <c r="Y449">
        <v>624020.38</v>
      </c>
      <c r="Z449">
        <v>1974</v>
      </c>
      <c r="AA449">
        <v>12</v>
      </c>
      <c r="AB449" s="6">
        <v>1.6666666666666665</v>
      </c>
      <c r="AC449" t="s">
        <v>2676</v>
      </c>
      <c r="AD449">
        <v>0</v>
      </c>
      <c r="AE449" t="s">
        <v>2676</v>
      </c>
      <c r="AF449" t="s">
        <v>2676</v>
      </c>
      <c r="AG449" t="s">
        <v>2676</v>
      </c>
      <c r="AH449" t="s">
        <v>2676</v>
      </c>
      <c r="AI449" t="s">
        <v>2676</v>
      </c>
      <c r="AJ449" t="s">
        <v>2676</v>
      </c>
      <c r="AK449" t="s">
        <v>2676</v>
      </c>
      <c r="AL449">
        <v>1</v>
      </c>
    </row>
    <row r="450" spans="2:38" hidden="1" x14ac:dyDescent="0.25">
      <c r="B450">
        <v>529</v>
      </c>
      <c r="C450">
        <v>4</v>
      </c>
      <c r="D450" t="s">
        <v>2606</v>
      </c>
      <c r="E450">
        <v>3915</v>
      </c>
      <c r="F450">
        <v>507</v>
      </c>
      <c r="G450" s="4" t="str">
        <f>VLOOKUP(F450,'mac-lalo'!$I$2:$J$602,2,0)</f>
        <v>REMOLINO 3945</v>
      </c>
      <c r="H450" s="5">
        <f>VLOOKUP(G450,'cat_macropera-pos'!$H$2:$I$1468,2,0)</f>
        <v>1446</v>
      </c>
      <c r="I450" s="5">
        <f>VLOOKUP(D450,sucampos_seg!$C$2:$G$316,5,0)</f>
        <v>103</v>
      </c>
      <c r="J450">
        <v>16</v>
      </c>
      <c r="K450" s="6">
        <v>41259</v>
      </c>
      <c r="L450" s="6">
        <v>41306</v>
      </c>
      <c r="M450" t="s">
        <v>2684</v>
      </c>
      <c r="N450" t="s">
        <v>2684</v>
      </c>
      <c r="O450">
        <v>19</v>
      </c>
      <c r="P450" t="s">
        <v>2685</v>
      </c>
      <c r="Q450">
        <v>6</v>
      </c>
      <c r="R450">
        <v>4</v>
      </c>
      <c r="S450">
        <v>4</v>
      </c>
      <c r="T450">
        <v>1</v>
      </c>
      <c r="U450">
        <v>1</v>
      </c>
      <c r="V450">
        <v>0</v>
      </c>
      <c r="W450">
        <v>8</v>
      </c>
      <c r="X450">
        <v>2253553.89</v>
      </c>
      <c r="Y450">
        <v>682712.83</v>
      </c>
      <c r="Z450">
        <v>3229</v>
      </c>
      <c r="AA450">
        <v>9</v>
      </c>
      <c r="AB450" s="6">
        <v>1</v>
      </c>
      <c r="AC450" s="6">
        <v>1.625</v>
      </c>
      <c r="AD450">
        <v>90</v>
      </c>
      <c r="AE450">
        <v>12</v>
      </c>
      <c r="AF450">
        <v>0</v>
      </c>
      <c r="AG450">
        <v>2</v>
      </c>
      <c r="AH450">
        <v>4</v>
      </c>
      <c r="AI450">
        <v>552</v>
      </c>
      <c r="AJ450">
        <v>0</v>
      </c>
      <c r="AK450">
        <v>0</v>
      </c>
      <c r="AL450">
        <v>1</v>
      </c>
    </row>
    <row r="451" spans="2:38" hidden="1" x14ac:dyDescent="0.25">
      <c r="B451">
        <v>530</v>
      </c>
      <c r="C451">
        <v>16</v>
      </c>
      <c r="D451" t="s">
        <v>2599</v>
      </c>
      <c r="E451">
        <v>1361</v>
      </c>
      <c r="F451">
        <v>355</v>
      </c>
      <c r="G451" s="4" t="str">
        <f>VLOOKUP(F451,'mac-lalo'!$I$2:$J$602,2,0)</f>
        <v>HUMAPA 1651</v>
      </c>
      <c r="H451" s="5">
        <f>VLOOKUP(G451,'cat_macropera-pos'!$H$2:$I$1468,2,0)</f>
        <v>1253</v>
      </c>
      <c r="I451" s="5">
        <f>VLOOKUP(D451,sucampos_seg!$C$2:$G$316,5,0)</f>
        <v>61</v>
      </c>
      <c r="J451">
        <v>1</v>
      </c>
      <c r="K451" s="6">
        <v>41267</v>
      </c>
      <c r="L451" s="6">
        <v>41282</v>
      </c>
      <c r="M451" t="s">
        <v>2677</v>
      </c>
      <c r="N451" t="s">
        <v>2676</v>
      </c>
      <c r="O451">
        <v>22</v>
      </c>
      <c r="P451" t="s">
        <v>2683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0</v>
      </c>
      <c r="W451">
        <v>0</v>
      </c>
      <c r="X451">
        <v>2281326.06</v>
      </c>
      <c r="Y451">
        <v>626244.24</v>
      </c>
      <c r="Z451">
        <v>0</v>
      </c>
      <c r="AA451">
        <v>1</v>
      </c>
      <c r="AB451" s="6">
        <v>1.2708333333333333</v>
      </c>
      <c r="AC451" s="6">
        <v>1.875</v>
      </c>
      <c r="AD451" t="s">
        <v>2676</v>
      </c>
      <c r="AE451" t="s">
        <v>2676</v>
      </c>
      <c r="AF451" t="s">
        <v>2676</v>
      </c>
      <c r="AG451" t="s">
        <v>2676</v>
      </c>
      <c r="AH451" t="s">
        <v>2676</v>
      </c>
      <c r="AI451" t="s">
        <v>2676</v>
      </c>
      <c r="AJ451" t="s">
        <v>2676</v>
      </c>
      <c r="AK451" t="s">
        <v>2676</v>
      </c>
      <c r="AL451">
        <v>1</v>
      </c>
    </row>
    <row r="452" spans="2:38" hidden="1" x14ac:dyDescent="0.25">
      <c r="B452">
        <v>531</v>
      </c>
      <c r="C452">
        <v>16</v>
      </c>
      <c r="D452" t="s">
        <v>2599</v>
      </c>
      <c r="E452">
        <v>1651</v>
      </c>
      <c r="F452">
        <v>355</v>
      </c>
      <c r="G452" s="4" t="str">
        <f>VLOOKUP(F452,'mac-lalo'!$I$2:$J$602,2,0)</f>
        <v>HUMAPA 1651</v>
      </c>
      <c r="H452" s="5">
        <f>VLOOKUP(G452,'cat_macropera-pos'!$H$2:$I$1468,2,0)</f>
        <v>1253</v>
      </c>
      <c r="I452" s="5">
        <f>VLOOKUP(D452,sucampos_seg!$C$2:$G$316,5,0)</f>
        <v>61</v>
      </c>
      <c r="J452">
        <v>1</v>
      </c>
      <c r="K452" s="6">
        <v>41267</v>
      </c>
      <c r="L452" s="6">
        <v>41276</v>
      </c>
      <c r="M452" t="s">
        <v>2677</v>
      </c>
      <c r="N452" t="s">
        <v>2676</v>
      </c>
      <c r="O452">
        <v>1</v>
      </c>
      <c r="P452" t="s">
        <v>2683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0</v>
      </c>
      <c r="W452">
        <v>0</v>
      </c>
      <c r="X452">
        <v>2281326.06</v>
      </c>
      <c r="Y452">
        <v>626244.24</v>
      </c>
      <c r="Z452">
        <v>0</v>
      </c>
      <c r="AA452">
        <v>1</v>
      </c>
      <c r="AB452" s="6">
        <v>1.1041666666666667</v>
      </c>
      <c r="AC452" s="6">
        <v>1</v>
      </c>
      <c r="AD452" t="s">
        <v>2676</v>
      </c>
      <c r="AE452" t="s">
        <v>2676</v>
      </c>
      <c r="AF452" t="s">
        <v>2676</v>
      </c>
      <c r="AG452" t="s">
        <v>2676</v>
      </c>
      <c r="AH452" t="s">
        <v>2676</v>
      </c>
      <c r="AI452" t="s">
        <v>2676</v>
      </c>
      <c r="AJ452" t="s">
        <v>2676</v>
      </c>
      <c r="AK452" t="s">
        <v>2676</v>
      </c>
      <c r="AL452">
        <v>1</v>
      </c>
    </row>
    <row r="453" spans="2:38" hidden="1" x14ac:dyDescent="0.25">
      <c r="B453">
        <v>532</v>
      </c>
      <c r="C453">
        <v>16</v>
      </c>
      <c r="D453" t="s">
        <v>2599</v>
      </c>
      <c r="E453">
        <v>3218</v>
      </c>
      <c r="F453">
        <v>605</v>
      </c>
      <c r="G453" s="4" t="str">
        <f>VLOOKUP(F453,'mac-lalo'!$I$2:$J$602,2,0)</f>
        <v>HUMAPA 3509</v>
      </c>
      <c r="H453" s="5">
        <f>VLOOKUP(G453,'cat_macropera-pos'!$H$2:$I$1468,2,0)</f>
        <v>1274</v>
      </c>
      <c r="I453" s="5">
        <f>VLOOKUP(D453,sucampos_seg!$C$2:$G$316,5,0)</f>
        <v>61</v>
      </c>
      <c r="J453">
        <v>32</v>
      </c>
      <c r="K453" s="6">
        <v>41286</v>
      </c>
      <c r="L453" s="6">
        <v>41297</v>
      </c>
      <c r="M453" t="s">
        <v>2677</v>
      </c>
      <c r="N453" t="s">
        <v>22</v>
      </c>
      <c r="O453">
        <v>29</v>
      </c>
      <c r="P453" t="s">
        <v>2687</v>
      </c>
      <c r="Q453">
        <v>1</v>
      </c>
      <c r="R453">
        <v>5</v>
      </c>
      <c r="S453">
        <v>5</v>
      </c>
      <c r="T453">
        <v>1</v>
      </c>
      <c r="U453">
        <v>1</v>
      </c>
      <c r="V453">
        <v>0</v>
      </c>
      <c r="W453">
        <v>4</v>
      </c>
      <c r="X453">
        <v>2277433.89</v>
      </c>
      <c r="Y453">
        <v>624060.55000000005</v>
      </c>
      <c r="Z453">
        <v>1987</v>
      </c>
      <c r="AA453">
        <v>9</v>
      </c>
      <c r="AB453" s="6">
        <v>1.9993055555555554</v>
      </c>
      <c r="AC453" t="s">
        <v>2676</v>
      </c>
      <c r="AD453">
        <v>32.74</v>
      </c>
      <c r="AE453" t="s">
        <v>2676</v>
      </c>
      <c r="AF453" t="s">
        <v>2676</v>
      </c>
      <c r="AG453" t="s">
        <v>2676</v>
      </c>
      <c r="AH453" t="s">
        <v>2676</v>
      </c>
      <c r="AI453" t="s">
        <v>2676</v>
      </c>
      <c r="AJ453" t="s">
        <v>2676</v>
      </c>
      <c r="AK453" t="s">
        <v>2676</v>
      </c>
      <c r="AL453">
        <v>1</v>
      </c>
    </row>
    <row r="454" spans="2:38" hidden="1" x14ac:dyDescent="0.25">
      <c r="B454">
        <v>533</v>
      </c>
      <c r="C454">
        <v>12</v>
      </c>
      <c r="D454" t="s">
        <v>2594</v>
      </c>
      <c r="E454">
        <v>1322</v>
      </c>
      <c r="F454">
        <v>595</v>
      </c>
      <c r="G454" s="4" t="str">
        <f>VLOOKUP(F454,'mac-lalo'!$I$2:$J$602,2,0)</f>
        <v>ESCOBAL 1322</v>
      </c>
      <c r="H454" s="5">
        <f>VLOOKUP(G454,'cat_macropera-pos'!$H$2:$I$1468,2,0)</f>
        <v>1255</v>
      </c>
      <c r="I454" s="5">
        <f>VLOOKUP(D454,sucampos_seg!$C$2:$G$316,5,0)</f>
        <v>44</v>
      </c>
      <c r="J454">
        <v>12</v>
      </c>
      <c r="K454" s="6">
        <v>41281</v>
      </c>
      <c r="L454" s="6">
        <v>41292</v>
      </c>
      <c r="M454" t="s">
        <v>2677</v>
      </c>
      <c r="N454" t="s">
        <v>22</v>
      </c>
      <c r="O454">
        <v>24</v>
      </c>
      <c r="P454" t="s">
        <v>2678</v>
      </c>
      <c r="Q454">
        <v>1</v>
      </c>
      <c r="R454">
        <v>6</v>
      </c>
      <c r="S454">
        <v>6</v>
      </c>
      <c r="T454">
        <v>1</v>
      </c>
      <c r="U454">
        <v>1</v>
      </c>
      <c r="V454">
        <v>0</v>
      </c>
      <c r="W454">
        <v>6</v>
      </c>
      <c r="X454">
        <v>2261901.0299999998</v>
      </c>
      <c r="Y454">
        <v>638772.9</v>
      </c>
      <c r="Z454">
        <v>1686</v>
      </c>
      <c r="AA454">
        <v>5</v>
      </c>
      <c r="AB454" s="6">
        <v>1</v>
      </c>
      <c r="AC454" s="6">
        <v>1.9166666666666665</v>
      </c>
      <c r="AD454">
        <v>16.850000000000001</v>
      </c>
      <c r="AE454" t="s">
        <v>2676</v>
      </c>
      <c r="AF454" t="s">
        <v>2676</v>
      </c>
      <c r="AG454" t="s">
        <v>2676</v>
      </c>
      <c r="AH454" t="s">
        <v>2676</v>
      </c>
      <c r="AI454" t="s">
        <v>2676</v>
      </c>
      <c r="AJ454" t="s">
        <v>2676</v>
      </c>
      <c r="AK454" t="s">
        <v>2676</v>
      </c>
      <c r="AL454">
        <v>1</v>
      </c>
    </row>
    <row r="455" spans="2:38" hidden="1" x14ac:dyDescent="0.25">
      <c r="B455">
        <v>534</v>
      </c>
      <c r="C455">
        <v>9</v>
      </c>
      <c r="D455" t="s">
        <v>2591</v>
      </c>
      <c r="E455">
        <v>5239</v>
      </c>
      <c r="F455">
        <v>135</v>
      </c>
      <c r="G455" s="4" t="str">
        <f>VLOOKUP(F455,'mac-lalo'!$I$2:$J$602,2,0)</f>
        <v>COYOL 5237</v>
      </c>
      <c r="H455" s="5">
        <f>VLOOKUP(G455,'cat_macropera-pos'!$H$2:$I$1468,2,0)</f>
        <v>1232</v>
      </c>
      <c r="I455" s="5">
        <f>VLOOKUP(D455,sucampos_seg!$C$2:$G$316,5,0)</f>
        <v>35</v>
      </c>
      <c r="J455">
        <v>4</v>
      </c>
      <c r="K455" s="6">
        <v>41276</v>
      </c>
      <c r="L455" s="6">
        <v>41283</v>
      </c>
      <c r="M455" t="s">
        <v>2677</v>
      </c>
      <c r="N455" t="s">
        <v>22</v>
      </c>
      <c r="O455">
        <v>37</v>
      </c>
      <c r="P455" t="s">
        <v>2688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0</v>
      </c>
      <c r="W455">
        <v>3</v>
      </c>
      <c r="X455">
        <v>2289777.1800000002</v>
      </c>
      <c r="Y455">
        <v>621935.28</v>
      </c>
      <c r="Z455">
        <v>2068</v>
      </c>
      <c r="AA455">
        <v>9</v>
      </c>
      <c r="AB455" s="6">
        <v>1.25</v>
      </c>
      <c r="AC455" s="6">
        <v>1.875</v>
      </c>
      <c r="AD455">
        <v>22.13</v>
      </c>
      <c r="AE455" t="s">
        <v>2676</v>
      </c>
      <c r="AF455" t="s">
        <v>2676</v>
      </c>
      <c r="AG455" t="s">
        <v>2676</v>
      </c>
      <c r="AH455" t="s">
        <v>2676</v>
      </c>
      <c r="AI455" t="s">
        <v>2676</v>
      </c>
      <c r="AJ455" t="s">
        <v>2676</v>
      </c>
      <c r="AK455" t="s">
        <v>2676</v>
      </c>
      <c r="AL455">
        <v>1</v>
      </c>
    </row>
    <row r="456" spans="2:38" hidden="1" x14ac:dyDescent="0.25">
      <c r="B456">
        <v>535</v>
      </c>
      <c r="C456">
        <v>9</v>
      </c>
      <c r="D456" t="s">
        <v>2591</v>
      </c>
      <c r="E456">
        <v>2784</v>
      </c>
      <c r="F456">
        <v>123</v>
      </c>
      <c r="G456" s="4" t="str">
        <f>VLOOKUP(F456,'mac-lalo'!$I$2:$J$602,2,0)</f>
        <v>COYOL 1891</v>
      </c>
      <c r="H456" s="5">
        <f>VLOOKUP(G456,'cat_macropera-pos'!$H$2:$I$1468,2,0)</f>
        <v>1225</v>
      </c>
      <c r="I456" s="5">
        <f>VLOOKUP(D456,sucampos_seg!$C$2:$G$316,5,0)</f>
        <v>35</v>
      </c>
      <c r="J456">
        <v>19</v>
      </c>
      <c r="K456" s="6">
        <v>41275</v>
      </c>
      <c r="L456" s="6">
        <v>41288</v>
      </c>
      <c r="M456" t="s">
        <v>2677</v>
      </c>
      <c r="N456" t="s">
        <v>22</v>
      </c>
      <c r="O456">
        <v>37</v>
      </c>
      <c r="P456" t="s">
        <v>2683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3</v>
      </c>
      <c r="X456">
        <v>2293916.54</v>
      </c>
      <c r="Y456">
        <v>618285.32999999996</v>
      </c>
      <c r="Z456">
        <v>2098</v>
      </c>
      <c r="AA456">
        <v>9</v>
      </c>
      <c r="AB456" s="6">
        <v>1.5416666666666665</v>
      </c>
      <c r="AC456" s="6">
        <v>1.6666666666666665</v>
      </c>
      <c r="AD456">
        <v>35.15</v>
      </c>
      <c r="AE456" t="s">
        <v>2676</v>
      </c>
      <c r="AF456" t="s">
        <v>2676</v>
      </c>
      <c r="AG456" t="s">
        <v>2676</v>
      </c>
      <c r="AH456" t="s">
        <v>2676</v>
      </c>
      <c r="AI456" t="s">
        <v>2676</v>
      </c>
      <c r="AJ456" t="s">
        <v>2676</v>
      </c>
      <c r="AK456" t="s">
        <v>2676</v>
      </c>
      <c r="AL456">
        <v>1</v>
      </c>
    </row>
    <row r="457" spans="2:38" hidden="1" x14ac:dyDescent="0.25">
      <c r="B457">
        <v>536</v>
      </c>
      <c r="C457">
        <v>2</v>
      </c>
      <c r="D457" t="s">
        <v>2586</v>
      </c>
      <c r="E457">
        <v>1087</v>
      </c>
      <c r="F457">
        <v>5</v>
      </c>
      <c r="G457" s="4" t="str">
        <f>VLOOKUP(F457,'mac-lalo'!$I$2:$J$602,2,0)</f>
        <v>AGUA FRIA 1377</v>
      </c>
      <c r="H457" s="5">
        <f>VLOOKUP(G457,'cat_macropera-pos'!$H$2:$I$1468,2,0)</f>
        <v>1428</v>
      </c>
      <c r="I457" s="5">
        <f>VLOOKUP(D457,sucampos_seg!$C$2:$G$316,5,0)</f>
        <v>1</v>
      </c>
      <c r="J457">
        <v>38</v>
      </c>
      <c r="K457" s="6">
        <v>41280</v>
      </c>
      <c r="L457" s="6">
        <v>41292</v>
      </c>
      <c r="M457" t="s">
        <v>2677</v>
      </c>
      <c r="N457" t="s">
        <v>22</v>
      </c>
      <c r="O457">
        <v>43</v>
      </c>
      <c r="P457" t="s">
        <v>2682</v>
      </c>
      <c r="Q457">
        <v>1</v>
      </c>
      <c r="R457">
        <v>6</v>
      </c>
      <c r="S457">
        <v>6</v>
      </c>
      <c r="T457">
        <v>1</v>
      </c>
      <c r="U457">
        <v>1</v>
      </c>
      <c r="V457">
        <v>0</v>
      </c>
      <c r="W457">
        <v>7</v>
      </c>
      <c r="X457">
        <v>227812.65</v>
      </c>
      <c r="Y457">
        <v>644168.78</v>
      </c>
      <c r="Z457">
        <v>1823</v>
      </c>
      <c r="AA457">
        <v>9</v>
      </c>
      <c r="AB457" s="6">
        <v>1.75</v>
      </c>
      <c r="AC457" s="6">
        <v>1.75</v>
      </c>
      <c r="AD457">
        <v>35.06</v>
      </c>
      <c r="AE457" t="s">
        <v>2676</v>
      </c>
      <c r="AF457" t="s">
        <v>2676</v>
      </c>
      <c r="AG457" t="s">
        <v>2676</v>
      </c>
      <c r="AH457" t="s">
        <v>2676</v>
      </c>
      <c r="AI457" t="s">
        <v>2676</v>
      </c>
      <c r="AJ457" t="s">
        <v>2676</v>
      </c>
      <c r="AK457" t="s">
        <v>2676</v>
      </c>
      <c r="AL457">
        <v>1</v>
      </c>
    </row>
    <row r="458" spans="2:38" hidden="1" x14ac:dyDescent="0.25">
      <c r="B458">
        <v>537</v>
      </c>
      <c r="C458">
        <v>13</v>
      </c>
      <c r="D458" t="s">
        <v>2596</v>
      </c>
      <c r="E458">
        <v>1697</v>
      </c>
      <c r="F458">
        <v>591</v>
      </c>
      <c r="G458" s="4" t="str">
        <f>VLOOKUP(F458,'mac-lalo'!$I$2:$J$602,2,0)</f>
        <v>FURBERO 1697</v>
      </c>
      <c r="H458" s="5">
        <f>VLOOKUP(G458,'cat_macropera-pos'!$H$2:$I$1468,2,0)</f>
        <v>1342</v>
      </c>
      <c r="I458" s="5">
        <f>VLOOKUP(D458,sucampos_seg!$C$2:$G$316,5,0)</f>
        <v>48</v>
      </c>
      <c r="J458">
        <v>11</v>
      </c>
      <c r="K458" s="6">
        <v>41233</v>
      </c>
      <c r="L458" s="6">
        <v>41297</v>
      </c>
      <c r="M458" t="s">
        <v>2684</v>
      </c>
      <c r="N458" t="s">
        <v>2684</v>
      </c>
      <c r="O458">
        <v>14</v>
      </c>
      <c r="P458" t="s">
        <v>2678</v>
      </c>
      <c r="Q458">
        <v>1</v>
      </c>
      <c r="R458">
        <v>4</v>
      </c>
      <c r="S458">
        <v>4</v>
      </c>
      <c r="T458">
        <v>4</v>
      </c>
      <c r="U458">
        <v>1</v>
      </c>
      <c r="V458">
        <v>0</v>
      </c>
      <c r="W458">
        <v>8</v>
      </c>
      <c r="X458">
        <v>2248956.9300000002</v>
      </c>
      <c r="Y458">
        <v>659920.01</v>
      </c>
      <c r="Z458">
        <v>2645</v>
      </c>
      <c r="AA458">
        <v>3</v>
      </c>
      <c r="AB458" s="6">
        <v>1.1041666666666667</v>
      </c>
      <c r="AC458" s="6">
        <v>1.75</v>
      </c>
      <c r="AD458">
        <v>90</v>
      </c>
      <c r="AE458">
        <v>5</v>
      </c>
      <c r="AF458">
        <v>6</v>
      </c>
      <c r="AG458">
        <v>2</v>
      </c>
      <c r="AH458">
        <v>5</v>
      </c>
      <c r="AI458">
        <v>200</v>
      </c>
      <c r="AJ458">
        <v>0</v>
      </c>
      <c r="AK458">
        <v>0</v>
      </c>
      <c r="AL458">
        <v>1</v>
      </c>
    </row>
    <row r="459" spans="2:38" hidden="1" x14ac:dyDescent="0.25">
      <c r="B459">
        <v>538</v>
      </c>
      <c r="C459">
        <v>16</v>
      </c>
      <c r="D459" t="s">
        <v>2599</v>
      </c>
      <c r="E459">
        <v>4298</v>
      </c>
      <c r="F459">
        <v>603</v>
      </c>
      <c r="G459" s="4" t="str">
        <f>VLOOKUP(F459,'mac-lalo'!$I$2:$J$602,2,0)</f>
        <v>HUMAPA 1675</v>
      </c>
      <c r="H459" s="5">
        <f>VLOOKUP(G459,'cat_macropera-pos'!$H$2:$I$1468,2,0)</f>
        <v>1254</v>
      </c>
      <c r="I459" s="5">
        <f>VLOOKUP(D459,sucampos_seg!$C$2:$G$316,5,0)</f>
        <v>61</v>
      </c>
      <c r="J459">
        <v>3</v>
      </c>
      <c r="K459" s="6">
        <v>41280</v>
      </c>
      <c r="L459" s="6">
        <v>41290</v>
      </c>
      <c r="M459" t="s">
        <v>2677</v>
      </c>
      <c r="N459" t="s">
        <v>22</v>
      </c>
      <c r="O459">
        <v>31</v>
      </c>
      <c r="P459" t="s">
        <v>2688</v>
      </c>
      <c r="Q459">
        <v>1</v>
      </c>
      <c r="R459">
        <v>4</v>
      </c>
      <c r="S459">
        <v>4</v>
      </c>
      <c r="T459">
        <v>1</v>
      </c>
      <c r="U459">
        <v>1</v>
      </c>
      <c r="V459">
        <v>0</v>
      </c>
      <c r="W459">
        <v>4</v>
      </c>
      <c r="X459">
        <v>2280854</v>
      </c>
      <c r="Y459">
        <v>626808</v>
      </c>
      <c r="Z459">
        <v>2208</v>
      </c>
      <c r="AA459">
        <v>9</v>
      </c>
      <c r="AB459" s="6">
        <v>1</v>
      </c>
      <c r="AC459" s="6">
        <v>1.7291666666666665</v>
      </c>
      <c r="AD459">
        <v>35</v>
      </c>
      <c r="AE459" t="s">
        <v>2676</v>
      </c>
      <c r="AF459" t="s">
        <v>2676</v>
      </c>
      <c r="AG459" t="s">
        <v>2676</v>
      </c>
      <c r="AH459" t="s">
        <v>2676</v>
      </c>
      <c r="AI459" t="s">
        <v>2676</v>
      </c>
      <c r="AJ459" t="s">
        <v>2676</v>
      </c>
      <c r="AK459" t="s">
        <v>2676</v>
      </c>
      <c r="AL459">
        <v>1</v>
      </c>
    </row>
    <row r="460" spans="2:38" s="7" customFormat="1" hidden="1" x14ac:dyDescent="0.25">
      <c r="B460" s="7">
        <v>539</v>
      </c>
      <c r="C460" s="7">
        <v>21</v>
      </c>
      <c r="D460" s="7" t="s">
        <v>2605</v>
      </c>
      <c r="E460" s="7" t="s">
        <v>2619</v>
      </c>
      <c r="F460" s="7">
        <v>465</v>
      </c>
      <c r="G460" s="4" t="str">
        <f>VLOOKUP(F460,'mac-lalo'!$I$2:$J$602,2,0)</f>
        <v>PRESIDENTE ALEMAN 248</v>
      </c>
      <c r="H460" s="5">
        <f>VLOOKUP(G460,'cat_macropera-pos'!$H$2:$I$1468,2,0)</f>
        <v>38</v>
      </c>
      <c r="I460" s="5">
        <f>VLOOKUP(D460,sucampos_seg!$C$2:$G$316,5,0)</f>
        <v>94</v>
      </c>
      <c r="J460" s="7">
        <v>53</v>
      </c>
      <c r="K460" s="8">
        <v>41271</v>
      </c>
      <c r="L460" s="8">
        <v>41298</v>
      </c>
      <c r="M460" s="7" t="s">
        <v>2684</v>
      </c>
      <c r="N460" s="7" t="s">
        <v>2684</v>
      </c>
      <c r="O460" s="7">
        <v>1</v>
      </c>
      <c r="P460" s="7" t="s">
        <v>2686</v>
      </c>
      <c r="Q460" s="7">
        <v>5</v>
      </c>
      <c r="R460" s="7">
        <v>4</v>
      </c>
      <c r="S460" s="7">
        <v>4</v>
      </c>
      <c r="T460" s="7">
        <v>4</v>
      </c>
      <c r="U460" s="7">
        <v>4</v>
      </c>
      <c r="V460" s="7">
        <v>0</v>
      </c>
      <c r="W460" s="7">
        <v>8</v>
      </c>
      <c r="X460" s="7">
        <v>2254148.5499999998</v>
      </c>
      <c r="Y460" s="7">
        <v>674331.13</v>
      </c>
      <c r="Z460" s="7">
        <v>2780</v>
      </c>
      <c r="AA460" s="7">
        <v>16</v>
      </c>
      <c r="AB460" s="8">
        <v>1.3958333333333333</v>
      </c>
      <c r="AC460" s="8">
        <v>1.875</v>
      </c>
      <c r="AD460" s="7">
        <v>57.76</v>
      </c>
      <c r="AE460" s="7">
        <v>6</v>
      </c>
      <c r="AF460" s="7">
        <v>0</v>
      </c>
      <c r="AG460" s="7">
        <v>2</v>
      </c>
      <c r="AH460" s="7">
        <v>4</v>
      </c>
      <c r="AI460" s="7">
        <v>282</v>
      </c>
      <c r="AJ460" s="7">
        <v>0</v>
      </c>
      <c r="AK460" s="7">
        <v>0</v>
      </c>
      <c r="AL460" s="7">
        <v>1</v>
      </c>
    </row>
    <row r="461" spans="2:38" hidden="1" x14ac:dyDescent="0.25">
      <c r="B461">
        <v>540</v>
      </c>
      <c r="C461">
        <v>16</v>
      </c>
      <c r="D461" t="s">
        <v>2599</v>
      </c>
      <c r="E461">
        <v>1303</v>
      </c>
      <c r="F461">
        <v>355</v>
      </c>
      <c r="G461" s="4" t="str">
        <f>VLOOKUP(F461,'mac-lalo'!$I$2:$J$602,2,0)</f>
        <v>HUMAPA 1651</v>
      </c>
      <c r="H461" s="5">
        <f>VLOOKUP(G461,'cat_macropera-pos'!$H$2:$I$1468,2,0)</f>
        <v>1253</v>
      </c>
      <c r="I461" s="5">
        <f>VLOOKUP(D461,sucampos_seg!$C$2:$G$316,5,0)</f>
        <v>61</v>
      </c>
      <c r="J461">
        <v>33</v>
      </c>
      <c r="K461" s="6">
        <v>41288</v>
      </c>
      <c r="L461" t="s">
        <v>2676</v>
      </c>
      <c r="M461" t="s">
        <v>2677</v>
      </c>
      <c r="N461" t="s">
        <v>22</v>
      </c>
      <c r="O461">
        <v>22</v>
      </c>
      <c r="P461" t="s">
        <v>2687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0</v>
      </c>
      <c r="W461">
        <v>4</v>
      </c>
      <c r="X461">
        <v>2281313.89</v>
      </c>
      <c r="Y461">
        <v>626247.14</v>
      </c>
      <c r="Z461">
        <v>2193</v>
      </c>
      <c r="AA461">
        <v>2</v>
      </c>
      <c r="AB461" s="6">
        <v>1</v>
      </c>
      <c r="AC461" t="s">
        <v>2676</v>
      </c>
      <c r="AD461" t="s">
        <v>2676</v>
      </c>
      <c r="AE461" t="s">
        <v>2676</v>
      </c>
      <c r="AF461" t="s">
        <v>2676</v>
      </c>
      <c r="AG461" t="s">
        <v>2676</v>
      </c>
      <c r="AH461" t="s">
        <v>2676</v>
      </c>
      <c r="AI461" t="s">
        <v>2676</v>
      </c>
      <c r="AJ461" t="s">
        <v>2676</v>
      </c>
      <c r="AK461" t="s">
        <v>2676</v>
      </c>
      <c r="AL461">
        <v>1</v>
      </c>
    </row>
    <row r="462" spans="2:38" hidden="1" x14ac:dyDescent="0.25">
      <c r="B462">
        <v>541</v>
      </c>
      <c r="C462">
        <v>4</v>
      </c>
      <c r="D462" t="s">
        <v>2606</v>
      </c>
      <c r="E462">
        <v>3992</v>
      </c>
      <c r="F462">
        <v>601</v>
      </c>
      <c r="G462" s="4" t="str">
        <f>VLOOKUP(F462,'mac-lalo'!$I$2:$J$602,2,0)</f>
        <v>REMOLINO 1984</v>
      </c>
      <c r="H462" s="5">
        <f>VLOOKUP(G462,'cat_macropera-pos'!$H$2:$I$1468,2,0)</f>
        <v>1444</v>
      </c>
      <c r="I462" s="5">
        <f>VLOOKUP(D462,sucampos_seg!$C$2:$G$316,5,0)</f>
        <v>103</v>
      </c>
      <c r="J462">
        <v>8</v>
      </c>
      <c r="K462" s="6">
        <v>41317</v>
      </c>
      <c r="L462" s="6">
        <v>41417</v>
      </c>
      <c r="M462" t="s">
        <v>2684</v>
      </c>
      <c r="N462" t="s">
        <v>2684</v>
      </c>
      <c r="O462">
        <v>11</v>
      </c>
      <c r="P462" t="s">
        <v>2683</v>
      </c>
      <c r="Q462">
        <v>1</v>
      </c>
      <c r="R462">
        <v>4</v>
      </c>
      <c r="S462">
        <v>4</v>
      </c>
      <c r="T462">
        <v>1</v>
      </c>
      <c r="U462">
        <v>1</v>
      </c>
      <c r="V462">
        <v>0</v>
      </c>
      <c r="W462">
        <v>8</v>
      </c>
      <c r="X462">
        <v>2255432.96</v>
      </c>
      <c r="Y462">
        <v>680336.94</v>
      </c>
      <c r="Z462">
        <v>3436</v>
      </c>
      <c r="AA462">
        <v>1</v>
      </c>
      <c r="AB462" s="6">
        <v>1</v>
      </c>
      <c r="AC462" s="6">
        <v>1.9993055555555554</v>
      </c>
      <c r="AD462">
        <v>87.33</v>
      </c>
      <c r="AE462">
        <v>14</v>
      </c>
      <c r="AF462">
        <v>9</v>
      </c>
      <c r="AG462">
        <v>3</v>
      </c>
      <c r="AH462">
        <v>6</v>
      </c>
      <c r="AI462">
        <v>400</v>
      </c>
      <c r="AJ462">
        <v>0</v>
      </c>
      <c r="AK462">
        <v>0</v>
      </c>
      <c r="AL462">
        <v>1</v>
      </c>
    </row>
    <row r="463" spans="2:38" hidden="1" x14ac:dyDescent="0.25">
      <c r="B463">
        <v>542</v>
      </c>
      <c r="C463">
        <v>21</v>
      </c>
      <c r="D463" t="s">
        <v>2605</v>
      </c>
      <c r="E463">
        <v>802</v>
      </c>
      <c r="F463">
        <v>245</v>
      </c>
      <c r="G463" s="4" t="str">
        <f>VLOOKUP(F463,'mac-lalo'!$I$2:$J$602,2,0)</f>
        <v>FURBERO 1221</v>
      </c>
      <c r="H463" s="5">
        <f>VLOOKUP(G463,'cat_macropera-pos'!$H$2:$I$1468,2,0)</f>
        <v>131</v>
      </c>
      <c r="I463" s="5">
        <f>VLOOKUP(D463,sucampos_seg!$C$2:$G$316,5,0)</f>
        <v>94</v>
      </c>
      <c r="J463">
        <v>1</v>
      </c>
      <c r="K463" s="6">
        <v>41240</v>
      </c>
      <c r="L463" t="s">
        <v>2676</v>
      </c>
      <c r="M463" t="s">
        <v>2689</v>
      </c>
      <c r="N463" t="s">
        <v>2684</v>
      </c>
      <c r="O463">
        <v>10</v>
      </c>
      <c r="P463" t="s">
        <v>2683</v>
      </c>
      <c r="Q463">
        <v>1</v>
      </c>
      <c r="R463">
        <v>6</v>
      </c>
      <c r="S463">
        <v>5</v>
      </c>
      <c r="T463">
        <v>1</v>
      </c>
      <c r="U463">
        <v>1</v>
      </c>
      <c r="V463">
        <v>6</v>
      </c>
      <c r="W463">
        <v>8</v>
      </c>
      <c r="X463">
        <v>678803</v>
      </c>
      <c r="Y463">
        <v>2253451.11</v>
      </c>
      <c r="Z463">
        <v>4245</v>
      </c>
      <c r="AA463">
        <v>1</v>
      </c>
      <c r="AB463" s="6">
        <v>1</v>
      </c>
      <c r="AC463" t="s">
        <v>2676</v>
      </c>
      <c r="AD463">
        <v>89</v>
      </c>
      <c r="AE463" t="s">
        <v>2676</v>
      </c>
      <c r="AF463" t="s">
        <v>2676</v>
      </c>
      <c r="AG463" t="s">
        <v>2676</v>
      </c>
      <c r="AH463" t="s">
        <v>2676</v>
      </c>
      <c r="AI463" t="s">
        <v>2676</v>
      </c>
      <c r="AJ463" t="s">
        <v>2676</v>
      </c>
      <c r="AK463" t="s">
        <v>2676</v>
      </c>
      <c r="AL463">
        <v>1</v>
      </c>
    </row>
    <row r="464" spans="2:38" hidden="1" x14ac:dyDescent="0.25">
      <c r="B464">
        <v>543</v>
      </c>
      <c r="C464">
        <v>27</v>
      </c>
      <c r="D464" t="s">
        <v>2026</v>
      </c>
      <c r="E464">
        <v>1</v>
      </c>
      <c r="F464">
        <v>606</v>
      </c>
      <c r="G464" s="4" t="str">
        <f>VLOOKUP(F464,'mac-lalo'!$I$2:$J$602,2,0)</f>
        <v>SITIO 1394</v>
      </c>
      <c r="H464" s="5" t="e">
        <f>VLOOKUP(G464,'cat_macropera-pos'!$H$2:$I$1468,2,0)</f>
        <v>#N/A</v>
      </c>
      <c r="I464" s="5">
        <f>VLOOKUP(D464,sucampos_seg!$C$2:$G$316,5,0)</f>
        <v>111</v>
      </c>
      <c r="J464">
        <v>1</v>
      </c>
      <c r="K464" t="s">
        <v>2676</v>
      </c>
      <c r="L464" t="s">
        <v>2676</v>
      </c>
      <c r="M464" t="s">
        <v>2689</v>
      </c>
      <c r="N464" t="s">
        <v>2676</v>
      </c>
      <c r="O464">
        <v>31</v>
      </c>
      <c r="P464" t="s">
        <v>2683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0</v>
      </c>
      <c r="W464">
        <v>0</v>
      </c>
      <c r="X464" t="s">
        <v>2676</v>
      </c>
      <c r="Y464" t="s">
        <v>2676</v>
      </c>
      <c r="Z464">
        <v>0</v>
      </c>
      <c r="AA464">
        <v>1</v>
      </c>
      <c r="AB464" t="s">
        <v>2676</v>
      </c>
      <c r="AC464" t="s">
        <v>2676</v>
      </c>
      <c r="AD464" t="s">
        <v>2676</v>
      </c>
      <c r="AE464" t="s">
        <v>2676</v>
      </c>
      <c r="AF464" t="s">
        <v>2676</v>
      </c>
      <c r="AG464" t="s">
        <v>2676</v>
      </c>
      <c r="AH464" t="s">
        <v>2676</v>
      </c>
      <c r="AI464" t="s">
        <v>2676</v>
      </c>
      <c r="AJ464" t="s">
        <v>2676</v>
      </c>
      <c r="AK464" t="s">
        <v>2676</v>
      </c>
      <c r="AL464">
        <v>1</v>
      </c>
    </row>
    <row r="465" spans="1:38" hidden="1" x14ac:dyDescent="0.25">
      <c r="B465">
        <v>544</v>
      </c>
      <c r="C465">
        <v>9</v>
      </c>
      <c r="D465" t="s">
        <v>2591</v>
      </c>
      <c r="E465">
        <v>5215</v>
      </c>
      <c r="F465">
        <v>135</v>
      </c>
      <c r="G465" s="4" t="str">
        <f>VLOOKUP(F465,'mac-lalo'!$I$2:$J$602,2,0)</f>
        <v>COYOL 5237</v>
      </c>
      <c r="H465" s="5">
        <f>VLOOKUP(G465,'cat_macropera-pos'!$H$2:$I$1468,2,0)</f>
        <v>1232</v>
      </c>
      <c r="I465" s="5">
        <f>VLOOKUP(D465,sucampos_seg!$C$2:$G$316,5,0)</f>
        <v>35</v>
      </c>
      <c r="J465">
        <v>4</v>
      </c>
      <c r="K465" s="6">
        <v>41285</v>
      </c>
      <c r="L465" s="6">
        <v>41292</v>
      </c>
      <c r="M465" t="s">
        <v>2677</v>
      </c>
      <c r="N465" t="s">
        <v>22</v>
      </c>
      <c r="O465">
        <v>37</v>
      </c>
      <c r="P465" t="s">
        <v>2688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0</v>
      </c>
      <c r="W465">
        <v>3</v>
      </c>
      <c r="X465">
        <v>2289793.46</v>
      </c>
      <c r="Y465">
        <v>621895</v>
      </c>
      <c r="Z465">
        <v>2085</v>
      </c>
      <c r="AA465">
        <v>2</v>
      </c>
      <c r="AB465" s="6">
        <v>1.1458333333333333</v>
      </c>
      <c r="AC465" s="6">
        <v>1.1666666666666667</v>
      </c>
      <c r="AD465">
        <v>28.1</v>
      </c>
      <c r="AE465" t="s">
        <v>2676</v>
      </c>
      <c r="AF465" t="s">
        <v>2676</v>
      </c>
      <c r="AG465" t="s">
        <v>2676</v>
      </c>
      <c r="AH465" t="s">
        <v>2676</v>
      </c>
      <c r="AI465" t="s">
        <v>2676</v>
      </c>
      <c r="AJ465" t="s">
        <v>2676</v>
      </c>
      <c r="AK465" t="s">
        <v>2676</v>
      </c>
      <c r="AL465">
        <v>1</v>
      </c>
    </row>
    <row r="466" spans="1:38" hidden="1" x14ac:dyDescent="0.25">
      <c r="B466">
        <v>545</v>
      </c>
      <c r="C466">
        <v>16</v>
      </c>
      <c r="D466" t="s">
        <v>2599</v>
      </c>
      <c r="E466">
        <v>1675</v>
      </c>
      <c r="F466">
        <v>603</v>
      </c>
      <c r="G466" s="4" t="str">
        <f>VLOOKUP(F466,'mac-lalo'!$I$2:$J$602,2,0)</f>
        <v>HUMAPA 1675</v>
      </c>
      <c r="H466" s="5">
        <f>VLOOKUP(G466,'cat_macropera-pos'!$H$2:$I$1468,2,0)</f>
        <v>1254</v>
      </c>
      <c r="I466" s="5">
        <f>VLOOKUP(D466,sucampos_seg!$C$2:$G$316,5,0)</f>
        <v>61</v>
      </c>
      <c r="J466">
        <v>20</v>
      </c>
      <c r="K466" s="6">
        <v>41285</v>
      </c>
      <c r="L466" s="6">
        <v>41293</v>
      </c>
      <c r="M466" t="s">
        <v>2677</v>
      </c>
      <c r="N466" t="s">
        <v>2676</v>
      </c>
      <c r="O466">
        <v>31</v>
      </c>
      <c r="P466" t="s">
        <v>2683</v>
      </c>
      <c r="Q466">
        <v>1</v>
      </c>
      <c r="R466">
        <v>4</v>
      </c>
      <c r="S466">
        <v>4</v>
      </c>
      <c r="T466">
        <v>5</v>
      </c>
      <c r="U466">
        <v>1</v>
      </c>
      <c r="V466">
        <v>0</v>
      </c>
      <c r="W466">
        <v>0</v>
      </c>
      <c r="X466" t="s">
        <v>2676</v>
      </c>
      <c r="Y466" t="s">
        <v>2676</v>
      </c>
      <c r="Z466">
        <v>2010</v>
      </c>
      <c r="AA466">
        <v>9</v>
      </c>
      <c r="AB466" s="6">
        <v>1.2708333333333333</v>
      </c>
      <c r="AC466" s="6">
        <v>1.8333333333333335</v>
      </c>
      <c r="AD466">
        <v>5</v>
      </c>
      <c r="AE466" t="s">
        <v>2676</v>
      </c>
      <c r="AF466" t="s">
        <v>2676</v>
      </c>
      <c r="AG466" t="s">
        <v>2676</v>
      </c>
      <c r="AH466" t="s">
        <v>2676</v>
      </c>
      <c r="AI466" t="s">
        <v>2676</v>
      </c>
      <c r="AJ466" t="s">
        <v>2676</v>
      </c>
      <c r="AK466" t="s">
        <v>2676</v>
      </c>
      <c r="AL466">
        <v>1</v>
      </c>
    </row>
    <row r="467" spans="1:38" hidden="1" x14ac:dyDescent="0.25">
      <c r="B467">
        <v>546</v>
      </c>
      <c r="C467">
        <v>16</v>
      </c>
      <c r="D467" t="s">
        <v>2599</v>
      </c>
      <c r="E467">
        <v>1077</v>
      </c>
      <c r="F467">
        <v>135</v>
      </c>
      <c r="G467" s="4" t="str">
        <f>VLOOKUP(F467,'mac-lalo'!$I$2:$J$602,2,0)</f>
        <v>COYOL 5237</v>
      </c>
      <c r="H467" s="5">
        <f>VLOOKUP(G467,'cat_macropera-pos'!$H$2:$I$1468,2,0)</f>
        <v>1232</v>
      </c>
      <c r="I467" s="5">
        <f>VLOOKUP(D467,sucampos_seg!$C$2:$G$316,5,0)</f>
        <v>61</v>
      </c>
      <c r="J467">
        <v>28</v>
      </c>
      <c r="K467" s="6">
        <v>41281</v>
      </c>
      <c r="L467" s="6">
        <v>41338</v>
      </c>
      <c r="M467" t="s">
        <v>2684</v>
      </c>
      <c r="N467" t="s">
        <v>2684</v>
      </c>
      <c r="O467">
        <v>37</v>
      </c>
      <c r="P467" t="s">
        <v>2687</v>
      </c>
      <c r="Q467">
        <v>6</v>
      </c>
      <c r="R467">
        <v>4</v>
      </c>
      <c r="S467">
        <v>4</v>
      </c>
      <c r="T467">
        <v>8</v>
      </c>
      <c r="U467">
        <v>1</v>
      </c>
      <c r="V467">
        <v>0</v>
      </c>
      <c r="W467">
        <v>3</v>
      </c>
      <c r="X467">
        <v>2289800.16</v>
      </c>
      <c r="Y467">
        <v>621906.1</v>
      </c>
      <c r="Z467">
        <v>2864</v>
      </c>
      <c r="AA467">
        <v>12</v>
      </c>
      <c r="AB467" s="6">
        <v>1.7083333333333335</v>
      </c>
      <c r="AC467" s="6">
        <v>1.6666666666666665</v>
      </c>
      <c r="AD467">
        <v>89.23</v>
      </c>
      <c r="AE467">
        <v>6</v>
      </c>
      <c r="AF467">
        <v>12</v>
      </c>
      <c r="AG467">
        <v>3</v>
      </c>
      <c r="AH467">
        <v>4</v>
      </c>
      <c r="AI467">
        <v>600</v>
      </c>
      <c r="AJ467">
        <v>0</v>
      </c>
      <c r="AK467">
        <v>0</v>
      </c>
      <c r="AL467">
        <v>1</v>
      </c>
    </row>
    <row r="468" spans="1:38" hidden="1" x14ac:dyDescent="0.25">
      <c r="B468">
        <v>547</v>
      </c>
      <c r="C468">
        <v>4</v>
      </c>
      <c r="D468" t="s">
        <v>2606</v>
      </c>
      <c r="E468">
        <v>3978</v>
      </c>
      <c r="F468">
        <v>508</v>
      </c>
      <c r="G468" s="4" t="str">
        <f>VLOOKUP(F468,'mac-lalo'!$I$2:$J$602,2,0)</f>
        <v>REMOLINO 3952</v>
      </c>
      <c r="H468" s="5">
        <f>VLOOKUP(G468,'cat_macropera-pos'!$H$2:$I$1468,2,0)</f>
        <v>1447</v>
      </c>
      <c r="I468" s="5">
        <f>VLOOKUP(D468,sucampos_seg!$C$2:$G$316,5,0)</f>
        <v>103</v>
      </c>
      <c r="J468">
        <v>13</v>
      </c>
      <c r="K468" s="6">
        <v>41287</v>
      </c>
      <c r="L468" s="6">
        <v>41337</v>
      </c>
      <c r="M468" t="s">
        <v>2684</v>
      </c>
      <c r="N468" t="s">
        <v>2684</v>
      </c>
      <c r="O468">
        <v>19</v>
      </c>
      <c r="P468" t="s">
        <v>2678</v>
      </c>
      <c r="Q468">
        <v>6</v>
      </c>
      <c r="R468">
        <v>4</v>
      </c>
      <c r="S468">
        <v>4</v>
      </c>
      <c r="T468">
        <v>1</v>
      </c>
      <c r="U468">
        <v>1</v>
      </c>
      <c r="V468">
        <v>0</v>
      </c>
      <c r="W468">
        <v>8</v>
      </c>
      <c r="X468">
        <v>2254674.5</v>
      </c>
      <c r="Y468">
        <v>681195.64</v>
      </c>
      <c r="Z468">
        <v>3310</v>
      </c>
      <c r="AA468">
        <v>1</v>
      </c>
      <c r="AB468" s="6">
        <v>1.625</v>
      </c>
      <c r="AC468" s="6">
        <v>1.5208333333333335</v>
      </c>
      <c r="AD468">
        <v>90</v>
      </c>
      <c r="AE468">
        <v>14</v>
      </c>
      <c r="AF468">
        <v>0</v>
      </c>
      <c r="AG468">
        <v>2</v>
      </c>
      <c r="AH468">
        <v>5</v>
      </c>
      <c r="AI468">
        <v>800</v>
      </c>
      <c r="AJ468">
        <v>0</v>
      </c>
      <c r="AK468">
        <v>0</v>
      </c>
      <c r="AL468">
        <v>1</v>
      </c>
    </row>
    <row r="469" spans="1:38" hidden="1" x14ac:dyDescent="0.25">
      <c r="B469">
        <v>548</v>
      </c>
      <c r="C469">
        <v>16</v>
      </c>
      <c r="D469" t="s">
        <v>2599</v>
      </c>
      <c r="E469">
        <v>802</v>
      </c>
      <c r="F469">
        <v>391</v>
      </c>
      <c r="G469" s="4" t="str">
        <f>VLOOKUP(F469,'mac-lalo'!$I$2:$J$602,2,0)</f>
        <v>HUMAPA 821</v>
      </c>
      <c r="H469" s="5">
        <f>VLOOKUP(G469,'cat_macropera-pos'!$H$2:$I$1468,2,0)</f>
        <v>1277</v>
      </c>
      <c r="I469" s="5">
        <f>VLOOKUP(D469,sucampos_seg!$C$2:$G$316,5,0)</f>
        <v>61</v>
      </c>
      <c r="J469">
        <v>22</v>
      </c>
      <c r="K469" s="6">
        <v>41284</v>
      </c>
      <c r="L469" t="s">
        <v>2676</v>
      </c>
      <c r="M469" t="s">
        <v>2677</v>
      </c>
      <c r="N469" t="s">
        <v>22</v>
      </c>
      <c r="O469">
        <v>28</v>
      </c>
      <c r="P469" t="s">
        <v>2683</v>
      </c>
      <c r="Q469">
        <v>1</v>
      </c>
      <c r="R469">
        <v>6</v>
      </c>
      <c r="S469">
        <v>6</v>
      </c>
      <c r="T469">
        <v>1</v>
      </c>
      <c r="U469">
        <v>1</v>
      </c>
      <c r="V469">
        <v>0</v>
      </c>
      <c r="W469">
        <v>4</v>
      </c>
      <c r="X469">
        <v>2279652.19</v>
      </c>
      <c r="Y469">
        <v>624252.69999999995</v>
      </c>
      <c r="Z469">
        <v>2047</v>
      </c>
      <c r="AA469">
        <v>4</v>
      </c>
      <c r="AB469" s="6">
        <v>1.9791666666666665</v>
      </c>
      <c r="AC469" t="s">
        <v>2676</v>
      </c>
      <c r="AD469">
        <v>35.28</v>
      </c>
      <c r="AE469" t="s">
        <v>2676</v>
      </c>
      <c r="AF469" t="s">
        <v>2676</v>
      </c>
      <c r="AG469" t="s">
        <v>2676</v>
      </c>
      <c r="AH469" t="s">
        <v>2676</v>
      </c>
      <c r="AI469" t="s">
        <v>2676</v>
      </c>
      <c r="AJ469" t="s">
        <v>2676</v>
      </c>
      <c r="AK469" t="s">
        <v>2676</v>
      </c>
      <c r="AL469">
        <v>1</v>
      </c>
    </row>
    <row r="470" spans="1:38" s="14" customFormat="1" hidden="1" x14ac:dyDescent="0.25">
      <c r="A470" s="14">
        <v>1</v>
      </c>
      <c r="B470" s="14">
        <v>549</v>
      </c>
      <c r="C470" s="14">
        <v>1</v>
      </c>
      <c r="D470" s="14" t="s">
        <v>2584</v>
      </c>
      <c r="E470" s="14">
        <v>448</v>
      </c>
      <c r="F470" s="14">
        <v>598</v>
      </c>
      <c r="G470" s="14" t="str">
        <f>VLOOKUP(F470,'mac-lalo'!$I$2:$J$602,2,0)</f>
        <v>COAPECHACA 438</v>
      </c>
      <c r="H470" s="14">
        <f>VLOOKUP(G470,'cat_macropera-pos'!$H$2:$I$1468,2,0)</f>
        <v>1316</v>
      </c>
      <c r="I470" s="14">
        <f>VLOOKUP(D470,sucampos_seg!$C$2:$G$316,5,0)</f>
        <v>24</v>
      </c>
      <c r="J470" s="14">
        <v>17</v>
      </c>
      <c r="K470" s="15">
        <v>41276</v>
      </c>
      <c r="L470" s="15">
        <v>41359</v>
      </c>
      <c r="M470" s="14" t="s">
        <v>2684</v>
      </c>
      <c r="N470" s="14" t="s">
        <v>2684</v>
      </c>
      <c r="O470" s="14">
        <v>17</v>
      </c>
      <c r="P470" s="14" t="s">
        <v>2683</v>
      </c>
      <c r="Q470" s="14">
        <v>6</v>
      </c>
      <c r="R470" s="14">
        <v>4</v>
      </c>
      <c r="S470" s="14">
        <v>4</v>
      </c>
      <c r="T470" s="14">
        <v>1</v>
      </c>
      <c r="U470" s="14">
        <v>1</v>
      </c>
      <c r="V470" s="14">
        <v>0</v>
      </c>
      <c r="W470" s="14">
        <v>7</v>
      </c>
      <c r="X470" s="14">
        <v>2262743.91</v>
      </c>
      <c r="Y470" s="14">
        <v>645496.53</v>
      </c>
      <c r="Z470" s="14">
        <v>2356</v>
      </c>
      <c r="AA470" s="14">
        <v>9</v>
      </c>
      <c r="AB470" s="15">
        <v>1.75</v>
      </c>
      <c r="AC470" s="15">
        <v>1.7083333333333335</v>
      </c>
      <c r="AD470" s="14">
        <v>90.83</v>
      </c>
      <c r="AE470" s="14">
        <v>5</v>
      </c>
      <c r="AF470" s="14">
        <v>14</v>
      </c>
      <c r="AG470" s="14">
        <v>3</v>
      </c>
      <c r="AH470" s="14">
        <v>4</v>
      </c>
      <c r="AI470" s="14">
        <v>500</v>
      </c>
      <c r="AJ470" s="14">
        <v>0</v>
      </c>
      <c r="AK470" s="14">
        <v>0</v>
      </c>
      <c r="AL470" s="14">
        <v>1</v>
      </c>
    </row>
    <row r="471" spans="1:38" s="14" customFormat="1" hidden="1" x14ac:dyDescent="0.25">
      <c r="A471" s="14">
        <v>0</v>
      </c>
      <c r="B471" s="14">
        <v>550</v>
      </c>
      <c r="C471" s="14">
        <v>1</v>
      </c>
      <c r="D471" s="14" t="s">
        <v>2584</v>
      </c>
      <c r="E471" s="14">
        <v>3930</v>
      </c>
      <c r="F471" s="14">
        <v>76</v>
      </c>
      <c r="G471" s="14" t="str">
        <f>VLOOKUP(F471,'mac-lalo'!$I$2:$J$602,2,0)</f>
        <v>COAPECHACA 595</v>
      </c>
      <c r="H471" s="14">
        <f>VLOOKUP(G471,'cat_macropera-pos'!$H$2:$I$1468,2,0)</f>
        <v>206</v>
      </c>
      <c r="I471" s="14">
        <f>VLOOKUP(D471,sucampos_seg!$C$2:$G$316,5,0)</f>
        <v>24</v>
      </c>
      <c r="J471" s="14">
        <v>36</v>
      </c>
      <c r="K471" s="15">
        <v>41300</v>
      </c>
      <c r="L471" s="15">
        <v>41358</v>
      </c>
      <c r="M471" s="14" t="s">
        <v>2684</v>
      </c>
      <c r="N471" s="14" t="s">
        <v>2684</v>
      </c>
      <c r="O471" s="14">
        <v>22</v>
      </c>
      <c r="P471" s="14" t="s">
        <v>2682</v>
      </c>
      <c r="Q471" s="14">
        <v>6</v>
      </c>
      <c r="R471" s="14">
        <v>4</v>
      </c>
      <c r="S471" s="14">
        <v>4</v>
      </c>
      <c r="T471" s="14">
        <v>1</v>
      </c>
      <c r="U471" s="14">
        <v>1</v>
      </c>
      <c r="V471" s="14">
        <v>1</v>
      </c>
      <c r="W471" s="14">
        <v>7</v>
      </c>
      <c r="X471" s="14">
        <v>2262560.79</v>
      </c>
      <c r="Y471" s="14">
        <v>649888.9</v>
      </c>
      <c r="Z471" s="14">
        <v>2656</v>
      </c>
      <c r="AA471" s="14">
        <v>8</v>
      </c>
      <c r="AB471" s="15">
        <v>1</v>
      </c>
      <c r="AC471" s="15">
        <v>1.3333333333333333</v>
      </c>
      <c r="AD471" s="14">
        <v>90.92</v>
      </c>
      <c r="AE471" s="14">
        <v>5</v>
      </c>
      <c r="AF471" s="14">
        <v>0</v>
      </c>
      <c r="AG471" s="14">
        <v>2</v>
      </c>
      <c r="AH471" s="14">
        <v>5</v>
      </c>
      <c r="AI471" s="14">
        <v>500</v>
      </c>
      <c r="AJ471" s="14">
        <v>0</v>
      </c>
      <c r="AK471" s="14">
        <v>0</v>
      </c>
      <c r="AL471" s="14">
        <v>1</v>
      </c>
    </row>
    <row r="472" spans="1:38" s="14" customFormat="1" hidden="1" x14ac:dyDescent="0.25">
      <c r="A472" s="14">
        <v>1</v>
      </c>
      <c r="B472" s="14">
        <v>551</v>
      </c>
      <c r="C472" s="14">
        <v>1</v>
      </c>
      <c r="D472" s="14" t="s">
        <v>2584</v>
      </c>
      <c r="E472" s="14">
        <v>4980</v>
      </c>
      <c r="F472" s="14">
        <v>598</v>
      </c>
      <c r="G472" s="14" t="str">
        <f>VLOOKUP(F472,'mac-lalo'!$I$2:$J$602,2,0)</f>
        <v>COAPECHACA 438</v>
      </c>
      <c r="H472" s="14">
        <f>VLOOKUP(G472,'cat_macropera-pos'!$H$2:$I$1468,2,0)</f>
        <v>1316</v>
      </c>
      <c r="I472" s="14">
        <f>VLOOKUP(D472,sucampos_seg!$C$2:$G$316,5,0)</f>
        <v>24</v>
      </c>
      <c r="J472" s="14">
        <v>44</v>
      </c>
      <c r="K472" s="15">
        <v>41289</v>
      </c>
      <c r="L472" s="15">
        <v>41345</v>
      </c>
      <c r="M472" s="14" t="s">
        <v>2684</v>
      </c>
      <c r="N472" s="14" t="s">
        <v>2684</v>
      </c>
      <c r="O472" s="14">
        <v>4</v>
      </c>
      <c r="P472" s="14" t="s">
        <v>2678</v>
      </c>
      <c r="Q472" s="14">
        <v>6</v>
      </c>
      <c r="R472" s="14">
        <v>4</v>
      </c>
      <c r="S472" s="14">
        <v>4</v>
      </c>
      <c r="T472" s="14">
        <v>5</v>
      </c>
      <c r="U472" s="14">
        <v>5</v>
      </c>
      <c r="V472" s="14">
        <v>0</v>
      </c>
      <c r="W472" s="14">
        <v>7</v>
      </c>
      <c r="X472" s="14">
        <v>2262675.86</v>
      </c>
      <c r="Y472" s="14">
        <v>645461.63</v>
      </c>
      <c r="Z472" s="14">
        <v>2588</v>
      </c>
      <c r="AA472" s="14">
        <v>12</v>
      </c>
      <c r="AB472" s="15">
        <v>1.5625</v>
      </c>
      <c r="AC472" s="15">
        <v>1.9166666666666665</v>
      </c>
      <c r="AD472" s="14">
        <v>90</v>
      </c>
      <c r="AE472" s="14">
        <v>14</v>
      </c>
      <c r="AF472" s="14">
        <v>0</v>
      </c>
      <c r="AG472" s="14">
        <v>2</v>
      </c>
      <c r="AH472" s="14">
        <v>5</v>
      </c>
      <c r="AI472" s="14">
        <v>500</v>
      </c>
      <c r="AJ472" s="14">
        <v>0</v>
      </c>
      <c r="AK472" s="14">
        <v>0</v>
      </c>
      <c r="AL472" s="14">
        <v>1</v>
      </c>
    </row>
    <row r="473" spans="1:38" hidden="1" x14ac:dyDescent="0.25">
      <c r="B473">
        <v>552</v>
      </c>
      <c r="C473">
        <v>16</v>
      </c>
      <c r="D473" t="s">
        <v>2599</v>
      </c>
      <c r="E473">
        <v>1319</v>
      </c>
      <c r="F473">
        <v>603</v>
      </c>
      <c r="G473" s="4" t="str">
        <f>VLOOKUP(F473,'mac-lalo'!$I$2:$J$602,2,0)</f>
        <v>HUMAPA 1675</v>
      </c>
      <c r="H473" s="5">
        <f>VLOOKUP(G473,'cat_macropera-pos'!$H$2:$I$1468,2,0)</f>
        <v>1254</v>
      </c>
      <c r="I473" s="5">
        <f>VLOOKUP(D473,sucampos_seg!$C$2:$G$316,5,0)</f>
        <v>61</v>
      </c>
      <c r="J473">
        <v>20</v>
      </c>
      <c r="K473" s="6">
        <v>41294</v>
      </c>
      <c r="L473" s="6">
        <v>41355</v>
      </c>
      <c r="M473" t="s">
        <v>2684</v>
      </c>
      <c r="N473" t="s">
        <v>2684</v>
      </c>
      <c r="O473">
        <v>19</v>
      </c>
      <c r="P473" t="s">
        <v>2683</v>
      </c>
      <c r="Q473">
        <v>5</v>
      </c>
      <c r="R473">
        <v>4</v>
      </c>
      <c r="S473">
        <v>4</v>
      </c>
      <c r="T473">
        <v>4</v>
      </c>
      <c r="U473">
        <v>6</v>
      </c>
      <c r="V473">
        <v>0</v>
      </c>
      <c r="W473">
        <v>4</v>
      </c>
      <c r="X473">
        <v>2280926.0299999998</v>
      </c>
      <c r="Y473">
        <v>626780.35</v>
      </c>
      <c r="Z473">
        <v>2879</v>
      </c>
      <c r="AA473">
        <v>9</v>
      </c>
      <c r="AB473" s="6">
        <v>1.8958333333333335</v>
      </c>
      <c r="AC473" s="6">
        <v>1.875</v>
      </c>
      <c r="AD473">
        <v>90</v>
      </c>
      <c r="AE473">
        <v>5</v>
      </c>
      <c r="AF473">
        <v>12</v>
      </c>
      <c r="AG473">
        <v>2</v>
      </c>
      <c r="AH473">
        <v>5</v>
      </c>
      <c r="AI473">
        <v>350</v>
      </c>
      <c r="AJ473">
        <v>0</v>
      </c>
      <c r="AK473">
        <v>0</v>
      </c>
      <c r="AL473">
        <v>1</v>
      </c>
    </row>
    <row r="474" spans="1:38" hidden="1" x14ac:dyDescent="0.25">
      <c r="B474">
        <v>553</v>
      </c>
      <c r="C474">
        <v>2</v>
      </c>
      <c r="D474" t="s">
        <v>2586</v>
      </c>
      <c r="E474">
        <v>3099</v>
      </c>
      <c r="F474">
        <v>597</v>
      </c>
      <c r="G474" s="4" t="str">
        <f>VLOOKUP(F474,'mac-lalo'!$I$2:$J$602,2,0)</f>
        <v>AGUA FRIA 3158</v>
      </c>
      <c r="H474" s="5">
        <f>VLOOKUP(G474,'cat_macropera-pos'!$H$2:$I$1468,2,0)</f>
        <v>1431</v>
      </c>
      <c r="I474" s="5">
        <f>VLOOKUP(D474,sucampos_seg!$C$2:$G$316,5,0)</f>
        <v>1</v>
      </c>
      <c r="J474">
        <v>27</v>
      </c>
      <c r="K474" s="6">
        <v>41283</v>
      </c>
      <c r="L474" s="6">
        <v>41311</v>
      </c>
      <c r="M474" t="s">
        <v>2677</v>
      </c>
      <c r="N474" t="s">
        <v>2684</v>
      </c>
      <c r="O474">
        <v>43</v>
      </c>
      <c r="P474" t="s">
        <v>2687</v>
      </c>
      <c r="Q474">
        <v>1</v>
      </c>
      <c r="R474">
        <v>4</v>
      </c>
      <c r="S474">
        <v>4</v>
      </c>
      <c r="T474">
        <v>1</v>
      </c>
      <c r="U474">
        <v>1</v>
      </c>
      <c r="V474">
        <v>1</v>
      </c>
      <c r="W474">
        <v>7</v>
      </c>
      <c r="X474">
        <v>2268484.67</v>
      </c>
      <c r="Y474">
        <v>639632.74</v>
      </c>
      <c r="Z474">
        <v>1937</v>
      </c>
      <c r="AA474">
        <v>9</v>
      </c>
      <c r="AB474" s="6">
        <v>1</v>
      </c>
      <c r="AC474" s="6">
        <v>1.625</v>
      </c>
      <c r="AD474">
        <v>90.01</v>
      </c>
      <c r="AE474">
        <v>6</v>
      </c>
      <c r="AF474">
        <v>5</v>
      </c>
      <c r="AG474">
        <v>3</v>
      </c>
      <c r="AH474">
        <v>4</v>
      </c>
      <c r="AI474">
        <v>99</v>
      </c>
      <c r="AJ474">
        <v>0</v>
      </c>
      <c r="AK474">
        <v>0</v>
      </c>
      <c r="AL474">
        <v>1</v>
      </c>
    </row>
    <row r="475" spans="1:38" hidden="1" x14ac:dyDescent="0.25">
      <c r="B475">
        <v>554</v>
      </c>
      <c r="C475">
        <v>16</v>
      </c>
      <c r="D475" t="s">
        <v>2599</v>
      </c>
      <c r="E475">
        <v>1305</v>
      </c>
      <c r="F475">
        <v>355</v>
      </c>
      <c r="G475" s="4" t="str">
        <f>VLOOKUP(F475,'mac-lalo'!$I$2:$J$602,2,0)</f>
        <v>HUMAPA 1651</v>
      </c>
      <c r="H475" s="5">
        <f>VLOOKUP(G475,'cat_macropera-pos'!$H$2:$I$1468,2,0)</f>
        <v>1253</v>
      </c>
      <c r="I475" s="5">
        <f>VLOOKUP(D475,sucampos_seg!$C$2:$G$316,5,0)</f>
        <v>61</v>
      </c>
      <c r="J475">
        <v>5</v>
      </c>
      <c r="K475" s="6">
        <v>41278</v>
      </c>
      <c r="L475" s="6">
        <v>41286</v>
      </c>
      <c r="M475" t="s">
        <v>2677</v>
      </c>
      <c r="N475" t="s">
        <v>22</v>
      </c>
      <c r="O475">
        <v>31</v>
      </c>
      <c r="P475" t="s">
        <v>2688</v>
      </c>
      <c r="Q475">
        <v>1</v>
      </c>
      <c r="R475">
        <v>4</v>
      </c>
      <c r="S475">
        <v>4</v>
      </c>
      <c r="T475">
        <v>1</v>
      </c>
      <c r="U475">
        <v>1</v>
      </c>
      <c r="V475">
        <v>0</v>
      </c>
      <c r="W475">
        <v>4</v>
      </c>
      <c r="X475">
        <v>2281322.11</v>
      </c>
      <c r="Y475">
        <v>626281.1</v>
      </c>
      <c r="Z475">
        <v>2100</v>
      </c>
      <c r="AA475">
        <v>9</v>
      </c>
      <c r="AB475" s="6">
        <v>1.1458333333333333</v>
      </c>
      <c r="AC475" s="6">
        <v>1</v>
      </c>
      <c r="AD475">
        <v>14.35</v>
      </c>
      <c r="AE475" t="s">
        <v>2676</v>
      </c>
      <c r="AF475" t="s">
        <v>2676</v>
      </c>
      <c r="AG475" t="s">
        <v>2676</v>
      </c>
      <c r="AH475" t="s">
        <v>2676</v>
      </c>
      <c r="AI475" t="s">
        <v>2676</v>
      </c>
      <c r="AJ475" t="s">
        <v>2676</v>
      </c>
      <c r="AK475" t="s">
        <v>2676</v>
      </c>
      <c r="AL475">
        <v>1</v>
      </c>
    </row>
    <row r="476" spans="1:38" hidden="1" x14ac:dyDescent="0.25">
      <c r="B476">
        <v>555</v>
      </c>
      <c r="C476">
        <v>16</v>
      </c>
      <c r="D476" t="s">
        <v>2599</v>
      </c>
      <c r="E476">
        <v>1363</v>
      </c>
      <c r="F476">
        <v>355</v>
      </c>
      <c r="G476" s="4" t="str">
        <f>VLOOKUP(F476,'mac-lalo'!$I$2:$J$602,2,0)</f>
        <v>HUMAPA 1651</v>
      </c>
      <c r="H476" s="5">
        <f>VLOOKUP(G476,'cat_macropera-pos'!$H$2:$I$1468,2,0)</f>
        <v>1253</v>
      </c>
      <c r="I476" s="5">
        <f>VLOOKUP(D476,sucampos_seg!$C$2:$G$316,5,0)</f>
        <v>61</v>
      </c>
      <c r="J476">
        <v>1</v>
      </c>
      <c r="K476" s="6">
        <v>41288</v>
      </c>
      <c r="L476" s="6">
        <v>41297</v>
      </c>
      <c r="M476" t="s">
        <v>2677</v>
      </c>
      <c r="N476" t="s">
        <v>2676</v>
      </c>
      <c r="O476">
        <v>1</v>
      </c>
      <c r="P476" t="s">
        <v>2683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0</v>
      </c>
      <c r="W476">
        <v>0</v>
      </c>
      <c r="X476">
        <v>2281334.27</v>
      </c>
      <c r="Y476">
        <v>626278.18000000005</v>
      </c>
      <c r="Z476">
        <v>0</v>
      </c>
      <c r="AA476">
        <v>1</v>
      </c>
      <c r="AB476" s="6">
        <v>1.875</v>
      </c>
      <c r="AC476" s="6">
        <v>1.5833333333333335</v>
      </c>
      <c r="AD476" t="s">
        <v>2676</v>
      </c>
      <c r="AE476" t="s">
        <v>2676</v>
      </c>
      <c r="AF476" t="s">
        <v>2676</v>
      </c>
      <c r="AG476" t="s">
        <v>2676</v>
      </c>
      <c r="AH476" t="s">
        <v>2676</v>
      </c>
      <c r="AI476" t="s">
        <v>2676</v>
      </c>
      <c r="AJ476" t="s">
        <v>2676</v>
      </c>
      <c r="AK476" t="s">
        <v>2676</v>
      </c>
      <c r="AL476">
        <v>1</v>
      </c>
    </row>
    <row r="477" spans="1:38" hidden="1" x14ac:dyDescent="0.25">
      <c r="B477">
        <v>556</v>
      </c>
      <c r="C477">
        <v>4</v>
      </c>
      <c r="D477" t="s">
        <v>2606</v>
      </c>
      <c r="E477">
        <v>2942</v>
      </c>
      <c r="F477">
        <v>473</v>
      </c>
      <c r="G477" s="4" t="str">
        <f>VLOOKUP(F477,'mac-lalo'!$I$2:$J$602,2,0)</f>
        <v>REMOLINO 1663</v>
      </c>
      <c r="H477" s="5">
        <f>VLOOKUP(G477,'cat_macropera-pos'!$H$2:$I$1468,2,0)</f>
        <v>1377</v>
      </c>
      <c r="I477" s="5">
        <f>VLOOKUP(D477,sucampos_seg!$C$2:$G$316,5,0)</f>
        <v>103</v>
      </c>
      <c r="J477">
        <v>1</v>
      </c>
      <c r="K477" t="s">
        <v>2676</v>
      </c>
      <c r="L477" t="s">
        <v>2676</v>
      </c>
      <c r="M477" t="s">
        <v>2684</v>
      </c>
      <c r="N477" t="s">
        <v>2676</v>
      </c>
      <c r="O477">
        <v>1</v>
      </c>
      <c r="P477" t="s">
        <v>2676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0</v>
      </c>
      <c r="W477">
        <v>0</v>
      </c>
      <c r="X477" t="s">
        <v>2676</v>
      </c>
      <c r="Y477" t="s">
        <v>2676</v>
      </c>
      <c r="Z477" t="s">
        <v>2676</v>
      </c>
      <c r="AA477">
        <v>1</v>
      </c>
      <c r="AB477" t="s">
        <v>2676</v>
      </c>
      <c r="AC477" t="s">
        <v>2676</v>
      </c>
      <c r="AD477" t="s">
        <v>2676</v>
      </c>
      <c r="AE477" t="s">
        <v>2676</v>
      </c>
      <c r="AF477" t="s">
        <v>2676</v>
      </c>
      <c r="AG477" t="s">
        <v>2676</v>
      </c>
      <c r="AH477" t="s">
        <v>2676</v>
      </c>
      <c r="AI477" t="s">
        <v>2676</v>
      </c>
      <c r="AJ477" t="s">
        <v>2676</v>
      </c>
      <c r="AK477" t="s">
        <v>2676</v>
      </c>
      <c r="AL477">
        <v>1</v>
      </c>
    </row>
    <row r="478" spans="1:38" hidden="1" x14ac:dyDescent="0.25">
      <c r="B478">
        <v>557</v>
      </c>
      <c r="C478">
        <v>16</v>
      </c>
      <c r="D478" t="s">
        <v>2599</v>
      </c>
      <c r="E478">
        <v>3224</v>
      </c>
      <c r="F478">
        <v>605</v>
      </c>
      <c r="G478" s="4" t="str">
        <f>VLOOKUP(F478,'mac-lalo'!$I$2:$J$602,2,0)</f>
        <v>HUMAPA 3509</v>
      </c>
      <c r="H478" s="5">
        <f>VLOOKUP(G478,'cat_macropera-pos'!$H$2:$I$1468,2,0)</f>
        <v>1274</v>
      </c>
      <c r="I478" s="5">
        <f>VLOOKUP(D478,sucampos_seg!$C$2:$G$316,5,0)</f>
        <v>61</v>
      </c>
      <c r="J478">
        <v>34</v>
      </c>
      <c r="K478" s="6">
        <v>41296</v>
      </c>
      <c r="L478" s="6">
        <v>41322</v>
      </c>
      <c r="M478" t="s">
        <v>2684</v>
      </c>
      <c r="N478" t="s">
        <v>2684</v>
      </c>
      <c r="O478">
        <v>22</v>
      </c>
      <c r="P478" t="s">
        <v>2687</v>
      </c>
      <c r="Q478">
        <v>6</v>
      </c>
      <c r="R478">
        <v>4</v>
      </c>
      <c r="S478">
        <v>4</v>
      </c>
      <c r="T478">
        <v>5</v>
      </c>
      <c r="U478">
        <v>5</v>
      </c>
      <c r="V478">
        <v>0</v>
      </c>
      <c r="W478">
        <v>4</v>
      </c>
      <c r="X478">
        <v>2277272</v>
      </c>
      <c r="Y478">
        <v>624103</v>
      </c>
      <c r="Z478">
        <v>2105</v>
      </c>
      <c r="AA478">
        <v>14</v>
      </c>
      <c r="AB478" s="6">
        <v>1.7708333333333335</v>
      </c>
      <c r="AC478" s="6">
        <v>1</v>
      </c>
      <c r="AD478">
        <v>82.33</v>
      </c>
      <c r="AE478">
        <v>6</v>
      </c>
      <c r="AF478">
        <v>15</v>
      </c>
      <c r="AG478">
        <v>3</v>
      </c>
      <c r="AH478">
        <v>5</v>
      </c>
      <c r="AI478">
        <v>500</v>
      </c>
      <c r="AJ478">
        <v>0</v>
      </c>
      <c r="AK478">
        <v>0</v>
      </c>
      <c r="AL478">
        <v>1</v>
      </c>
    </row>
    <row r="479" spans="1:38" hidden="1" x14ac:dyDescent="0.25">
      <c r="B479">
        <v>558</v>
      </c>
      <c r="C479">
        <v>16</v>
      </c>
      <c r="D479" t="s">
        <v>2599</v>
      </c>
      <c r="E479">
        <v>4201</v>
      </c>
      <c r="F479">
        <v>359</v>
      </c>
      <c r="G479" s="4" t="str">
        <f>VLOOKUP(F479,'mac-lalo'!$I$2:$J$602,2,0)</f>
        <v>HUMAPA 1708</v>
      </c>
      <c r="H479" s="5">
        <f>VLOOKUP(G479,'cat_macropera-pos'!$H$2:$I$1468,2,0)</f>
        <v>1268</v>
      </c>
      <c r="I479" s="5">
        <f>VLOOKUP(D479,sucampos_seg!$C$2:$G$316,5,0)</f>
        <v>61</v>
      </c>
      <c r="J479">
        <v>18</v>
      </c>
      <c r="K479" s="6">
        <v>41264</v>
      </c>
      <c r="L479" t="s">
        <v>2676</v>
      </c>
      <c r="M479" t="s">
        <v>2677</v>
      </c>
      <c r="N479" t="s">
        <v>22</v>
      </c>
      <c r="O479">
        <v>15</v>
      </c>
      <c r="P479" t="s">
        <v>2683</v>
      </c>
      <c r="Q479">
        <v>1</v>
      </c>
      <c r="R479">
        <v>8</v>
      </c>
      <c r="S479">
        <v>8</v>
      </c>
      <c r="T479">
        <v>8</v>
      </c>
      <c r="U479">
        <v>2</v>
      </c>
      <c r="V479">
        <v>0</v>
      </c>
      <c r="W479">
        <v>3</v>
      </c>
      <c r="X479">
        <v>628656.27</v>
      </c>
      <c r="Y479">
        <v>2280160.42</v>
      </c>
      <c r="Z479">
        <v>2183</v>
      </c>
      <c r="AA479">
        <v>9</v>
      </c>
      <c r="AB479" s="6">
        <v>1.0416666666666667</v>
      </c>
      <c r="AC479" t="s">
        <v>2676</v>
      </c>
      <c r="AD479">
        <v>35.08</v>
      </c>
      <c r="AE479" t="s">
        <v>2676</v>
      </c>
      <c r="AF479" t="s">
        <v>2676</v>
      </c>
      <c r="AG479" t="s">
        <v>2676</v>
      </c>
      <c r="AH479" t="s">
        <v>2676</v>
      </c>
      <c r="AI479" t="s">
        <v>2676</v>
      </c>
      <c r="AJ479" t="s">
        <v>2676</v>
      </c>
      <c r="AK479" t="s">
        <v>2676</v>
      </c>
      <c r="AL479">
        <v>1</v>
      </c>
    </row>
    <row r="480" spans="1:38" hidden="1" x14ac:dyDescent="0.25">
      <c r="B480">
        <v>559</v>
      </c>
      <c r="C480">
        <v>16</v>
      </c>
      <c r="D480" t="s">
        <v>2599</v>
      </c>
      <c r="E480">
        <v>4204</v>
      </c>
      <c r="F480">
        <v>359</v>
      </c>
      <c r="G480" s="4" t="str">
        <f>VLOOKUP(F480,'mac-lalo'!$I$2:$J$602,2,0)</f>
        <v>HUMAPA 1708</v>
      </c>
      <c r="H480" s="5">
        <f>VLOOKUP(G480,'cat_macropera-pos'!$H$2:$I$1468,2,0)</f>
        <v>1268</v>
      </c>
      <c r="I480" s="5">
        <f>VLOOKUP(D480,sucampos_seg!$C$2:$G$316,5,0)</f>
        <v>61</v>
      </c>
      <c r="J480">
        <v>29</v>
      </c>
      <c r="K480" s="6">
        <v>41286</v>
      </c>
      <c r="L480" t="s">
        <v>2676</v>
      </c>
      <c r="M480" t="s">
        <v>2677</v>
      </c>
      <c r="N480" t="s">
        <v>22</v>
      </c>
      <c r="O480">
        <v>15</v>
      </c>
      <c r="P480" t="s">
        <v>2687</v>
      </c>
      <c r="Q480">
        <v>1</v>
      </c>
      <c r="R480">
        <v>8</v>
      </c>
      <c r="S480">
        <v>8</v>
      </c>
      <c r="T480">
        <v>8</v>
      </c>
      <c r="U480">
        <v>8</v>
      </c>
      <c r="V480">
        <v>0</v>
      </c>
      <c r="W480">
        <v>3</v>
      </c>
      <c r="X480">
        <v>628608.43999999994</v>
      </c>
      <c r="Y480">
        <v>2280140.9300000002</v>
      </c>
      <c r="Z480">
        <v>2054</v>
      </c>
      <c r="AA480">
        <v>12</v>
      </c>
      <c r="AB480" s="6">
        <v>1.25</v>
      </c>
      <c r="AC480" t="s">
        <v>2676</v>
      </c>
      <c r="AD480">
        <v>18</v>
      </c>
      <c r="AE480" t="s">
        <v>2676</v>
      </c>
      <c r="AF480" t="s">
        <v>2676</v>
      </c>
      <c r="AG480" t="s">
        <v>2676</v>
      </c>
      <c r="AH480" t="s">
        <v>2676</v>
      </c>
      <c r="AI480" t="s">
        <v>2676</v>
      </c>
      <c r="AJ480" t="s">
        <v>2676</v>
      </c>
      <c r="AK480" t="s">
        <v>2676</v>
      </c>
      <c r="AL480">
        <v>1</v>
      </c>
    </row>
    <row r="481" spans="1:38" hidden="1" x14ac:dyDescent="0.25">
      <c r="B481">
        <v>560</v>
      </c>
      <c r="C481">
        <v>16</v>
      </c>
      <c r="D481" t="s">
        <v>2599</v>
      </c>
      <c r="E481">
        <v>4264</v>
      </c>
      <c r="F481">
        <v>359</v>
      </c>
      <c r="G481" s="4" t="str">
        <f>VLOOKUP(F481,'mac-lalo'!$I$2:$J$602,2,0)</f>
        <v>HUMAPA 1708</v>
      </c>
      <c r="H481" s="5">
        <f>VLOOKUP(G481,'cat_macropera-pos'!$H$2:$I$1468,2,0)</f>
        <v>1268</v>
      </c>
      <c r="I481" s="5">
        <f>VLOOKUP(D481,sucampos_seg!$C$2:$G$316,5,0)</f>
        <v>61</v>
      </c>
      <c r="J481">
        <v>29</v>
      </c>
      <c r="K481" s="6">
        <v>41300</v>
      </c>
      <c r="L481" s="6">
        <v>41350</v>
      </c>
      <c r="M481" t="s">
        <v>2684</v>
      </c>
      <c r="N481" t="s">
        <v>2684</v>
      </c>
      <c r="O481">
        <v>15</v>
      </c>
      <c r="P481" t="s">
        <v>2687</v>
      </c>
      <c r="Q481">
        <v>1</v>
      </c>
      <c r="R481">
        <v>4</v>
      </c>
      <c r="S481">
        <v>4</v>
      </c>
      <c r="T481">
        <v>5</v>
      </c>
      <c r="U481">
        <v>5</v>
      </c>
      <c r="V481">
        <v>0</v>
      </c>
      <c r="W481">
        <v>3</v>
      </c>
      <c r="X481">
        <v>2280134.9300000002</v>
      </c>
      <c r="Y481">
        <v>628624.36</v>
      </c>
      <c r="Z481">
        <v>2751</v>
      </c>
      <c r="AA481">
        <v>2</v>
      </c>
      <c r="AB481" s="6">
        <v>1.5833333333333335</v>
      </c>
      <c r="AC481" s="6">
        <v>1.7083333333333335</v>
      </c>
      <c r="AD481">
        <v>90</v>
      </c>
      <c r="AE481">
        <v>6</v>
      </c>
      <c r="AF481">
        <v>17</v>
      </c>
      <c r="AG481">
        <v>3</v>
      </c>
      <c r="AH481">
        <v>5</v>
      </c>
      <c r="AI481">
        <v>400</v>
      </c>
      <c r="AJ481">
        <v>0</v>
      </c>
      <c r="AK481">
        <v>0</v>
      </c>
      <c r="AL481">
        <v>1</v>
      </c>
    </row>
    <row r="482" spans="1:38" hidden="1" x14ac:dyDescent="0.25">
      <c r="B482">
        <v>561</v>
      </c>
      <c r="C482">
        <v>4</v>
      </c>
      <c r="D482" t="s">
        <v>2606</v>
      </c>
      <c r="E482">
        <v>3911</v>
      </c>
      <c r="F482">
        <v>507</v>
      </c>
      <c r="G482" s="4" t="str">
        <f>VLOOKUP(F482,'mac-lalo'!$I$2:$J$602,2,0)</f>
        <v>REMOLINO 3945</v>
      </c>
      <c r="H482" s="5">
        <f>VLOOKUP(G482,'cat_macropera-pos'!$H$2:$I$1468,2,0)</f>
        <v>1446</v>
      </c>
      <c r="I482" s="5">
        <f>VLOOKUP(D482,sucampos_seg!$C$2:$G$316,5,0)</f>
        <v>103</v>
      </c>
      <c r="J482">
        <v>14</v>
      </c>
      <c r="K482" s="6">
        <v>41301</v>
      </c>
      <c r="L482" s="6">
        <v>41370</v>
      </c>
      <c r="M482" t="s">
        <v>2684</v>
      </c>
      <c r="N482" t="s">
        <v>2684</v>
      </c>
      <c r="O482">
        <v>47</v>
      </c>
      <c r="P482" t="s">
        <v>2685</v>
      </c>
      <c r="Q482">
        <v>6</v>
      </c>
      <c r="R482">
        <v>4</v>
      </c>
      <c r="S482">
        <v>6</v>
      </c>
      <c r="T482">
        <v>6</v>
      </c>
      <c r="U482">
        <v>1</v>
      </c>
      <c r="V482">
        <v>0</v>
      </c>
      <c r="W482">
        <v>8</v>
      </c>
      <c r="X482">
        <v>2253534.12</v>
      </c>
      <c r="Y482">
        <v>682654.79</v>
      </c>
      <c r="Z482">
        <v>3401</v>
      </c>
      <c r="AA482">
        <v>16</v>
      </c>
      <c r="AB482" s="6">
        <v>1.9166666666666665</v>
      </c>
      <c r="AC482" s="6">
        <v>1.625</v>
      </c>
      <c r="AD482">
        <v>90</v>
      </c>
      <c r="AE482">
        <v>12</v>
      </c>
      <c r="AF482">
        <v>12</v>
      </c>
      <c r="AG482">
        <v>2</v>
      </c>
      <c r="AH482">
        <v>4</v>
      </c>
      <c r="AI482">
        <v>456</v>
      </c>
      <c r="AJ482">
        <v>0</v>
      </c>
      <c r="AK482">
        <v>0</v>
      </c>
      <c r="AL482">
        <v>1</v>
      </c>
    </row>
    <row r="483" spans="1:38" hidden="1" x14ac:dyDescent="0.25">
      <c r="B483">
        <v>562</v>
      </c>
      <c r="C483">
        <v>16</v>
      </c>
      <c r="D483" t="s">
        <v>2599</v>
      </c>
      <c r="E483">
        <v>6002</v>
      </c>
      <c r="F483">
        <v>607</v>
      </c>
      <c r="G483" s="4" t="str">
        <f>VLOOKUP(F483,'mac-lalo'!$I$2:$J$602,2,0)</f>
        <v>HUMAPA 1296</v>
      </c>
      <c r="H483" s="5">
        <f>VLOOKUP(G483,'cat_macropera-pos'!$H$2:$I$1468,2,0)</f>
        <v>1252</v>
      </c>
      <c r="I483" s="5">
        <f>VLOOKUP(D483,sucampos_seg!$C$2:$G$316,5,0)</f>
        <v>61</v>
      </c>
      <c r="J483">
        <v>37</v>
      </c>
      <c r="K483" s="6">
        <v>41291</v>
      </c>
      <c r="L483" s="6">
        <v>41303</v>
      </c>
      <c r="M483" t="s">
        <v>2677</v>
      </c>
      <c r="N483" t="s">
        <v>22</v>
      </c>
      <c r="O483">
        <v>8</v>
      </c>
      <c r="P483" t="s">
        <v>2682</v>
      </c>
      <c r="Q483">
        <v>1</v>
      </c>
      <c r="R483">
        <v>4</v>
      </c>
      <c r="S483">
        <v>4</v>
      </c>
      <c r="T483">
        <v>1</v>
      </c>
      <c r="U483">
        <v>1</v>
      </c>
      <c r="V483">
        <v>0</v>
      </c>
      <c r="W483">
        <v>4</v>
      </c>
      <c r="X483">
        <v>2289025.56</v>
      </c>
      <c r="Y483">
        <v>623419.42000000004</v>
      </c>
      <c r="Z483">
        <v>2039</v>
      </c>
      <c r="AA483">
        <v>9</v>
      </c>
      <c r="AB483" s="6">
        <v>1.5</v>
      </c>
      <c r="AC483" s="6">
        <v>1.375</v>
      </c>
      <c r="AD483">
        <v>31.4</v>
      </c>
      <c r="AE483" t="s">
        <v>2676</v>
      </c>
      <c r="AF483" t="s">
        <v>2676</v>
      </c>
      <c r="AG483" t="s">
        <v>2676</v>
      </c>
      <c r="AH483" t="s">
        <v>2676</v>
      </c>
      <c r="AI483" t="s">
        <v>2676</v>
      </c>
      <c r="AJ483" t="s">
        <v>2676</v>
      </c>
      <c r="AK483" t="s">
        <v>2676</v>
      </c>
      <c r="AL483">
        <v>1</v>
      </c>
    </row>
    <row r="484" spans="1:38" hidden="1" x14ac:dyDescent="0.25">
      <c r="B484">
        <v>563</v>
      </c>
      <c r="C484">
        <v>13</v>
      </c>
      <c r="D484" t="s">
        <v>2596</v>
      </c>
      <c r="E484">
        <v>3088</v>
      </c>
      <c r="F484">
        <v>233</v>
      </c>
      <c r="G484" s="4" t="str">
        <f>VLOOKUP(F484,'mac-lalo'!$I$2:$J$602,2,0)</f>
        <v>FURBERO 1101</v>
      </c>
      <c r="H484" s="5">
        <f>VLOOKUP(G484,'cat_macropera-pos'!$H$2:$I$1468,2,0)</f>
        <v>1330</v>
      </c>
      <c r="I484" s="5">
        <f>VLOOKUP(D484,sucampos_seg!$C$2:$G$316,5,0)</f>
        <v>48</v>
      </c>
      <c r="J484">
        <v>30</v>
      </c>
      <c r="K484" s="6">
        <v>41305</v>
      </c>
      <c r="L484" s="6">
        <v>41345</v>
      </c>
      <c r="M484" t="s">
        <v>2684</v>
      </c>
      <c r="N484" t="s">
        <v>2684</v>
      </c>
      <c r="O484">
        <v>19</v>
      </c>
      <c r="P484" t="s">
        <v>2687</v>
      </c>
      <c r="Q484">
        <v>1</v>
      </c>
      <c r="R484">
        <v>4</v>
      </c>
      <c r="S484">
        <v>6</v>
      </c>
      <c r="T484">
        <v>1</v>
      </c>
      <c r="U484">
        <v>1</v>
      </c>
      <c r="V484">
        <v>2</v>
      </c>
      <c r="W484">
        <v>8</v>
      </c>
      <c r="X484">
        <v>2254081.37</v>
      </c>
      <c r="Y484">
        <v>659240.16</v>
      </c>
      <c r="Z484">
        <v>2461</v>
      </c>
      <c r="AA484">
        <v>12</v>
      </c>
      <c r="AB484" s="6">
        <v>1.0833333333333333</v>
      </c>
      <c r="AC484" s="6">
        <v>1.9993055555555554</v>
      </c>
      <c r="AD484">
        <v>90</v>
      </c>
      <c r="AE484">
        <v>6</v>
      </c>
      <c r="AF484">
        <v>9</v>
      </c>
      <c r="AG484">
        <v>3</v>
      </c>
      <c r="AH484">
        <v>5</v>
      </c>
      <c r="AI484">
        <v>300</v>
      </c>
      <c r="AJ484">
        <v>0</v>
      </c>
      <c r="AK484">
        <v>0</v>
      </c>
      <c r="AL484">
        <v>1</v>
      </c>
    </row>
    <row r="485" spans="1:38" hidden="1" x14ac:dyDescent="0.25">
      <c r="B485">
        <v>564</v>
      </c>
      <c r="C485">
        <v>16</v>
      </c>
      <c r="D485" t="s">
        <v>2599</v>
      </c>
      <c r="E485">
        <v>1442</v>
      </c>
      <c r="F485">
        <v>347</v>
      </c>
      <c r="G485" s="4" t="str">
        <f>VLOOKUP(F485,'mac-lalo'!$I$2:$J$602,2,0)</f>
        <v>HUMAPA 1442</v>
      </c>
      <c r="H485" s="5">
        <f>VLOOKUP(G485,'cat_macropera-pos'!$H$2:$I$1468,2,0)</f>
        <v>1258</v>
      </c>
      <c r="I485" s="5">
        <f>VLOOKUP(D485,sucampos_seg!$C$2:$G$316,5,0)</f>
        <v>61</v>
      </c>
      <c r="J485">
        <v>35</v>
      </c>
      <c r="K485" s="6">
        <v>41309</v>
      </c>
      <c r="L485" s="6">
        <v>41322</v>
      </c>
      <c r="M485" t="s">
        <v>2677</v>
      </c>
      <c r="N485" t="s">
        <v>2680</v>
      </c>
      <c r="O485">
        <v>5</v>
      </c>
      <c r="P485" t="s">
        <v>2687</v>
      </c>
      <c r="Q485">
        <v>1</v>
      </c>
      <c r="R485">
        <v>6</v>
      </c>
      <c r="S485">
        <v>6</v>
      </c>
      <c r="T485">
        <v>1</v>
      </c>
      <c r="U485">
        <v>1</v>
      </c>
      <c r="V485">
        <v>0</v>
      </c>
      <c r="W485">
        <v>4</v>
      </c>
      <c r="X485">
        <v>2282908</v>
      </c>
      <c r="Y485">
        <v>628276.25</v>
      </c>
      <c r="Z485">
        <v>1973</v>
      </c>
      <c r="AA485">
        <v>2</v>
      </c>
      <c r="AB485" s="6">
        <v>1.5416666666666665</v>
      </c>
      <c r="AC485" s="6">
        <v>1.1875</v>
      </c>
      <c r="AD485">
        <v>0</v>
      </c>
      <c r="AE485" t="s">
        <v>2676</v>
      </c>
      <c r="AF485" t="s">
        <v>2676</v>
      </c>
      <c r="AG485" t="s">
        <v>2676</v>
      </c>
      <c r="AH485" t="s">
        <v>2676</v>
      </c>
      <c r="AI485" t="s">
        <v>2676</v>
      </c>
      <c r="AJ485" t="s">
        <v>2676</v>
      </c>
      <c r="AK485" t="s">
        <v>2676</v>
      </c>
      <c r="AL485">
        <v>1</v>
      </c>
    </row>
    <row r="486" spans="1:38" hidden="1" x14ac:dyDescent="0.25">
      <c r="B486">
        <v>565</v>
      </c>
      <c r="C486">
        <v>21</v>
      </c>
      <c r="D486" t="s">
        <v>2605</v>
      </c>
      <c r="E486">
        <v>1742</v>
      </c>
      <c r="F486">
        <v>447</v>
      </c>
      <c r="G486" s="4" t="str">
        <f>VLOOKUP(F486,'mac-lalo'!$I$2:$J$602,2,0)</f>
        <v>PRESIDENTE ALEMAN 1742</v>
      </c>
      <c r="H486" s="5">
        <f>VLOOKUP(G486,'cat_macropera-pos'!$H$2:$I$1468,2,0)</f>
        <v>1362</v>
      </c>
      <c r="I486" s="5">
        <f>VLOOKUP(D486,sucampos_seg!$C$2:$G$316,5,0)</f>
        <v>94</v>
      </c>
      <c r="J486">
        <v>53</v>
      </c>
      <c r="K486" s="6">
        <v>41328</v>
      </c>
      <c r="L486" s="6">
        <v>41369</v>
      </c>
      <c r="M486" t="s">
        <v>2684</v>
      </c>
      <c r="N486" t="s">
        <v>2684</v>
      </c>
      <c r="O486">
        <v>10</v>
      </c>
      <c r="P486" t="s">
        <v>2687</v>
      </c>
      <c r="Q486">
        <v>1</v>
      </c>
      <c r="R486">
        <v>4</v>
      </c>
      <c r="S486">
        <v>4</v>
      </c>
      <c r="T486">
        <v>4</v>
      </c>
      <c r="U486">
        <v>4</v>
      </c>
      <c r="V486">
        <v>0</v>
      </c>
      <c r="W486">
        <v>8</v>
      </c>
      <c r="X486">
        <v>2250589.09</v>
      </c>
      <c r="Y486">
        <v>673966.15</v>
      </c>
      <c r="Z486">
        <v>3182</v>
      </c>
      <c r="AA486">
        <v>15</v>
      </c>
      <c r="AB486" s="6">
        <v>1</v>
      </c>
      <c r="AC486" s="6">
        <v>1</v>
      </c>
      <c r="AD486">
        <v>87.19</v>
      </c>
      <c r="AE486">
        <v>6</v>
      </c>
      <c r="AF486">
        <v>7</v>
      </c>
      <c r="AG486">
        <v>3</v>
      </c>
      <c r="AH486">
        <v>4</v>
      </c>
      <c r="AI486">
        <v>750</v>
      </c>
      <c r="AJ486">
        <v>0</v>
      </c>
      <c r="AK486">
        <v>0</v>
      </c>
      <c r="AL486">
        <v>1</v>
      </c>
    </row>
    <row r="487" spans="1:38" hidden="1" x14ac:dyDescent="0.25">
      <c r="B487">
        <v>566</v>
      </c>
      <c r="C487">
        <v>21</v>
      </c>
      <c r="D487" t="s">
        <v>2605</v>
      </c>
      <c r="E487">
        <v>5207</v>
      </c>
      <c r="F487">
        <v>468</v>
      </c>
      <c r="G487" s="4" t="str">
        <f>VLOOKUP(F487,'mac-lalo'!$I$2:$J$602,2,0)</f>
        <v>PRESIDENTE ALEMAN 6006</v>
      </c>
      <c r="H487" s="5">
        <f>VLOOKUP(G487,'cat_macropera-pos'!$H$2:$I$1468,2,0)</f>
        <v>1430</v>
      </c>
      <c r="I487" s="5">
        <f>VLOOKUP(D487,sucampos_seg!$C$2:$G$316,5,0)</f>
        <v>94</v>
      </c>
      <c r="J487">
        <v>11</v>
      </c>
      <c r="K487" s="6">
        <v>41306</v>
      </c>
      <c r="L487" s="6">
        <v>41371</v>
      </c>
      <c r="M487" t="s">
        <v>2684</v>
      </c>
      <c r="N487" t="s">
        <v>2684</v>
      </c>
      <c r="O487">
        <v>19</v>
      </c>
      <c r="P487" t="s">
        <v>2678</v>
      </c>
      <c r="Q487">
        <v>6</v>
      </c>
      <c r="R487">
        <v>4</v>
      </c>
      <c r="S487">
        <v>4</v>
      </c>
      <c r="T487">
        <v>1</v>
      </c>
      <c r="U487">
        <v>1</v>
      </c>
      <c r="V487">
        <v>0</v>
      </c>
      <c r="W487">
        <v>8</v>
      </c>
      <c r="X487">
        <v>2251107.21</v>
      </c>
      <c r="Y487">
        <v>676954.36</v>
      </c>
      <c r="Z487">
        <v>3200</v>
      </c>
      <c r="AA487">
        <v>12</v>
      </c>
      <c r="AB487" s="6">
        <v>1.2708333333333333</v>
      </c>
      <c r="AC487" s="6">
        <v>1.4166666666666667</v>
      </c>
      <c r="AD487">
        <v>90</v>
      </c>
      <c r="AE487">
        <v>14</v>
      </c>
      <c r="AF487">
        <v>0</v>
      </c>
      <c r="AG487">
        <v>2</v>
      </c>
      <c r="AH487">
        <v>5</v>
      </c>
      <c r="AI487">
        <v>1000</v>
      </c>
      <c r="AJ487">
        <v>0</v>
      </c>
      <c r="AK487">
        <v>0</v>
      </c>
      <c r="AL487">
        <v>1</v>
      </c>
    </row>
    <row r="488" spans="1:38" hidden="1" x14ac:dyDescent="0.25">
      <c r="B488">
        <v>568</v>
      </c>
      <c r="C488">
        <v>16</v>
      </c>
      <c r="D488" t="s">
        <v>2599</v>
      </c>
      <c r="E488">
        <v>1296</v>
      </c>
      <c r="F488">
        <v>607</v>
      </c>
      <c r="G488" s="4" t="str">
        <f>VLOOKUP(F488,'mac-lalo'!$I$2:$J$602,2,0)</f>
        <v>HUMAPA 1296</v>
      </c>
      <c r="H488" s="5">
        <f>VLOOKUP(G488,'cat_macropera-pos'!$H$2:$I$1468,2,0)</f>
        <v>1252</v>
      </c>
      <c r="I488" s="5">
        <f>VLOOKUP(D488,sucampos_seg!$C$2:$G$316,5,0)</f>
        <v>61</v>
      </c>
      <c r="J488">
        <v>26</v>
      </c>
      <c r="K488" s="6">
        <v>41305</v>
      </c>
      <c r="L488" s="6">
        <v>41315</v>
      </c>
      <c r="M488" t="s">
        <v>2677</v>
      </c>
      <c r="N488" t="s">
        <v>2680</v>
      </c>
      <c r="O488">
        <v>1</v>
      </c>
      <c r="P488" t="s">
        <v>2683</v>
      </c>
      <c r="Q488">
        <v>1</v>
      </c>
      <c r="R488">
        <v>4</v>
      </c>
      <c r="S488">
        <v>4</v>
      </c>
      <c r="T488">
        <v>1</v>
      </c>
      <c r="U488">
        <v>1</v>
      </c>
      <c r="V488">
        <v>0</v>
      </c>
      <c r="W488">
        <v>4</v>
      </c>
      <c r="X488">
        <v>2289012.83</v>
      </c>
      <c r="Y488">
        <v>623348.94999999995</v>
      </c>
      <c r="Z488">
        <v>1954</v>
      </c>
      <c r="AA488">
        <v>2</v>
      </c>
      <c r="AB488" s="6">
        <v>1.7291666666666665</v>
      </c>
      <c r="AC488" s="6">
        <v>1.25</v>
      </c>
      <c r="AD488">
        <v>0</v>
      </c>
      <c r="AE488" t="s">
        <v>2676</v>
      </c>
      <c r="AF488" t="s">
        <v>2676</v>
      </c>
      <c r="AG488" t="s">
        <v>2676</v>
      </c>
      <c r="AH488" t="s">
        <v>2676</v>
      </c>
      <c r="AI488" t="s">
        <v>2676</v>
      </c>
      <c r="AJ488" t="s">
        <v>2676</v>
      </c>
      <c r="AK488" t="s">
        <v>2676</v>
      </c>
      <c r="AL488">
        <v>1</v>
      </c>
    </row>
    <row r="489" spans="1:38" hidden="1" x14ac:dyDescent="0.25">
      <c r="B489">
        <v>571</v>
      </c>
      <c r="C489">
        <v>4</v>
      </c>
      <c r="D489" t="s">
        <v>2606</v>
      </c>
      <c r="E489">
        <v>3905</v>
      </c>
      <c r="F489">
        <v>507</v>
      </c>
      <c r="G489" s="4" t="str">
        <f>VLOOKUP(F489,'mac-lalo'!$I$2:$J$602,2,0)</f>
        <v>REMOLINO 3945</v>
      </c>
      <c r="H489" s="5">
        <f>VLOOKUP(G489,'cat_macropera-pos'!$H$2:$I$1468,2,0)</f>
        <v>1446</v>
      </c>
      <c r="I489" s="5">
        <f>VLOOKUP(D489,sucampos_seg!$C$2:$G$316,5,0)</f>
        <v>103</v>
      </c>
      <c r="J489">
        <v>16</v>
      </c>
      <c r="K489" s="6">
        <v>41307</v>
      </c>
      <c r="L489" s="6">
        <v>41372</v>
      </c>
      <c r="M489" t="s">
        <v>2684</v>
      </c>
      <c r="N489" t="s">
        <v>2684</v>
      </c>
      <c r="O489">
        <v>47</v>
      </c>
      <c r="P489" t="s">
        <v>2685</v>
      </c>
      <c r="Q489">
        <v>6</v>
      </c>
      <c r="R489">
        <v>4</v>
      </c>
      <c r="S489">
        <v>4</v>
      </c>
      <c r="T489">
        <v>1</v>
      </c>
      <c r="U489">
        <v>1</v>
      </c>
      <c r="V489">
        <v>0</v>
      </c>
      <c r="W489">
        <v>8</v>
      </c>
      <c r="X489">
        <v>2253541.42</v>
      </c>
      <c r="Y489">
        <v>682714.33</v>
      </c>
      <c r="Z489">
        <v>3379</v>
      </c>
      <c r="AA489">
        <v>16</v>
      </c>
      <c r="AB489" s="6">
        <v>1.875</v>
      </c>
      <c r="AC489" s="6">
        <v>1.25</v>
      </c>
      <c r="AD489">
        <v>90</v>
      </c>
      <c r="AE489">
        <v>12</v>
      </c>
      <c r="AF489">
        <v>0</v>
      </c>
      <c r="AG489">
        <v>2</v>
      </c>
      <c r="AH489">
        <v>5</v>
      </c>
      <c r="AI489">
        <v>600</v>
      </c>
      <c r="AJ489">
        <v>0</v>
      </c>
      <c r="AK489">
        <v>0</v>
      </c>
      <c r="AL489">
        <v>1</v>
      </c>
    </row>
    <row r="490" spans="1:38" hidden="1" x14ac:dyDescent="0.25">
      <c r="B490">
        <v>572</v>
      </c>
      <c r="C490">
        <v>4</v>
      </c>
      <c r="D490" t="s">
        <v>2606</v>
      </c>
      <c r="E490">
        <v>3965</v>
      </c>
      <c r="F490">
        <v>484</v>
      </c>
      <c r="G490" s="4" t="str">
        <f>VLOOKUP(F490,'mac-lalo'!$I$2:$J$602,2,0)</f>
        <v>REMOLINO 1786</v>
      </c>
      <c r="H490" s="5">
        <f>VLOOKUP(G490,'cat_macropera-pos'!$H$2:$I$1468,2,0)</f>
        <v>1382</v>
      </c>
      <c r="I490" s="5">
        <f>VLOOKUP(D490,sucampos_seg!$C$2:$G$316,5,0)</f>
        <v>103</v>
      </c>
      <c r="J490">
        <v>26</v>
      </c>
      <c r="K490" s="6">
        <v>41282</v>
      </c>
      <c r="L490" s="6">
        <v>41296</v>
      </c>
      <c r="M490" t="s">
        <v>2679</v>
      </c>
      <c r="N490" t="s">
        <v>2680</v>
      </c>
      <c r="O490">
        <v>19</v>
      </c>
      <c r="P490" t="s">
        <v>2683</v>
      </c>
      <c r="Q490">
        <v>1</v>
      </c>
      <c r="R490">
        <v>4</v>
      </c>
      <c r="S490">
        <v>4</v>
      </c>
      <c r="T490">
        <v>1</v>
      </c>
      <c r="U490">
        <v>1</v>
      </c>
      <c r="V490">
        <v>0</v>
      </c>
      <c r="W490">
        <v>8</v>
      </c>
      <c r="X490">
        <v>2252899.0099999998</v>
      </c>
      <c r="Y490">
        <v>682781.2</v>
      </c>
      <c r="Z490">
        <v>2857</v>
      </c>
      <c r="AA490">
        <v>12</v>
      </c>
      <c r="AB490" s="6">
        <v>1.7083333333333335</v>
      </c>
      <c r="AC490" s="6">
        <v>1.25</v>
      </c>
      <c r="AD490">
        <v>18</v>
      </c>
      <c r="AE490" t="s">
        <v>2676</v>
      </c>
      <c r="AF490" t="s">
        <v>2676</v>
      </c>
      <c r="AG490" t="s">
        <v>2676</v>
      </c>
      <c r="AH490" t="s">
        <v>2676</v>
      </c>
      <c r="AI490" t="s">
        <v>2676</v>
      </c>
      <c r="AJ490" t="s">
        <v>2676</v>
      </c>
      <c r="AK490" t="s">
        <v>2676</v>
      </c>
      <c r="AL490">
        <v>1</v>
      </c>
    </row>
    <row r="491" spans="1:38" hidden="1" x14ac:dyDescent="0.25">
      <c r="B491">
        <v>573</v>
      </c>
      <c r="C491">
        <v>21</v>
      </c>
      <c r="D491" t="s">
        <v>2605</v>
      </c>
      <c r="E491">
        <v>5227</v>
      </c>
      <c r="F491">
        <v>468</v>
      </c>
      <c r="G491" s="4" t="str">
        <f>VLOOKUP(F491,'mac-lalo'!$I$2:$J$602,2,0)</f>
        <v>PRESIDENTE ALEMAN 6006</v>
      </c>
      <c r="H491" s="5">
        <f>VLOOKUP(G491,'cat_macropera-pos'!$H$2:$I$1468,2,0)</f>
        <v>1430</v>
      </c>
      <c r="I491" s="5">
        <f>VLOOKUP(D491,sucampos_seg!$C$2:$G$316,5,0)</f>
        <v>94</v>
      </c>
      <c r="J491">
        <v>11</v>
      </c>
      <c r="K491" t="s">
        <v>2676</v>
      </c>
      <c r="L491" t="s">
        <v>2676</v>
      </c>
      <c r="M491" t="s">
        <v>2684</v>
      </c>
      <c r="N491" t="s">
        <v>2684</v>
      </c>
      <c r="O491">
        <v>1</v>
      </c>
      <c r="P491" t="s">
        <v>2687</v>
      </c>
      <c r="Q491">
        <v>5</v>
      </c>
      <c r="R491">
        <v>1</v>
      </c>
      <c r="S491">
        <v>1</v>
      </c>
      <c r="T491">
        <v>1</v>
      </c>
      <c r="U491">
        <v>1</v>
      </c>
      <c r="V491">
        <v>0</v>
      </c>
      <c r="W491">
        <v>8</v>
      </c>
      <c r="X491">
        <v>2251094.73</v>
      </c>
      <c r="Y491">
        <v>676954.23</v>
      </c>
      <c r="Z491">
        <v>3515</v>
      </c>
      <c r="AA491">
        <v>1</v>
      </c>
      <c r="AB491" t="s">
        <v>2676</v>
      </c>
      <c r="AC491" t="s">
        <v>2676</v>
      </c>
      <c r="AD491">
        <v>90</v>
      </c>
      <c r="AE491" t="s">
        <v>2676</v>
      </c>
      <c r="AF491" t="s">
        <v>2676</v>
      </c>
      <c r="AG491" t="s">
        <v>2676</v>
      </c>
      <c r="AH491" t="s">
        <v>2676</v>
      </c>
      <c r="AI491" t="s">
        <v>2676</v>
      </c>
      <c r="AJ491" t="s">
        <v>2676</v>
      </c>
      <c r="AK491" t="s">
        <v>2676</v>
      </c>
      <c r="AL491">
        <v>1</v>
      </c>
    </row>
    <row r="492" spans="1:38" hidden="1" x14ac:dyDescent="0.25">
      <c r="B492">
        <v>574</v>
      </c>
      <c r="C492">
        <v>3</v>
      </c>
      <c r="D492" t="s">
        <v>2610</v>
      </c>
      <c r="E492">
        <v>105</v>
      </c>
      <c r="F492">
        <v>552</v>
      </c>
      <c r="G492" s="4" t="str">
        <f>VLOOKUP(F492,'mac-lalo'!$I$2:$J$602,2,0)</f>
        <v>TAJIN 195</v>
      </c>
      <c r="H492" s="5">
        <f>VLOOKUP(G492,'cat_macropera-pos'!$H$2:$I$1468,2,0)</f>
        <v>1318</v>
      </c>
      <c r="I492" s="5">
        <f>VLOOKUP(D492,sucampos_seg!$C$2:$G$316,5,0)</f>
        <v>122</v>
      </c>
      <c r="J492">
        <v>1</v>
      </c>
      <c r="K492" s="6">
        <v>41308</v>
      </c>
      <c r="L492" s="6">
        <v>41386</v>
      </c>
      <c r="M492" t="s">
        <v>2585</v>
      </c>
      <c r="N492" t="s">
        <v>2684</v>
      </c>
      <c r="O492">
        <v>24</v>
      </c>
      <c r="P492" t="s">
        <v>2683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0</v>
      </c>
      <c r="W492">
        <v>7</v>
      </c>
      <c r="X492">
        <v>2265949.86</v>
      </c>
      <c r="Y492">
        <v>653191.49</v>
      </c>
      <c r="Z492">
        <v>2654</v>
      </c>
      <c r="AA492">
        <v>9</v>
      </c>
      <c r="AB492" s="6">
        <v>1.4583333333333333</v>
      </c>
      <c r="AC492" s="6">
        <v>1.875</v>
      </c>
      <c r="AD492">
        <v>90.09</v>
      </c>
      <c r="AE492" t="s">
        <v>2676</v>
      </c>
      <c r="AF492" t="s">
        <v>2676</v>
      </c>
      <c r="AG492" t="s">
        <v>2676</v>
      </c>
      <c r="AH492" t="s">
        <v>2676</v>
      </c>
      <c r="AI492" t="s">
        <v>2676</v>
      </c>
      <c r="AJ492" t="s">
        <v>2676</v>
      </c>
      <c r="AK492" t="s">
        <v>2676</v>
      </c>
      <c r="AL492">
        <v>1</v>
      </c>
    </row>
    <row r="493" spans="1:38" s="14" customFormat="1" hidden="1" x14ac:dyDescent="0.25">
      <c r="A493" s="14">
        <v>0</v>
      </c>
      <c r="B493" s="14">
        <v>575</v>
      </c>
      <c r="C493" s="14">
        <v>1</v>
      </c>
      <c r="D493" s="14" t="s">
        <v>2584</v>
      </c>
      <c r="E493" s="14">
        <v>1045</v>
      </c>
      <c r="F493" s="14">
        <v>48</v>
      </c>
      <c r="G493" s="14" t="str">
        <f>VLOOKUP(F493,'mac-lalo'!$I$2:$J$602,2,0)</f>
        <v>COAPECHACA 1065</v>
      </c>
      <c r="H493" s="14">
        <f>VLOOKUP(G493,'cat_macropera-pos'!$H$2:$I$1468,2,0)</f>
        <v>1433</v>
      </c>
      <c r="I493" s="14">
        <f>VLOOKUP(D493,sucampos_seg!$C$2:$G$316,5,0)</f>
        <v>24</v>
      </c>
      <c r="J493" s="14">
        <v>55</v>
      </c>
      <c r="K493" s="15">
        <v>41307</v>
      </c>
      <c r="L493" s="15">
        <v>41338</v>
      </c>
      <c r="M493" s="14" t="s">
        <v>2684</v>
      </c>
      <c r="N493" s="14" t="s">
        <v>2684</v>
      </c>
      <c r="O493" s="14">
        <v>19</v>
      </c>
      <c r="P493" s="14" t="s">
        <v>2683</v>
      </c>
      <c r="Q493" s="14">
        <v>6</v>
      </c>
      <c r="R493" s="14">
        <v>4</v>
      </c>
      <c r="S493" s="14">
        <v>4</v>
      </c>
      <c r="T493" s="14">
        <v>1</v>
      </c>
      <c r="U493" s="14">
        <v>1</v>
      </c>
      <c r="V493" s="14">
        <v>0</v>
      </c>
      <c r="W493" s="14">
        <v>6</v>
      </c>
      <c r="X493" s="14">
        <v>2264143.87</v>
      </c>
      <c r="Y493" s="14">
        <v>643971.09</v>
      </c>
      <c r="Z493" s="14">
        <v>2169</v>
      </c>
      <c r="AA493" s="14">
        <v>9</v>
      </c>
      <c r="AB493" s="15">
        <v>1.0833333333333333</v>
      </c>
      <c r="AC493" s="15">
        <v>1.3958333333333333</v>
      </c>
      <c r="AD493" s="14">
        <v>90</v>
      </c>
      <c r="AE493" s="14">
        <v>5</v>
      </c>
      <c r="AF493" s="14">
        <v>5</v>
      </c>
      <c r="AG493" s="14">
        <v>3</v>
      </c>
      <c r="AH493" s="14">
        <v>4</v>
      </c>
      <c r="AI493" s="14">
        <v>90</v>
      </c>
      <c r="AJ493" s="14">
        <v>0</v>
      </c>
      <c r="AK493" s="14">
        <v>0</v>
      </c>
      <c r="AL493" s="14">
        <v>1</v>
      </c>
    </row>
    <row r="494" spans="1:38" hidden="1" x14ac:dyDescent="0.25">
      <c r="B494">
        <v>576</v>
      </c>
      <c r="C494">
        <v>4</v>
      </c>
      <c r="D494" t="s">
        <v>2606</v>
      </c>
      <c r="E494">
        <v>2972</v>
      </c>
      <c r="F494">
        <v>470</v>
      </c>
      <c r="G494" s="4" t="str">
        <f>VLOOKUP(F494,'mac-lalo'!$I$2:$J$602,2,0)</f>
        <v>REMOLINO 1602</v>
      </c>
      <c r="H494" s="5">
        <f>VLOOKUP(G494,'cat_macropera-pos'!$H$2:$I$1468,2,0)</f>
        <v>1375</v>
      </c>
      <c r="I494" s="5">
        <f>VLOOKUP(D494,sucampos_seg!$C$2:$G$316,5,0)</f>
        <v>103</v>
      </c>
      <c r="J494">
        <v>52</v>
      </c>
      <c r="K494" s="6">
        <v>41330</v>
      </c>
      <c r="L494" s="6">
        <v>41426</v>
      </c>
      <c r="M494" t="s">
        <v>2684</v>
      </c>
      <c r="N494" t="s">
        <v>2684</v>
      </c>
      <c r="O494">
        <v>19</v>
      </c>
      <c r="P494" t="s">
        <v>2686</v>
      </c>
      <c r="Q494">
        <v>1</v>
      </c>
      <c r="R494">
        <v>4</v>
      </c>
      <c r="S494">
        <v>4</v>
      </c>
      <c r="T494">
        <v>4</v>
      </c>
      <c r="U494">
        <v>6</v>
      </c>
      <c r="V494">
        <v>0</v>
      </c>
      <c r="W494">
        <v>8</v>
      </c>
      <c r="X494">
        <v>2254526.2599999998</v>
      </c>
      <c r="Y494">
        <v>678875.64</v>
      </c>
      <c r="Z494">
        <v>3373</v>
      </c>
      <c r="AA494">
        <v>15</v>
      </c>
      <c r="AB494" s="6">
        <v>1.0833333333333333</v>
      </c>
      <c r="AC494" s="6">
        <v>1.125</v>
      </c>
      <c r="AD494">
        <v>90</v>
      </c>
      <c r="AE494">
        <v>14</v>
      </c>
      <c r="AF494">
        <v>7</v>
      </c>
      <c r="AG494">
        <v>3</v>
      </c>
      <c r="AH494">
        <v>6</v>
      </c>
      <c r="AI494">
        <v>324</v>
      </c>
      <c r="AJ494">
        <v>0</v>
      </c>
      <c r="AK494">
        <v>0</v>
      </c>
      <c r="AL494">
        <v>1</v>
      </c>
    </row>
    <row r="495" spans="1:38" hidden="1" x14ac:dyDescent="0.25">
      <c r="B495">
        <v>577</v>
      </c>
      <c r="C495">
        <v>4</v>
      </c>
      <c r="D495" t="s">
        <v>2606</v>
      </c>
      <c r="E495">
        <v>3478</v>
      </c>
      <c r="F495">
        <v>469</v>
      </c>
      <c r="G495" s="4" t="str">
        <f>VLOOKUP(F495,'mac-lalo'!$I$2:$J$602,2,0)</f>
        <v>REMOLINO 1366</v>
      </c>
      <c r="H495" s="5">
        <f>VLOOKUP(G495,'cat_macropera-pos'!$H$2:$I$1468,2,0)</f>
        <v>1374</v>
      </c>
      <c r="I495" s="5">
        <f>VLOOKUP(D495,sucampos_seg!$C$2:$G$316,5,0)</f>
        <v>103</v>
      </c>
      <c r="J495">
        <v>49</v>
      </c>
      <c r="K495" s="6">
        <v>41315</v>
      </c>
      <c r="L495" s="6">
        <v>41422</v>
      </c>
      <c r="M495" t="s">
        <v>2684</v>
      </c>
      <c r="N495" t="s">
        <v>2684</v>
      </c>
      <c r="O495">
        <v>15</v>
      </c>
      <c r="P495" t="s">
        <v>2686</v>
      </c>
      <c r="Q495">
        <v>6</v>
      </c>
      <c r="R495">
        <v>4</v>
      </c>
      <c r="S495">
        <v>4</v>
      </c>
      <c r="T495">
        <v>1</v>
      </c>
      <c r="U495">
        <v>1</v>
      </c>
      <c r="V495">
        <v>0</v>
      </c>
      <c r="W495">
        <v>8</v>
      </c>
      <c r="X495">
        <v>2256841.4</v>
      </c>
      <c r="Y495">
        <v>676783.93</v>
      </c>
      <c r="Z495">
        <v>3634</v>
      </c>
      <c r="AA495">
        <v>9</v>
      </c>
      <c r="AB495" s="6">
        <v>1</v>
      </c>
      <c r="AC495" s="6">
        <v>1.9993055555555554</v>
      </c>
      <c r="AD495">
        <v>90.83</v>
      </c>
      <c r="AE495">
        <v>14</v>
      </c>
      <c r="AF495">
        <v>9</v>
      </c>
      <c r="AG495">
        <v>3</v>
      </c>
      <c r="AH495">
        <v>5</v>
      </c>
      <c r="AI495">
        <v>800</v>
      </c>
      <c r="AJ495">
        <v>0</v>
      </c>
      <c r="AK495">
        <v>0</v>
      </c>
      <c r="AL495">
        <v>1</v>
      </c>
    </row>
    <row r="496" spans="1:38" hidden="1" x14ac:dyDescent="0.25">
      <c r="B496">
        <v>578</v>
      </c>
      <c r="C496">
        <v>2</v>
      </c>
      <c r="D496" t="s">
        <v>2586</v>
      </c>
      <c r="E496">
        <v>3077</v>
      </c>
      <c r="F496">
        <v>597</v>
      </c>
      <c r="G496" s="4" t="str">
        <f>VLOOKUP(F496,'mac-lalo'!$I$2:$J$602,2,0)</f>
        <v>AGUA FRIA 3158</v>
      </c>
      <c r="H496" s="5">
        <f>VLOOKUP(G496,'cat_macropera-pos'!$H$2:$I$1468,2,0)</f>
        <v>1431</v>
      </c>
      <c r="I496" s="5">
        <f>VLOOKUP(D496,sucampos_seg!$C$2:$G$316,5,0)</f>
        <v>1</v>
      </c>
      <c r="J496">
        <v>27</v>
      </c>
      <c r="K496" s="6">
        <v>41314</v>
      </c>
      <c r="L496" s="6">
        <v>41340</v>
      </c>
      <c r="M496" t="s">
        <v>2684</v>
      </c>
      <c r="N496" t="s">
        <v>2684</v>
      </c>
      <c r="O496">
        <v>19</v>
      </c>
      <c r="P496" t="s">
        <v>2687</v>
      </c>
      <c r="Q496">
        <v>5</v>
      </c>
      <c r="R496">
        <v>4</v>
      </c>
      <c r="S496">
        <v>4</v>
      </c>
      <c r="T496">
        <v>2</v>
      </c>
      <c r="U496">
        <v>2</v>
      </c>
      <c r="V496">
        <v>0</v>
      </c>
      <c r="W496">
        <v>5</v>
      </c>
      <c r="X496">
        <v>2268476.73</v>
      </c>
      <c r="Y496">
        <v>639632.74</v>
      </c>
      <c r="Z496">
        <v>1988</v>
      </c>
      <c r="AA496">
        <v>13</v>
      </c>
      <c r="AB496" s="6">
        <v>1</v>
      </c>
      <c r="AC496" s="6">
        <v>1</v>
      </c>
      <c r="AD496">
        <v>90</v>
      </c>
      <c r="AE496">
        <v>6</v>
      </c>
      <c r="AF496">
        <v>9</v>
      </c>
      <c r="AG496">
        <v>3</v>
      </c>
      <c r="AH496">
        <v>6</v>
      </c>
      <c r="AI496">
        <v>300</v>
      </c>
      <c r="AJ496">
        <v>0</v>
      </c>
      <c r="AK496">
        <v>0</v>
      </c>
      <c r="AL496">
        <v>1</v>
      </c>
    </row>
    <row r="497" spans="2:38" hidden="1" x14ac:dyDescent="0.25">
      <c r="B497">
        <v>579</v>
      </c>
      <c r="C497">
        <v>1</v>
      </c>
      <c r="D497" t="s">
        <v>2584</v>
      </c>
      <c r="E497">
        <v>1065</v>
      </c>
      <c r="F497">
        <v>48</v>
      </c>
      <c r="G497" s="4" t="str">
        <f>VLOOKUP(F497,'mac-lalo'!$I$2:$J$602,2,0)</f>
        <v>COAPECHACA 1065</v>
      </c>
      <c r="H497" s="5">
        <f>VLOOKUP(G497,'cat_macropera-pos'!$H$2:$I$1468,2,0)</f>
        <v>1433</v>
      </c>
      <c r="I497" s="5">
        <f>VLOOKUP(D497,sucampos_seg!$C$2:$G$316,5,0)</f>
        <v>24</v>
      </c>
      <c r="J497">
        <v>1</v>
      </c>
      <c r="K497" s="6">
        <v>41315</v>
      </c>
      <c r="L497" s="6">
        <v>41329</v>
      </c>
      <c r="M497" t="s">
        <v>2684</v>
      </c>
      <c r="N497" t="s">
        <v>2676</v>
      </c>
      <c r="O497">
        <v>33</v>
      </c>
      <c r="P497" t="s">
        <v>2686</v>
      </c>
      <c r="Q497">
        <v>1</v>
      </c>
      <c r="R497">
        <v>1</v>
      </c>
      <c r="S497">
        <v>6</v>
      </c>
      <c r="T497">
        <v>1</v>
      </c>
      <c r="U497">
        <v>1</v>
      </c>
      <c r="V497">
        <v>0</v>
      </c>
      <c r="W497">
        <v>0</v>
      </c>
      <c r="X497">
        <v>2264151.02</v>
      </c>
      <c r="Y497">
        <v>643918.46</v>
      </c>
      <c r="Z497">
        <v>2338</v>
      </c>
      <c r="AA497">
        <v>1</v>
      </c>
      <c r="AB497" s="6">
        <v>1.5833333333333335</v>
      </c>
      <c r="AC497" s="6">
        <v>1.5833333333333335</v>
      </c>
      <c r="AD497">
        <v>87.36</v>
      </c>
      <c r="AE497">
        <v>6</v>
      </c>
      <c r="AF497">
        <v>6</v>
      </c>
      <c r="AG497">
        <v>3</v>
      </c>
      <c r="AH497">
        <v>6</v>
      </c>
      <c r="AI497">
        <v>750</v>
      </c>
      <c r="AJ497">
        <v>0</v>
      </c>
      <c r="AK497">
        <v>0</v>
      </c>
      <c r="AL497">
        <v>1</v>
      </c>
    </row>
    <row r="498" spans="2:38" hidden="1" x14ac:dyDescent="0.25">
      <c r="B498">
        <v>580</v>
      </c>
      <c r="C498">
        <v>10</v>
      </c>
      <c r="D498" t="s">
        <v>2592</v>
      </c>
      <c r="E498">
        <v>3055</v>
      </c>
      <c r="F498">
        <v>156</v>
      </c>
      <c r="G498" s="4" t="str">
        <f>VLOOKUP(F498,'mac-lalo'!$I$2:$J$602,2,0)</f>
        <v>COYOTES 276</v>
      </c>
      <c r="H498" s="5">
        <f>VLOOKUP(G498,'cat_macropera-pos'!$H$2:$I$1468,2,0)</f>
        <v>259</v>
      </c>
      <c r="I498" s="5">
        <f>VLOOKUP(D498,sucampos_seg!$C$2:$G$316,5,0)</f>
        <v>39</v>
      </c>
      <c r="J498">
        <v>31</v>
      </c>
      <c r="K498" s="6">
        <v>41315</v>
      </c>
      <c r="L498" t="s">
        <v>2676</v>
      </c>
      <c r="M498" t="s">
        <v>2684</v>
      </c>
      <c r="N498" t="s">
        <v>2684</v>
      </c>
      <c r="O498">
        <v>4</v>
      </c>
      <c r="P498" t="s">
        <v>2687</v>
      </c>
      <c r="Q498">
        <v>5</v>
      </c>
      <c r="R498">
        <v>6</v>
      </c>
      <c r="S498">
        <v>6</v>
      </c>
      <c r="T498">
        <v>1</v>
      </c>
      <c r="U498">
        <v>1</v>
      </c>
      <c r="V498">
        <v>1</v>
      </c>
      <c r="W498">
        <v>1</v>
      </c>
      <c r="X498">
        <v>2327787.63</v>
      </c>
      <c r="Y498">
        <v>616611.85</v>
      </c>
      <c r="Z498">
        <v>2042</v>
      </c>
      <c r="AA498">
        <v>8</v>
      </c>
      <c r="AB498" s="6">
        <v>1.5833333333333335</v>
      </c>
      <c r="AC498" t="s">
        <v>2676</v>
      </c>
      <c r="AD498">
        <v>90</v>
      </c>
      <c r="AE498">
        <v>6</v>
      </c>
      <c r="AF498">
        <v>0</v>
      </c>
      <c r="AG498">
        <v>2</v>
      </c>
      <c r="AH498">
        <v>5</v>
      </c>
      <c r="AI498">
        <v>300</v>
      </c>
      <c r="AJ498">
        <v>0</v>
      </c>
      <c r="AK498">
        <v>0</v>
      </c>
      <c r="AL498">
        <v>1</v>
      </c>
    </row>
    <row r="499" spans="2:38" hidden="1" x14ac:dyDescent="0.25">
      <c r="B499">
        <v>581</v>
      </c>
      <c r="C499">
        <v>9</v>
      </c>
      <c r="D499" t="s">
        <v>2591</v>
      </c>
      <c r="E499">
        <v>5219</v>
      </c>
      <c r="F499">
        <v>607</v>
      </c>
      <c r="G499" s="4" t="str">
        <f>VLOOKUP(F499,'mac-lalo'!$I$2:$J$602,2,0)</f>
        <v>HUMAPA 1296</v>
      </c>
      <c r="H499" s="5">
        <f>VLOOKUP(G499,'cat_macropera-pos'!$H$2:$I$1468,2,0)</f>
        <v>1252</v>
      </c>
      <c r="I499" s="5">
        <f>VLOOKUP(D499,sucampos_seg!$C$2:$G$316,5,0)</f>
        <v>35</v>
      </c>
      <c r="J499">
        <v>26</v>
      </c>
      <c r="K499" s="6">
        <v>41318</v>
      </c>
      <c r="L499" s="6">
        <v>41360</v>
      </c>
      <c r="M499" t="s">
        <v>2684</v>
      </c>
      <c r="N499" t="s">
        <v>2684</v>
      </c>
      <c r="O499">
        <v>1</v>
      </c>
      <c r="P499" t="s">
        <v>2687</v>
      </c>
      <c r="Q499">
        <v>1</v>
      </c>
      <c r="R499">
        <v>4</v>
      </c>
      <c r="S499">
        <v>4</v>
      </c>
      <c r="T499">
        <v>1</v>
      </c>
      <c r="U499">
        <v>1</v>
      </c>
      <c r="V499">
        <v>0</v>
      </c>
      <c r="W499">
        <v>0</v>
      </c>
      <c r="X499">
        <v>2289052.59</v>
      </c>
      <c r="Y499">
        <v>623397.14</v>
      </c>
      <c r="Z499">
        <v>2724</v>
      </c>
      <c r="AA499">
        <v>14</v>
      </c>
      <c r="AB499" s="6">
        <v>1</v>
      </c>
      <c r="AC499" s="6">
        <v>1.4583333333333333</v>
      </c>
      <c r="AD499">
        <v>80.03</v>
      </c>
      <c r="AE499">
        <v>6</v>
      </c>
      <c r="AF499">
        <v>14</v>
      </c>
      <c r="AG499">
        <v>3</v>
      </c>
      <c r="AH499">
        <v>6</v>
      </c>
      <c r="AI499">
        <v>600</v>
      </c>
      <c r="AJ499">
        <v>0</v>
      </c>
      <c r="AK499">
        <v>0</v>
      </c>
      <c r="AL499">
        <v>1</v>
      </c>
    </row>
    <row r="500" spans="2:38" hidden="1" x14ac:dyDescent="0.25">
      <c r="B500">
        <v>582</v>
      </c>
      <c r="C500">
        <v>8</v>
      </c>
      <c r="D500" t="s">
        <v>2590</v>
      </c>
      <c r="E500">
        <v>3166</v>
      </c>
      <c r="F500">
        <v>100</v>
      </c>
      <c r="G500" s="4" t="str">
        <f>VLOOKUP(F500,'mac-lalo'!$I$2:$J$602,2,0)</f>
        <v>CORRALILLO 675</v>
      </c>
      <c r="H500" s="5">
        <f>VLOOKUP(G500,'cat_macropera-pos'!$H$2:$I$1468,2,0)</f>
        <v>1435</v>
      </c>
      <c r="I500" s="5">
        <f>VLOOKUP(D500,sucampos_seg!$C$2:$G$316,5,0)</f>
        <v>32</v>
      </c>
      <c r="J500">
        <v>2</v>
      </c>
      <c r="K500" s="6">
        <v>41324</v>
      </c>
      <c r="L500" s="6">
        <v>41366</v>
      </c>
      <c r="M500" t="s">
        <v>2684</v>
      </c>
      <c r="N500" t="s">
        <v>2684</v>
      </c>
      <c r="O500">
        <v>19</v>
      </c>
      <c r="P500" t="s">
        <v>2683</v>
      </c>
      <c r="Q500">
        <v>1</v>
      </c>
      <c r="R500">
        <v>4</v>
      </c>
      <c r="S500">
        <v>4</v>
      </c>
      <c r="T500">
        <v>1</v>
      </c>
      <c r="U500">
        <v>1</v>
      </c>
      <c r="V500">
        <v>0</v>
      </c>
      <c r="W500">
        <v>6</v>
      </c>
      <c r="X500">
        <v>2269391.52</v>
      </c>
      <c r="Y500">
        <v>649419.29</v>
      </c>
      <c r="Z500">
        <v>2500</v>
      </c>
      <c r="AA500">
        <v>1</v>
      </c>
      <c r="AB500" s="6">
        <v>1.375</v>
      </c>
      <c r="AC500" s="6">
        <v>1.8541666666666665</v>
      </c>
      <c r="AD500" t="s">
        <v>2676</v>
      </c>
      <c r="AE500">
        <v>12</v>
      </c>
      <c r="AF500">
        <v>10</v>
      </c>
      <c r="AG500">
        <v>3</v>
      </c>
      <c r="AH500">
        <v>4</v>
      </c>
      <c r="AI500">
        <v>2579</v>
      </c>
      <c r="AJ500">
        <v>0</v>
      </c>
      <c r="AK500">
        <v>0</v>
      </c>
      <c r="AL500">
        <v>1</v>
      </c>
    </row>
    <row r="501" spans="2:38" hidden="1" x14ac:dyDescent="0.25">
      <c r="B501">
        <v>583</v>
      </c>
      <c r="C501">
        <v>8</v>
      </c>
      <c r="D501" t="s">
        <v>2590</v>
      </c>
      <c r="E501">
        <v>3144</v>
      </c>
      <c r="F501">
        <v>100</v>
      </c>
      <c r="G501" s="4" t="str">
        <f>VLOOKUP(F501,'mac-lalo'!$I$2:$J$602,2,0)</f>
        <v>CORRALILLO 675</v>
      </c>
      <c r="H501" s="5">
        <f>VLOOKUP(G501,'cat_macropera-pos'!$H$2:$I$1468,2,0)</f>
        <v>1435</v>
      </c>
      <c r="I501" s="5">
        <f>VLOOKUP(D501,sucampos_seg!$C$2:$G$316,5,0)</f>
        <v>32</v>
      </c>
      <c r="J501">
        <v>43</v>
      </c>
      <c r="K501" s="6">
        <v>41328</v>
      </c>
      <c r="L501" s="6">
        <v>41361</v>
      </c>
      <c r="M501" t="s">
        <v>2684</v>
      </c>
      <c r="N501" t="s">
        <v>2684</v>
      </c>
      <c r="O501">
        <v>19</v>
      </c>
      <c r="P501" t="s">
        <v>2683</v>
      </c>
      <c r="Q501">
        <v>1</v>
      </c>
      <c r="R501">
        <v>4</v>
      </c>
      <c r="S501">
        <v>4</v>
      </c>
      <c r="T501">
        <v>1</v>
      </c>
      <c r="U501">
        <v>1</v>
      </c>
      <c r="V501">
        <v>0</v>
      </c>
      <c r="W501">
        <v>6</v>
      </c>
      <c r="X501">
        <v>2269353.7799999998</v>
      </c>
      <c r="Y501">
        <v>649448.31999999995</v>
      </c>
      <c r="Z501">
        <v>2550</v>
      </c>
      <c r="AA501">
        <v>1</v>
      </c>
      <c r="AB501" s="6">
        <v>1</v>
      </c>
      <c r="AC501" s="6">
        <v>1.1666666666666667</v>
      </c>
      <c r="AD501">
        <v>91</v>
      </c>
      <c r="AE501">
        <v>12</v>
      </c>
      <c r="AF501">
        <v>11</v>
      </c>
      <c r="AG501">
        <v>3</v>
      </c>
      <c r="AH501">
        <v>4</v>
      </c>
      <c r="AI501">
        <v>1274</v>
      </c>
      <c r="AJ501">
        <v>0</v>
      </c>
      <c r="AK501">
        <v>0</v>
      </c>
      <c r="AL501">
        <v>1</v>
      </c>
    </row>
    <row r="502" spans="2:38" hidden="1" x14ac:dyDescent="0.25">
      <c r="B502">
        <v>584</v>
      </c>
      <c r="C502">
        <v>16</v>
      </c>
      <c r="D502" t="s">
        <v>2599</v>
      </c>
      <c r="E502">
        <v>1234</v>
      </c>
      <c r="F502">
        <v>607</v>
      </c>
      <c r="G502" s="4" t="str">
        <f>VLOOKUP(F502,'mac-lalo'!$I$2:$J$602,2,0)</f>
        <v>HUMAPA 1296</v>
      </c>
      <c r="H502" s="5">
        <f>VLOOKUP(G502,'cat_macropera-pos'!$H$2:$I$1468,2,0)</f>
        <v>1252</v>
      </c>
      <c r="I502" s="5">
        <f>VLOOKUP(D502,sucampos_seg!$C$2:$G$316,5,0)</f>
        <v>61</v>
      </c>
      <c r="J502">
        <v>37</v>
      </c>
      <c r="K502" s="6">
        <v>41320</v>
      </c>
      <c r="L502" t="s">
        <v>2676</v>
      </c>
      <c r="M502" t="s">
        <v>2684</v>
      </c>
      <c r="N502" t="s">
        <v>2684</v>
      </c>
      <c r="O502">
        <v>1</v>
      </c>
      <c r="P502" t="s">
        <v>2682</v>
      </c>
      <c r="Q502">
        <v>6</v>
      </c>
      <c r="R502">
        <v>4</v>
      </c>
      <c r="S502">
        <v>4</v>
      </c>
      <c r="T502">
        <v>5</v>
      </c>
      <c r="U502">
        <v>5</v>
      </c>
      <c r="V502">
        <v>0</v>
      </c>
      <c r="W502">
        <v>4</v>
      </c>
      <c r="X502">
        <v>2289017.66</v>
      </c>
      <c r="Y502">
        <v>623409.79</v>
      </c>
      <c r="Z502">
        <v>2809</v>
      </c>
      <c r="AA502">
        <v>2</v>
      </c>
      <c r="AB502" s="6">
        <v>1.3333333333333333</v>
      </c>
      <c r="AC502" t="s">
        <v>2676</v>
      </c>
      <c r="AD502">
        <v>86.83</v>
      </c>
      <c r="AE502">
        <v>6</v>
      </c>
      <c r="AF502">
        <v>0</v>
      </c>
      <c r="AG502">
        <v>2</v>
      </c>
      <c r="AH502">
        <v>5</v>
      </c>
      <c r="AI502">
        <v>400</v>
      </c>
      <c r="AJ502">
        <v>0</v>
      </c>
      <c r="AK502">
        <v>0</v>
      </c>
      <c r="AL502">
        <v>1</v>
      </c>
    </row>
    <row r="503" spans="2:38" s="7" customFormat="1" hidden="1" x14ac:dyDescent="0.25">
      <c r="B503" s="7">
        <v>585</v>
      </c>
      <c r="C503" s="7">
        <v>16</v>
      </c>
      <c r="D503" s="7" t="s">
        <v>2599</v>
      </c>
      <c r="E503" s="7" t="s">
        <v>2620</v>
      </c>
      <c r="F503" s="7">
        <v>346</v>
      </c>
      <c r="G503" s="4" t="str">
        <f>VLOOKUP(F503,'mac-lalo'!$I$2:$J$602,2,0)</f>
        <v>HUMAPA 1433</v>
      </c>
      <c r="H503" s="5">
        <f>VLOOKUP(G503,'cat_macropera-pos'!$H$2:$I$1468,2,0)</f>
        <v>1251</v>
      </c>
      <c r="I503" s="5">
        <f>VLOOKUP(D503,sucampos_seg!$C$2:$G$316,5,0)</f>
        <v>61</v>
      </c>
      <c r="J503" s="7">
        <v>45</v>
      </c>
      <c r="K503" s="8">
        <v>41318</v>
      </c>
      <c r="L503" s="8">
        <v>41356</v>
      </c>
      <c r="M503" s="7" t="s">
        <v>2684</v>
      </c>
      <c r="N503" s="7" t="s">
        <v>2684</v>
      </c>
      <c r="O503" s="7">
        <v>5</v>
      </c>
      <c r="P503" s="7" t="s">
        <v>2688</v>
      </c>
      <c r="Q503" s="7">
        <v>6</v>
      </c>
      <c r="R503" s="7">
        <v>4</v>
      </c>
      <c r="S503" s="7">
        <v>6</v>
      </c>
      <c r="T503" s="7">
        <v>4</v>
      </c>
      <c r="U503" s="7">
        <v>6</v>
      </c>
      <c r="V503" s="7">
        <v>0</v>
      </c>
      <c r="W503" s="7">
        <v>4</v>
      </c>
      <c r="X503" s="7">
        <v>2285617.2599999998</v>
      </c>
      <c r="Y503" s="7">
        <v>623705.04</v>
      </c>
      <c r="Z503" s="7">
        <v>2800</v>
      </c>
      <c r="AA503" s="7">
        <v>14</v>
      </c>
      <c r="AB503" s="8">
        <v>1.6458333333333335</v>
      </c>
      <c r="AC503" s="8">
        <v>1.9583333333333335</v>
      </c>
      <c r="AD503" s="7">
        <v>86</v>
      </c>
      <c r="AE503" s="7">
        <v>6</v>
      </c>
      <c r="AF503" s="7">
        <v>8</v>
      </c>
      <c r="AG503" s="7">
        <v>3</v>
      </c>
      <c r="AH503" s="7">
        <v>6</v>
      </c>
      <c r="AI503" s="7">
        <v>900</v>
      </c>
      <c r="AJ503" s="7">
        <v>0</v>
      </c>
      <c r="AK503" s="7">
        <v>0</v>
      </c>
      <c r="AL503" s="7">
        <v>1</v>
      </c>
    </row>
    <row r="504" spans="2:38" hidden="1" x14ac:dyDescent="0.25">
      <c r="B504">
        <v>586</v>
      </c>
      <c r="C504">
        <v>1</v>
      </c>
      <c r="D504" t="s">
        <v>2584</v>
      </c>
      <c r="E504">
        <v>540</v>
      </c>
      <c r="F504">
        <v>608</v>
      </c>
      <c r="G504" s="4" t="str">
        <f>VLOOKUP(F504,'mac-lalo'!$I$2:$J$602,2,0)</f>
        <v>COAPECHACA 540</v>
      </c>
      <c r="H504" s="5">
        <f>VLOOKUP(G504,'cat_macropera-pos'!$H$2:$I$1468,2,0)</f>
        <v>1420</v>
      </c>
      <c r="I504" s="5">
        <f>VLOOKUP(D504,sucampos_seg!$C$2:$G$316,5,0)</f>
        <v>24</v>
      </c>
      <c r="J504">
        <v>12</v>
      </c>
      <c r="K504" s="6">
        <v>41323</v>
      </c>
      <c r="L504" s="6">
        <v>41333</v>
      </c>
      <c r="M504" t="s">
        <v>2677</v>
      </c>
      <c r="N504" t="s">
        <v>2680</v>
      </c>
      <c r="O504">
        <v>19</v>
      </c>
      <c r="P504" t="s">
        <v>2678</v>
      </c>
      <c r="Q504">
        <v>1</v>
      </c>
      <c r="R504">
        <v>4</v>
      </c>
      <c r="S504">
        <v>4</v>
      </c>
      <c r="T504">
        <v>1</v>
      </c>
      <c r="U504">
        <v>1</v>
      </c>
      <c r="V504">
        <v>0</v>
      </c>
      <c r="W504">
        <v>7</v>
      </c>
      <c r="X504">
        <v>2265508.36</v>
      </c>
      <c r="Y504">
        <v>647214.02</v>
      </c>
      <c r="Z504">
        <v>1787</v>
      </c>
      <c r="AA504">
        <v>8</v>
      </c>
      <c r="AB504" s="6">
        <v>1.5</v>
      </c>
      <c r="AC504" s="6">
        <v>1.8958333333333335</v>
      </c>
      <c r="AD504">
        <v>0</v>
      </c>
      <c r="AE504" t="s">
        <v>2676</v>
      </c>
      <c r="AF504" t="s">
        <v>2676</v>
      </c>
      <c r="AG504" t="s">
        <v>2676</v>
      </c>
      <c r="AH504" t="s">
        <v>2676</v>
      </c>
      <c r="AI504" t="s">
        <v>2676</v>
      </c>
      <c r="AJ504" t="s">
        <v>2676</v>
      </c>
      <c r="AK504" t="s">
        <v>2676</v>
      </c>
      <c r="AL504">
        <v>1</v>
      </c>
    </row>
    <row r="505" spans="2:38" hidden="1" x14ac:dyDescent="0.25">
      <c r="B505">
        <v>587</v>
      </c>
      <c r="C505">
        <v>16</v>
      </c>
      <c r="D505" t="s">
        <v>2599</v>
      </c>
      <c r="E505">
        <v>1725</v>
      </c>
      <c r="F505">
        <v>347</v>
      </c>
      <c r="G505" s="4" t="str">
        <f>VLOOKUP(F505,'mac-lalo'!$I$2:$J$602,2,0)</f>
        <v>HUMAPA 1442</v>
      </c>
      <c r="H505" s="5">
        <f>VLOOKUP(G505,'cat_macropera-pos'!$H$2:$I$1468,2,0)</f>
        <v>1258</v>
      </c>
      <c r="I505" s="5">
        <f>VLOOKUP(D505,sucampos_seg!$C$2:$G$316,5,0)</f>
        <v>61</v>
      </c>
      <c r="J505">
        <v>35</v>
      </c>
      <c r="K505" s="6">
        <v>41324</v>
      </c>
      <c r="L505" s="6">
        <v>41360</v>
      </c>
      <c r="M505" t="s">
        <v>2684</v>
      </c>
      <c r="N505" t="s">
        <v>2684</v>
      </c>
      <c r="O505">
        <v>41</v>
      </c>
      <c r="P505" t="s">
        <v>2687</v>
      </c>
      <c r="Q505">
        <v>6</v>
      </c>
      <c r="R505">
        <v>4</v>
      </c>
      <c r="S505">
        <v>4</v>
      </c>
      <c r="T505">
        <v>4</v>
      </c>
      <c r="U505">
        <v>4</v>
      </c>
      <c r="V505">
        <v>0</v>
      </c>
      <c r="W505">
        <v>4</v>
      </c>
      <c r="X505">
        <v>2282943</v>
      </c>
      <c r="Y505">
        <v>628288.75</v>
      </c>
      <c r="Z505">
        <v>2426</v>
      </c>
      <c r="AA505">
        <v>14</v>
      </c>
      <c r="AB505" s="6">
        <v>1.75</v>
      </c>
      <c r="AC505" s="6">
        <v>1.875</v>
      </c>
      <c r="AD505">
        <v>76.58</v>
      </c>
      <c r="AE505">
        <v>6</v>
      </c>
      <c r="AF505">
        <v>10</v>
      </c>
      <c r="AG505">
        <v>2</v>
      </c>
      <c r="AH505">
        <v>5</v>
      </c>
      <c r="AI505">
        <v>700</v>
      </c>
      <c r="AJ505">
        <v>0</v>
      </c>
      <c r="AK505">
        <v>0</v>
      </c>
      <c r="AL505">
        <v>1</v>
      </c>
    </row>
    <row r="506" spans="2:38" hidden="1" x14ac:dyDescent="0.25">
      <c r="B506">
        <v>588</v>
      </c>
      <c r="C506">
        <v>16</v>
      </c>
      <c r="D506" t="s">
        <v>2599</v>
      </c>
      <c r="E506">
        <v>3222</v>
      </c>
      <c r="F506">
        <v>605</v>
      </c>
      <c r="G506" s="4" t="str">
        <f>VLOOKUP(F506,'mac-lalo'!$I$2:$J$602,2,0)</f>
        <v>HUMAPA 3509</v>
      </c>
      <c r="H506" s="5">
        <f>VLOOKUP(G506,'cat_macropera-pos'!$H$2:$I$1468,2,0)</f>
        <v>1274</v>
      </c>
      <c r="I506" s="5">
        <f>VLOOKUP(D506,sucampos_seg!$C$2:$G$316,5,0)</f>
        <v>61</v>
      </c>
      <c r="J506">
        <v>32</v>
      </c>
      <c r="K506" s="6">
        <v>41326</v>
      </c>
      <c r="L506" s="6">
        <v>41365</v>
      </c>
      <c r="M506" t="s">
        <v>2684</v>
      </c>
      <c r="N506" t="s">
        <v>2684</v>
      </c>
      <c r="O506">
        <v>41</v>
      </c>
      <c r="P506" t="s">
        <v>2687</v>
      </c>
      <c r="Q506">
        <v>6</v>
      </c>
      <c r="R506">
        <v>4</v>
      </c>
      <c r="S506">
        <v>4</v>
      </c>
      <c r="T506">
        <v>5</v>
      </c>
      <c r="U506">
        <v>5</v>
      </c>
      <c r="V506">
        <v>0</v>
      </c>
      <c r="W506">
        <v>4</v>
      </c>
      <c r="X506">
        <v>2277367.4900000002</v>
      </c>
      <c r="Y506">
        <v>623995.38</v>
      </c>
      <c r="Z506">
        <v>2494</v>
      </c>
      <c r="AA506">
        <v>14</v>
      </c>
      <c r="AB506" s="6">
        <v>1.1666666666666667</v>
      </c>
      <c r="AC506" s="6">
        <v>1</v>
      </c>
      <c r="AD506">
        <v>88.45</v>
      </c>
      <c r="AE506">
        <v>6</v>
      </c>
      <c r="AF506">
        <v>15</v>
      </c>
      <c r="AG506">
        <v>3</v>
      </c>
      <c r="AH506">
        <v>5</v>
      </c>
      <c r="AI506">
        <v>500</v>
      </c>
      <c r="AJ506">
        <v>0</v>
      </c>
      <c r="AK506">
        <v>0</v>
      </c>
      <c r="AL506">
        <v>1</v>
      </c>
    </row>
    <row r="507" spans="2:38" s="7" customFormat="1" hidden="1" x14ac:dyDescent="0.25">
      <c r="B507" s="7">
        <v>589</v>
      </c>
      <c r="C507" s="7">
        <v>1</v>
      </c>
      <c r="D507" s="7" t="s">
        <v>2584</v>
      </c>
      <c r="E507" s="7" t="s">
        <v>2621</v>
      </c>
      <c r="F507" s="7">
        <v>598</v>
      </c>
      <c r="G507" s="4" t="str">
        <f>VLOOKUP(F507,'mac-lalo'!$I$2:$J$602,2,0)</f>
        <v>COAPECHACA 438</v>
      </c>
      <c r="H507" s="5">
        <f>VLOOKUP(G507,'cat_macropera-pos'!$H$2:$I$1468,2,0)</f>
        <v>1316</v>
      </c>
      <c r="I507" s="5">
        <f>VLOOKUP(D507,sucampos_seg!$C$2:$G$316,5,0)</f>
        <v>24</v>
      </c>
      <c r="J507" s="7">
        <v>1</v>
      </c>
      <c r="K507" s="7" t="s">
        <v>2676</v>
      </c>
      <c r="L507" s="7" t="s">
        <v>2676</v>
      </c>
      <c r="M507" s="7" t="s">
        <v>2684</v>
      </c>
      <c r="N507" s="7" t="s">
        <v>2676</v>
      </c>
      <c r="O507" s="7">
        <v>1</v>
      </c>
      <c r="P507" s="7" t="s">
        <v>2676</v>
      </c>
      <c r="Q507" s="7">
        <v>1</v>
      </c>
      <c r="R507" s="7">
        <v>1</v>
      </c>
      <c r="S507" s="7">
        <v>1</v>
      </c>
      <c r="T507" s="7">
        <v>1</v>
      </c>
      <c r="U507" s="7">
        <v>1</v>
      </c>
      <c r="V507" s="7">
        <v>0</v>
      </c>
      <c r="W507" s="7">
        <v>0</v>
      </c>
      <c r="X507" s="7">
        <v>2262743.91</v>
      </c>
      <c r="Y507" s="7">
        <v>645496.53</v>
      </c>
      <c r="Z507" s="7" t="s">
        <v>2676</v>
      </c>
      <c r="AA507" s="7">
        <v>1</v>
      </c>
      <c r="AB507" s="7" t="s">
        <v>2676</v>
      </c>
      <c r="AC507" s="7" t="s">
        <v>2676</v>
      </c>
      <c r="AD507" s="7" t="s">
        <v>2676</v>
      </c>
      <c r="AE507" s="7" t="s">
        <v>2676</v>
      </c>
      <c r="AF507" s="7" t="s">
        <v>2676</v>
      </c>
      <c r="AG507" s="7" t="s">
        <v>2676</v>
      </c>
      <c r="AH507" s="7" t="s">
        <v>2676</v>
      </c>
      <c r="AI507" s="7" t="s">
        <v>2676</v>
      </c>
      <c r="AJ507" s="7" t="s">
        <v>2676</v>
      </c>
      <c r="AK507" s="7" t="s">
        <v>2676</v>
      </c>
      <c r="AL507" s="7">
        <v>1</v>
      </c>
    </row>
    <row r="508" spans="2:38" s="7" customFormat="1" hidden="1" x14ac:dyDescent="0.25">
      <c r="B508" s="7">
        <v>591</v>
      </c>
      <c r="C508" s="7">
        <v>4</v>
      </c>
      <c r="D508" s="7" t="s">
        <v>2606</v>
      </c>
      <c r="E508" s="7" t="s">
        <v>2622</v>
      </c>
      <c r="F508" s="7">
        <v>507</v>
      </c>
      <c r="G508" s="4" t="str">
        <f>VLOOKUP(F508,'mac-lalo'!$I$2:$J$602,2,0)</f>
        <v>REMOLINO 3945</v>
      </c>
      <c r="H508" s="5">
        <f>VLOOKUP(G508,'cat_macropera-pos'!$H$2:$I$1468,2,0)</f>
        <v>1446</v>
      </c>
      <c r="I508" s="5">
        <f>VLOOKUP(D508,sucampos_seg!$C$2:$G$316,5,0)</f>
        <v>103</v>
      </c>
      <c r="J508" s="7">
        <v>1</v>
      </c>
      <c r="K508" s="7" t="s">
        <v>2676</v>
      </c>
      <c r="L508" s="7" t="s">
        <v>2676</v>
      </c>
      <c r="M508" s="7" t="s">
        <v>2677</v>
      </c>
      <c r="N508" s="7" t="s">
        <v>2676</v>
      </c>
      <c r="O508" s="7">
        <v>1</v>
      </c>
      <c r="P508" s="7" t="s">
        <v>2676</v>
      </c>
      <c r="Q508" s="7">
        <v>1</v>
      </c>
      <c r="R508" s="7">
        <v>1</v>
      </c>
      <c r="S508" s="7">
        <v>1</v>
      </c>
      <c r="T508" s="7">
        <v>1</v>
      </c>
      <c r="U508" s="7">
        <v>1</v>
      </c>
      <c r="V508" s="7">
        <v>0</v>
      </c>
      <c r="W508" s="7">
        <v>0</v>
      </c>
      <c r="X508" s="7">
        <v>2253534.12</v>
      </c>
      <c r="Y508" s="7">
        <v>682654.79</v>
      </c>
      <c r="Z508" s="7" t="s">
        <v>2676</v>
      </c>
      <c r="AA508" s="7">
        <v>1</v>
      </c>
      <c r="AB508" s="7" t="s">
        <v>2676</v>
      </c>
      <c r="AC508" s="7" t="s">
        <v>2676</v>
      </c>
      <c r="AD508" s="7" t="s">
        <v>2676</v>
      </c>
      <c r="AE508" s="7" t="s">
        <v>2676</v>
      </c>
      <c r="AF508" s="7" t="s">
        <v>2676</v>
      </c>
      <c r="AG508" s="7" t="s">
        <v>2676</v>
      </c>
      <c r="AH508" s="7" t="s">
        <v>2676</v>
      </c>
      <c r="AI508" s="7" t="s">
        <v>2676</v>
      </c>
      <c r="AJ508" s="7" t="s">
        <v>2676</v>
      </c>
      <c r="AK508" s="7" t="s">
        <v>2676</v>
      </c>
      <c r="AL508" s="7">
        <v>1</v>
      </c>
    </row>
    <row r="509" spans="2:38" s="7" customFormat="1" hidden="1" x14ac:dyDescent="0.25">
      <c r="B509" s="7">
        <v>592</v>
      </c>
      <c r="C509" s="7">
        <v>4</v>
      </c>
      <c r="D509" s="7" t="s">
        <v>2606</v>
      </c>
      <c r="E509" s="7" t="s">
        <v>2623</v>
      </c>
      <c r="F509" s="7">
        <v>507</v>
      </c>
      <c r="G509" s="4" t="str">
        <f>VLOOKUP(F509,'mac-lalo'!$I$2:$J$602,2,0)</f>
        <v>REMOLINO 3945</v>
      </c>
      <c r="H509" s="5">
        <f>VLOOKUP(G509,'cat_macropera-pos'!$H$2:$I$1468,2,0)</f>
        <v>1446</v>
      </c>
      <c r="I509" s="5">
        <f>VLOOKUP(D509,sucampos_seg!$C$2:$G$316,5,0)</f>
        <v>103</v>
      </c>
      <c r="J509" s="7">
        <v>16</v>
      </c>
      <c r="K509" s="8">
        <v>41334</v>
      </c>
      <c r="L509" s="7" t="s">
        <v>2676</v>
      </c>
      <c r="M509" s="7" t="s">
        <v>2684</v>
      </c>
      <c r="N509" s="7" t="s">
        <v>2684</v>
      </c>
      <c r="O509" s="7">
        <v>47</v>
      </c>
      <c r="P509" s="7" t="s">
        <v>2686</v>
      </c>
      <c r="Q509" s="7">
        <v>1</v>
      </c>
      <c r="R509" s="7">
        <v>6</v>
      </c>
      <c r="S509" s="7">
        <v>1</v>
      </c>
      <c r="T509" s="7">
        <v>1</v>
      </c>
      <c r="U509" s="7">
        <v>1</v>
      </c>
      <c r="V509" s="7">
        <v>0</v>
      </c>
      <c r="W509" s="7">
        <v>8</v>
      </c>
      <c r="X509" s="7">
        <v>2253541.42</v>
      </c>
      <c r="Y509" s="7">
        <v>682714.33</v>
      </c>
      <c r="Z509" s="7">
        <v>0</v>
      </c>
      <c r="AA509" s="7">
        <v>16</v>
      </c>
      <c r="AB509" s="8">
        <v>1.75</v>
      </c>
      <c r="AC509" s="7" t="s">
        <v>2676</v>
      </c>
      <c r="AD509" s="7" t="s">
        <v>2676</v>
      </c>
      <c r="AE509" s="7" t="s">
        <v>2676</v>
      </c>
      <c r="AF509" s="7" t="s">
        <v>2676</v>
      </c>
      <c r="AG509" s="7" t="s">
        <v>2676</v>
      </c>
      <c r="AH509" s="7" t="s">
        <v>2676</v>
      </c>
      <c r="AI509" s="7" t="s">
        <v>2676</v>
      </c>
      <c r="AJ509" s="7" t="s">
        <v>2676</v>
      </c>
      <c r="AK509" s="7" t="s">
        <v>2676</v>
      </c>
      <c r="AL509" s="7">
        <v>1</v>
      </c>
    </row>
    <row r="510" spans="2:38" s="7" customFormat="1" hidden="1" x14ac:dyDescent="0.25">
      <c r="B510" s="7">
        <v>593</v>
      </c>
      <c r="C510" s="7">
        <v>4</v>
      </c>
      <c r="D510" s="7" t="s">
        <v>2606</v>
      </c>
      <c r="E510" s="7" t="s">
        <v>2624</v>
      </c>
      <c r="F510" s="7">
        <v>507</v>
      </c>
      <c r="G510" s="4" t="str">
        <f>VLOOKUP(F510,'mac-lalo'!$I$2:$J$602,2,0)</f>
        <v>REMOLINO 3945</v>
      </c>
      <c r="H510" s="5">
        <f>VLOOKUP(G510,'cat_macropera-pos'!$H$2:$I$1468,2,0)</f>
        <v>1446</v>
      </c>
      <c r="I510" s="5">
        <f>VLOOKUP(D510,sucampos_seg!$C$2:$G$316,5,0)</f>
        <v>103</v>
      </c>
      <c r="J510" s="7">
        <v>1</v>
      </c>
      <c r="K510" s="7" t="s">
        <v>2676</v>
      </c>
      <c r="L510" s="7" t="s">
        <v>2676</v>
      </c>
      <c r="M510" s="7" t="s">
        <v>2677</v>
      </c>
      <c r="N510" s="7" t="s">
        <v>2676</v>
      </c>
      <c r="O510" s="7">
        <v>1</v>
      </c>
      <c r="P510" s="7" t="s">
        <v>2676</v>
      </c>
      <c r="Q510" s="7">
        <v>1</v>
      </c>
      <c r="R510" s="7">
        <v>1</v>
      </c>
      <c r="S510" s="7">
        <v>1</v>
      </c>
      <c r="T510" s="7">
        <v>1</v>
      </c>
      <c r="U510" s="7">
        <v>1</v>
      </c>
      <c r="V510" s="7">
        <v>0</v>
      </c>
      <c r="W510" s="7">
        <v>0</v>
      </c>
      <c r="X510" s="7">
        <v>2253534.12</v>
      </c>
      <c r="Y510" s="7">
        <v>682654.79</v>
      </c>
      <c r="Z510" s="7" t="s">
        <v>2676</v>
      </c>
      <c r="AA510" s="7">
        <v>1</v>
      </c>
      <c r="AB510" s="7" t="s">
        <v>2676</v>
      </c>
      <c r="AC510" s="7" t="s">
        <v>2676</v>
      </c>
      <c r="AD510" s="7" t="s">
        <v>2676</v>
      </c>
      <c r="AE510" s="7" t="s">
        <v>2676</v>
      </c>
      <c r="AF510" s="7" t="s">
        <v>2676</v>
      </c>
      <c r="AG510" s="7" t="s">
        <v>2676</v>
      </c>
      <c r="AH510" s="7" t="s">
        <v>2676</v>
      </c>
      <c r="AI510" s="7" t="s">
        <v>2676</v>
      </c>
      <c r="AJ510" s="7" t="s">
        <v>2676</v>
      </c>
      <c r="AK510" s="7" t="s">
        <v>2676</v>
      </c>
      <c r="AL510" s="7">
        <v>1</v>
      </c>
    </row>
    <row r="511" spans="2:38" hidden="1" x14ac:dyDescent="0.25">
      <c r="B511">
        <v>594</v>
      </c>
      <c r="C511">
        <v>4</v>
      </c>
      <c r="D511" t="s">
        <v>2606</v>
      </c>
      <c r="E511">
        <v>2945</v>
      </c>
      <c r="F511">
        <v>473</v>
      </c>
      <c r="G511" s="4" t="str">
        <f>VLOOKUP(F511,'mac-lalo'!$I$2:$J$602,2,0)</f>
        <v>REMOLINO 1663</v>
      </c>
      <c r="H511" s="5">
        <f>VLOOKUP(G511,'cat_macropera-pos'!$H$2:$I$1468,2,0)</f>
        <v>1377</v>
      </c>
      <c r="I511" s="5">
        <f>VLOOKUP(D511,sucampos_seg!$C$2:$G$316,5,0)</f>
        <v>103</v>
      </c>
      <c r="J511">
        <v>51</v>
      </c>
      <c r="K511" s="6">
        <v>41331</v>
      </c>
      <c r="L511" s="6">
        <v>41423</v>
      </c>
      <c r="M511" t="s">
        <v>2684</v>
      </c>
      <c r="N511" t="s">
        <v>2684</v>
      </c>
      <c r="O511">
        <v>15</v>
      </c>
      <c r="P511" t="s">
        <v>2686</v>
      </c>
      <c r="Q511">
        <v>6</v>
      </c>
      <c r="R511">
        <v>4</v>
      </c>
      <c r="S511">
        <v>4</v>
      </c>
      <c r="T511">
        <v>4</v>
      </c>
      <c r="U511">
        <v>6</v>
      </c>
      <c r="V511">
        <v>0</v>
      </c>
      <c r="W511">
        <v>8</v>
      </c>
      <c r="X511">
        <v>2253428.5</v>
      </c>
      <c r="Y511">
        <v>680186.31</v>
      </c>
      <c r="Z511">
        <v>3289</v>
      </c>
      <c r="AA511">
        <v>16</v>
      </c>
      <c r="AB511" s="6">
        <v>1.5</v>
      </c>
      <c r="AC511" s="6">
        <v>1.75</v>
      </c>
      <c r="AD511">
        <v>90</v>
      </c>
      <c r="AE511">
        <v>14</v>
      </c>
      <c r="AF511">
        <v>7</v>
      </c>
      <c r="AG511">
        <v>3</v>
      </c>
      <c r="AH511">
        <v>6</v>
      </c>
      <c r="AI511">
        <v>77</v>
      </c>
      <c r="AJ511">
        <v>0</v>
      </c>
      <c r="AK511">
        <v>0</v>
      </c>
      <c r="AL511">
        <v>1</v>
      </c>
    </row>
    <row r="512" spans="2:38" s="7" customFormat="1" hidden="1" x14ac:dyDescent="0.25">
      <c r="B512" s="7">
        <v>595</v>
      </c>
      <c r="C512" s="7">
        <v>16</v>
      </c>
      <c r="D512" s="7" t="s">
        <v>2599</v>
      </c>
      <c r="E512" s="7" t="s">
        <v>2625</v>
      </c>
      <c r="F512" s="7">
        <v>603</v>
      </c>
      <c r="G512" s="4" t="str">
        <f>VLOOKUP(F512,'mac-lalo'!$I$2:$J$602,2,0)</f>
        <v>HUMAPA 1675</v>
      </c>
      <c r="H512" s="5">
        <f>VLOOKUP(G512,'cat_macropera-pos'!$H$2:$I$1468,2,0)</f>
        <v>1254</v>
      </c>
      <c r="I512" s="5">
        <f>VLOOKUP(D512,sucampos_seg!$C$2:$G$316,5,0)</f>
        <v>61</v>
      </c>
      <c r="J512" s="7">
        <v>1</v>
      </c>
      <c r="K512" s="7" t="s">
        <v>2676</v>
      </c>
      <c r="L512" s="7" t="s">
        <v>2676</v>
      </c>
      <c r="M512" s="7" t="s">
        <v>2684</v>
      </c>
      <c r="N512" s="7" t="s">
        <v>2684</v>
      </c>
      <c r="O512" s="7">
        <v>33</v>
      </c>
      <c r="P512" s="7" t="s">
        <v>2683</v>
      </c>
      <c r="Q512" s="7">
        <v>1</v>
      </c>
      <c r="R512" s="7">
        <v>6</v>
      </c>
      <c r="S512" s="7">
        <v>6</v>
      </c>
      <c r="T512" s="7">
        <v>1</v>
      </c>
      <c r="U512" s="7">
        <v>1</v>
      </c>
      <c r="V512" s="7">
        <v>0</v>
      </c>
      <c r="W512" s="7">
        <v>4</v>
      </c>
      <c r="X512" s="7">
        <v>2280926</v>
      </c>
      <c r="Y512" s="7">
        <v>626780</v>
      </c>
      <c r="Z512" s="7">
        <v>2874</v>
      </c>
      <c r="AA512" s="7">
        <v>9</v>
      </c>
      <c r="AB512" s="7" t="s">
        <v>2676</v>
      </c>
      <c r="AC512" s="7" t="s">
        <v>2676</v>
      </c>
      <c r="AD512" s="7">
        <v>90</v>
      </c>
      <c r="AE512" s="7" t="s">
        <v>2676</v>
      </c>
      <c r="AF512" s="7" t="s">
        <v>2676</v>
      </c>
      <c r="AG512" s="7" t="s">
        <v>2676</v>
      </c>
      <c r="AH512" s="7" t="s">
        <v>2676</v>
      </c>
      <c r="AI512" s="7" t="s">
        <v>2676</v>
      </c>
      <c r="AJ512" s="7" t="s">
        <v>2676</v>
      </c>
      <c r="AK512" s="7" t="s">
        <v>2676</v>
      </c>
      <c r="AL512" s="7">
        <v>1</v>
      </c>
    </row>
    <row r="513" spans="1:38" s="14" customFormat="1" hidden="1" x14ac:dyDescent="0.25">
      <c r="A513" s="14">
        <v>0</v>
      </c>
      <c r="B513" s="14">
        <v>597</v>
      </c>
      <c r="C513" s="14">
        <v>1</v>
      </c>
      <c r="D513" s="14" t="s">
        <v>2584</v>
      </c>
      <c r="E513" s="14">
        <v>110</v>
      </c>
      <c r="F513" s="14">
        <v>608</v>
      </c>
      <c r="G513" s="14" t="str">
        <f>VLOOKUP(F513,'mac-lalo'!$I$2:$J$602,2,0)</f>
        <v>COAPECHACA 540</v>
      </c>
      <c r="H513" s="14">
        <f>VLOOKUP(G513,'cat_macropera-pos'!$H$2:$I$1468,2,0)</f>
        <v>1420</v>
      </c>
      <c r="I513" s="14">
        <f>VLOOKUP(D513,sucampos_seg!$C$2:$G$316,5,0)</f>
        <v>24</v>
      </c>
      <c r="J513" s="14">
        <v>12</v>
      </c>
      <c r="K513" s="15">
        <v>41348</v>
      </c>
      <c r="L513" s="15">
        <v>41388</v>
      </c>
      <c r="M513" s="14" t="s">
        <v>2684</v>
      </c>
      <c r="N513" s="14" t="s">
        <v>2684</v>
      </c>
      <c r="O513" s="14">
        <v>19</v>
      </c>
      <c r="P513" s="14" t="s">
        <v>2678</v>
      </c>
      <c r="Q513" s="14">
        <v>1</v>
      </c>
      <c r="R513" s="14">
        <v>4</v>
      </c>
      <c r="S513" s="14">
        <v>4</v>
      </c>
      <c r="T513" s="14">
        <v>1</v>
      </c>
      <c r="U513" s="14">
        <v>1</v>
      </c>
      <c r="V513" s="14">
        <v>0</v>
      </c>
      <c r="W513" s="14">
        <v>6</v>
      </c>
      <c r="X513" s="14">
        <v>2265517.33</v>
      </c>
      <c r="Y513" s="14">
        <v>647205.31999999995</v>
      </c>
      <c r="Z513" s="14">
        <v>2316</v>
      </c>
      <c r="AA513" s="14">
        <v>1</v>
      </c>
      <c r="AB513" s="15">
        <v>1</v>
      </c>
      <c r="AC513" s="15">
        <v>1.5</v>
      </c>
      <c r="AD513" s="14">
        <v>90</v>
      </c>
      <c r="AE513" s="14">
        <v>5</v>
      </c>
      <c r="AF513" s="14">
        <v>6</v>
      </c>
      <c r="AG513" s="14">
        <v>3</v>
      </c>
      <c r="AH513" s="14">
        <v>4</v>
      </c>
      <c r="AI513" s="14">
        <v>250</v>
      </c>
      <c r="AJ513" s="14">
        <v>0</v>
      </c>
      <c r="AK513" s="14">
        <v>0</v>
      </c>
      <c r="AL513" s="14">
        <v>1</v>
      </c>
    </row>
    <row r="514" spans="1:38" hidden="1" x14ac:dyDescent="0.25">
      <c r="B514">
        <v>598</v>
      </c>
      <c r="C514">
        <v>4</v>
      </c>
      <c r="D514" t="s">
        <v>2606</v>
      </c>
      <c r="E514">
        <v>3958</v>
      </c>
      <c r="F514">
        <v>508</v>
      </c>
      <c r="G514" s="4" t="str">
        <f>VLOOKUP(F514,'mac-lalo'!$I$2:$J$602,2,0)</f>
        <v>REMOLINO 3952</v>
      </c>
      <c r="H514" s="5">
        <f>VLOOKUP(G514,'cat_macropera-pos'!$H$2:$I$1468,2,0)</f>
        <v>1447</v>
      </c>
      <c r="I514" s="5">
        <f>VLOOKUP(D514,sucampos_seg!$C$2:$G$316,5,0)</f>
        <v>103</v>
      </c>
      <c r="J514">
        <v>13</v>
      </c>
      <c r="K514" s="6">
        <v>41348</v>
      </c>
      <c r="L514" s="6">
        <v>41398</v>
      </c>
      <c r="M514" t="s">
        <v>2684</v>
      </c>
      <c r="N514" t="s">
        <v>2684</v>
      </c>
      <c r="O514">
        <v>19</v>
      </c>
      <c r="P514" t="s">
        <v>2678</v>
      </c>
      <c r="Q514">
        <v>6</v>
      </c>
      <c r="R514">
        <v>4</v>
      </c>
      <c r="S514">
        <v>4</v>
      </c>
      <c r="T514">
        <v>1</v>
      </c>
      <c r="U514">
        <v>1</v>
      </c>
      <c r="V514">
        <v>0</v>
      </c>
      <c r="W514">
        <v>8</v>
      </c>
      <c r="X514">
        <v>2254679.15</v>
      </c>
      <c r="Y514">
        <v>681209.64</v>
      </c>
      <c r="Z514">
        <v>3438</v>
      </c>
      <c r="AA514">
        <v>16</v>
      </c>
      <c r="AB514" s="6">
        <v>1</v>
      </c>
      <c r="AC514" s="6">
        <v>1.9166666666666665</v>
      </c>
      <c r="AD514">
        <v>89.4</v>
      </c>
      <c r="AE514">
        <v>14</v>
      </c>
      <c r="AF514">
        <v>6</v>
      </c>
      <c r="AG514">
        <v>3</v>
      </c>
      <c r="AH514">
        <v>4</v>
      </c>
      <c r="AI514">
        <v>864</v>
      </c>
      <c r="AJ514">
        <v>0</v>
      </c>
      <c r="AK514">
        <v>0</v>
      </c>
      <c r="AL514">
        <v>1</v>
      </c>
    </row>
    <row r="515" spans="1:38" hidden="1" x14ac:dyDescent="0.25">
      <c r="B515">
        <v>599</v>
      </c>
      <c r="C515">
        <v>16</v>
      </c>
      <c r="D515" t="s">
        <v>2599</v>
      </c>
      <c r="E515">
        <v>2295</v>
      </c>
      <c r="F515">
        <v>135</v>
      </c>
      <c r="G515" s="4" t="str">
        <f>VLOOKUP(F515,'mac-lalo'!$I$2:$J$602,2,0)</f>
        <v>COYOL 5237</v>
      </c>
      <c r="H515" s="5">
        <f>VLOOKUP(G515,'cat_macropera-pos'!$H$2:$I$1468,2,0)</f>
        <v>1232</v>
      </c>
      <c r="I515" s="5">
        <f>VLOOKUP(D515,sucampos_seg!$C$2:$G$316,5,0)</f>
        <v>61</v>
      </c>
      <c r="J515">
        <v>28</v>
      </c>
      <c r="K515" s="6">
        <v>41342</v>
      </c>
      <c r="L515" s="6">
        <v>41383</v>
      </c>
      <c r="M515" t="s">
        <v>2684</v>
      </c>
      <c r="N515" t="s">
        <v>2684</v>
      </c>
      <c r="O515">
        <v>19</v>
      </c>
      <c r="P515" t="s">
        <v>2687</v>
      </c>
      <c r="Q515">
        <v>5</v>
      </c>
      <c r="R515">
        <v>4</v>
      </c>
      <c r="S515">
        <v>4</v>
      </c>
      <c r="T515">
        <v>4</v>
      </c>
      <c r="U515">
        <v>1</v>
      </c>
      <c r="V515">
        <v>0</v>
      </c>
      <c r="W515">
        <v>4</v>
      </c>
      <c r="X515">
        <v>2289806.77</v>
      </c>
      <c r="Y515">
        <v>621916.65</v>
      </c>
      <c r="Z515">
        <v>2844</v>
      </c>
      <c r="AA515">
        <v>2</v>
      </c>
      <c r="AB515" s="6">
        <v>1.5</v>
      </c>
      <c r="AC515" s="6">
        <v>1.6666666666666665</v>
      </c>
      <c r="AD515">
        <v>90</v>
      </c>
      <c r="AE515">
        <v>6</v>
      </c>
      <c r="AF515">
        <v>12</v>
      </c>
      <c r="AG515">
        <v>3</v>
      </c>
      <c r="AH515">
        <v>4</v>
      </c>
      <c r="AI515">
        <v>700</v>
      </c>
      <c r="AJ515">
        <v>0</v>
      </c>
      <c r="AK515">
        <v>0</v>
      </c>
      <c r="AL515">
        <v>1</v>
      </c>
    </row>
    <row r="516" spans="1:38" hidden="1" x14ac:dyDescent="0.25">
      <c r="B516">
        <v>600</v>
      </c>
      <c r="C516">
        <v>4</v>
      </c>
      <c r="D516" t="s">
        <v>2606</v>
      </c>
      <c r="E516">
        <v>3953</v>
      </c>
      <c r="F516">
        <v>508</v>
      </c>
      <c r="G516" s="4" t="str">
        <f>VLOOKUP(F516,'mac-lalo'!$I$2:$J$602,2,0)</f>
        <v>REMOLINO 3952</v>
      </c>
      <c r="H516" s="5">
        <f>VLOOKUP(G516,'cat_macropera-pos'!$H$2:$I$1468,2,0)</f>
        <v>1447</v>
      </c>
      <c r="I516" s="5">
        <f>VLOOKUP(D516,sucampos_seg!$C$2:$G$316,5,0)</f>
        <v>103</v>
      </c>
      <c r="J516">
        <v>1</v>
      </c>
      <c r="K516" t="s">
        <v>2676</v>
      </c>
      <c r="L516" t="s">
        <v>2676</v>
      </c>
      <c r="M516" t="s">
        <v>2677</v>
      </c>
      <c r="N516" t="s">
        <v>2676</v>
      </c>
      <c r="O516">
        <v>24</v>
      </c>
      <c r="P516" t="s">
        <v>2686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0</v>
      </c>
      <c r="W516">
        <v>0</v>
      </c>
      <c r="X516" t="s">
        <v>2676</v>
      </c>
      <c r="Y516" t="s">
        <v>2676</v>
      </c>
      <c r="Z516">
        <v>0</v>
      </c>
      <c r="AA516">
        <v>1</v>
      </c>
      <c r="AB516" t="s">
        <v>2676</v>
      </c>
      <c r="AC516" t="s">
        <v>2676</v>
      </c>
      <c r="AD516" t="s">
        <v>2676</v>
      </c>
      <c r="AE516" t="s">
        <v>2676</v>
      </c>
      <c r="AF516" t="s">
        <v>2676</v>
      </c>
      <c r="AG516" t="s">
        <v>2676</v>
      </c>
      <c r="AH516" t="s">
        <v>2676</v>
      </c>
      <c r="AI516" t="s">
        <v>2676</v>
      </c>
      <c r="AJ516" t="s">
        <v>2676</v>
      </c>
      <c r="AK516" t="s">
        <v>2676</v>
      </c>
      <c r="AL516">
        <v>1</v>
      </c>
    </row>
    <row r="517" spans="1:38" s="14" customFormat="1" hidden="1" x14ac:dyDescent="0.25">
      <c r="A517" s="14">
        <v>0</v>
      </c>
      <c r="B517" s="14">
        <v>601</v>
      </c>
      <c r="C517" s="14">
        <v>1</v>
      </c>
      <c r="D517" s="14" t="s">
        <v>2584</v>
      </c>
      <c r="E517" s="14">
        <v>1086</v>
      </c>
      <c r="F517" s="14">
        <v>48</v>
      </c>
      <c r="G517" s="14" t="str">
        <f>VLOOKUP(F517,'mac-lalo'!$I$2:$J$602,2,0)</f>
        <v>COAPECHACA 1065</v>
      </c>
      <c r="H517" s="14">
        <f>VLOOKUP(G517,'cat_macropera-pos'!$H$2:$I$1468,2,0)</f>
        <v>1433</v>
      </c>
      <c r="I517" s="14">
        <f>VLOOKUP(D517,sucampos_seg!$C$2:$G$316,5,0)</f>
        <v>24</v>
      </c>
      <c r="J517" s="14">
        <v>38</v>
      </c>
      <c r="K517" s="15">
        <v>41347</v>
      </c>
      <c r="L517" s="15">
        <v>41398</v>
      </c>
      <c r="M517" s="14" t="s">
        <v>2684</v>
      </c>
      <c r="N517" s="14" t="s">
        <v>2684</v>
      </c>
      <c r="O517" s="14">
        <v>19</v>
      </c>
      <c r="P517" s="14" t="s">
        <v>2686</v>
      </c>
      <c r="Q517" s="14">
        <v>1</v>
      </c>
      <c r="R517" s="14">
        <v>4</v>
      </c>
      <c r="S517" s="14">
        <v>4</v>
      </c>
      <c r="T517" s="14">
        <v>1</v>
      </c>
      <c r="U517" s="14">
        <v>1</v>
      </c>
      <c r="V517" s="14">
        <v>0</v>
      </c>
      <c r="W517" s="14">
        <v>0</v>
      </c>
      <c r="X517" s="14">
        <v>2264159.85</v>
      </c>
      <c r="Y517" s="14">
        <v>643931.84</v>
      </c>
      <c r="Z517" s="14">
        <v>2338</v>
      </c>
      <c r="AA517" s="14">
        <v>1</v>
      </c>
      <c r="AB517" s="15">
        <v>1.5833333333333335</v>
      </c>
      <c r="AC517" s="15">
        <v>1.6666666666666665</v>
      </c>
      <c r="AD517" s="14">
        <v>87.36</v>
      </c>
      <c r="AE517" s="14">
        <v>6</v>
      </c>
      <c r="AF517" s="14">
        <v>6</v>
      </c>
      <c r="AG517" s="14">
        <v>3</v>
      </c>
      <c r="AH517" s="14">
        <v>4</v>
      </c>
      <c r="AI517" s="14">
        <v>280</v>
      </c>
      <c r="AJ517" s="14">
        <v>0</v>
      </c>
      <c r="AK517" s="14">
        <v>0</v>
      </c>
      <c r="AL517" s="14">
        <v>1</v>
      </c>
    </row>
    <row r="518" spans="1:38" s="7" customFormat="1" hidden="1" x14ac:dyDescent="0.25">
      <c r="B518" s="7">
        <v>602</v>
      </c>
      <c r="C518" s="7">
        <v>3</v>
      </c>
      <c r="D518" s="7" t="s">
        <v>2610</v>
      </c>
      <c r="E518" s="7" t="s">
        <v>2626</v>
      </c>
      <c r="F518" s="7">
        <v>552</v>
      </c>
      <c r="G518" s="4" t="str">
        <f>VLOOKUP(F518,'mac-lalo'!$I$2:$J$602,2,0)</f>
        <v>TAJIN 195</v>
      </c>
      <c r="H518" s="5">
        <f>VLOOKUP(G518,'cat_macropera-pos'!$H$2:$I$1468,2,0)</f>
        <v>1318</v>
      </c>
      <c r="I518" s="5">
        <f>VLOOKUP(D518,sucampos_seg!$C$2:$G$316,5,0)</f>
        <v>122</v>
      </c>
      <c r="J518" s="7">
        <v>1</v>
      </c>
      <c r="K518" s="7" t="s">
        <v>2676</v>
      </c>
      <c r="L518" s="7" t="s">
        <v>2676</v>
      </c>
      <c r="M518" s="7" t="s">
        <v>2677</v>
      </c>
      <c r="N518" s="7" t="s">
        <v>2684</v>
      </c>
      <c r="O518" s="7">
        <v>37</v>
      </c>
      <c r="P518" s="7" t="s">
        <v>2686</v>
      </c>
      <c r="Q518" s="7">
        <v>1</v>
      </c>
      <c r="R518" s="7">
        <v>1</v>
      </c>
      <c r="S518" s="7">
        <v>6</v>
      </c>
      <c r="T518" s="7">
        <v>1</v>
      </c>
      <c r="U518" s="7">
        <v>1</v>
      </c>
      <c r="V518" s="7">
        <v>0</v>
      </c>
      <c r="W518" s="7">
        <v>6</v>
      </c>
      <c r="X518" s="7">
        <v>2265949.86</v>
      </c>
      <c r="Y518" s="7">
        <v>653191.49</v>
      </c>
      <c r="Z518" s="7">
        <v>2700</v>
      </c>
      <c r="AA518" s="7">
        <v>9</v>
      </c>
      <c r="AB518" s="7" t="s">
        <v>2676</v>
      </c>
      <c r="AC518" s="7" t="s">
        <v>2676</v>
      </c>
      <c r="AD518" s="7">
        <v>90</v>
      </c>
      <c r="AE518" s="7" t="s">
        <v>2676</v>
      </c>
      <c r="AF518" s="7" t="s">
        <v>2676</v>
      </c>
      <c r="AG518" s="7" t="s">
        <v>2676</v>
      </c>
      <c r="AH518" s="7" t="s">
        <v>2676</v>
      </c>
      <c r="AI518" s="7" t="s">
        <v>2676</v>
      </c>
      <c r="AJ518" s="7" t="s">
        <v>2676</v>
      </c>
      <c r="AK518" s="7" t="s">
        <v>2676</v>
      </c>
      <c r="AL518" s="7">
        <v>1</v>
      </c>
    </row>
    <row r="519" spans="1:38" s="14" customFormat="1" hidden="1" x14ac:dyDescent="0.25">
      <c r="A519" s="14">
        <v>0</v>
      </c>
      <c r="B519" s="14">
        <v>603</v>
      </c>
      <c r="C519" s="14">
        <v>1</v>
      </c>
      <c r="D519" s="14" t="s">
        <v>2584</v>
      </c>
      <c r="E519" s="14">
        <v>5570</v>
      </c>
      <c r="F519" s="14">
        <v>598</v>
      </c>
      <c r="G519" s="14" t="str">
        <f>VLOOKUP(F519,'mac-lalo'!$I$2:$J$602,2,0)</f>
        <v>COAPECHACA 438</v>
      </c>
      <c r="H519" s="14">
        <f>VLOOKUP(G519,'cat_macropera-pos'!$H$2:$I$1468,2,0)</f>
        <v>1316</v>
      </c>
      <c r="I519" s="14">
        <f>VLOOKUP(D519,sucampos_seg!$C$2:$G$316,5,0)</f>
        <v>24</v>
      </c>
      <c r="J519" s="14">
        <v>44</v>
      </c>
      <c r="K519" s="15">
        <v>41353</v>
      </c>
      <c r="L519" s="15">
        <v>41376</v>
      </c>
      <c r="M519" s="14" t="s">
        <v>2684</v>
      </c>
      <c r="N519" s="14" t="s">
        <v>2684</v>
      </c>
      <c r="O519" s="14">
        <v>37</v>
      </c>
      <c r="P519" s="14" t="s">
        <v>2678</v>
      </c>
      <c r="Q519" s="14">
        <v>1</v>
      </c>
      <c r="R519" s="14">
        <v>4</v>
      </c>
      <c r="S519" s="14">
        <v>4</v>
      </c>
      <c r="T519" s="14">
        <v>1</v>
      </c>
      <c r="U519" s="14">
        <v>1</v>
      </c>
      <c r="V519" s="14">
        <v>0</v>
      </c>
      <c r="W519" s="14">
        <v>6</v>
      </c>
      <c r="X519" s="14">
        <v>2262663.48</v>
      </c>
      <c r="Y519" s="14">
        <v>645461.62</v>
      </c>
      <c r="Z519" s="14">
        <v>2045</v>
      </c>
      <c r="AA519" s="14">
        <v>14</v>
      </c>
      <c r="AB519" s="15">
        <v>1.7291666666666665</v>
      </c>
      <c r="AC519" s="15">
        <v>1.0833333333333333</v>
      </c>
      <c r="AD519" s="14">
        <v>90</v>
      </c>
      <c r="AE519" s="14">
        <v>14</v>
      </c>
      <c r="AF519" s="14">
        <v>5</v>
      </c>
      <c r="AG519" s="14">
        <v>3</v>
      </c>
      <c r="AH519" s="14">
        <v>4</v>
      </c>
      <c r="AI519" s="14">
        <v>270</v>
      </c>
      <c r="AJ519" s="14">
        <v>0</v>
      </c>
      <c r="AK519" s="14">
        <v>0</v>
      </c>
      <c r="AL519" s="14">
        <v>1</v>
      </c>
    </row>
    <row r="520" spans="1:38" s="7" customFormat="1" hidden="1" x14ac:dyDescent="0.25">
      <c r="B520" s="7">
        <v>605</v>
      </c>
      <c r="C520" s="7">
        <v>8</v>
      </c>
      <c r="D520" s="7" t="s">
        <v>2590</v>
      </c>
      <c r="E520" s="7" t="s">
        <v>2627</v>
      </c>
      <c r="F520" s="7">
        <v>100</v>
      </c>
      <c r="G520" s="4" t="str">
        <f>VLOOKUP(F520,'mac-lalo'!$I$2:$J$602,2,0)</f>
        <v>CORRALILLO 675</v>
      </c>
      <c r="H520" s="5">
        <f>VLOOKUP(G520,'cat_macropera-pos'!$H$2:$I$1468,2,0)</f>
        <v>1435</v>
      </c>
      <c r="I520" s="5">
        <f>VLOOKUP(D520,sucampos_seg!$C$2:$G$316,5,0)</f>
        <v>32</v>
      </c>
      <c r="J520" s="7">
        <v>2</v>
      </c>
      <c r="K520" s="8">
        <v>41324</v>
      </c>
      <c r="L520" s="7" t="s">
        <v>2676</v>
      </c>
      <c r="M520" s="7" t="s">
        <v>2684</v>
      </c>
      <c r="N520" s="7" t="s">
        <v>2684</v>
      </c>
      <c r="O520" s="7">
        <v>42</v>
      </c>
      <c r="P520" s="7" t="s">
        <v>2683</v>
      </c>
      <c r="Q520" s="7">
        <v>1</v>
      </c>
      <c r="R520" s="7">
        <v>5</v>
      </c>
      <c r="S520" s="7">
        <v>5</v>
      </c>
      <c r="T520" s="7">
        <v>1</v>
      </c>
      <c r="U520" s="7">
        <v>1</v>
      </c>
      <c r="V520" s="7">
        <v>0</v>
      </c>
      <c r="W520" s="7">
        <v>6</v>
      </c>
      <c r="X520" s="7">
        <v>2269391.52</v>
      </c>
      <c r="Y520" s="7">
        <v>649419.29</v>
      </c>
      <c r="Z520" s="7">
        <v>2500</v>
      </c>
      <c r="AA520" s="7">
        <v>1</v>
      </c>
      <c r="AB520" s="7" t="s">
        <v>2676</v>
      </c>
      <c r="AC520" s="7" t="s">
        <v>2676</v>
      </c>
      <c r="AD520" s="7">
        <v>91</v>
      </c>
      <c r="AE520" s="7" t="s">
        <v>2676</v>
      </c>
      <c r="AF520" s="7" t="s">
        <v>2676</v>
      </c>
      <c r="AG520" s="7" t="s">
        <v>2676</v>
      </c>
      <c r="AH520" s="7" t="s">
        <v>2676</v>
      </c>
      <c r="AI520" s="7" t="s">
        <v>2676</v>
      </c>
      <c r="AJ520" s="7" t="s">
        <v>2676</v>
      </c>
      <c r="AK520" s="7" t="s">
        <v>2676</v>
      </c>
      <c r="AL520" s="7">
        <v>1</v>
      </c>
    </row>
    <row r="521" spans="1:38" hidden="1" x14ac:dyDescent="0.25">
      <c r="B521">
        <v>606</v>
      </c>
      <c r="C521">
        <v>4</v>
      </c>
      <c r="D521" t="s">
        <v>2606</v>
      </c>
      <c r="E521">
        <v>1748</v>
      </c>
      <c r="F521">
        <v>481</v>
      </c>
      <c r="G521" s="4" t="str">
        <f>VLOOKUP(F521,'mac-lalo'!$I$2:$J$602,2,0)</f>
        <v>REMOLINO 1748</v>
      </c>
      <c r="H521" s="5">
        <f>VLOOKUP(G521,'cat_macropera-pos'!$H$2:$I$1468,2,0)</f>
        <v>1380</v>
      </c>
      <c r="I521" s="5">
        <f>VLOOKUP(D521,sucampos_seg!$C$2:$G$316,5,0)</f>
        <v>103</v>
      </c>
      <c r="J521">
        <v>15</v>
      </c>
      <c r="K521" s="6">
        <v>41361</v>
      </c>
      <c r="L521" s="6">
        <v>41392</v>
      </c>
      <c r="M521" t="s">
        <v>2677</v>
      </c>
      <c r="N521" t="s">
        <v>2680</v>
      </c>
      <c r="O521">
        <v>24</v>
      </c>
      <c r="P521" t="s">
        <v>2685</v>
      </c>
      <c r="Q521">
        <v>1</v>
      </c>
      <c r="R521">
        <v>6</v>
      </c>
      <c r="S521">
        <v>6</v>
      </c>
      <c r="T521">
        <v>1</v>
      </c>
      <c r="U521">
        <v>1</v>
      </c>
      <c r="V521">
        <v>0</v>
      </c>
      <c r="W521">
        <v>8</v>
      </c>
      <c r="X521">
        <v>2253471.36</v>
      </c>
      <c r="Y521">
        <v>681666.76</v>
      </c>
      <c r="Z521">
        <v>2900</v>
      </c>
      <c r="AA521">
        <v>9</v>
      </c>
      <c r="AB521" s="6">
        <v>1</v>
      </c>
      <c r="AC521" s="6">
        <v>1.5833333333333335</v>
      </c>
      <c r="AD521">
        <v>0</v>
      </c>
      <c r="AE521" t="s">
        <v>2676</v>
      </c>
      <c r="AF521" t="s">
        <v>2676</v>
      </c>
      <c r="AG521" t="s">
        <v>2676</v>
      </c>
      <c r="AH521" t="s">
        <v>2676</v>
      </c>
      <c r="AI521" t="s">
        <v>2676</v>
      </c>
      <c r="AJ521" t="s">
        <v>2676</v>
      </c>
      <c r="AK521" t="s">
        <v>2676</v>
      </c>
      <c r="AL521">
        <v>1</v>
      </c>
    </row>
    <row r="522" spans="1:38" hidden="1" x14ac:dyDescent="0.25">
      <c r="B522">
        <v>607</v>
      </c>
      <c r="C522">
        <v>4</v>
      </c>
      <c r="D522" t="s">
        <v>2606</v>
      </c>
      <c r="E522">
        <v>3943</v>
      </c>
      <c r="F522">
        <v>484</v>
      </c>
      <c r="G522" s="4" t="str">
        <f>VLOOKUP(F522,'mac-lalo'!$I$2:$J$602,2,0)</f>
        <v>REMOLINO 1786</v>
      </c>
      <c r="H522" s="5">
        <f>VLOOKUP(G522,'cat_macropera-pos'!$H$2:$I$1468,2,0)</f>
        <v>1382</v>
      </c>
      <c r="I522" s="5">
        <f>VLOOKUP(D522,sucampos_seg!$C$2:$G$316,5,0)</f>
        <v>103</v>
      </c>
      <c r="J522">
        <v>4</v>
      </c>
      <c r="K522" s="6">
        <v>41353</v>
      </c>
      <c r="L522" s="6">
        <v>41407</v>
      </c>
      <c r="M522" t="s">
        <v>2684</v>
      </c>
      <c r="N522" t="s">
        <v>2684</v>
      </c>
      <c r="O522">
        <v>7</v>
      </c>
      <c r="P522" t="s">
        <v>2688</v>
      </c>
      <c r="Q522">
        <v>1</v>
      </c>
      <c r="R522">
        <v>4</v>
      </c>
      <c r="S522">
        <v>4</v>
      </c>
      <c r="T522">
        <v>1</v>
      </c>
      <c r="U522">
        <v>1</v>
      </c>
      <c r="V522">
        <v>0</v>
      </c>
      <c r="W522">
        <v>8</v>
      </c>
      <c r="X522">
        <v>2252906.21</v>
      </c>
      <c r="Y522">
        <v>682757.24</v>
      </c>
      <c r="Z522">
        <v>3503</v>
      </c>
      <c r="AA522">
        <v>16</v>
      </c>
      <c r="AB522" s="6">
        <v>1.0416666666666667</v>
      </c>
      <c r="AC522" s="6">
        <v>1.2083333333333333</v>
      </c>
      <c r="AD522">
        <v>90</v>
      </c>
      <c r="AE522">
        <v>6</v>
      </c>
      <c r="AF522">
        <v>10</v>
      </c>
      <c r="AG522">
        <v>3</v>
      </c>
      <c r="AH522">
        <v>5</v>
      </c>
      <c r="AI522">
        <v>350</v>
      </c>
      <c r="AJ522">
        <v>0</v>
      </c>
      <c r="AK522">
        <v>0</v>
      </c>
      <c r="AL522">
        <v>1</v>
      </c>
    </row>
    <row r="523" spans="1:38" hidden="1" x14ac:dyDescent="0.25">
      <c r="B523">
        <v>608</v>
      </c>
      <c r="C523">
        <v>21</v>
      </c>
      <c r="D523" t="s">
        <v>2605</v>
      </c>
      <c r="E523">
        <v>6053</v>
      </c>
      <c r="F523">
        <v>609</v>
      </c>
      <c r="G523" s="4" t="str">
        <f>VLOOKUP(F523,'mac-lalo'!$I$2:$J$602,2,0)</f>
        <v>PRESIDENTE ALEMAN 6031</v>
      </c>
      <c r="H523" s="5">
        <f>VLOOKUP(G523,'cat_macropera-pos'!$H$2:$I$1468,2,0)</f>
        <v>1429</v>
      </c>
      <c r="I523" s="5">
        <f>VLOOKUP(D523,sucampos_seg!$C$2:$G$316,5,0)</f>
        <v>94</v>
      </c>
      <c r="J523">
        <v>5</v>
      </c>
      <c r="K523" s="6">
        <v>41349</v>
      </c>
      <c r="L523" s="6">
        <v>41390</v>
      </c>
      <c r="M523" t="s">
        <v>2684</v>
      </c>
      <c r="N523" t="s">
        <v>2684</v>
      </c>
      <c r="O523">
        <v>19</v>
      </c>
      <c r="P523" t="s">
        <v>2686</v>
      </c>
      <c r="Q523">
        <v>1</v>
      </c>
      <c r="R523">
        <v>4</v>
      </c>
      <c r="S523">
        <v>4</v>
      </c>
      <c r="T523">
        <v>1</v>
      </c>
      <c r="U523">
        <v>1</v>
      </c>
      <c r="V523">
        <v>0</v>
      </c>
      <c r="W523">
        <v>0</v>
      </c>
      <c r="X523">
        <v>2251646.58</v>
      </c>
      <c r="Y523">
        <v>677695.15</v>
      </c>
      <c r="Z523">
        <v>2953</v>
      </c>
      <c r="AA523">
        <v>18</v>
      </c>
      <c r="AB523" s="6">
        <v>1.0416666666666667</v>
      </c>
      <c r="AC523" s="6">
        <v>1.7916666666666665</v>
      </c>
      <c r="AD523">
        <v>90</v>
      </c>
      <c r="AE523">
        <v>14</v>
      </c>
      <c r="AF523">
        <v>0</v>
      </c>
      <c r="AG523">
        <v>2</v>
      </c>
      <c r="AH523">
        <v>5</v>
      </c>
      <c r="AI523">
        <v>600</v>
      </c>
      <c r="AJ523">
        <v>0</v>
      </c>
      <c r="AK523">
        <v>0</v>
      </c>
      <c r="AL523">
        <v>1</v>
      </c>
    </row>
    <row r="524" spans="1:38" s="7" customFormat="1" hidden="1" x14ac:dyDescent="0.25">
      <c r="B524" s="7">
        <v>609</v>
      </c>
      <c r="C524" s="7">
        <v>4</v>
      </c>
      <c r="D524" s="7" t="s">
        <v>2606</v>
      </c>
      <c r="E524" s="7" t="s">
        <v>2628</v>
      </c>
      <c r="F524" s="7">
        <v>469</v>
      </c>
      <c r="G524" s="4" t="str">
        <f>VLOOKUP(F524,'mac-lalo'!$I$2:$J$602,2,0)</f>
        <v>REMOLINO 1366</v>
      </c>
      <c r="H524" s="5">
        <f>VLOOKUP(G524,'cat_macropera-pos'!$H$2:$I$1468,2,0)</f>
        <v>1374</v>
      </c>
      <c r="I524" s="5">
        <f>VLOOKUP(D524,sucampos_seg!$C$2:$G$316,5,0)</f>
        <v>103</v>
      </c>
      <c r="J524" s="7">
        <v>1</v>
      </c>
      <c r="K524" s="8">
        <v>41315</v>
      </c>
      <c r="L524" s="7" t="s">
        <v>2676</v>
      </c>
      <c r="M524" s="7" t="s">
        <v>2684</v>
      </c>
      <c r="N524" s="7" t="s">
        <v>2676</v>
      </c>
      <c r="O524" s="7">
        <v>15</v>
      </c>
      <c r="P524" s="7" t="s">
        <v>2686</v>
      </c>
      <c r="Q524" s="7">
        <v>1</v>
      </c>
      <c r="R524" s="7">
        <v>1</v>
      </c>
      <c r="S524" s="7">
        <v>1</v>
      </c>
      <c r="T524" s="7">
        <v>1</v>
      </c>
      <c r="U524" s="7">
        <v>1</v>
      </c>
      <c r="V524" s="7">
        <v>0</v>
      </c>
      <c r="W524" s="7">
        <v>0</v>
      </c>
      <c r="X524" s="7">
        <v>676783.93</v>
      </c>
      <c r="Y524" s="7">
        <v>2256841.4</v>
      </c>
      <c r="Z524" s="7">
        <v>3634</v>
      </c>
      <c r="AA524" s="7">
        <v>1</v>
      </c>
      <c r="AB524" s="8">
        <v>1</v>
      </c>
      <c r="AC524" s="7" t="s">
        <v>2676</v>
      </c>
      <c r="AD524" s="7">
        <v>90.86</v>
      </c>
      <c r="AE524" s="7" t="s">
        <v>2676</v>
      </c>
      <c r="AF524" s="7" t="s">
        <v>2676</v>
      </c>
      <c r="AG524" s="7" t="s">
        <v>2676</v>
      </c>
      <c r="AH524" s="7" t="s">
        <v>2676</v>
      </c>
      <c r="AI524" s="7" t="s">
        <v>2676</v>
      </c>
      <c r="AJ524" s="7" t="s">
        <v>2676</v>
      </c>
      <c r="AK524" s="7" t="s">
        <v>2676</v>
      </c>
      <c r="AL524" s="7">
        <v>1</v>
      </c>
    </row>
    <row r="525" spans="1:38" hidden="1" x14ac:dyDescent="0.25">
      <c r="B525">
        <v>610</v>
      </c>
      <c r="C525">
        <v>4</v>
      </c>
      <c r="D525" t="s">
        <v>2606</v>
      </c>
      <c r="E525">
        <v>917</v>
      </c>
      <c r="F525">
        <v>474</v>
      </c>
      <c r="G525" s="4" t="str">
        <f>VLOOKUP(F525,'mac-lalo'!$I$2:$J$602,2,0)</f>
        <v>REMOLINO 1695</v>
      </c>
      <c r="H525" s="5">
        <f>VLOOKUP(G525,'cat_macropera-pos'!$H$2:$I$1468,2,0)</f>
        <v>584</v>
      </c>
      <c r="I525" s="5">
        <f>VLOOKUP(D525,sucampos_seg!$C$2:$G$316,5,0)</f>
        <v>103</v>
      </c>
      <c r="J525">
        <v>7</v>
      </c>
      <c r="K525" s="6">
        <v>41356</v>
      </c>
      <c r="L525" s="6">
        <v>41411</v>
      </c>
      <c r="M525" t="s">
        <v>2684</v>
      </c>
      <c r="N525" t="s">
        <v>2684</v>
      </c>
      <c r="O525">
        <v>19</v>
      </c>
      <c r="P525" t="s">
        <v>2686</v>
      </c>
      <c r="Q525">
        <v>6</v>
      </c>
      <c r="R525">
        <v>4</v>
      </c>
      <c r="S525">
        <v>4</v>
      </c>
      <c r="T525">
        <v>1</v>
      </c>
      <c r="U525">
        <v>1</v>
      </c>
      <c r="V525">
        <v>0</v>
      </c>
      <c r="W525">
        <v>8</v>
      </c>
      <c r="X525">
        <v>2256422.2200000002</v>
      </c>
      <c r="Y525">
        <v>679420.21</v>
      </c>
      <c r="Z525">
        <v>3607</v>
      </c>
      <c r="AA525">
        <v>9</v>
      </c>
      <c r="AB525" s="6">
        <v>1.9583333333333335</v>
      </c>
      <c r="AC525" s="6">
        <v>1.7916666666666665</v>
      </c>
      <c r="AD525">
        <v>90</v>
      </c>
      <c r="AE525">
        <v>14</v>
      </c>
      <c r="AF525">
        <v>10</v>
      </c>
      <c r="AG525">
        <v>3</v>
      </c>
      <c r="AH525">
        <v>4</v>
      </c>
      <c r="AI525">
        <v>650</v>
      </c>
      <c r="AJ525">
        <v>0</v>
      </c>
      <c r="AK525">
        <v>0</v>
      </c>
      <c r="AL525">
        <v>1</v>
      </c>
    </row>
    <row r="526" spans="1:38" hidden="1" x14ac:dyDescent="0.25">
      <c r="B526">
        <v>611</v>
      </c>
      <c r="C526">
        <v>1</v>
      </c>
      <c r="D526" t="s">
        <v>2584</v>
      </c>
      <c r="E526">
        <v>1027</v>
      </c>
      <c r="F526">
        <v>48</v>
      </c>
      <c r="G526" s="4" t="str">
        <f>VLOOKUP(F526,'mac-lalo'!$I$2:$J$602,2,0)</f>
        <v>COAPECHACA 1065</v>
      </c>
      <c r="H526" s="5">
        <f>VLOOKUP(G526,'cat_macropera-pos'!$H$2:$I$1468,2,0)</f>
        <v>1433</v>
      </c>
      <c r="I526" s="5">
        <f>VLOOKUP(D526,sucampos_seg!$C$2:$G$316,5,0)</f>
        <v>24</v>
      </c>
      <c r="J526">
        <v>1</v>
      </c>
      <c r="K526" s="6">
        <v>41361</v>
      </c>
      <c r="L526" s="6">
        <v>41389</v>
      </c>
      <c r="M526" t="s">
        <v>2684</v>
      </c>
      <c r="N526" t="s">
        <v>2684</v>
      </c>
      <c r="O526">
        <v>46</v>
      </c>
      <c r="P526" t="s">
        <v>2686</v>
      </c>
      <c r="Q526">
        <v>1</v>
      </c>
      <c r="R526">
        <v>6</v>
      </c>
      <c r="S526">
        <v>6</v>
      </c>
      <c r="T526">
        <v>1</v>
      </c>
      <c r="U526">
        <v>1</v>
      </c>
      <c r="V526">
        <v>0</v>
      </c>
      <c r="W526">
        <v>6</v>
      </c>
      <c r="X526">
        <v>2264135.06</v>
      </c>
      <c r="Y526">
        <v>643957.74</v>
      </c>
      <c r="Z526">
        <v>2580</v>
      </c>
      <c r="AA526">
        <v>6</v>
      </c>
      <c r="AB526" s="6">
        <v>1</v>
      </c>
      <c r="AC526" t="s">
        <v>2676</v>
      </c>
      <c r="AD526">
        <v>90</v>
      </c>
      <c r="AE526" t="s">
        <v>2676</v>
      </c>
      <c r="AF526">
        <v>0</v>
      </c>
      <c r="AG526" t="s">
        <v>2676</v>
      </c>
      <c r="AH526" t="s">
        <v>2676</v>
      </c>
      <c r="AI526">
        <v>0</v>
      </c>
      <c r="AJ526">
        <v>0</v>
      </c>
      <c r="AK526">
        <v>0</v>
      </c>
      <c r="AL526">
        <v>1</v>
      </c>
    </row>
    <row r="527" spans="1:38" hidden="1" x14ac:dyDescent="0.25">
      <c r="B527">
        <v>614</v>
      </c>
      <c r="C527">
        <v>16</v>
      </c>
      <c r="D527" t="s">
        <v>2599</v>
      </c>
      <c r="E527">
        <v>4222</v>
      </c>
      <c r="F527">
        <v>359</v>
      </c>
      <c r="G527" s="4" t="str">
        <f>VLOOKUP(F527,'mac-lalo'!$I$2:$J$602,2,0)</f>
        <v>HUMAPA 1708</v>
      </c>
      <c r="H527" s="5">
        <f>VLOOKUP(G527,'cat_macropera-pos'!$H$2:$I$1468,2,0)</f>
        <v>1268</v>
      </c>
      <c r="I527" s="5">
        <f>VLOOKUP(D527,sucampos_seg!$C$2:$G$316,5,0)</f>
        <v>61</v>
      </c>
      <c r="J527">
        <v>27</v>
      </c>
      <c r="K527" s="6">
        <v>41357</v>
      </c>
      <c r="L527" s="6">
        <v>41397</v>
      </c>
      <c r="M527" t="s">
        <v>2684</v>
      </c>
      <c r="N527" t="s">
        <v>2684</v>
      </c>
      <c r="O527">
        <v>19</v>
      </c>
      <c r="P527" t="s">
        <v>2687</v>
      </c>
      <c r="Q527">
        <v>6</v>
      </c>
      <c r="R527">
        <v>4</v>
      </c>
      <c r="S527">
        <v>4</v>
      </c>
      <c r="T527">
        <v>5</v>
      </c>
      <c r="U527">
        <v>5</v>
      </c>
      <c r="V527">
        <v>0</v>
      </c>
      <c r="W527">
        <v>4</v>
      </c>
      <c r="X527">
        <v>2280126.09</v>
      </c>
      <c r="Y527">
        <v>628648.21</v>
      </c>
      <c r="Z527">
        <v>2136</v>
      </c>
      <c r="AA527">
        <v>2</v>
      </c>
      <c r="AB527" s="6">
        <v>1.625</v>
      </c>
      <c r="AC527" s="6">
        <v>1.9166666666666665</v>
      </c>
      <c r="AD527">
        <v>90</v>
      </c>
      <c r="AE527">
        <v>6</v>
      </c>
      <c r="AF527">
        <v>10</v>
      </c>
      <c r="AG527">
        <v>3</v>
      </c>
      <c r="AH527">
        <v>5</v>
      </c>
      <c r="AI527">
        <v>450</v>
      </c>
      <c r="AJ527">
        <v>0</v>
      </c>
      <c r="AK527">
        <v>0</v>
      </c>
      <c r="AL527">
        <v>1</v>
      </c>
    </row>
    <row r="528" spans="1:38" hidden="1" x14ac:dyDescent="0.25">
      <c r="B528">
        <v>615</v>
      </c>
      <c r="C528">
        <v>11</v>
      </c>
      <c r="D528" t="s">
        <v>2593</v>
      </c>
      <c r="E528">
        <v>3144</v>
      </c>
      <c r="F528">
        <v>196</v>
      </c>
      <c r="G528" s="4" t="str">
        <f>VLOOKUP(F528,'mac-lalo'!$I$2:$J$602,2,0)</f>
        <v>COYULA 1663</v>
      </c>
      <c r="H528" s="5">
        <f>VLOOKUP(G528,'cat_macropera-pos'!$H$2:$I$1468,2,0)</f>
        <v>1285</v>
      </c>
      <c r="I528" s="5">
        <f>VLOOKUP(D528,sucampos_seg!$C$2:$G$316,5,0)</f>
        <v>41</v>
      </c>
      <c r="J528">
        <v>42</v>
      </c>
      <c r="K528" s="6">
        <v>41361</v>
      </c>
      <c r="L528" s="6">
        <v>41397</v>
      </c>
      <c r="M528" t="s">
        <v>2684</v>
      </c>
      <c r="N528" t="s">
        <v>2684</v>
      </c>
      <c r="O528">
        <v>19</v>
      </c>
      <c r="P528" t="s">
        <v>2686</v>
      </c>
      <c r="Q528">
        <v>3</v>
      </c>
      <c r="R528">
        <v>4</v>
      </c>
      <c r="S528">
        <v>4</v>
      </c>
      <c r="T528">
        <v>4</v>
      </c>
      <c r="U528">
        <v>4</v>
      </c>
      <c r="V528">
        <v>0</v>
      </c>
      <c r="W528">
        <v>6</v>
      </c>
      <c r="X528">
        <v>2266849.87</v>
      </c>
      <c r="Y528">
        <v>634714.59</v>
      </c>
      <c r="Z528">
        <v>2385</v>
      </c>
      <c r="AA528">
        <v>9</v>
      </c>
      <c r="AB528" s="6">
        <v>1.5416666666666665</v>
      </c>
      <c r="AC528" s="6">
        <v>1.3541666666666667</v>
      </c>
      <c r="AD528">
        <v>90.72</v>
      </c>
      <c r="AE528">
        <v>14</v>
      </c>
      <c r="AF528">
        <v>13</v>
      </c>
      <c r="AG528">
        <v>3</v>
      </c>
      <c r="AH528">
        <v>4</v>
      </c>
      <c r="AI528">
        <v>993</v>
      </c>
      <c r="AJ528">
        <v>0</v>
      </c>
      <c r="AK528">
        <v>0</v>
      </c>
      <c r="AL528">
        <v>1</v>
      </c>
    </row>
    <row r="529" spans="1:38" hidden="1" x14ac:dyDescent="0.25">
      <c r="B529">
        <v>616</v>
      </c>
      <c r="C529">
        <v>8</v>
      </c>
      <c r="D529" t="s">
        <v>2590</v>
      </c>
      <c r="E529">
        <v>3116</v>
      </c>
      <c r="F529">
        <v>100</v>
      </c>
      <c r="G529" s="4" t="str">
        <f>VLOOKUP(F529,'mac-lalo'!$I$2:$J$602,2,0)</f>
        <v>CORRALILLO 675</v>
      </c>
      <c r="H529" s="5">
        <f>VLOOKUP(G529,'cat_macropera-pos'!$H$2:$I$1468,2,0)</f>
        <v>1435</v>
      </c>
      <c r="I529" s="5">
        <f>VLOOKUP(D529,sucampos_seg!$C$2:$G$316,5,0)</f>
        <v>32</v>
      </c>
      <c r="J529">
        <v>2</v>
      </c>
      <c r="K529" s="6">
        <v>41366</v>
      </c>
      <c r="L529" s="6">
        <v>41417</v>
      </c>
      <c r="M529" t="s">
        <v>2684</v>
      </c>
      <c r="N529" t="s">
        <v>2684</v>
      </c>
      <c r="O529">
        <v>14</v>
      </c>
      <c r="P529" t="s">
        <v>2686</v>
      </c>
      <c r="Q529">
        <v>1</v>
      </c>
      <c r="R529">
        <v>4</v>
      </c>
      <c r="S529">
        <v>4</v>
      </c>
      <c r="T529">
        <v>1</v>
      </c>
      <c r="U529">
        <v>1</v>
      </c>
      <c r="V529">
        <v>0</v>
      </c>
      <c r="W529">
        <v>7</v>
      </c>
      <c r="X529">
        <v>2269349.02</v>
      </c>
      <c r="Y529">
        <v>649455.29</v>
      </c>
      <c r="Z529">
        <v>2665</v>
      </c>
      <c r="AA529">
        <v>9</v>
      </c>
      <c r="AB529" s="6">
        <v>1.7083333333333335</v>
      </c>
      <c r="AC529" t="s">
        <v>2676</v>
      </c>
      <c r="AD529" t="s">
        <v>2676</v>
      </c>
      <c r="AE529">
        <v>12</v>
      </c>
      <c r="AF529">
        <v>10</v>
      </c>
      <c r="AG529">
        <v>3</v>
      </c>
      <c r="AH529">
        <v>4</v>
      </c>
      <c r="AI529">
        <v>846</v>
      </c>
      <c r="AJ529">
        <v>0</v>
      </c>
      <c r="AK529">
        <v>0</v>
      </c>
      <c r="AL529">
        <v>1</v>
      </c>
    </row>
    <row r="530" spans="1:38" hidden="1" x14ac:dyDescent="0.25">
      <c r="B530">
        <v>617</v>
      </c>
      <c r="C530">
        <v>21</v>
      </c>
      <c r="D530" t="s">
        <v>2605</v>
      </c>
      <c r="E530">
        <v>3865</v>
      </c>
      <c r="F530">
        <v>453</v>
      </c>
      <c r="G530" s="4" t="str">
        <f>VLOOKUP(F530,'mac-lalo'!$I$2:$J$602,2,0)</f>
        <v>PRESIDENTE ALEMAN 1895</v>
      </c>
      <c r="H530" s="5">
        <f>VLOOKUP(G530,'cat_macropera-pos'!$H$2:$I$1468,2,0)</f>
        <v>1359</v>
      </c>
      <c r="I530" s="5">
        <f>VLOOKUP(D530,sucampos_seg!$C$2:$G$316,5,0)</f>
        <v>94</v>
      </c>
      <c r="J530">
        <v>30</v>
      </c>
      <c r="K530" s="6">
        <v>41365</v>
      </c>
      <c r="L530" s="6">
        <v>41433</v>
      </c>
      <c r="M530" t="s">
        <v>2684</v>
      </c>
      <c r="N530" t="s">
        <v>2684</v>
      </c>
      <c r="O530">
        <v>19</v>
      </c>
      <c r="P530" t="s">
        <v>2687</v>
      </c>
      <c r="Q530">
        <v>1</v>
      </c>
      <c r="R530">
        <v>4</v>
      </c>
      <c r="S530">
        <v>4</v>
      </c>
      <c r="T530">
        <v>1</v>
      </c>
      <c r="U530">
        <v>1</v>
      </c>
      <c r="V530">
        <v>0</v>
      </c>
      <c r="W530">
        <v>8</v>
      </c>
      <c r="X530">
        <v>2252533.37</v>
      </c>
      <c r="Y530">
        <v>678379.3</v>
      </c>
      <c r="Z530">
        <v>3400</v>
      </c>
      <c r="AA530">
        <v>15</v>
      </c>
      <c r="AB530" s="6">
        <v>1.7708333333333335</v>
      </c>
      <c r="AC530" s="6">
        <v>1.0833333333333333</v>
      </c>
      <c r="AD530">
        <v>90</v>
      </c>
      <c r="AE530">
        <v>6</v>
      </c>
      <c r="AF530">
        <v>8</v>
      </c>
      <c r="AG530">
        <v>3</v>
      </c>
      <c r="AH530">
        <v>6</v>
      </c>
      <c r="AI530">
        <v>250</v>
      </c>
      <c r="AJ530">
        <v>0</v>
      </c>
      <c r="AK530">
        <v>0</v>
      </c>
      <c r="AL530">
        <v>1</v>
      </c>
    </row>
    <row r="531" spans="1:38" hidden="1" x14ac:dyDescent="0.25">
      <c r="B531">
        <v>618</v>
      </c>
      <c r="C531">
        <v>9</v>
      </c>
      <c r="D531" t="s">
        <v>2591</v>
      </c>
      <c r="E531">
        <v>6018</v>
      </c>
      <c r="F531">
        <v>607</v>
      </c>
      <c r="G531" s="4" t="str">
        <f>VLOOKUP(F531,'mac-lalo'!$I$2:$J$602,2,0)</f>
        <v>HUMAPA 1296</v>
      </c>
      <c r="H531" s="5">
        <f>VLOOKUP(G531,'cat_macropera-pos'!$H$2:$I$1468,2,0)</f>
        <v>1252</v>
      </c>
      <c r="I531" s="5">
        <f>VLOOKUP(D531,sucampos_seg!$C$2:$G$316,5,0)</f>
        <v>35</v>
      </c>
      <c r="J531">
        <v>26</v>
      </c>
      <c r="K531" s="6">
        <v>41367</v>
      </c>
      <c r="L531" s="6">
        <v>41410</v>
      </c>
      <c r="M531" t="s">
        <v>2684</v>
      </c>
      <c r="N531" t="s">
        <v>2684</v>
      </c>
      <c r="O531">
        <v>1</v>
      </c>
      <c r="P531" t="s">
        <v>2687</v>
      </c>
      <c r="Q531">
        <v>6</v>
      </c>
      <c r="R531">
        <v>4</v>
      </c>
      <c r="S531">
        <v>4</v>
      </c>
      <c r="T531">
        <v>5</v>
      </c>
      <c r="U531">
        <v>5</v>
      </c>
      <c r="V531">
        <v>0</v>
      </c>
      <c r="W531">
        <v>4</v>
      </c>
      <c r="X531">
        <v>2289028.71</v>
      </c>
      <c r="Y531">
        <v>623368.18999999994</v>
      </c>
      <c r="Z531">
        <v>2498</v>
      </c>
      <c r="AA531">
        <v>14</v>
      </c>
      <c r="AB531" s="6">
        <v>1.625</v>
      </c>
      <c r="AC531" s="6">
        <v>1.9375</v>
      </c>
      <c r="AD531">
        <v>89.05</v>
      </c>
      <c r="AE531">
        <v>6</v>
      </c>
      <c r="AF531">
        <v>11</v>
      </c>
      <c r="AG531">
        <v>3</v>
      </c>
      <c r="AH531">
        <v>5</v>
      </c>
      <c r="AI531">
        <v>450</v>
      </c>
      <c r="AJ531">
        <v>0</v>
      </c>
      <c r="AK531">
        <v>0</v>
      </c>
      <c r="AL531">
        <v>1</v>
      </c>
    </row>
    <row r="532" spans="1:38" hidden="1" x14ac:dyDescent="0.25">
      <c r="B532">
        <v>619</v>
      </c>
      <c r="C532">
        <v>4</v>
      </c>
      <c r="D532" t="s">
        <v>2606</v>
      </c>
      <c r="E532">
        <v>2908</v>
      </c>
      <c r="F532">
        <v>610</v>
      </c>
      <c r="G532" s="4" t="str">
        <f>VLOOKUP(F532,'mac-lalo'!$I$2:$J$602,2,0)</f>
        <v>REMOLINO 2968</v>
      </c>
      <c r="H532" s="5">
        <f>VLOOKUP(G532,'cat_macropera-pos'!$H$2:$I$1468,2,0)</f>
        <v>1445</v>
      </c>
      <c r="I532" s="5">
        <f>VLOOKUP(D532,sucampos_seg!$C$2:$G$316,5,0)</f>
        <v>103</v>
      </c>
      <c r="J532">
        <v>45</v>
      </c>
      <c r="K532" s="6">
        <v>41367</v>
      </c>
      <c r="L532" s="6">
        <v>41422</v>
      </c>
      <c r="M532" t="s">
        <v>2677</v>
      </c>
      <c r="N532" t="s">
        <v>2684</v>
      </c>
      <c r="O532">
        <v>5</v>
      </c>
      <c r="P532" t="s">
        <v>2688</v>
      </c>
      <c r="Q532">
        <v>6</v>
      </c>
      <c r="R532">
        <v>4</v>
      </c>
      <c r="S532">
        <v>4</v>
      </c>
      <c r="T532">
        <v>5</v>
      </c>
      <c r="U532">
        <v>5</v>
      </c>
      <c r="V532">
        <v>0</v>
      </c>
      <c r="W532">
        <v>8</v>
      </c>
      <c r="X532">
        <v>2253507.69</v>
      </c>
      <c r="Y532">
        <v>678487.61</v>
      </c>
      <c r="Z532">
        <v>3385</v>
      </c>
      <c r="AA532">
        <v>16</v>
      </c>
      <c r="AB532" s="6">
        <v>1.5416666666666665</v>
      </c>
      <c r="AC532" s="6">
        <v>1.875</v>
      </c>
      <c r="AD532">
        <v>90</v>
      </c>
      <c r="AE532">
        <v>6</v>
      </c>
      <c r="AF532">
        <v>8</v>
      </c>
      <c r="AG532">
        <v>3</v>
      </c>
      <c r="AH532">
        <v>5</v>
      </c>
      <c r="AI532">
        <v>400</v>
      </c>
      <c r="AJ532">
        <v>0</v>
      </c>
      <c r="AK532">
        <v>0</v>
      </c>
      <c r="AL532">
        <v>1</v>
      </c>
    </row>
    <row r="533" spans="1:38" hidden="1" x14ac:dyDescent="0.25">
      <c r="B533">
        <v>620</v>
      </c>
      <c r="C533">
        <v>8</v>
      </c>
      <c r="D533" t="s">
        <v>2590</v>
      </c>
      <c r="E533">
        <v>3134</v>
      </c>
      <c r="F533">
        <v>100</v>
      </c>
      <c r="G533" s="4" t="str">
        <f>VLOOKUP(F533,'mac-lalo'!$I$2:$J$602,2,0)</f>
        <v>CORRALILLO 675</v>
      </c>
      <c r="H533" s="5">
        <f>VLOOKUP(G533,'cat_macropera-pos'!$H$2:$I$1468,2,0)</f>
        <v>1435</v>
      </c>
      <c r="I533" s="5">
        <f>VLOOKUP(D533,sucampos_seg!$C$2:$G$316,5,0)</f>
        <v>32</v>
      </c>
      <c r="J533">
        <v>2</v>
      </c>
      <c r="K533" t="s">
        <v>2676</v>
      </c>
      <c r="L533" t="s">
        <v>2676</v>
      </c>
      <c r="M533" t="s">
        <v>2684</v>
      </c>
      <c r="N533" t="s">
        <v>2684</v>
      </c>
      <c r="O533">
        <v>42</v>
      </c>
      <c r="P533" t="s">
        <v>2686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0</v>
      </c>
      <c r="W533">
        <v>0</v>
      </c>
      <c r="X533" t="s">
        <v>2676</v>
      </c>
      <c r="Y533" t="s">
        <v>2676</v>
      </c>
      <c r="Z533">
        <v>0</v>
      </c>
      <c r="AA533">
        <v>1</v>
      </c>
      <c r="AB533" t="s">
        <v>2676</v>
      </c>
      <c r="AC533" t="s">
        <v>2676</v>
      </c>
      <c r="AD533" t="s">
        <v>2676</v>
      </c>
      <c r="AE533" t="s">
        <v>2676</v>
      </c>
      <c r="AF533" t="s">
        <v>2676</v>
      </c>
      <c r="AG533" t="s">
        <v>2676</v>
      </c>
      <c r="AH533" t="s">
        <v>2676</v>
      </c>
      <c r="AI533" t="s">
        <v>2676</v>
      </c>
      <c r="AJ533" t="s">
        <v>2676</v>
      </c>
      <c r="AK533" t="s">
        <v>2676</v>
      </c>
      <c r="AL533">
        <v>1</v>
      </c>
    </row>
    <row r="534" spans="1:38" hidden="1" x14ac:dyDescent="0.25">
      <c r="B534">
        <v>621</v>
      </c>
      <c r="C534">
        <v>16</v>
      </c>
      <c r="D534" t="s">
        <v>2599</v>
      </c>
      <c r="E534">
        <v>1793</v>
      </c>
      <c r="F534">
        <v>347</v>
      </c>
      <c r="G534" s="4" t="str">
        <f>VLOOKUP(F534,'mac-lalo'!$I$2:$J$602,2,0)</f>
        <v>HUMAPA 1442</v>
      </c>
      <c r="H534" s="5">
        <f>VLOOKUP(G534,'cat_macropera-pos'!$H$2:$I$1468,2,0)</f>
        <v>1258</v>
      </c>
      <c r="I534" s="5">
        <f>VLOOKUP(D534,sucampos_seg!$C$2:$G$316,5,0)</f>
        <v>61</v>
      </c>
      <c r="J534">
        <v>46</v>
      </c>
      <c r="K534" s="6">
        <v>41366</v>
      </c>
      <c r="L534" s="6">
        <v>41418</v>
      </c>
      <c r="M534" t="s">
        <v>2684</v>
      </c>
      <c r="N534" t="s">
        <v>2684</v>
      </c>
      <c r="O534">
        <v>41</v>
      </c>
      <c r="P534" t="s">
        <v>2686</v>
      </c>
      <c r="Q534">
        <v>1</v>
      </c>
      <c r="R534">
        <v>4</v>
      </c>
      <c r="S534">
        <v>4</v>
      </c>
      <c r="T534">
        <v>4</v>
      </c>
      <c r="U534">
        <v>1</v>
      </c>
      <c r="V534">
        <v>0</v>
      </c>
      <c r="W534">
        <v>4</v>
      </c>
      <c r="X534">
        <v>2283838.91</v>
      </c>
      <c r="Y534">
        <v>627509.38</v>
      </c>
      <c r="Z534">
        <v>2609</v>
      </c>
      <c r="AA534">
        <v>14</v>
      </c>
      <c r="AB534" s="6">
        <v>1.5</v>
      </c>
      <c r="AC534" s="6">
        <v>1.1666666666666667</v>
      </c>
      <c r="AD534">
        <v>82.91</v>
      </c>
      <c r="AE534">
        <v>5</v>
      </c>
      <c r="AF534">
        <v>10</v>
      </c>
      <c r="AG534">
        <v>3</v>
      </c>
      <c r="AH534">
        <v>4</v>
      </c>
      <c r="AI534">
        <v>403.2</v>
      </c>
      <c r="AJ534">
        <v>0</v>
      </c>
      <c r="AK534">
        <v>0</v>
      </c>
      <c r="AL534">
        <v>1</v>
      </c>
    </row>
    <row r="535" spans="1:38" s="7" customFormat="1" hidden="1" x14ac:dyDescent="0.25">
      <c r="B535" s="7">
        <v>622</v>
      </c>
      <c r="C535" s="7">
        <v>4</v>
      </c>
      <c r="D535" s="7" t="s">
        <v>2606</v>
      </c>
      <c r="E535" s="7" t="s">
        <v>2629</v>
      </c>
      <c r="F535" s="7">
        <v>470</v>
      </c>
      <c r="G535" s="4" t="str">
        <f>VLOOKUP(F535,'mac-lalo'!$I$2:$J$602,2,0)</f>
        <v>REMOLINO 1602</v>
      </c>
      <c r="H535" s="5">
        <f>VLOOKUP(G535,'cat_macropera-pos'!$H$2:$I$1468,2,0)</f>
        <v>1375</v>
      </c>
      <c r="I535" s="5">
        <f>VLOOKUP(D535,sucampos_seg!$C$2:$G$316,5,0)</f>
        <v>103</v>
      </c>
      <c r="J535" s="7">
        <v>1</v>
      </c>
      <c r="K535" s="7" t="s">
        <v>2676</v>
      </c>
      <c r="L535" s="7" t="s">
        <v>2676</v>
      </c>
      <c r="M535" s="7" t="s">
        <v>2677</v>
      </c>
      <c r="N535" s="7" t="s">
        <v>2676</v>
      </c>
      <c r="O535" s="7">
        <v>1</v>
      </c>
      <c r="P535" s="7" t="s">
        <v>2676</v>
      </c>
      <c r="Q535" s="7">
        <v>1</v>
      </c>
      <c r="R535" s="7">
        <v>1</v>
      </c>
      <c r="S535" s="7">
        <v>1</v>
      </c>
      <c r="T535" s="7">
        <v>1</v>
      </c>
      <c r="U535" s="7">
        <v>1</v>
      </c>
      <c r="V535" s="7">
        <v>0</v>
      </c>
      <c r="W535" s="7">
        <v>0</v>
      </c>
      <c r="X535" s="7">
        <v>0</v>
      </c>
      <c r="Y535" s="7">
        <v>0</v>
      </c>
      <c r="Z535" s="7" t="s">
        <v>2676</v>
      </c>
      <c r="AA535" s="7">
        <v>1</v>
      </c>
      <c r="AB535" s="7" t="s">
        <v>2676</v>
      </c>
      <c r="AC535" s="7" t="s">
        <v>2676</v>
      </c>
      <c r="AD535" s="7" t="s">
        <v>2676</v>
      </c>
      <c r="AE535" s="7" t="s">
        <v>2676</v>
      </c>
      <c r="AF535" s="7" t="s">
        <v>2676</v>
      </c>
      <c r="AG535" s="7" t="s">
        <v>2676</v>
      </c>
      <c r="AH535" s="7" t="s">
        <v>2676</v>
      </c>
      <c r="AI535" s="7" t="s">
        <v>2676</v>
      </c>
      <c r="AJ535" s="7" t="s">
        <v>2676</v>
      </c>
      <c r="AK535" s="7" t="s">
        <v>2676</v>
      </c>
      <c r="AL535" s="7">
        <v>1</v>
      </c>
    </row>
    <row r="536" spans="1:38" s="7" customFormat="1" hidden="1" x14ac:dyDescent="0.25">
      <c r="B536" s="7">
        <v>624</v>
      </c>
      <c r="C536" s="7">
        <v>3</v>
      </c>
      <c r="D536" s="7" t="s">
        <v>2610</v>
      </c>
      <c r="E536" s="7" t="s">
        <v>2630</v>
      </c>
      <c r="F536" s="7">
        <v>552</v>
      </c>
      <c r="G536" s="4" t="str">
        <f>VLOOKUP(F536,'mac-lalo'!$I$2:$J$602,2,0)</f>
        <v>TAJIN 195</v>
      </c>
      <c r="H536" s="5">
        <f>VLOOKUP(G536,'cat_macropera-pos'!$H$2:$I$1468,2,0)</f>
        <v>1318</v>
      </c>
      <c r="I536" s="5">
        <f>VLOOKUP(D536,sucampos_seg!$C$2:$G$316,5,0)</f>
        <v>122</v>
      </c>
      <c r="J536" s="7">
        <v>1</v>
      </c>
      <c r="K536" s="7" t="s">
        <v>2676</v>
      </c>
      <c r="L536" s="7" t="s">
        <v>2676</v>
      </c>
      <c r="M536" s="7" t="s">
        <v>2677</v>
      </c>
      <c r="N536" s="7" t="s">
        <v>2676</v>
      </c>
      <c r="O536" s="7">
        <v>1</v>
      </c>
      <c r="P536" s="7" t="s">
        <v>2676</v>
      </c>
      <c r="Q536" s="7">
        <v>1</v>
      </c>
      <c r="R536" s="7">
        <v>1</v>
      </c>
      <c r="S536" s="7">
        <v>1</v>
      </c>
      <c r="T536" s="7">
        <v>1</v>
      </c>
      <c r="U536" s="7">
        <v>1</v>
      </c>
      <c r="V536" s="7">
        <v>0</v>
      </c>
      <c r="W536" s="7">
        <v>0</v>
      </c>
      <c r="X536" s="7">
        <v>2265949.86</v>
      </c>
      <c r="Y536" s="7">
        <v>653191.49</v>
      </c>
      <c r="Z536" s="7" t="s">
        <v>2676</v>
      </c>
      <c r="AA536" s="7">
        <v>1</v>
      </c>
      <c r="AB536" s="7" t="s">
        <v>2676</v>
      </c>
      <c r="AC536" s="7" t="s">
        <v>2676</v>
      </c>
      <c r="AD536" s="7" t="s">
        <v>2676</v>
      </c>
      <c r="AE536" s="7">
        <v>5</v>
      </c>
      <c r="AF536" s="7">
        <v>0</v>
      </c>
      <c r="AG536" s="7">
        <v>2</v>
      </c>
      <c r="AH536" s="7">
        <v>6</v>
      </c>
      <c r="AI536" s="7">
        <v>462</v>
      </c>
      <c r="AJ536" s="7">
        <v>0</v>
      </c>
      <c r="AK536" s="7">
        <v>0</v>
      </c>
      <c r="AL536" s="7">
        <v>1</v>
      </c>
    </row>
    <row r="537" spans="1:38" s="7" customFormat="1" hidden="1" x14ac:dyDescent="0.25">
      <c r="B537" s="7">
        <v>625</v>
      </c>
      <c r="C537" s="7">
        <v>4</v>
      </c>
      <c r="D537" s="7" t="s">
        <v>2606</v>
      </c>
      <c r="E537" s="7" t="s">
        <v>2631</v>
      </c>
      <c r="F537" s="7">
        <v>469</v>
      </c>
      <c r="G537" s="4" t="str">
        <f>VLOOKUP(F537,'mac-lalo'!$I$2:$J$602,2,0)</f>
        <v>REMOLINO 1366</v>
      </c>
      <c r="H537" s="5">
        <f>VLOOKUP(G537,'cat_macropera-pos'!$H$2:$I$1468,2,0)</f>
        <v>1374</v>
      </c>
      <c r="I537" s="5">
        <f>VLOOKUP(D537,sucampos_seg!$C$2:$G$316,5,0)</f>
        <v>103</v>
      </c>
      <c r="J537" s="7">
        <v>1</v>
      </c>
      <c r="K537" s="8">
        <v>41315</v>
      </c>
      <c r="L537" s="7" t="s">
        <v>2676</v>
      </c>
      <c r="M537" s="7" t="s">
        <v>2684</v>
      </c>
      <c r="N537" s="7" t="s">
        <v>2676</v>
      </c>
      <c r="O537" s="7">
        <v>15</v>
      </c>
      <c r="P537" s="7" t="s">
        <v>2686</v>
      </c>
      <c r="Q537" s="7">
        <v>1</v>
      </c>
      <c r="R537" s="7">
        <v>4</v>
      </c>
      <c r="S537" s="7">
        <v>4</v>
      </c>
      <c r="T537" s="7">
        <v>1</v>
      </c>
      <c r="U537" s="7">
        <v>1</v>
      </c>
      <c r="V537" s="7">
        <v>0</v>
      </c>
      <c r="W537" s="7">
        <v>0</v>
      </c>
      <c r="X537" s="7">
        <v>676783.93</v>
      </c>
      <c r="Y537" s="7">
        <v>2256841.4</v>
      </c>
      <c r="Z537" s="7">
        <v>3634</v>
      </c>
      <c r="AA537" s="7">
        <v>1</v>
      </c>
      <c r="AB537" s="8">
        <v>1</v>
      </c>
      <c r="AC537" s="7" t="s">
        <v>2676</v>
      </c>
      <c r="AD537" s="7">
        <v>90.86</v>
      </c>
      <c r="AE537" s="7" t="s">
        <v>2676</v>
      </c>
      <c r="AF537" s="7" t="s">
        <v>2676</v>
      </c>
      <c r="AG537" s="7" t="s">
        <v>2676</v>
      </c>
      <c r="AH537" s="7" t="s">
        <v>2676</v>
      </c>
      <c r="AI537" s="7" t="s">
        <v>2676</v>
      </c>
      <c r="AJ537" s="7" t="s">
        <v>2676</v>
      </c>
      <c r="AK537" s="7" t="s">
        <v>2676</v>
      </c>
      <c r="AL537" s="7">
        <v>1</v>
      </c>
    </row>
    <row r="538" spans="1:38" hidden="1" x14ac:dyDescent="0.25">
      <c r="B538">
        <v>626</v>
      </c>
      <c r="C538">
        <v>4</v>
      </c>
      <c r="D538" t="s">
        <v>2606</v>
      </c>
      <c r="E538">
        <v>3916</v>
      </c>
      <c r="F538">
        <v>481</v>
      </c>
      <c r="G538" s="4" t="str">
        <f>VLOOKUP(F538,'mac-lalo'!$I$2:$J$602,2,0)</f>
        <v>REMOLINO 1748</v>
      </c>
      <c r="H538" s="5">
        <f>VLOOKUP(G538,'cat_macropera-pos'!$H$2:$I$1468,2,0)</f>
        <v>1380</v>
      </c>
      <c r="I538" s="5">
        <f>VLOOKUP(D538,sucampos_seg!$C$2:$G$316,5,0)</f>
        <v>103</v>
      </c>
      <c r="J538">
        <v>1</v>
      </c>
      <c r="K538" t="s">
        <v>2676</v>
      </c>
      <c r="L538" t="s">
        <v>2676</v>
      </c>
      <c r="M538" t="s">
        <v>2684</v>
      </c>
      <c r="N538" t="s">
        <v>2676</v>
      </c>
      <c r="O538">
        <v>1</v>
      </c>
      <c r="P538" t="s">
        <v>2676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0</v>
      </c>
      <c r="W538">
        <v>0</v>
      </c>
      <c r="X538" t="s">
        <v>2676</v>
      </c>
      <c r="Y538" t="s">
        <v>2676</v>
      </c>
      <c r="Z538" t="s">
        <v>2676</v>
      </c>
      <c r="AA538">
        <v>1</v>
      </c>
      <c r="AB538" t="s">
        <v>2676</v>
      </c>
      <c r="AC538" t="s">
        <v>2676</v>
      </c>
      <c r="AD538" t="s">
        <v>2676</v>
      </c>
      <c r="AE538" t="s">
        <v>2676</v>
      </c>
      <c r="AF538" t="s">
        <v>2676</v>
      </c>
      <c r="AG538" t="s">
        <v>2676</v>
      </c>
      <c r="AH538" t="s">
        <v>2676</v>
      </c>
      <c r="AI538" t="s">
        <v>2676</v>
      </c>
      <c r="AJ538" t="s">
        <v>2676</v>
      </c>
      <c r="AK538" t="s">
        <v>2676</v>
      </c>
      <c r="AL538">
        <v>1</v>
      </c>
    </row>
    <row r="539" spans="1:38" s="7" customFormat="1" hidden="1" x14ac:dyDescent="0.25">
      <c r="B539" s="7">
        <v>627</v>
      </c>
      <c r="C539" s="7">
        <v>4</v>
      </c>
      <c r="D539" s="7" t="s">
        <v>2606</v>
      </c>
      <c r="E539" s="7" t="s">
        <v>2632</v>
      </c>
      <c r="F539" s="7">
        <v>474</v>
      </c>
      <c r="G539" s="4" t="str">
        <f>VLOOKUP(F539,'mac-lalo'!$I$2:$J$602,2,0)</f>
        <v>REMOLINO 1695</v>
      </c>
      <c r="H539" s="5">
        <f>VLOOKUP(G539,'cat_macropera-pos'!$H$2:$I$1468,2,0)</f>
        <v>584</v>
      </c>
      <c r="I539" s="5">
        <f>VLOOKUP(D539,sucampos_seg!$C$2:$G$316,5,0)</f>
        <v>103</v>
      </c>
      <c r="J539" s="7">
        <v>1</v>
      </c>
      <c r="K539" s="7" t="s">
        <v>2676</v>
      </c>
      <c r="L539" s="7" t="s">
        <v>2676</v>
      </c>
      <c r="M539" s="7" t="s">
        <v>2684</v>
      </c>
      <c r="N539" s="7" t="s">
        <v>2676</v>
      </c>
      <c r="O539" s="7">
        <v>43</v>
      </c>
      <c r="P539" s="7" t="s">
        <v>2686</v>
      </c>
      <c r="Q539" s="7">
        <v>1</v>
      </c>
      <c r="R539" s="7">
        <v>1</v>
      </c>
      <c r="S539" s="7">
        <v>1</v>
      </c>
      <c r="T539" s="7">
        <v>1</v>
      </c>
      <c r="U539" s="7">
        <v>1</v>
      </c>
      <c r="V539" s="7">
        <v>0</v>
      </c>
      <c r="W539" s="7">
        <v>0</v>
      </c>
      <c r="X539" s="7">
        <v>2256422.2200000002</v>
      </c>
      <c r="Y539" s="7">
        <v>679420.21</v>
      </c>
      <c r="Z539" s="7">
        <v>0</v>
      </c>
      <c r="AA539" s="7">
        <v>1</v>
      </c>
      <c r="AB539" s="7" t="s">
        <v>2676</v>
      </c>
      <c r="AC539" s="7" t="s">
        <v>2676</v>
      </c>
      <c r="AD539" s="7" t="s">
        <v>2676</v>
      </c>
      <c r="AE539" s="7" t="s">
        <v>2676</v>
      </c>
      <c r="AF539" s="7" t="s">
        <v>2676</v>
      </c>
      <c r="AG539" s="7" t="s">
        <v>2676</v>
      </c>
      <c r="AH539" s="7" t="s">
        <v>2676</v>
      </c>
      <c r="AI539" s="7" t="s">
        <v>2676</v>
      </c>
      <c r="AJ539" s="7" t="s">
        <v>2676</v>
      </c>
      <c r="AK539" s="7" t="s">
        <v>2676</v>
      </c>
      <c r="AL539" s="7">
        <v>1</v>
      </c>
    </row>
    <row r="540" spans="1:38" s="7" customFormat="1" hidden="1" x14ac:dyDescent="0.25">
      <c r="B540" s="7">
        <v>628</v>
      </c>
      <c r="C540" s="7">
        <v>4</v>
      </c>
      <c r="D540" s="7" t="s">
        <v>2606</v>
      </c>
      <c r="E540" s="7" t="s">
        <v>2633</v>
      </c>
      <c r="F540" s="7">
        <v>469</v>
      </c>
      <c r="G540" s="4" t="str">
        <f>VLOOKUP(F540,'mac-lalo'!$I$2:$J$602,2,0)</f>
        <v>REMOLINO 1366</v>
      </c>
      <c r="H540" s="5">
        <f>VLOOKUP(G540,'cat_macropera-pos'!$H$2:$I$1468,2,0)</f>
        <v>1374</v>
      </c>
      <c r="I540" s="5">
        <f>VLOOKUP(D540,sucampos_seg!$C$2:$G$316,5,0)</f>
        <v>103</v>
      </c>
      <c r="J540" s="7">
        <v>1</v>
      </c>
      <c r="K540" s="8">
        <v>41315</v>
      </c>
      <c r="L540" s="7" t="s">
        <v>2676</v>
      </c>
      <c r="M540" s="7" t="s">
        <v>2684</v>
      </c>
      <c r="N540" s="7" t="s">
        <v>2676</v>
      </c>
      <c r="O540" s="7">
        <v>15</v>
      </c>
      <c r="P540" s="7" t="s">
        <v>2686</v>
      </c>
      <c r="Q540" s="7">
        <v>1</v>
      </c>
      <c r="R540" s="7">
        <v>1</v>
      </c>
      <c r="S540" s="7">
        <v>1</v>
      </c>
      <c r="T540" s="7">
        <v>1</v>
      </c>
      <c r="U540" s="7">
        <v>1</v>
      </c>
      <c r="V540" s="7">
        <v>0</v>
      </c>
      <c r="W540" s="7">
        <v>0</v>
      </c>
      <c r="X540" s="7">
        <v>676783.93</v>
      </c>
      <c r="Y540" s="7">
        <v>2256841.4</v>
      </c>
      <c r="Z540" s="7">
        <v>3634</v>
      </c>
      <c r="AA540" s="7">
        <v>1</v>
      </c>
      <c r="AB540" s="8">
        <v>1</v>
      </c>
      <c r="AC540" s="7" t="s">
        <v>2676</v>
      </c>
      <c r="AD540" s="7">
        <v>90.86</v>
      </c>
      <c r="AE540" s="7" t="s">
        <v>2676</v>
      </c>
      <c r="AF540" s="7" t="s">
        <v>2676</v>
      </c>
      <c r="AG540" s="7" t="s">
        <v>2676</v>
      </c>
      <c r="AH540" s="7" t="s">
        <v>2676</v>
      </c>
      <c r="AI540" s="7" t="s">
        <v>2676</v>
      </c>
      <c r="AJ540" s="7" t="s">
        <v>2676</v>
      </c>
      <c r="AK540" s="7" t="s">
        <v>2676</v>
      </c>
      <c r="AL540" s="7">
        <v>1</v>
      </c>
    </row>
    <row r="541" spans="1:38" s="7" customFormat="1" hidden="1" x14ac:dyDescent="0.25">
      <c r="B541" s="7">
        <v>629</v>
      </c>
      <c r="C541" s="7">
        <v>1</v>
      </c>
      <c r="D541" s="7" t="s">
        <v>2584</v>
      </c>
      <c r="E541" s="7" t="s">
        <v>2634</v>
      </c>
      <c r="F541" s="7">
        <v>2</v>
      </c>
      <c r="G541" s="4" t="str">
        <f>VLOOKUP(F541,'mac-lalo'!$I$2:$J$602,2,0)</f>
        <v>COAPECHACA 851</v>
      </c>
      <c r="H541" s="5">
        <f>VLOOKUP(G541,'cat_macropera-pos'!$H$2:$I$1468,2,0)</f>
        <v>202</v>
      </c>
      <c r="I541" s="5">
        <f>VLOOKUP(D541,sucampos_seg!$C$2:$G$316,5,0)</f>
        <v>24</v>
      </c>
      <c r="J541" s="7">
        <v>1</v>
      </c>
      <c r="K541" s="7" t="s">
        <v>2676</v>
      </c>
      <c r="L541" s="7" t="s">
        <v>2676</v>
      </c>
      <c r="M541" s="7" t="s">
        <v>2677</v>
      </c>
      <c r="N541" s="7" t="s">
        <v>2676</v>
      </c>
      <c r="O541" s="7">
        <v>1</v>
      </c>
      <c r="P541" s="7" t="s">
        <v>2676</v>
      </c>
      <c r="Q541" s="7">
        <v>1</v>
      </c>
      <c r="R541" s="7">
        <v>1</v>
      </c>
      <c r="S541" s="7">
        <v>1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0</v>
      </c>
      <c r="Z541" s="7" t="s">
        <v>2676</v>
      </c>
      <c r="AA541" s="7">
        <v>1</v>
      </c>
      <c r="AB541" s="7" t="s">
        <v>2676</v>
      </c>
      <c r="AC541" s="7" t="s">
        <v>2676</v>
      </c>
      <c r="AD541" s="7" t="s">
        <v>2676</v>
      </c>
      <c r="AE541" s="7" t="s">
        <v>2676</v>
      </c>
      <c r="AF541" s="7" t="s">
        <v>2676</v>
      </c>
      <c r="AG541" s="7" t="s">
        <v>2676</v>
      </c>
      <c r="AH541" s="7" t="s">
        <v>2676</v>
      </c>
      <c r="AI541" s="7" t="s">
        <v>2676</v>
      </c>
      <c r="AJ541" s="7" t="s">
        <v>2676</v>
      </c>
      <c r="AK541" s="7" t="s">
        <v>2676</v>
      </c>
      <c r="AL541" s="7">
        <v>1</v>
      </c>
    </row>
    <row r="542" spans="1:38" s="7" customFormat="1" hidden="1" x14ac:dyDescent="0.25">
      <c r="B542" s="7">
        <v>630</v>
      </c>
      <c r="C542" s="7">
        <v>4</v>
      </c>
      <c r="D542" s="7" t="s">
        <v>2606</v>
      </c>
      <c r="E542" s="7" t="s">
        <v>2635</v>
      </c>
      <c r="F542" s="7">
        <v>474</v>
      </c>
      <c r="G542" s="4" t="str">
        <f>VLOOKUP(F542,'mac-lalo'!$I$2:$J$602,2,0)</f>
        <v>REMOLINO 1695</v>
      </c>
      <c r="H542" s="5">
        <f>VLOOKUP(G542,'cat_macropera-pos'!$H$2:$I$1468,2,0)</f>
        <v>584</v>
      </c>
      <c r="I542" s="5">
        <f>VLOOKUP(D542,sucampos_seg!$C$2:$G$316,5,0)</f>
        <v>103</v>
      </c>
      <c r="J542" s="7">
        <v>1</v>
      </c>
      <c r="K542" s="8">
        <v>41356</v>
      </c>
      <c r="L542" s="7" t="s">
        <v>2676</v>
      </c>
      <c r="M542" s="7" t="s">
        <v>2684</v>
      </c>
      <c r="N542" s="7" t="s">
        <v>2676</v>
      </c>
      <c r="O542" s="7">
        <v>34</v>
      </c>
      <c r="P542" s="7" t="s">
        <v>2686</v>
      </c>
      <c r="Q542" s="7">
        <v>1</v>
      </c>
      <c r="R542" s="7">
        <v>1</v>
      </c>
      <c r="S542" s="7">
        <v>1</v>
      </c>
      <c r="T542" s="7">
        <v>1</v>
      </c>
      <c r="U542" s="7">
        <v>1</v>
      </c>
      <c r="V542" s="7">
        <v>0</v>
      </c>
      <c r="W542" s="7">
        <v>0</v>
      </c>
      <c r="X542" s="7">
        <v>2256422.2200000002</v>
      </c>
      <c r="Y542" s="7">
        <v>679420.21</v>
      </c>
      <c r="Z542" s="7">
        <v>0</v>
      </c>
      <c r="AA542" s="7">
        <v>1</v>
      </c>
      <c r="AB542" s="7" t="s">
        <v>2676</v>
      </c>
      <c r="AC542" s="7" t="s">
        <v>2676</v>
      </c>
      <c r="AD542" s="7" t="s">
        <v>2676</v>
      </c>
      <c r="AE542" s="7" t="s">
        <v>2676</v>
      </c>
      <c r="AF542" s="7" t="s">
        <v>2676</v>
      </c>
      <c r="AG542" s="7" t="s">
        <v>2676</v>
      </c>
      <c r="AH542" s="7" t="s">
        <v>2676</v>
      </c>
      <c r="AI542" s="7" t="s">
        <v>2676</v>
      </c>
      <c r="AJ542" s="7" t="s">
        <v>2676</v>
      </c>
      <c r="AK542" s="7" t="s">
        <v>2676</v>
      </c>
      <c r="AL542" s="7">
        <v>1</v>
      </c>
    </row>
    <row r="543" spans="1:38" s="14" customFormat="1" hidden="1" x14ac:dyDescent="0.25">
      <c r="A543" s="14">
        <v>0</v>
      </c>
      <c r="B543" s="14">
        <v>631</v>
      </c>
      <c r="C543" s="14">
        <v>1</v>
      </c>
      <c r="D543" s="14" t="s">
        <v>2584</v>
      </c>
      <c r="E543" s="14" t="s">
        <v>2636</v>
      </c>
      <c r="F543" s="14">
        <v>48</v>
      </c>
      <c r="G543" s="14" t="str">
        <f>VLOOKUP(F543,'mac-lalo'!$I$2:$J$602,2,0)</f>
        <v>COAPECHACA 1065</v>
      </c>
      <c r="H543" s="14">
        <f>VLOOKUP(G543,'cat_macropera-pos'!$H$2:$I$1468,2,0)</f>
        <v>1433</v>
      </c>
      <c r="I543" s="14">
        <f>VLOOKUP(D543,sucampos_seg!$C$2:$G$316,5,0)</f>
        <v>24</v>
      </c>
      <c r="J543" s="14">
        <v>29</v>
      </c>
      <c r="K543" s="15">
        <v>41396</v>
      </c>
      <c r="L543" s="15">
        <v>41439</v>
      </c>
      <c r="M543" s="14" t="s">
        <v>2684</v>
      </c>
      <c r="N543" s="14" t="s">
        <v>2684</v>
      </c>
      <c r="O543" s="14">
        <v>19</v>
      </c>
      <c r="P543" s="14" t="s">
        <v>2686</v>
      </c>
      <c r="Q543" s="14">
        <v>1</v>
      </c>
      <c r="R543" s="14">
        <v>4</v>
      </c>
      <c r="S543" s="14">
        <v>4</v>
      </c>
      <c r="T543" s="14">
        <v>1</v>
      </c>
      <c r="U543" s="14">
        <v>1</v>
      </c>
      <c r="V543" s="14">
        <v>0</v>
      </c>
      <c r="W543" s="14">
        <v>6</v>
      </c>
      <c r="X543" s="14">
        <v>2264130.65</v>
      </c>
      <c r="Y543" s="14">
        <v>643951.06000000006</v>
      </c>
      <c r="Z543" s="14">
        <v>2450</v>
      </c>
      <c r="AA543" s="14">
        <v>13</v>
      </c>
      <c r="AB543" s="15">
        <v>1.875</v>
      </c>
      <c r="AC543" s="15">
        <v>1.9993055555555554</v>
      </c>
      <c r="AD543" s="14">
        <v>90</v>
      </c>
      <c r="AE543" s="14">
        <v>12</v>
      </c>
      <c r="AF543" s="14">
        <v>7</v>
      </c>
      <c r="AG543" s="14">
        <v>3</v>
      </c>
      <c r="AH543" s="14">
        <v>4</v>
      </c>
      <c r="AI543" s="14">
        <v>70</v>
      </c>
      <c r="AJ543" s="14">
        <v>0</v>
      </c>
      <c r="AK543" s="14">
        <v>0</v>
      </c>
      <c r="AL543" s="14">
        <v>1</v>
      </c>
    </row>
    <row r="544" spans="1:38" s="7" customFormat="1" hidden="1" x14ac:dyDescent="0.25">
      <c r="B544" s="7">
        <v>633</v>
      </c>
      <c r="C544" s="7">
        <v>21</v>
      </c>
      <c r="D544" s="7" t="s">
        <v>2605</v>
      </c>
      <c r="E544" s="7" t="s">
        <v>2637</v>
      </c>
      <c r="F544" s="7">
        <v>245</v>
      </c>
      <c r="G544" s="4" t="str">
        <f>VLOOKUP(F544,'mac-lalo'!$I$2:$J$602,2,0)</f>
        <v>FURBERO 1221</v>
      </c>
      <c r="H544" s="5">
        <f>VLOOKUP(G544,'cat_macropera-pos'!$H$2:$I$1468,2,0)</f>
        <v>131</v>
      </c>
      <c r="I544" s="5">
        <f>VLOOKUP(D544,sucampos_seg!$C$2:$G$316,5,0)</f>
        <v>94</v>
      </c>
      <c r="J544" s="7">
        <v>1</v>
      </c>
      <c r="K544" s="7" t="s">
        <v>2676</v>
      </c>
      <c r="L544" s="7" t="s">
        <v>2676</v>
      </c>
      <c r="M544" s="7" t="s">
        <v>2689</v>
      </c>
      <c r="N544" s="7" t="s">
        <v>2676</v>
      </c>
      <c r="O544" s="7">
        <v>1</v>
      </c>
      <c r="P544" s="7" t="s">
        <v>2676</v>
      </c>
      <c r="Q544" s="7">
        <v>1</v>
      </c>
      <c r="R544" s="7">
        <v>1</v>
      </c>
      <c r="S544" s="7">
        <v>1</v>
      </c>
      <c r="T544" s="7">
        <v>1</v>
      </c>
      <c r="U544" s="7">
        <v>1</v>
      </c>
      <c r="V544" s="7">
        <v>0</v>
      </c>
      <c r="W544" s="7">
        <v>0</v>
      </c>
      <c r="X544" s="7">
        <v>678803</v>
      </c>
      <c r="Y544" s="7">
        <v>2253451.11</v>
      </c>
      <c r="Z544" s="7" t="s">
        <v>2676</v>
      </c>
      <c r="AA544" s="7">
        <v>1</v>
      </c>
      <c r="AB544" s="7" t="s">
        <v>2676</v>
      </c>
      <c r="AC544" s="7" t="s">
        <v>2676</v>
      </c>
      <c r="AD544" s="7" t="s">
        <v>2676</v>
      </c>
      <c r="AE544" s="7" t="s">
        <v>2676</v>
      </c>
      <c r="AF544" s="7" t="s">
        <v>2676</v>
      </c>
      <c r="AG544" s="7" t="s">
        <v>2676</v>
      </c>
      <c r="AH544" s="7" t="s">
        <v>2676</v>
      </c>
      <c r="AI544" s="7" t="s">
        <v>2676</v>
      </c>
      <c r="AJ544" s="7" t="s">
        <v>2676</v>
      </c>
      <c r="AK544" s="7" t="s">
        <v>2676</v>
      </c>
      <c r="AL544" s="7">
        <v>1</v>
      </c>
    </row>
    <row r="545" spans="1:38" hidden="1" x14ac:dyDescent="0.25">
      <c r="B545">
        <v>634</v>
      </c>
      <c r="C545">
        <v>3</v>
      </c>
      <c r="D545" t="s">
        <v>2610</v>
      </c>
      <c r="E545">
        <v>623</v>
      </c>
      <c r="F545">
        <v>564</v>
      </c>
      <c r="G545" s="4" t="str">
        <f>VLOOKUP(F545,'mac-lalo'!$I$2:$J$602,2,0)</f>
        <v>TAJIN 662</v>
      </c>
      <c r="H545" s="5">
        <f>VLOOKUP(G545,'cat_macropera-pos'!$H$2:$I$1468,2,0)</f>
        <v>174</v>
      </c>
      <c r="I545" s="5">
        <f>VLOOKUP(D545,sucampos_seg!$C$2:$G$316,5,0)</f>
        <v>122</v>
      </c>
      <c r="J545">
        <v>1</v>
      </c>
      <c r="K545" t="s">
        <v>2676</v>
      </c>
      <c r="L545" t="s">
        <v>2676</v>
      </c>
      <c r="M545" t="s">
        <v>2677</v>
      </c>
      <c r="N545" t="s">
        <v>2676</v>
      </c>
      <c r="O545">
        <v>1</v>
      </c>
      <c r="P545" t="s">
        <v>2676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0</v>
      </c>
      <c r="W545">
        <v>0</v>
      </c>
      <c r="X545">
        <v>2256290.4500000002</v>
      </c>
      <c r="Y545">
        <v>655636.42000000004</v>
      </c>
      <c r="Z545" t="s">
        <v>2676</v>
      </c>
      <c r="AA545">
        <v>1</v>
      </c>
      <c r="AB545" t="s">
        <v>2676</v>
      </c>
      <c r="AC545" t="s">
        <v>2676</v>
      </c>
      <c r="AD545" t="s">
        <v>2676</v>
      </c>
      <c r="AE545" t="s">
        <v>2676</v>
      </c>
      <c r="AF545" t="s">
        <v>2676</v>
      </c>
      <c r="AG545" t="s">
        <v>2676</v>
      </c>
      <c r="AH545" t="s">
        <v>2676</v>
      </c>
      <c r="AI545" t="s">
        <v>2676</v>
      </c>
      <c r="AJ545" t="s">
        <v>2676</v>
      </c>
      <c r="AK545" t="s">
        <v>2676</v>
      </c>
      <c r="AL545">
        <v>1</v>
      </c>
    </row>
    <row r="546" spans="1:38" hidden="1" x14ac:dyDescent="0.25">
      <c r="B546">
        <v>635</v>
      </c>
      <c r="C546">
        <v>9</v>
      </c>
      <c r="D546" t="s">
        <v>2591</v>
      </c>
      <c r="E546">
        <v>6097</v>
      </c>
      <c r="F546">
        <v>139</v>
      </c>
      <c r="G546" s="4" t="str">
        <f>VLOOKUP(F546,'mac-lalo'!$I$2:$J$602,2,0)</f>
        <v>COYOL 6077</v>
      </c>
      <c r="H546" s="5">
        <f>VLOOKUP(G546,'cat_macropera-pos'!$H$2:$I$1468,2,0)</f>
        <v>1234</v>
      </c>
      <c r="I546" s="5">
        <f>VLOOKUP(D546,sucampos_seg!$C$2:$G$316,5,0)</f>
        <v>35</v>
      </c>
      <c r="J546">
        <v>46</v>
      </c>
      <c r="K546" s="6">
        <v>41460</v>
      </c>
      <c r="L546" s="6">
        <v>41509</v>
      </c>
      <c r="M546" t="s">
        <v>2684</v>
      </c>
      <c r="N546" t="s">
        <v>2684</v>
      </c>
      <c r="O546">
        <v>22</v>
      </c>
      <c r="P546" t="s">
        <v>2686</v>
      </c>
      <c r="Q546">
        <v>5</v>
      </c>
      <c r="R546">
        <v>4</v>
      </c>
      <c r="S546">
        <v>4</v>
      </c>
      <c r="T546">
        <v>1</v>
      </c>
      <c r="U546">
        <v>1</v>
      </c>
      <c r="V546">
        <v>0</v>
      </c>
      <c r="W546">
        <v>4</v>
      </c>
      <c r="X546">
        <v>2290113.87</v>
      </c>
      <c r="Y546">
        <v>625100.25</v>
      </c>
      <c r="Z546">
        <v>2644</v>
      </c>
      <c r="AA546">
        <v>14</v>
      </c>
      <c r="AB546" s="6">
        <v>1.375</v>
      </c>
      <c r="AC546" s="6">
        <v>1.625</v>
      </c>
      <c r="AD546">
        <v>90</v>
      </c>
      <c r="AE546">
        <v>5</v>
      </c>
      <c r="AF546">
        <v>7</v>
      </c>
      <c r="AG546">
        <v>3</v>
      </c>
      <c r="AH546">
        <v>6</v>
      </c>
      <c r="AI546">
        <v>600</v>
      </c>
      <c r="AJ546">
        <v>0</v>
      </c>
      <c r="AK546">
        <v>0</v>
      </c>
      <c r="AL546">
        <v>1</v>
      </c>
    </row>
    <row r="547" spans="1:38" hidden="1" x14ac:dyDescent="0.25">
      <c r="B547">
        <v>636</v>
      </c>
      <c r="C547">
        <v>1</v>
      </c>
      <c r="D547" t="s">
        <v>2584</v>
      </c>
      <c r="E547">
        <v>850</v>
      </c>
      <c r="F547">
        <v>76</v>
      </c>
      <c r="G547" s="4" t="str">
        <f>VLOOKUP(F547,'mac-lalo'!$I$2:$J$602,2,0)</f>
        <v>COAPECHACA 595</v>
      </c>
      <c r="H547" s="5">
        <f>VLOOKUP(G547,'cat_macropera-pos'!$H$2:$I$1468,2,0)</f>
        <v>206</v>
      </c>
      <c r="I547" s="5">
        <f>VLOOKUP(D547,sucampos_seg!$C$2:$G$316,5,0)</f>
        <v>24</v>
      </c>
      <c r="J547">
        <v>36</v>
      </c>
      <c r="K547" s="6">
        <v>41460</v>
      </c>
      <c r="L547" t="s">
        <v>2676</v>
      </c>
      <c r="M547" t="s">
        <v>2684</v>
      </c>
      <c r="N547" t="s">
        <v>2684</v>
      </c>
      <c r="O547">
        <v>5</v>
      </c>
      <c r="P547" t="s">
        <v>2682</v>
      </c>
      <c r="Q547">
        <v>6</v>
      </c>
      <c r="R547">
        <v>5</v>
      </c>
      <c r="S547">
        <v>6</v>
      </c>
      <c r="T547">
        <v>1</v>
      </c>
      <c r="U547">
        <v>1</v>
      </c>
      <c r="V547">
        <v>0</v>
      </c>
      <c r="W547">
        <v>0</v>
      </c>
      <c r="X547">
        <v>2262559.36</v>
      </c>
      <c r="Y547">
        <v>649865.99</v>
      </c>
      <c r="Z547">
        <v>3098</v>
      </c>
      <c r="AA547">
        <v>9</v>
      </c>
      <c r="AB547" s="6">
        <v>1.0006944444444446</v>
      </c>
      <c r="AC547" t="s">
        <v>2676</v>
      </c>
      <c r="AD547">
        <v>90</v>
      </c>
      <c r="AE547" t="s">
        <v>2676</v>
      </c>
      <c r="AF547" t="s">
        <v>2676</v>
      </c>
      <c r="AG547" t="s">
        <v>2676</v>
      </c>
      <c r="AH547" t="s">
        <v>2676</v>
      </c>
      <c r="AI547" t="s">
        <v>2676</v>
      </c>
      <c r="AJ547" t="s">
        <v>2676</v>
      </c>
      <c r="AK547" t="s">
        <v>2676</v>
      </c>
      <c r="AL547">
        <v>1</v>
      </c>
    </row>
    <row r="548" spans="1:38" hidden="1" x14ac:dyDescent="0.25">
      <c r="B548">
        <v>637</v>
      </c>
      <c r="C548">
        <v>4</v>
      </c>
      <c r="D548" t="s">
        <v>2606</v>
      </c>
      <c r="E548">
        <v>3906</v>
      </c>
      <c r="F548">
        <v>481</v>
      </c>
      <c r="G548" s="4" t="str">
        <f>VLOOKUP(F548,'mac-lalo'!$I$2:$J$602,2,0)</f>
        <v>REMOLINO 1748</v>
      </c>
      <c r="H548" s="5">
        <f>VLOOKUP(G548,'cat_macropera-pos'!$H$2:$I$1468,2,0)</f>
        <v>1380</v>
      </c>
      <c r="I548" s="5">
        <f>VLOOKUP(D548,sucampos_seg!$C$2:$G$316,5,0)</f>
        <v>103</v>
      </c>
      <c r="J548">
        <v>15</v>
      </c>
      <c r="K548" s="6">
        <v>41461</v>
      </c>
      <c r="L548" t="s">
        <v>2676</v>
      </c>
      <c r="M548" t="s">
        <v>2684</v>
      </c>
      <c r="N548" t="s">
        <v>2684</v>
      </c>
      <c r="O548">
        <v>20</v>
      </c>
      <c r="P548" t="s">
        <v>2685</v>
      </c>
      <c r="Q548">
        <v>6</v>
      </c>
      <c r="R548">
        <v>6</v>
      </c>
      <c r="S548">
        <v>6</v>
      </c>
      <c r="T548">
        <v>1</v>
      </c>
      <c r="U548">
        <v>1</v>
      </c>
      <c r="V548">
        <v>0</v>
      </c>
      <c r="W548">
        <v>8</v>
      </c>
      <c r="X548">
        <v>68166.539999999994</v>
      </c>
      <c r="Y548">
        <v>2253483.7200000002</v>
      </c>
      <c r="Z548">
        <v>3376</v>
      </c>
      <c r="AA548">
        <v>16</v>
      </c>
      <c r="AB548" s="6">
        <v>1.5</v>
      </c>
      <c r="AC548" t="s">
        <v>2676</v>
      </c>
      <c r="AD548">
        <v>91.56</v>
      </c>
      <c r="AE548" t="s">
        <v>2676</v>
      </c>
      <c r="AF548" t="s">
        <v>2676</v>
      </c>
      <c r="AG548" t="s">
        <v>2676</v>
      </c>
      <c r="AH548" t="s">
        <v>2676</v>
      </c>
      <c r="AI548" t="s">
        <v>2676</v>
      </c>
      <c r="AJ548" t="s">
        <v>2676</v>
      </c>
      <c r="AK548" t="s">
        <v>2676</v>
      </c>
      <c r="AL548">
        <v>1</v>
      </c>
    </row>
    <row r="549" spans="1:38" hidden="1" x14ac:dyDescent="0.25">
      <c r="B549">
        <v>638</v>
      </c>
      <c r="C549">
        <v>4</v>
      </c>
      <c r="D549" t="s">
        <v>2606</v>
      </c>
      <c r="E549">
        <v>9560</v>
      </c>
      <c r="F549">
        <v>469</v>
      </c>
      <c r="G549" s="4" t="str">
        <f>VLOOKUP(F549,'mac-lalo'!$I$2:$J$602,2,0)</f>
        <v>REMOLINO 1366</v>
      </c>
      <c r="H549" s="5">
        <f>VLOOKUP(G549,'cat_macropera-pos'!$H$2:$I$1468,2,0)</f>
        <v>1374</v>
      </c>
      <c r="I549" s="5">
        <f>VLOOKUP(D549,sucampos_seg!$C$2:$G$316,5,0)</f>
        <v>103</v>
      </c>
      <c r="J549">
        <v>4</v>
      </c>
      <c r="K549" s="6">
        <v>41463</v>
      </c>
      <c r="L549" s="6">
        <v>41547</v>
      </c>
      <c r="M549" t="s">
        <v>2684</v>
      </c>
      <c r="N549" t="s">
        <v>2684</v>
      </c>
      <c r="O549">
        <v>19</v>
      </c>
      <c r="P549" t="s">
        <v>2686</v>
      </c>
      <c r="Q549">
        <v>1</v>
      </c>
      <c r="R549">
        <v>4</v>
      </c>
      <c r="S549">
        <v>4</v>
      </c>
      <c r="T549">
        <v>1</v>
      </c>
      <c r="U549">
        <v>1</v>
      </c>
      <c r="V549">
        <v>0</v>
      </c>
      <c r="W549">
        <v>0</v>
      </c>
      <c r="X549">
        <v>2256837.29</v>
      </c>
      <c r="Y549">
        <v>676819.13</v>
      </c>
      <c r="Z549">
        <v>3400</v>
      </c>
      <c r="AA549">
        <v>1</v>
      </c>
      <c r="AB549" s="6">
        <v>1.9166666666666665</v>
      </c>
      <c r="AC549" s="6">
        <v>1</v>
      </c>
      <c r="AD549" t="s">
        <v>2676</v>
      </c>
      <c r="AE549" t="s">
        <v>2676</v>
      </c>
      <c r="AF549" t="s">
        <v>2676</v>
      </c>
      <c r="AG549" t="s">
        <v>2676</v>
      </c>
      <c r="AH549" t="s">
        <v>2676</v>
      </c>
      <c r="AI549" t="s">
        <v>2676</v>
      </c>
      <c r="AJ549" t="s">
        <v>2676</v>
      </c>
      <c r="AK549" t="s">
        <v>2676</v>
      </c>
      <c r="AL549">
        <v>1</v>
      </c>
    </row>
    <row r="550" spans="1:38" hidden="1" x14ac:dyDescent="0.25">
      <c r="B550">
        <v>639</v>
      </c>
      <c r="C550">
        <v>21</v>
      </c>
      <c r="D550" t="s">
        <v>2605</v>
      </c>
      <c r="E550">
        <v>1701</v>
      </c>
      <c r="F550">
        <v>447</v>
      </c>
      <c r="G550" s="4" t="str">
        <f>VLOOKUP(F550,'mac-lalo'!$I$2:$J$602,2,0)</f>
        <v>PRESIDENTE ALEMAN 1742</v>
      </c>
      <c r="H550" s="5">
        <f>VLOOKUP(G550,'cat_macropera-pos'!$H$2:$I$1468,2,0)</f>
        <v>1362</v>
      </c>
      <c r="I550" s="5">
        <f>VLOOKUP(D550,sucampos_seg!$C$2:$G$316,5,0)</f>
        <v>94</v>
      </c>
      <c r="J550">
        <v>16</v>
      </c>
      <c r="K550" s="6">
        <v>41464</v>
      </c>
      <c r="L550" t="s">
        <v>2676</v>
      </c>
      <c r="M550" t="s">
        <v>2684</v>
      </c>
      <c r="N550" t="s">
        <v>2676</v>
      </c>
      <c r="O550">
        <v>40</v>
      </c>
      <c r="P550" t="s">
        <v>2685</v>
      </c>
      <c r="Q550">
        <v>1</v>
      </c>
      <c r="R550">
        <v>6</v>
      </c>
      <c r="S550">
        <v>6</v>
      </c>
      <c r="T550">
        <v>1</v>
      </c>
      <c r="U550">
        <v>1</v>
      </c>
      <c r="V550">
        <v>0</v>
      </c>
      <c r="W550">
        <v>0</v>
      </c>
      <c r="X550">
        <v>2250305.14</v>
      </c>
      <c r="Y550">
        <v>673936.09</v>
      </c>
      <c r="Z550">
        <v>0</v>
      </c>
      <c r="AA550">
        <v>1</v>
      </c>
      <c r="AB550" s="6">
        <v>1</v>
      </c>
      <c r="AC550" t="s">
        <v>2676</v>
      </c>
      <c r="AD550" t="s">
        <v>2676</v>
      </c>
      <c r="AE550" t="s">
        <v>2676</v>
      </c>
      <c r="AF550" t="s">
        <v>2676</v>
      </c>
      <c r="AG550" t="s">
        <v>2676</v>
      </c>
      <c r="AH550" t="s">
        <v>2676</v>
      </c>
      <c r="AI550" t="s">
        <v>2676</v>
      </c>
      <c r="AJ550" t="s">
        <v>2676</v>
      </c>
      <c r="AK550" t="s">
        <v>2676</v>
      </c>
      <c r="AL550">
        <v>1</v>
      </c>
    </row>
    <row r="551" spans="1:38" hidden="1" x14ac:dyDescent="0.25">
      <c r="B551">
        <v>642</v>
      </c>
      <c r="C551">
        <v>16</v>
      </c>
      <c r="D551" t="s">
        <v>2599</v>
      </c>
      <c r="E551">
        <v>1655</v>
      </c>
      <c r="F551">
        <v>355</v>
      </c>
      <c r="G551" s="4" t="str">
        <f>VLOOKUP(F551,'mac-lalo'!$I$2:$J$602,2,0)</f>
        <v>HUMAPA 1651</v>
      </c>
      <c r="H551" s="5">
        <f>VLOOKUP(G551,'cat_macropera-pos'!$H$2:$I$1468,2,0)</f>
        <v>1253</v>
      </c>
      <c r="I551" s="5">
        <f>VLOOKUP(D551,sucampos_seg!$C$2:$G$316,5,0)</f>
        <v>61</v>
      </c>
      <c r="J551">
        <v>13</v>
      </c>
      <c r="K551" s="6">
        <v>41460</v>
      </c>
      <c r="L551" s="6">
        <v>41506</v>
      </c>
      <c r="M551" t="s">
        <v>2677</v>
      </c>
      <c r="N551" t="s">
        <v>2684</v>
      </c>
      <c r="O551">
        <v>48</v>
      </c>
      <c r="P551" t="s">
        <v>2686</v>
      </c>
      <c r="Q551">
        <v>1</v>
      </c>
      <c r="R551">
        <v>4</v>
      </c>
      <c r="S551">
        <v>4</v>
      </c>
      <c r="T551">
        <v>4</v>
      </c>
      <c r="U551">
        <v>4</v>
      </c>
      <c r="V551">
        <v>0</v>
      </c>
      <c r="W551">
        <v>4</v>
      </c>
      <c r="X551">
        <v>2281259.9500000002</v>
      </c>
      <c r="Y551">
        <v>626260.15</v>
      </c>
      <c r="Z551">
        <v>2756</v>
      </c>
      <c r="AA551">
        <v>6</v>
      </c>
      <c r="AB551" s="6">
        <v>1.875</v>
      </c>
      <c r="AC551" s="6">
        <v>1.8333333333333335</v>
      </c>
      <c r="AD551">
        <v>89.76</v>
      </c>
      <c r="AE551">
        <v>5</v>
      </c>
      <c r="AF551">
        <v>7</v>
      </c>
      <c r="AG551">
        <v>3</v>
      </c>
      <c r="AH551">
        <v>5</v>
      </c>
      <c r="AI551">
        <v>500</v>
      </c>
      <c r="AJ551">
        <v>0</v>
      </c>
      <c r="AK551">
        <v>0</v>
      </c>
      <c r="AL551">
        <v>1</v>
      </c>
    </row>
    <row r="552" spans="1:38" s="14" customFormat="1" hidden="1" x14ac:dyDescent="0.25">
      <c r="A552" s="14">
        <v>0</v>
      </c>
      <c r="B552" s="14">
        <v>643</v>
      </c>
      <c r="C552" s="14">
        <v>1</v>
      </c>
      <c r="D552" s="14" t="s">
        <v>2584</v>
      </c>
      <c r="E552" s="14">
        <v>1930</v>
      </c>
      <c r="F552" s="14">
        <v>611</v>
      </c>
      <c r="G552" s="14" t="str">
        <f>VLOOKUP(F552,'mac-lalo'!$I$2:$J$602,2,0)</f>
        <v>COAPECHACA 1770</v>
      </c>
      <c r="H552" s="14">
        <f>VLOOKUP(G552,'cat_macropera-pos'!$H$2:$I$1468,2,0)</f>
        <v>1424</v>
      </c>
      <c r="I552" s="14">
        <f>VLOOKUP(D552,sucampos_seg!$C$2:$G$316,5,0)</f>
        <v>24</v>
      </c>
      <c r="J552" s="14">
        <v>44</v>
      </c>
      <c r="K552" s="15">
        <v>41463</v>
      </c>
      <c r="L552" s="15">
        <v>41494</v>
      </c>
      <c r="M552" s="14" t="s">
        <v>2684</v>
      </c>
      <c r="N552" s="14" t="s">
        <v>2684</v>
      </c>
      <c r="O552" s="14">
        <v>19</v>
      </c>
      <c r="P552" s="14" t="s">
        <v>2678</v>
      </c>
      <c r="Q552" s="14">
        <v>6</v>
      </c>
      <c r="R552" s="14">
        <v>4</v>
      </c>
      <c r="S552" s="14">
        <v>4</v>
      </c>
      <c r="T552" s="14">
        <v>5</v>
      </c>
      <c r="U552" s="14">
        <v>5</v>
      </c>
      <c r="V552" s="14">
        <v>0</v>
      </c>
      <c r="W552" s="14">
        <v>7</v>
      </c>
      <c r="X552" s="14">
        <v>2265858.92</v>
      </c>
      <c r="Y552" s="14">
        <v>645778.80000000005</v>
      </c>
      <c r="Z552" s="14">
        <v>2204</v>
      </c>
      <c r="AA552" s="14">
        <v>13</v>
      </c>
      <c r="AB552" s="15">
        <v>1.625</v>
      </c>
      <c r="AC552" s="15">
        <v>1.0416666666666667</v>
      </c>
      <c r="AD552" s="14">
        <v>90</v>
      </c>
      <c r="AE552" s="14" t="s">
        <v>2676</v>
      </c>
      <c r="AF552" s="14" t="s">
        <v>2676</v>
      </c>
      <c r="AG552" s="14" t="s">
        <v>2676</v>
      </c>
      <c r="AH552" s="14" t="s">
        <v>2676</v>
      </c>
      <c r="AI552" s="14" t="s">
        <v>2676</v>
      </c>
      <c r="AJ552" s="14" t="s">
        <v>2676</v>
      </c>
      <c r="AK552" s="14" t="s">
        <v>2676</v>
      </c>
      <c r="AL552" s="14">
        <v>1</v>
      </c>
    </row>
    <row r="553" spans="1:38" hidden="1" x14ac:dyDescent="0.25">
      <c r="B553">
        <v>644</v>
      </c>
      <c r="C553">
        <v>8</v>
      </c>
      <c r="D553" t="s">
        <v>2590</v>
      </c>
      <c r="E553">
        <v>3218</v>
      </c>
      <c r="F553">
        <v>104</v>
      </c>
      <c r="G553" s="4" t="str">
        <f>VLOOKUP(F553,'mac-lalo'!$I$2:$J$602,2,0)</f>
        <v>CORRALILLO 731</v>
      </c>
      <c r="H553" s="5">
        <f>VLOOKUP(G553,'cat_macropera-pos'!$H$2:$I$1468,2,0)</f>
        <v>438</v>
      </c>
      <c r="I553" s="5">
        <f>VLOOKUP(D553,sucampos_seg!$C$2:$G$316,5,0)</f>
        <v>32</v>
      </c>
      <c r="J553">
        <v>40</v>
      </c>
      <c r="K553" s="6">
        <v>41472</v>
      </c>
      <c r="L553" s="6">
        <v>41493</v>
      </c>
      <c r="M553" t="s">
        <v>2677</v>
      </c>
      <c r="N553" t="s">
        <v>2684</v>
      </c>
      <c r="O553">
        <v>48</v>
      </c>
      <c r="P553" t="s">
        <v>2686</v>
      </c>
      <c r="Q553">
        <v>1</v>
      </c>
      <c r="R553">
        <v>4</v>
      </c>
      <c r="S553">
        <v>4</v>
      </c>
      <c r="T553">
        <v>1</v>
      </c>
      <c r="U553">
        <v>1</v>
      </c>
      <c r="V553">
        <v>0</v>
      </c>
      <c r="W553">
        <v>7</v>
      </c>
      <c r="X553">
        <v>2268596.94</v>
      </c>
      <c r="Y553">
        <v>652637.28</v>
      </c>
      <c r="Z553">
        <v>2473</v>
      </c>
      <c r="AA553">
        <v>17</v>
      </c>
      <c r="AB553" s="6">
        <v>1.6666666666666665</v>
      </c>
      <c r="AC553" s="6">
        <v>1.4583333333333333</v>
      </c>
      <c r="AD553">
        <v>90</v>
      </c>
      <c r="AE553">
        <v>6</v>
      </c>
      <c r="AF553">
        <v>11</v>
      </c>
      <c r="AG553">
        <v>3</v>
      </c>
      <c r="AH553">
        <v>6</v>
      </c>
      <c r="AI553">
        <v>500</v>
      </c>
      <c r="AJ553">
        <v>0</v>
      </c>
      <c r="AK553">
        <v>0</v>
      </c>
      <c r="AL553">
        <v>1</v>
      </c>
    </row>
    <row r="554" spans="1:38" x14ac:dyDescent="0.25">
      <c r="A554">
        <v>0</v>
      </c>
      <c r="B554">
        <v>646</v>
      </c>
      <c r="C554">
        <v>1</v>
      </c>
      <c r="D554" t="s">
        <v>2584</v>
      </c>
      <c r="E554">
        <v>127</v>
      </c>
      <c r="F554">
        <v>612</v>
      </c>
      <c r="G554" s="4" t="str">
        <f>VLOOKUP(F554,'mac-lalo'!$I$2:$J$602,2,0)</f>
        <v>COAPECHACA 115</v>
      </c>
      <c r="H554" s="5">
        <f>VLOOKUP(G554,'cat_macropera-pos'!$H$2:$I$1468,2,0)</f>
        <v>1309</v>
      </c>
      <c r="I554" s="5">
        <f>VLOOKUP(D554,sucampos_seg!$C$2:$G$316,5,0)</f>
        <v>24</v>
      </c>
      <c r="J554">
        <v>55</v>
      </c>
      <c r="K554" s="6">
        <v>41473</v>
      </c>
      <c r="L554" s="6">
        <v>41522</v>
      </c>
      <c r="M554" t="s">
        <v>2684</v>
      </c>
      <c r="N554" t="s">
        <v>2684</v>
      </c>
      <c r="O554">
        <v>19</v>
      </c>
      <c r="P554" t="s">
        <v>2683</v>
      </c>
      <c r="Q554">
        <v>6</v>
      </c>
      <c r="R554">
        <v>4</v>
      </c>
      <c r="S554">
        <v>4</v>
      </c>
      <c r="T554">
        <v>5</v>
      </c>
      <c r="U554">
        <v>5</v>
      </c>
      <c r="V554">
        <v>0</v>
      </c>
      <c r="W554">
        <v>0</v>
      </c>
      <c r="X554">
        <v>2265120.5699999998</v>
      </c>
      <c r="Y554">
        <v>646040.93000000005</v>
      </c>
      <c r="Z554">
        <v>2580</v>
      </c>
      <c r="AA554">
        <v>13</v>
      </c>
      <c r="AB554" s="6">
        <v>1.0833333333333333</v>
      </c>
      <c r="AC554" s="6">
        <v>1.375</v>
      </c>
      <c r="AD554">
        <v>90.5</v>
      </c>
      <c r="AE554" t="s">
        <v>2676</v>
      </c>
      <c r="AF554" t="s">
        <v>2676</v>
      </c>
      <c r="AG554" t="s">
        <v>2676</v>
      </c>
      <c r="AH554" t="s">
        <v>2676</v>
      </c>
      <c r="AI554" t="s">
        <v>2676</v>
      </c>
      <c r="AJ554" t="s">
        <v>2676</v>
      </c>
      <c r="AK554" t="s">
        <v>2676</v>
      </c>
      <c r="AL554">
        <v>1</v>
      </c>
    </row>
    <row r="555" spans="1:38" hidden="1" x14ac:dyDescent="0.25">
      <c r="B555">
        <v>647</v>
      </c>
      <c r="C555">
        <v>8</v>
      </c>
      <c r="D555" t="s">
        <v>2590</v>
      </c>
      <c r="E555">
        <v>157</v>
      </c>
      <c r="F555">
        <v>85</v>
      </c>
      <c r="G555" s="4" t="str">
        <f>VLOOKUP(F555,'mac-lalo'!$I$2:$J$602,2,0)</f>
        <v>CORRALILLO 112</v>
      </c>
      <c r="H555" s="5">
        <f>VLOOKUP(G555,'cat_macropera-pos'!$H$2:$I$1468,2,0)</f>
        <v>107</v>
      </c>
      <c r="I555" s="5">
        <f>VLOOKUP(D555,sucampos_seg!$C$2:$G$316,5,0)</f>
        <v>32</v>
      </c>
      <c r="J555">
        <v>9</v>
      </c>
      <c r="K555" s="6">
        <v>41492</v>
      </c>
      <c r="L555" t="s">
        <v>2676</v>
      </c>
      <c r="M555" t="s">
        <v>2684</v>
      </c>
      <c r="N555" t="s">
        <v>2684</v>
      </c>
      <c r="O555">
        <v>5</v>
      </c>
      <c r="P555" t="s">
        <v>2686</v>
      </c>
      <c r="Q555">
        <v>6</v>
      </c>
      <c r="R555">
        <v>5</v>
      </c>
      <c r="S555">
        <v>5</v>
      </c>
      <c r="T555">
        <v>1</v>
      </c>
      <c r="U555">
        <v>1</v>
      </c>
      <c r="V555">
        <v>0</v>
      </c>
      <c r="W555">
        <v>7</v>
      </c>
      <c r="X555">
        <v>2275162.0299999998</v>
      </c>
      <c r="Y555">
        <v>648406.89</v>
      </c>
      <c r="Z555">
        <v>4884</v>
      </c>
      <c r="AA555">
        <v>3</v>
      </c>
      <c r="AB555" s="6">
        <v>1</v>
      </c>
      <c r="AC555" t="s">
        <v>2676</v>
      </c>
      <c r="AD555">
        <v>87</v>
      </c>
      <c r="AE555" t="s">
        <v>2676</v>
      </c>
      <c r="AF555" t="s">
        <v>2676</v>
      </c>
      <c r="AG555" t="s">
        <v>2676</v>
      </c>
      <c r="AH555" t="s">
        <v>2676</v>
      </c>
      <c r="AI555" t="s">
        <v>2676</v>
      </c>
      <c r="AJ555" t="s">
        <v>2676</v>
      </c>
      <c r="AK555" t="s">
        <v>2676</v>
      </c>
      <c r="AL555">
        <v>1</v>
      </c>
    </row>
    <row r="556" spans="1:38" hidden="1" x14ac:dyDescent="0.25">
      <c r="B556">
        <v>648</v>
      </c>
      <c r="C556">
        <v>16</v>
      </c>
      <c r="D556" t="s">
        <v>2599</v>
      </c>
      <c r="E556">
        <v>1002</v>
      </c>
      <c r="F556">
        <v>613</v>
      </c>
      <c r="G556" s="4" t="str">
        <f>VLOOKUP(F556,'mac-lalo'!$I$2:$J$602,2,0)</f>
        <v>HUMAPA 1061</v>
      </c>
      <c r="H556" s="5">
        <f>VLOOKUP(G556,'cat_macropera-pos'!$H$2:$I$1468,2,0)</f>
        <v>1245</v>
      </c>
      <c r="I556" s="5">
        <f>VLOOKUP(D556,sucampos_seg!$C$2:$G$316,5,0)</f>
        <v>61</v>
      </c>
      <c r="J556">
        <v>47</v>
      </c>
      <c r="K556" s="6">
        <v>41481</v>
      </c>
      <c r="L556" s="6">
        <v>41534</v>
      </c>
      <c r="M556" t="s">
        <v>2684</v>
      </c>
      <c r="N556" t="s">
        <v>2684</v>
      </c>
      <c r="O556">
        <v>22</v>
      </c>
      <c r="P556" t="s">
        <v>2686</v>
      </c>
      <c r="Q556">
        <v>6</v>
      </c>
      <c r="R556">
        <v>4</v>
      </c>
      <c r="S556">
        <v>4</v>
      </c>
      <c r="T556">
        <v>4</v>
      </c>
      <c r="U556">
        <v>4</v>
      </c>
      <c r="V556">
        <v>0</v>
      </c>
      <c r="W556">
        <v>4</v>
      </c>
      <c r="X556">
        <v>2287017.67</v>
      </c>
      <c r="Y556">
        <v>622726.79</v>
      </c>
      <c r="Z556">
        <v>2644</v>
      </c>
      <c r="AA556">
        <v>14</v>
      </c>
      <c r="AB556" s="6">
        <v>1</v>
      </c>
      <c r="AC556" s="6">
        <v>1.9791666666666665</v>
      </c>
      <c r="AD556">
        <v>90</v>
      </c>
      <c r="AE556">
        <v>5</v>
      </c>
      <c r="AF556">
        <v>12</v>
      </c>
      <c r="AG556">
        <v>2</v>
      </c>
      <c r="AH556">
        <v>5</v>
      </c>
      <c r="AI556">
        <v>500</v>
      </c>
      <c r="AJ556">
        <v>0</v>
      </c>
      <c r="AK556">
        <v>0</v>
      </c>
      <c r="AL556">
        <v>1</v>
      </c>
    </row>
    <row r="557" spans="1:38" hidden="1" x14ac:dyDescent="0.25">
      <c r="B557">
        <v>649</v>
      </c>
      <c r="C557">
        <v>1</v>
      </c>
      <c r="D557" t="s">
        <v>2584</v>
      </c>
      <c r="E557">
        <v>8</v>
      </c>
      <c r="F557">
        <v>612</v>
      </c>
      <c r="G557" s="4" t="str">
        <f>VLOOKUP(F557,'mac-lalo'!$I$2:$J$602,2,0)</f>
        <v>COAPECHACA 115</v>
      </c>
      <c r="H557" s="5">
        <f>VLOOKUP(G557,'cat_macropera-pos'!$H$2:$I$1468,2,0)</f>
        <v>1309</v>
      </c>
      <c r="I557" s="5">
        <f>VLOOKUP(D557,sucampos_seg!$C$2:$G$316,5,0)</f>
        <v>24</v>
      </c>
      <c r="J557">
        <v>48</v>
      </c>
      <c r="K557" s="6">
        <v>41479</v>
      </c>
      <c r="L557" s="6">
        <v>41520</v>
      </c>
      <c r="M557" t="s">
        <v>2677</v>
      </c>
      <c r="N557" t="s">
        <v>2684</v>
      </c>
      <c r="O557">
        <v>40</v>
      </c>
      <c r="P557" t="s">
        <v>2686</v>
      </c>
      <c r="Q557">
        <v>1</v>
      </c>
      <c r="R557">
        <v>4</v>
      </c>
      <c r="S557">
        <v>4</v>
      </c>
      <c r="T557">
        <v>1</v>
      </c>
      <c r="U557">
        <v>1</v>
      </c>
      <c r="V557">
        <v>0</v>
      </c>
      <c r="W557">
        <v>8</v>
      </c>
      <c r="X557">
        <v>2265118.35</v>
      </c>
      <c r="Y557">
        <v>646098.69999999995</v>
      </c>
      <c r="Z557">
        <v>2654</v>
      </c>
      <c r="AA557">
        <v>1</v>
      </c>
      <c r="AB557" s="6">
        <v>1.6875</v>
      </c>
      <c r="AC557" s="6">
        <v>1.2916666666666667</v>
      </c>
      <c r="AD557">
        <v>90</v>
      </c>
      <c r="AE557" t="s">
        <v>2676</v>
      </c>
      <c r="AF557" t="s">
        <v>2676</v>
      </c>
      <c r="AG557" t="s">
        <v>2676</v>
      </c>
      <c r="AH557" t="s">
        <v>2676</v>
      </c>
      <c r="AI557" t="s">
        <v>2676</v>
      </c>
      <c r="AJ557" t="s">
        <v>2676</v>
      </c>
      <c r="AK557" t="s">
        <v>2676</v>
      </c>
      <c r="AL557">
        <v>1</v>
      </c>
    </row>
    <row r="558" spans="1:38" s="7" customFormat="1" hidden="1" x14ac:dyDescent="0.25">
      <c r="B558" s="7">
        <v>650</v>
      </c>
      <c r="C558" s="7">
        <v>4</v>
      </c>
      <c r="D558" s="7" t="s">
        <v>2606</v>
      </c>
      <c r="E558" s="7" t="s">
        <v>2638</v>
      </c>
      <c r="F558" s="7">
        <v>434</v>
      </c>
      <c r="G558" s="4" t="str">
        <f>VLOOKUP(F558,'mac-lalo'!$I$2:$J$602,2,0)</f>
        <v>PRESIDENTE ALEMAN 1567</v>
      </c>
      <c r="H558" s="5">
        <f>VLOOKUP(G558,'cat_macropera-pos'!$H$2:$I$1468,2,0)</f>
        <v>1356</v>
      </c>
      <c r="I558" s="5">
        <f>VLOOKUP(D558,sucampos_seg!$C$2:$G$316,5,0)</f>
        <v>103</v>
      </c>
      <c r="J558" s="7">
        <v>42</v>
      </c>
      <c r="K558" s="8">
        <v>41484</v>
      </c>
      <c r="L558" s="7" t="s">
        <v>2676</v>
      </c>
      <c r="M558" s="7" t="s">
        <v>2684</v>
      </c>
      <c r="N558" s="7" t="s">
        <v>2684</v>
      </c>
      <c r="O558" s="7">
        <v>28</v>
      </c>
      <c r="P558" s="7" t="s">
        <v>2686</v>
      </c>
      <c r="Q558" s="7">
        <v>1</v>
      </c>
      <c r="R558" s="7">
        <v>6</v>
      </c>
      <c r="S558" s="7">
        <v>6</v>
      </c>
      <c r="T558" s="7">
        <v>1</v>
      </c>
      <c r="U558" s="7">
        <v>1</v>
      </c>
      <c r="V558" s="7">
        <v>0</v>
      </c>
      <c r="W558" s="7">
        <v>8</v>
      </c>
      <c r="X558" s="7">
        <v>2254003.7200000002</v>
      </c>
      <c r="Y558" s="7">
        <v>677253.88</v>
      </c>
      <c r="Z558" s="7">
        <v>3390</v>
      </c>
      <c r="AA558" s="7">
        <v>8</v>
      </c>
      <c r="AB558" s="8">
        <v>1.6666666666666665</v>
      </c>
      <c r="AC558" s="7" t="s">
        <v>2676</v>
      </c>
      <c r="AD558" s="7">
        <v>84</v>
      </c>
      <c r="AE558" s="7" t="s">
        <v>2676</v>
      </c>
      <c r="AF558" s="7" t="s">
        <v>2676</v>
      </c>
      <c r="AG558" s="7" t="s">
        <v>2676</v>
      </c>
      <c r="AH558" s="7" t="s">
        <v>2676</v>
      </c>
      <c r="AI558" s="7" t="s">
        <v>2676</v>
      </c>
      <c r="AJ558" s="7" t="s">
        <v>2676</v>
      </c>
      <c r="AK558" s="7" t="s">
        <v>2676</v>
      </c>
      <c r="AL558" s="7">
        <v>1</v>
      </c>
    </row>
    <row r="559" spans="1:38" hidden="1" x14ac:dyDescent="0.25">
      <c r="B559">
        <v>651</v>
      </c>
      <c r="C559">
        <v>4</v>
      </c>
      <c r="D559" t="s">
        <v>2606</v>
      </c>
      <c r="E559">
        <v>2929</v>
      </c>
      <c r="F559">
        <v>481</v>
      </c>
      <c r="G559" s="4" t="str">
        <f>VLOOKUP(F559,'mac-lalo'!$I$2:$J$602,2,0)</f>
        <v>REMOLINO 1748</v>
      </c>
      <c r="H559" s="5">
        <f>VLOOKUP(G559,'cat_macropera-pos'!$H$2:$I$1468,2,0)</f>
        <v>1380</v>
      </c>
      <c r="I559" s="5">
        <f>VLOOKUP(D559,sucampos_seg!$C$2:$G$316,5,0)</f>
        <v>103</v>
      </c>
      <c r="J559">
        <v>14</v>
      </c>
      <c r="K559" s="6">
        <v>41480</v>
      </c>
      <c r="L559" s="6">
        <v>41547</v>
      </c>
      <c r="M559" t="s">
        <v>2684</v>
      </c>
      <c r="N559" t="s">
        <v>2684</v>
      </c>
      <c r="O559">
        <v>19</v>
      </c>
      <c r="P559" t="s">
        <v>2685</v>
      </c>
      <c r="Q559">
        <v>6</v>
      </c>
      <c r="R559">
        <v>4</v>
      </c>
      <c r="S559">
        <v>4</v>
      </c>
      <c r="T559">
        <v>5</v>
      </c>
      <c r="U559">
        <v>5</v>
      </c>
      <c r="V559">
        <v>0</v>
      </c>
      <c r="W559">
        <v>8</v>
      </c>
      <c r="X559">
        <v>2253410.5299999998</v>
      </c>
      <c r="Y559">
        <v>671713.2</v>
      </c>
      <c r="Z559">
        <v>3366</v>
      </c>
      <c r="AA559">
        <v>18</v>
      </c>
      <c r="AB559" s="6">
        <v>1.5833333333333335</v>
      </c>
      <c r="AC559" s="6">
        <v>1.9166666666666665</v>
      </c>
      <c r="AD559">
        <v>91.09</v>
      </c>
      <c r="AE559" t="s">
        <v>2676</v>
      </c>
      <c r="AF559">
        <v>0</v>
      </c>
      <c r="AG559" t="s">
        <v>2676</v>
      </c>
      <c r="AH559">
        <v>5</v>
      </c>
      <c r="AI559">
        <v>500</v>
      </c>
      <c r="AJ559">
        <v>0</v>
      </c>
      <c r="AK559">
        <v>0</v>
      </c>
      <c r="AL559">
        <v>1</v>
      </c>
    </row>
    <row r="560" spans="1:38" s="7" customFormat="1" hidden="1" x14ac:dyDescent="0.25">
      <c r="B560" s="7">
        <v>654</v>
      </c>
      <c r="C560" s="7">
        <v>4</v>
      </c>
      <c r="D560" s="7" t="s">
        <v>2606</v>
      </c>
      <c r="E560" s="7" t="s">
        <v>2639</v>
      </c>
      <c r="F560" s="7">
        <v>481</v>
      </c>
      <c r="G560" s="4" t="str">
        <f>VLOOKUP(F560,'mac-lalo'!$I$2:$J$602,2,0)</f>
        <v>REMOLINO 1748</v>
      </c>
      <c r="H560" s="5">
        <f>VLOOKUP(G560,'cat_macropera-pos'!$H$2:$I$1468,2,0)</f>
        <v>1380</v>
      </c>
      <c r="I560" s="5">
        <f>VLOOKUP(D560,sucampos_seg!$C$2:$G$316,5,0)</f>
        <v>103</v>
      </c>
      <c r="J560" s="7">
        <v>15</v>
      </c>
      <c r="K560" s="8">
        <v>41461</v>
      </c>
      <c r="L560" s="8">
        <v>41535</v>
      </c>
      <c r="M560" s="7" t="s">
        <v>2677</v>
      </c>
      <c r="N560" s="7" t="s">
        <v>2684</v>
      </c>
      <c r="O560" s="7">
        <v>20</v>
      </c>
      <c r="P560" s="7" t="s">
        <v>2685</v>
      </c>
      <c r="Q560" s="7">
        <v>6</v>
      </c>
      <c r="R560" s="7">
        <v>4</v>
      </c>
      <c r="S560" s="7">
        <v>6</v>
      </c>
      <c r="T560" s="7">
        <v>1</v>
      </c>
      <c r="U560" s="7">
        <v>1</v>
      </c>
      <c r="V560" s="7">
        <v>0</v>
      </c>
      <c r="W560" s="7">
        <v>8</v>
      </c>
      <c r="X560" s="7">
        <v>2253483.7200000002</v>
      </c>
      <c r="Y560" s="7">
        <v>681664.54</v>
      </c>
      <c r="Z560" s="7">
        <v>3376</v>
      </c>
      <c r="AA560" s="7">
        <v>16</v>
      </c>
      <c r="AB560" s="8">
        <v>1.5</v>
      </c>
      <c r="AC560" s="8">
        <v>1.7708333333333335</v>
      </c>
      <c r="AD560" s="7">
        <v>91.56</v>
      </c>
      <c r="AE560" s="7" t="s">
        <v>2676</v>
      </c>
      <c r="AF560" s="7" t="s">
        <v>2676</v>
      </c>
      <c r="AG560" s="7" t="s">
        <v>2676</v>
      </c>
      <c r="AH560" s="7" t="s">
        <v>2676</v>
      </c>
      <c r="AI560" s="7" t="s">
        <v>2676</v>
      </c>
      <c r="AJ560" s="7" t="s">
        <v>2676</v>
      </c>
      <c r="AK560" s="7" t="s">
        <v>2676</v>
      </c>
      <c r="AL560" s="7">
        <v>1</v>
      </c>
    </row>
    <row r="561" spans="2:38" s="7" customFormat="1" hidden="1" x14ac:dyDescent="0.25">
      <c r="B561" s="7">
        <v>655</v>
      </c>
      <c r="C561" s="7">
        <v>16</v>
      </c>
      <c r="D561" s="7" t="s">
        <v>2599</v>
      </c>
      <c r="E561" s="7" t="s">
        <v>2640</v>
      </c>
      <c r="F561" s="7">
        <v>355</v>
      </c>
      <c r="G561" s="4" t="str">
        <f>VLOOKUP(F561,'mac-lalo'!$I$2:$J$602,2,0)</f>
        <v>HUMAPA 1651</v>
      </c>
      <c r="H561" s="5">
        <f>VLOOKUP(G561,'cat_macropera-pos'!$H$2:$I$1468,2,0)</f>
        <v>1253</v>
      </c>
      <c r="I561" s="5">
        <f>VLOOKUP(D561,sucampos_seg!$C$2:$G$316,5,0)</f>
        <v>61</v>
      </c>
      <c r="J561" s="7">
        <v>1</v>
      </c>
      <c r="K561" s="7" t="s">
        <v>2676</v>
      </c>
      <c r="L561" s="7" t="s">
        <v>2676</v>
      </c>
      <c r="M561" s="7" t="s">
        <v>2677</v>
      </c>
      <c r="N561" s="7" t="s">
        <v>2676</v>
      </c>
      <c r="O561" s="7">
        <v>48</v>
      </c>
      <c r="P561" s="7" t="s">
        <v>2686</v>
      </c>
      <c r="Q561" s="7">
        <v>1</v>
      </c>
      <c r="R561" s="7">
        <v>1</v>
      </c>
      <c r="S561" s="7">
        <v>1</v>
      </c>
      <c r="T561" s="7">
        <v>1</v>
      </c>
      <c r="U561" s="7">
        <v>1</v>
      </c>
      <c r="V561" s="7">
        <v>0</v>
      </c>
      <c r="W561" s="7">
        <v>0</v>
      </c>
      <c r="X561" s="7">
        <v>2281259.9500000002</v>
      </c>
      <c r="Y561" s="7">
        <v>626260.15</v>
      </c>
      <c r="Z561" s="7">
        <v>0</v>
      </c>
      <c r="AA561" s="7">
        <v>1</v>
      </c>
      <c r="AB561" s="7" t="s">
        <v>2676</v>
      </c>
      <c r="AC561" s="7" t="s">
        <v>2676</v>
      </c>
      <c r="AD561" s="7" t="s">
        <v>2676</v>
      </c>
      <c r="AE561" s="7" t="s">
        <v>2676</v>
      </c>
      <c r="AF561" s="7" t="s">
        <v>2676</v>
      </c>
      <c r="AG561" s="7" t="s">
        <v>2676</v>
      </c>
      <c r="AH561" s="7" t="s">
        <v>2676</v>
      </c>
      <c r="AI561" s="7" t="s">
        <v>2676</v>
      </c>
      <c r="AJ561" s="7" t="s">
        <v>2676</v>
      </c>
      <c r="AK561" s="7" t="s">
        <v>2676</v>
      </c>
      <c r="AL561" s="7">
        <v>1</v>
      </c>
    </row>
    <row r="562" spans="2:38" s="7" customFormat="1" hidden="1" x14ac:dyDescent="0.25">
      <c r="B562" s="7">
        <v>656</v>
      </c>
      <c r="C562" s="7">
        <v>9</v>
      </c>
      <c r="D562" s="7" t="s">
        <v>2591</v>
      </c>
      <c r="E562" s="7" t="s">
        <v>2641</v>
      </c>
      <c r="F562" s="7">
        <v>614</v>
      </c>
      <c r="G562" s="4" t="str">
        <f>VLOOKUP(F562,'mac-lalo'!$I$2:$J$602,2,0)</f>
        <v>MIAHUAPAN 10000</v>
      </c>
      <c r="H562" s="5" t="e">
        <f>VLOOKUP(G562,'cat_macropera-pos'!$H$2:$I$1468,2,0)</f>
        <v>#N/A</v>
      </c>
      <c r="I562" s="5">
        <f>VLOOKUP(D562,sucampos_seg!$C$2:$G$316,5,0)</f>
        <v>35</v>
      </c>
      <c r="J562" s="7">
        <v>1</v>
      </c>
      <c r="K562" s="7" t="s">
        <v>2676</v>
      </c>
      <c r="L562" s="7" t="s">
        <v>2676</v>
      </c>
      <c r="M562" s="7" t="s">
        <v>2677</v>
      </c>
      <c r="N562" s="7" t="s">
        <v>2676</v>
      </c>
      <c r="O562" s="7">
        <v>1</v>
      </c>
      <c r="P562" s="7" t="s">
        <v>2676</v>
      </c>
      <c r="Q562" s="7">
        <v>1</v>
      </c>
      <c r="R562" s="7">
        <v>1</v>
      </c>
      <c r="S562" s="7">
        <v>1</v>
      </c>
      <c r="T562" s="7">
        <v>1</v>
      </c>
      <c r="U562" s="7">
        <v>1</v>
      </c>
      <c r="V562" s="7">
        <v>0</v>
      </c>
      <c r="W562" s="7">
        <v>0</v>
      </c>
      <c r="X562" s="7">
        <v>2289955</v>
      </c>
      <c r="Y562" s="7">
        <v>624640</v>
      </c>
      <c r="Z562" s="7" t="s">
        <v>2676</v>
      </c>
      <c r="AA562" s="7">
        <v>1</v>
      </c>
      <c r="AB562" s="7" t="s">
        <v>2676</v>
      </c>
      <c r="AC562" s="7" t="s">
        <v>2676</v>
      </c>
      <c r="AD562" s="7" t="s">
        <v>2676</v>
      </c>
      <c r="AE562" s="7" t="s">
        <v>2676</v>
      </c>
      <c r="AF562" s="7" t="s">
        <v>2676</v>
      </c>
      <c r="AG562" s="7" t="s">
        <v>2676</v>
      </c>
      <c r="AH562" s="7" t="s">
        <v>2676</v>
      </c>
      <c r="AI562" s="7" t="s">
        <v>2676</v>
      </c>
      <c r="AJ562" s="7" t="s">
        <v>2676</v>
      </c>
      <c r="AK562" s="7" t="s">
        <v>2676</v>
      </c>
      <c r="AL562" s="7">
        <v>1</v>
      </c>
    </row>
    <row r="563" spans="2:38" s="7" customFormat="1" hidden="1" x14ac:dyDescent="0.25">
      <c r="B563" s="7">
        <v>658</v>
      </c>
      <c r="C563" s="7">
        <v>1</v>
      </c>
      <c r="D563" s="7" t="s">
        <v>2584</v>
      </c>
      <c r="E563" s="7" t="s">
        <v>2642</v>
      </c>
      <c r="F563" s="7">
        <v>612</v>
      </c>
      <c r="G563" s="4" t="str">
        <f>VLOOKUP(F563,'mac-lalo'!$I$2:$J$602,2,0)</f>
        <v>COAPECHACA 115</v>
      </c>
      <c r="H563" s="5">
        <f>VLOOKUP(G563,'cat_macropera-pos'!$H$2:$I$1468,2,0)</f>
        <v>1309</v>
      </c>
      <c r="I563" s="5">
        <f>VLOOKUP(D563,sucampos_seg!$C$2:$G$316,5,0)</f>
        <v>24</v>
      </c>
      <c r="J563" s="7">
        <v>1</v>
      </c>
      <c r="K563" s="8">
        <v>41473</v>
      </c>
      <c r="L563" s="8">
        <v>41522</v>
      </c>
      <c r="M563" s="7" t="s">
        <v>2677</v>
      </c>
      <c r="N563" s="7" t="s">
        <v>2684</v>
      </c>
      <c r="O563" s="7">
        <v>20</v>
      </c>
      <c r="P563" s="7" t="s">
        <v>2686</v>
      </c>
      <c r="Q563" s="7">
        <v>1</v>
      </c>
      <c r="R563" s="7">
        <v>4</v>
      </c>
      <c r="S563" s="7">
        <v>4</v>
      </c>
      <c r="T563" s="7">
        <v>1</v>
      </c>
      <c r="U563" s="7">
        <v>1</v>
      </c>
      <c r="V563" s="7">
        <v>0</v>
      </c>
      <c r="W563" s="7">
        <v>0</v>
      </c>
      <c r="X563" s="7">
        <v>2265120.5699999998</v>
      </c>
      <c r="Y563" s="7">
        <v>646040.93000000005</v>
      </c>
      <c r="Z563" s="7">
        <v>2580</v>
      </c>
      <c r="AA563" s="7">
        <v>13</v>
      </c>
      <c r="AB563" s="8">
        <v>1.0833333333333333</v>
      </c>
      <c r="AC563" s="8">
        <v>1.375</v>
      </c>
      <c r="AD563" s="7">
        <v>90.5</v>
      </c>
      <c r="AE563" s="7" t="s">
        <v>2676</v>
      </c>
      <c r="AF563" s="7" t="s">
        <v>2676</v>
      </c>
      <c r="AG563" s="7" t="s">
        <v>2676</v>
      </c>
      <c r="AH563" s="7" t="s">
        <v>2676</v>
      </c>
      <c r="AI563" s="7" t="s">
        <v>2676</v>
      </c>
      <c r="AJ563" s="7" t="s">
        <v>2676</v>
      </c>
      <c r="AK563" s="7" t="s">
        <v>2676</v>
      </c>
      <c r="AL563" s="7">
        <v>1</v>
      </c>
    </row>
    <row r="564" spans="2:38" s="7" customFormat="1" hidden="1" x14ac:dyDescent="0.25">
      <c r="B564" s="7">
        <v>659</v>
      </c>
      <c r="C564" s="7">
        <v>10</v>
      </c>
      <c r="D564" s="7" t="s">
        <v>2592</v>
      </c>
      <c r="E564" s="7" t="s">
        <v>2643</v>
      </c>
      <c r="F564" s="7">
        <v>156</v>
      </c>
      <c r="G564" s="4" t="str">
        <f>VLOOKUP(F564,'mac-lalo'!$I$2:$J$602,2,0)</f>
        <v>COYOTES 276</v>
      </c>
      <c r="H564" s="5">
        <f>VLOOKUP(G564,'cat_macropera-pos'!$H$2:$I$1468,2,0)</f>
        <v>259</v>
      </c>
      <c r="I564" s="5">
        <f>VLOOKUP(D564,sucampos_seg!$C$2:$G$316,5,0)</f>
        <v>39</v>
      </c>
      <c r="J564" s="7">
        <v>54</v>
      </c>
      <c r="K564" s="8">
        <v>41059</v>
      </c>
      <c r="L564" s="8">
        <v>41086</v>
      </c>
      <c r="M564" s="7" t="s">
        <v>2684</v>
      </c>
      <c r="N564" s="7" t="s">
        <v>2684</v>
      </c>
      <c r="O564" s="7">
        <v>8</v>
      </c>
      <c r="P564" s="7" t="s">
        <v>2686</v>
      </c>
      <c r="Q564" s="7">
        <v>1</v>
      </c>
      <c r="R564" s="7">
        <v>4</v>
      </c>
      <c r="S564" s="7">
        <v>4</v>
      </c>
      <c r="T564" s="7">
        <v>1</v>
      </c>
      <c r="U564" s="7">
        <v>1</v>
      </c>
      <c r="V564" s="7">
        <v>0</v>
      </c>
      <c r="W564" s="7">
        <v>0</v>
      </c>
      <c r="X564" s="7">
        <v>2327795.92</v>
      </c>
      <c r="Y564" s="7">
        <v>6165573.4500000002</v>
      </c>
      <c r="Z564" s="7">
        <v>2012</v>
      </c>
      <c r="AA564" s="7">
        <v>1</v>
      </c>
      <c r="AB564" s="8">
        <v>1.0416666666666667</v>
      </c>
      <c r="AC564" s="8">
        <v>1.7083333333333335</v>
      </c>
      <c r="AD564" s="7">
        <v>93</v>
      </c>
      <c r="AE564" s="7">
        <v>17</v>
      </c>
      <c r="AF564" s="7">
        <v>5</v>
      </c>
      <c r="AG564" s="7">
        <v>2</v>
      </c>
      <c r="AH564" s="7">
        <v>4</v>
      </c>
      <c r="AI564" s="7">
        <v>500</v>
      </c>
      <c r="AJ564" s="7">
        <v>0</v>
      </c>
      <c r="AK564" s="7">
        <v>0</v>
      </c>
      <c r="AL564" s="7">
        <v>1</v>
      </c>
    </row>
    <row r="565" spans="2:38" hidden="1" x14ac:dyDescent="0.25">
      <c r="B565">
        <v>660</v>
      </c>
      <c r="C565">
        <v>21</v>
      </c>
      <c r="D565" t="s">
        <v>2605</v>
      </c>
      <c r="E565">
        <v>1505</v>
      </c>
      <c r="F565">
        <v>434</v>
      </c>
      <c r="G565" s="4" t="str">
        <f>VLOOKUP(F565,'mac-lalo'!$I$2:$J$602,2,0)</f>
        <v>PRESIDENTE ALEMAN 1567</v>
      </c>
      <c r="H565" s="5">
        <f>VLOOKUP(G565,'cat_macropera-pos'!$H$2:$I$1468,2,0)</f>
        <v>1356</v>
      </c>
      <c r="I565" s="5">
        <f>VLOOKUP(D565,sucampos_seg!$C$2:$G$316,5,0)</f>
        <v>94</v>
      </c>
      <c r="J565">
        <v>8</v>
      </c>
      <c r="K565" s="6">
        <v>40968</v>
      </c>
      <c r="L565" s="6">
        <v>41016</v>
      </c>
      <c r="M565" t="s">
        <v>2684</v>
      </c>
      <c r="N565" t="s">
        <v>2684</v>
      </c>
      <c r="O565">
        <v>8</v>
      </c>
      <c r="P565" t="s">
        <v>2686</v>
      </c>
      <c r="Q565">
        <v>5</v>
      </c>
      <c r="R565">
        <v>4</v>
      </c>
      <c r="S565">
        <v>1</v>
      </c>
      <c r="T565">
        <v>6</v>
      </c>
      <c r="U565">
        <v>5</v>
      </c>
      <c r="V565">
        <v>0</v>
      </c>
      <c r="W565">
        <v>0</v>
      </c>
      <c r="X565">
        <v>2254043.15</v>
      </c>
      <c r="Y565">
        <v>677179.82</v>
      </c>
      <c r="Z565">
        <v>3447</v>
      </c>
      <c r="AA565">
        <v>1</v>
      </c>
      <c r="AB565" s="6">
        <v>1</v>
      </c>
      <c r="AC565" s="6">
        <v>1.5833333333333335</v>
      </c>
      <c r="AD565" t="s">
        <v>2676</v>
      </c>
      <c r="AE565">
        <v>14</v>
      </c>
      <c r="AF565">
        <v>18</v>
      </c>
      <c r="AG565">
        <v>3</v>
      </c>
      <c r="AH565">
        <v>4</v>
      </c>
      <c r="AI565">
        <v>0</v>
      </c>
      <c r="AJ565">
        <v>0</v>
      </c>
      <c r="AK565">
        <v>0</v>
      </c>
      <c r="AL565">
        <v>1</v>
      </c>
    </row>
    <row r="566" spans="2:38" hidden="1" x14ac:dyDescent="0.25">
      <c r="B566">
        <v>661</v>
      </c>
      <c r="C566">
        <v>4</v>
      </c>
      <c r="D566" t="s">
        <v>2606</v>
      </c>
      <c r="E566">
        <v>1648</v>
      </c>
      <c r="F566">
        <v>434</v>
      </c>
      <c r="G566" s="4" t="str">
        <f>VLOOKUP(F566,'mac-lalo'!$I$2:$J$602,2,0)</f>
        <v>PRESIDENTE ALEMAN 1567</v>
      </c>
      <c r="H566" s="5">
        <f>VLOOKUP(G566,'cat_macropera-pos'!$H$2:$I$1468,2,0)</f>
        <v>1356</v>
      </c>
      <c r="I566" s="5">
        <f>VLOOKUP(D566,sucampos_seg!$C$2:$G$316,5,0)</f>
        <v>103</v>
      </c>
      <c r="J566">
        <v>8</v>
      </c>
      <c r="K566" s="6">
        <v>40858</v>
      </c>
      <c r="L566" s="6">
        <v>40905</v>
      </c>
      <c r="M566" t="s">
        <v>2684</v>
      </c>
      <c r="N566" t="s">
        <v>2684</v>
      </c>
      <c r="O566">
        <v>47</v>
      </c>
      <c r="P566" t="s">
        <v>2686</v>
      </c>
      <c r="Q566">
        <v>1</v>
      </c>
      <c r="R566">
        <v>4</v>
      </c>
      <c r="S566">
        <v>4</v>
      </c>
      <c r="T566">
        <v>1</v>
      </c>
      <c r="U566">
        <v>1</v>
      </c>
      <c r="V566">
        <v>0</v>
      </c>
      <c r="W566">
        <v>8</v>
      </c>
      <c r="X566">
        <v>2253960.4</v>
      </c>
      <c r="Y566">
        <v>677164.4</v>
      </c>
      <c r="Z566">
        <v>3372</v>
      </c>
      <c r="AA566">
        <v>16</v>
      </c>
      <c r="AB566" s="6">
        <v>1</v>
      </c>
      <c r="AC566" s="6">
        <v>1</v>
      </c>
      <c r="AD566">
        <v>90</v>
      </c>
      <c r="AE566">
        <v>13</v>
      </c>
      <c r="AF566">
        <v>9</v>
      </c>
      <c r="AG566">
        <v>3</v>
      </c>
      <c r="AH566">
        <v>4</v>
      </c>
      <c r="AI566">
        <v>1300</v>
      </c>
      <c r="AJ566">
        <v>0</v>
      </c>
      <c r="AK566">
        <v>0</v>
      </c>
      <c r="AL566">
        <v>1</v>
      </c>
    </row>
    <row r="567" spans="2:38" hidden="1" x14ac:dyDescent="0.25">
      <c r="B567">
        <v>662</v>
      </c>
      <c r="C567">
        <v>12</v>
      </c>
      <c r="D567" t="s">
        <v>2594</v>
      </c>
      <c r="E567">
        <v>197</v>
      </c>
      <c r="F567">
        <v>196</v>
      </c>
      <c r="G567" s="4" t="str">
        <f>VLOOKUP(F567,'mac-lalo'!$I$2:$J$602,2,0)</f>
        <v>COYULA 1663</v>
      </c>
      <c r="H567" s="5">
        <f>VLOOKUP(G567,'cat_macropera-pos'!$H$2:$I$1468,2,0)</f>
        <v>1285</v>
      </c>
      <c r="I567" s="5">
        <f>VLOOKUP(D567,sucampos_seg!$C$2:$G$316,5,0)</f>
        <v>44</v>
      </c>
      <c r="J567">
        <v>9</v>
      </c>
      <c r="K567" s="6">
        <v>40845</v>
      </c>
      <c r="L567" s="6">
        <v>40926</v>
      </c>
      <c r="M567" t="s">
        <v>2684</v>
      </c>
      <c r="N567" t="s">
        <v>2684</v>
      </c>
      <c r="O567">
        <v>41</v>
      </c>
      <c r="P567" t="s">
        <v>2685</v>
      </c>
      <c r="Q567">
        <v>3</v>
      </c>
      <c r="R567">
        <v>4</v>
      </c>
      <c r="S567">
        <v>4</v>
      </c>
      <c r="T567">
        <v>4</v>
      </c>
      <c r="U567">
        <v>4</v>
      </c>
      <c r="V567">
        <v>0</v>
      </c>
      <c r="W567">
        <v>6</v>
      </c>
      <c r="X567">
        <v>2266828.7799999998</v>
      </c>
      <c r="Y567">
        <v>634742.42000000004</v>
      </c>
      <c r="Z567">
        <v>3069</v>
      </c>
      <c r="AA567">
        <v>5</v>
      </c>
      <c r="AB567" s="6">
        <v>1</v>
      </c>
      <c r="AC567" s="6">
        <v>1.5833333333333335</v>
      </c>
      <c r="AD567">
        <v>93</v>
      </c>
      <c r="AE567">
        <v>14</v>
      </c>
      <c r="AF567">
        <v>16</v>
      </c>
      <c r="AG567">
        <v>3</v>
      </c>
      <c r="AH567">
        <v>4</v>
      </c>
      <c r="AI567">
        <v>1000</v>
      </c>
      <c r="AJ567">
        <v>0</v>
      </c>
      <c r="AK567">
        <v>0</v>
      </c>
      <c r="AL567">
        <v>1</v>
      </c>
    </row>
    <row r="568" spans="2:38" s="7" customFormat="1" hidden="1" x14ac:dyDescent="0.25">
      <c r="B568" s="7">
        <v>663</v>
      </c>
      <c r="C568" s="7">
        <v>10</v>
      </c>
      <c r="D568" s="7" t="s">
        <v>2592</v>
      </c>
      <c r="E568" s="7" t="s">
        <v>2644</v>
      </c>
      <c r="F568" s="7">
        <v>156</v>
      </c>
      <c r="G568" s="4" t="str">
        <f>VLOOKUP(F568,'mac-lalo'!$I$2:$J$602,2,0)</f>
        <v>COYOTES 276</v>
      </c>
      <c r="H568" s="5">
        <f>VLOOKUP(G568,'cat_macropera-pos'!$H$2:$I$1468,2,0)</f>
        <v>259</v>
      </c>
      <c r="I568" s="5">
        <f>VLOOKUP(D568,sucampos_seg!$C$2:$G$316,5,0)</f>
        <v>39</v>
      </c>
      <c r="J568" s="7">
        <v>54</v>
      </c>
      <c r="K568" s="8">
        <v>41094</v>
      </c>
      <c r="L568" s="8">
        <v>41131</v>
      </c>
      <c r="M568" s="7" t="s">
        <v>2684</v>
      </c>
      <c r="N568" s="7" t="s">
        <v>2684</v>
      </c>
      <c r="O568" s="7">
        <v>8</v>
      </c>
      <c r="P568" s="7" t="s">
        <v>2686</v>
      </c>
      <c r="Q568" s="7">
        <v>6</v>
      </c>
      <c r="R568" s="7">
        <v>4</v>
      </c>
      <c r="S568" s="7">
        <v>4</v>
      </c>
      <c r="T568" s="7">
        <v>1</v>
      </c>
      <c r="U568" s="7">
        <v>1</v>
      </c>
      <c r="V568" s="7">
        <v>0</v>
      </c>
      <c r="W568" s="7">
        <v>1</v>
      </c>
      <c r="X568" s="7">
        <v>2321982.09</v>
      </c>
      <c r="Y568" s="7">
        <v>619783.47</v>
      </c>
      <c r="Z568" s="7">
        <v>2095</v>
      </c>
      <c r="AA568" s="7">
        <v>17</v>
      </c>
      <c r="AB568" s="8">
        <v>1.8958333333333335</v>
      </c>
      <c r="AC568" s="8">
        <v>1.4791666666666667</v>
      </c>
      <c r="AD568" s="7">
        <v>91</v>
      </c>
      <c r="AE568" s="7">
        <v>17</v>
      </c>
      <c r="AF568" s="7">
        <v>4</v>
      </c>
      <c r="AG568" s="7">
        <v>2</v>
      </c>
      <c r="AH568" s="7">
        <v>4</v>
      </c>
      <c r="AI568" s="7">
        <v>500</v>
      </c>
      <c r="AJ568" s="7">
        <v>0</v>
      </c>
      <c r="AK568" s="7">
        <v>0</v>
      </c>
      <c r="AL568" s="7">
        <v>1</v>
      </c>
    </row>
    <row r="569" spans="2:38" hidden="1" x14ac:dyDescent="0.25">
      <c r="B569">
        <v>664</v>
      </c>
      <c r="C569">
        <v>21</v>
      </c>
      <c r="D569" t="s">
        <v>2605</v>
      </c>
      <c r="E569">
        <v>3697</v>
      </c>
      <c r="F569">
        <v>434</v>
      </c>
      <c r="G569" s="4" t="str">
        <f>VLOOKUP(F569,'mac-lalo'!$I$2:$J$602,2,0)</f>
        <v>PRESIDENTE ALEMAN 1567</v>
      </c>
      <c r="H569" s="5">
        <f>VLOOKUP(G569,'cat_macropera-pos'!$H$2:$I$1468,2,0)</f>
        <v>1356</v>
      </c>
      <c r="I569" s="5">
        <f>VLOOKUP(D569,sucampos_seg!$C$2:$G$316,5,0)</f>
        <v>94</v>
      </c>
      <c r="J569">
        <v>8</v>
      </c>
      <c r="K569" s="6">
        <v>41040</v>
      </c>
      <c r="L569" s="6">
        <v>41085</v>
      </c>
      <c r="M569" t="s">
        <v>2684</v>
      </c>
      <c r="N569" t="s">
        <v>2684</v>
      </c>
      <c r="O569">
        <v>47</v>
      </c>
      <c r="P569" t="s">
        <v>2686</v>
      </c>
      <c r="Q569">
        <v>6</v>
      </c>
      <c r="R569">
        <v>4</v>
      </c>
      <c r="S569">
        <v>4</v>
      </c>
      <c r="T569">
        <v>1</v>
      </c>
      <c r="U569">
        <v>1</v>
      </c>
      <c r="V569">
        <v>0</v>
      </c>
      <c r="W569">
        <v>8</v>
      </c>
      <c r="X569">
        <v>2254059.4</v>
      </c>
      <c r="Y569">
        <v>677211.45</v>
      </c>
      <c r="Z569">
        <v>3354</v>
      </c>
      <c r="AA569">
        <v>16</v>
      </c>
      <c r="AB569" s="6">
        <v>1</v>
      </c>
      <c r="AC569" s="6">
        <v>1.9166666666666665</v>
      </c>
      <c r="AD569">
        <v>90</v>
      </c>
      <c r="AE569">
        <v>14</v>
      </c>
      <c r="AF569">
        <v>19</v>
      </c>
      <c r="AG569">
        <v>3</v>
      </c>
      <c r="AH569">
        <v>4</v>
      </c>
      <c r="AI569">
        <v>0</v>
      </c>
      <c r="AJ569">
        <v>0</v>
      </c>
      <c r="AK569">
        <v>0</v>
      </c>
      <c r="AL569">
        <v>1</v>
      </c>
    </row>
    <row r="570" spans="2:38" hidden="1" x14ac:dyDescent="0.25">
      <c r="B570">
        <v>665</v>
      </c>
      <c r="C570">
        <v>12</v>
      </c>
      <c r="D570" t="s">
        <v>2594</v>
      </c>
      <c r="E570">
        <v>195</v>
      </c>
      <c r="F570">
        <v>196</v>
      </c>
      <c r="G570" s="4" t="str">
        <f>VLOOKUP(F570,'mac-lalo'!$I$2:$J$602,2,0)</f>
        <v>COYULA 1663</v>
      </c>
      <c r="H570" s="5">
        <f>VLOOKUP(G570,'cat_macropera-pos'!$H$2:$I$1468,2,0)</f>
        <v>1285</v>
      </c>
      <c r="I570" s="5">
        <f>VLOOKUP(D570,sucampos_seg!$C$2:$G$316,5,0)</f>
        <v>44</v>
      </c>
      <c r="J570">
        <v>9</v>
      </c>
      <c r="K570" s="6">
        <v>40933</v>
      </c>
      <c r="L570" s="6">
        <v>41017</v>
      </c>
      <c r="M570" t="s">
        <v>2684</v>
      </c>
      <c r="N570" t="s">
        <v>2684</v>
      </c>
      <c r="O570">
        <v>41</v>
      </c>
      <c r="P570" t="s">
        <v>2685</v>
      </c>
      <c r="Q570">
        <v>3</v>
      </c>
      <c r="R570">
        <v>4</v>
      </c>
      <c r="S570">
        <v>4</v>
      </c>
      <c r="T570">
        <v>4</v>
      </c>
      <c r="U570">
        <v>4</v>
      </c>
      <c r="V570">
        <v>0</v>
      </c>
      <c r="W570">
        <v>6</v>
      </c>
      <c r="X570">
        <v>2266832.11</v>
      </c>
      <c r="Y570">
        <v>634738.05000000005</v>
      </c>
      <c r="Z570">
        <v>3132</v>
      </c>
      <c r="AA570">
        <v>5</v>
      </c>
      <c r="AB570" s="6">
        <v>1</v>
      </c>
      <c r="AC570" s="6">
        <v>1.625</v>
      </c>
      <c r="AD570">
        <v>90.79</v>
      </c>
      <c r="AE570">
        <v>14</v>
      </c>
      <c r="AF570">
        <v>16</v>
      </c>
      <c r="AG570">
        <v>3</v>
      </c>
      <c r="AH570">
        <v>4</v>
      </c>
      <c r="AI570">
        <v>0</v>
      </c>
      <c r="AJ570">
        <v>0</v>
      </c>
      <c r="AK570">
        <v>0</v>
      </c>
      <c r="AL570">
        <v>1</v>
      </c>
    </row>
    <row r="571" spans="2:38" hidden="1" x14ac:dyDescent="0.25">
      <c r="B571">
        <v>666</v>
      </c>
      <c r="C571">
        <v>8</v>
      </c>
      <c r="D571" t="s">
        <v>2590</v>
      </c>
      <c r="E571">
        <v>785</v>
      </c>
      <c r="F571">
        <v>551</v>
      </c>
      <c r="G571" s="4" t="str">
        <f>VLOOKUP(F571,'mac-lalo'!$I$2:$J$602,2,0)</f>
        <v>TAJIN 171</v>
      </c>
      <c r="H571" s="5">
        <f>VLOOKUP(G571,'cat_macropera-pos'!$H$2:$I$1468,2,0)</f>
        <v>1299</v>
      </c>
      <c r="I571" s="5">
        <f>VLOOKUP(D571,sucampos_seg!$C$2:$G$316,5,0)</f>
        <v>32</v>
      </c>
      <c r="J571">
        <v>7</v>
      </c>
      <c r="K571" s="6">
        <v>41138</v>
      </c>
      <c r="L571" s="6">
        <v>41170</v>
      </c>
      <c r="M571" t="s">
        <v>2684</v>
      </c>
      <c r="N571" t="s">
        <v>2684</v>
      </c>
      <c r="O571">
        <v>11</v>
      </c>
      <c r="P571" t="s">
        <v>2686</v>
      </c>
      <c r="Q571">
        <v>1</v>
      </c>
      <c r="R571">
        <v>4</v>
      </c>
      <c r="S571">
        <v>4</v>
      </c>
      <c r="T571">
        <v>1</v>
      </c>
      <c r="U571">
        <v>1</v>
      </c>
      <c r="V571">
        <v>2</v>
      </c>
      <c r="W571">
        <v>0</v>
      </c>
      <c r="X571">
        <v>2265919.29</v>
      </c>
      <c r="Y571">
        <v>654430.59</v>
      </c>
      <c r="Z571">
        <v>2441</v>
      </c>
      <c r="AA571">
        <v>1</v>
      </c>
      <c r="AB571" s="6">
        <v>1.0416666666666667</v>
      </c>
      <c r="AC571" s="6">
        <v>1.6666666666666665</v>
      </c>
      <c r="AD571">
        <v>92.38</v>
      </c>
      <c r="AE571">
        <v>14</v>
      </c>
      <c r="AF571">
        <v>15</v>
      </c>
      <c r="AG571">
        <v>3</v>
      </c>
      <c r="AH571">
        <v>4</v>
      </c>
      <c r="AI571">
        <v>1000</v>
      </c>
      <c r="AJ571">
        <v>0</v>
      </c>
      <c r="AK571">
        <v>0</v>
      </c>
      <c r="AL571">
        <v>1</v>
      </c>
    </row>
    <row r="572" spans="2:38" hidden="1" x14ac:dyDescent="0.25">
      <c r="B572">
        <v>667</v>
      </c>
      <c r="C572">
        <v>21</v>
      </c>
      <c r="D572" t="s">
        <v>2605</v>
      </c>
      <c r="E572">
        <v>3625</v>
      </c>
      <c r="F572">
        <v>433</v>
      </c>
      <c r="G572" s="4" t="str">
        <f>VLOOKUP(F572,'mac-lalo'!$I$2:$J$602,2,0)</f>
        <v>PRESIDENTE ALEMAN 1565</v>
      </c>
      <c r="H572" s="5">
        <f>VLOOKUP(G572,'cat_macropera-pos'!$H$2:$I$1468,2,0)</f>
        <v>1357</v>
      </c>
      <c r="I572" s="5">
        <f>VLOOKUP(D572,sucampos_seg!$C$2:$G$316,5,0)</f>
        <v>94</v>
      </c>
      <c r="J572">
        <v>7</v>
      </c>
      <c r="K572" s="6">
        <v>41060</v>
      </c>
      <c r="L572" s="6">
        <v>41098</v>
      </c>
      <c r="M572" t="s">
        <v>2684</v>
      </c>
      <c r="N572" t="s">
        <v>2684</v>
      </c>
      <c r="O572">
        <v>19</v>
      </c>
      <c r="P572" t="s">
        <v>2686</v>
      </c>
      <c r="Q572">
        <v>6</v>
      </c>
      <c r="R572">
        <v>4</v>
      </c>
      <c r="S572">
        <v>4</v>
      </c>
      <c r="T572">
        <v>1</v>
      </c>
      <c r="U572">
        <v>1</v>
      </c>
      <c r="V572">
        <v>0</v>
      </c>
      <c r="W572">
        <v>0</v>
      </c>
      <c r="X572">
        <v>2253761.85</v>
      </c>
      <c r="Y572">
        <v>675902.13</v>
      </c>
      <c r="Z572">
        <v>3353</v>
      </c>
      <c r="AA572">
        <v>9</v>
      </c>
      <c r="AB572" s="6">
        <v>1.2291666666666667</v>
      </c>
      <c r="AC572" s="6">
        <v>1.9791666666666665</v>
      </c>
      <c r="AD572">
        <v>91.93</v>
      </c>
      <c r="AE572">
        <v>14</v>
      </c>
      <c r="AF572">
        <v>4</v>
      </c>
      <c r="AG572">
        <v>2</v>
      </c>
      <c r="AH572">
        <v>4</v>
      </c>
      <c r="AI572">
        <v>802</v>
      </c>
      <c r="AJ572">
        <v>0</v>
      </c>
      <c r="AK572">
        <v>0</v>
      </c>
      <c r="AL572">
        <v>1</v>
      </c>
    </row>
    <row r="573" spans="2:38" s="7" customFormat="1" hidden="1" x14ac:dyDescent="0.25">
      <c r="B573" s="7">
        <v>668</v>
      </c>
      <c r="C573" s="7">
        <v>16</v>
      </c>
      <c r="D573" s="7" t="s">
        <v>2599</v>
      </c>
      <c r="E573" s="7" t="s">
        <v>2645</v>
      </c>
      <c r="F573" s="7">
        <v>135</v>
      </c>
      <c r="G573" s="4" t="str">
        <f>VLOOKUP(F573,'mac-lalo'!$I$2:$J$602,2,0)</f>
        <v>COYOL 5237</v>
      </c>
      <c r="H573" s="5">
        <f>VLOOKUP(G573,'cat_macropera-pos'!$H$2:$I$1468,2,0)</f>
        <v>1232</v>
      </c>
      <c r="I573" s="5">
        <f>VLOOKUP(D573,sucampos_seg!$C$2:$G$316,5,0)</f>
        <v>61</v>
      </c>
      <c r="J573" s="7">
        <v>1</v>
      </c>
      <c r="K573" s="7" t="s">
        <v>2676</v>
      </c>
      <c r="L573" s="7" t="s">
        <v>2676</v>
      </c>
      <c r="M573" s="7" t="s">
        <v>2684</v>
      </c>
      <c r="N573" s="7" t="s">
        <v>2676</v>
      </c>
      <c r="O573" s="7">
        <v>1</v>
      </c>
      <c r="P573" s="7" t="s">
        <v>2676</v>
      </c>
      <c r="Q573" s="7">
        <v>1</v>
      </c>
      <c r="R573" s="7">
        <v>4</v>
      </c>
      <c r="S573" s="7">
        <v>4</v>
      </c>
      <c r="T573" s="7">
        <v>1</v>
      </c>
      <c r="U573" s="7">
        <v>1</v>
      </c>
      <c r="V573" s="7">
        <v>0</v>
      </c>
      <c r="W573" s="7">
        <v>0</v>
      </c>
      <c r="X573" s="7" t="s">
        <v>2676</v>
      </c>
      <c r="Y573" s="7" t="s">
        <v>2676</v>
      </c>
      <c r="Z573" s="7" t="s">
        <v>2676</v>
      </c>
      <c r="AA573" s="7">
        <v>1</v>
      </c>
      <c r="AB573" s="7" t="s">
        <v>2676</v>
      </c>
      <c r="AC573" s="7" t="s">
        <v>2676</v>
      </c>
      <c r="AD573" s="7" t="s">
        <v>2676</v>
      </c>
      <c r="AE573" s="7">
        <v>6</v>
      </c>
      <c r="AF573" s="7">
        <v>12</v>
      </c>
      <c r="AG573" s="7">
        <v>3</v>
      </c>
      <c r="AH573" s="7">
        <v>6</v>
      </c>
      <c r="AI573" s="7">
        <v>700</v>
      </c>
      <c r="AJ573" s="7">
        <v>0</v>
      </c>
      <c r="AK573" s="7">
        <v>0</v>
      </c>
      <c r="AL573" s="7">
        <v>1</v>
      </c>
    </row>
    <row r="574" spans="2:38" hidden="1" x14ac:dyDescent="0.25">
      <c r="B574">
        <v>669</v>
      </c>
      <c r="C574">
        <v>15</v>
      </c>
      <c r="D574" t="s">
        <v>2598</v>
      </c>
      <c r="E574">
        <v>8127</v>
      </c>
      <c r="F574">
        <v>320</v>
      </c>
      <c r="G574" s="4" t="str">
        <f>VLOOKUP(F574,'mac-lalo'!$I$2:$J$602,2,0)</f>
        <v>HORCONES 624</v>
      </c>
      <c r="H574" s="5">
        <f>VLOOKUP(G574,'cat_macropera-pos'!$H$2:$I$1468,2,0)</f>
        <v>974</v>
      </c>
      <c r="I574" s="5">
        <f>VLOOKUP(D574,sucampos_seg!$C$2:$G$316,5,0)</f>
        <v>55</v>
      </c>
      <c r="J574">
        <v>52</v>
      </c>
      <c r="K574" s="6">
        <v>41529</v>
      </c>
      <c r="L574" t="s">
        <v>2676</v>
      </c>
      <c r="M574" t="s">
        <v>2679</v>
      </c>
      <c r="N574" t="s">
        <v>2684</v>
      </c>
      <c r="O574">
        <v>48</v>
      </c>
      <c r="P574" t="s">
        <v>2686</v>
      </c>
      <c r="Q574">
        <v>1</v>
      </c>
      <c r="R574">
        <v>6</v>
      </c>
      <c r="S574">
        <v>1</v>
      </c>
      <c r="T574">
        <v>1</v>
      </c>
      <c r="U574">
        <v>1</v>
      </c>
      <c r="V574">
        <v>0</v>
      </c>
      <c r="W574">
        <v>0</v>
      </c>
      <c r="X574">
        <v>2323303.19</v>
      </c>
      <c r="Y574">
        <v>622831.73</v>
      </c>
      <c r="Z574">
        <v>4495</v>
      </c>
      <c r="AA574">
        <v>1</v>
      </c>
      <c r="AB574" s="6">
        <v>1.5</v>
      </c>
      <c r="AC574" t="s">
        <v>2676</v>
      </c>
      <c r="AD574" t="s">
        <v>2676</v>
      </c>
      <c r="AE574" t="s">
        <v>2676</v>
      </c>
      <c r="AF574" t="s">
        <v>2676</v>
      </c>
      <c r="AG574" t="s">
        <v>2676</v>
      </c>
      <c r="AH574" t="s">
        <v>2676</v>
      </c>
      <c r="AI574" t="s">
        <v>2676</v>
      </c>
      <c r="AJ574" t="s">
        <v>2676</v>
      </c>
      <c r="AK574" t="s">
        <v>2676</v>
      </c>
      <c r="AL574">
        <v>1</v>
      </c>
    </row>
    <row r="575" spans="2:38" hidden="1" x14ac:dyDescent="0.25">
      <c r="B575">
        <v>670</v>
      </c>
      <c r="C575">
        <v>21</v>
      </c>
      <c r="D575" t="s">
        <v>2605</v>
      </c>
      <c r="E575">
        <v>1565</v>
      </c>
      <c r="F575">
        <v>433</v>
      </c>
      <c r="G575" s="4" t="str">
        <f>VLOOKUP(F575,'mac-lalo'!$I$2:$J$602,2,0)</f>
        <v>PRESIDENTE ALEMAN 1565</v>
      </c>
      <c r="H575" s="5">
        <f>VLOOKUP(G575,'cat_macropera-pos'!$H$2:$I$1468,2,0)</f>
        <v>1357</v>
      </c>
      <c r="I575" s="5">
        <f>VLOOKUP(D575,sucampos_seg!$C$2:$G$316,5,0)</f>
        <v>94</v>
      </c>
      <c r="J575">
        <v>8</v>
      </c>
      <c r="K575" s="6">
        <v>40725</v>
      </c>
      <c r="L575" s="6">
        <v>40777</v>
      </c>
      <c r="M575" t="s">
        <v>2684</v>
      </c>
      <c r="N575" t="s">
        <v>2684</v>
      </c>
      <c r="O575">
        <v>47</v>
      </c>
      <c r="P575" t="s">
        <v>2686</v>
      </c>
      <c r="Q575">
        <v>1</v>
      </c>
      <c r="R575">
        <v>4</v>
      </c>
      <c r="S575">
        <v>4</v>
      </c>
      <c r="T575">
        <v>1</v>
      </c>
      <c r="U575">
        <v>1</v>
      </c>
      <c r="V575">
        <v>0</v>
      </c>
      <c r="W575">
        <v>8</v>
      </c>
      <c r="X575">
        <v>2253778</v>
      </c>
      <c r="Y575">
        <v>675925</v>
      </c>
      <c r="Z575">
        <v>3492</v>
      </c>
      <c r="AA575">
        <v>16</v>
      </c>
      <c r="AB575" s="6">
        <v>1.4583333333333333</v>
      </c>
      <c r="AC575" s="6">
        <v>1.75</v>
      </c>
      <c r="AD575">
        <v>90</v>
      </c>
      <c r="AE575" t="s">
        <v>2676</v>
      </c>
      <c r="AF575" t="s">
        <v>2676</v>
      </c>
      <c r="AG575" t="s">
        <v>2676</v>
      </c>
      <c r="AH575" t="s">
        <v>2676</v>
      </c>
      <c r="AI575" t="s">
        <v>2676</v>
      </c>
      <c r="AJ575" t="s">
        <v>2676</v>
      </c>
      <c r="AK575" t="s">
        <v>2676</v>
      </c>
      <c r="AL575">
        <v>1</v>
      </c>
    </row>
    <row r="576" spans="2:38" hidden="1" x14ac:dyDescent="0.25">
      <c r="B576">
        <v>671</v>
      </c>
      <c r="C576">
        <v>13</v>
      </c>
      <c r="D576" t="s">
        <v>2596</v>
      </c>
      <c r="E576">
        <v>4354</v>
      </c>
      <c r="F576">
        <v>245</v>
      </c>
      <c r="G576" s="4" t="str">
        <f>VLOOKUP(F576,'mac-lalo'!$I$2:$J$602,2,0)</f>
        <v>FURBERO 1221</v>
      </c>
      <c r="H576" s="5">
        <f>VLOOKUP(G576,'cat_macropera-pos'!$H$2:$I$1468,2,0)</f>
        <v>131</v>
      </c>
      <c r="I576" s="5">
        <f>VLOOKUP(D576,sucampos_seg!$C$2:$G$316,5,0)</f>
        <v>48</v>
      </c>
      <c r="J576">
        <v>1</v>
      </c>
      <c r="K576" s="6">
        <v>41561</v>
      </c>
      <c r="L576" t="s">
        <v>2676</v>
      </c>
      <c r="M576" t="s">
        <v>2679</v>
      </c>
      <c r="N576" t="s">
        <v>2684</v>
      </c>
      <c r="O576">
        <v>48</v>
      </c>
      <c r="P576" t="s">
        <v>2686</v>
      </c>
      <c r="Q576">
        <v>1</v>
      </c>
      <c r="R576">
        <v>6</v>
      </c>
      <c r="S576">
        <v>6</v>
      </c>
      <c r="T576">
        <v>1</v>
      </c>
      <c r="U576">
        <v>1</v>
      </c>
      <c r="V576">
        <v>0</v>
      </c>
      <c r="W576">
        <v>0</v>
      </c>
      <c r="X576">
        <v>2253450</v>
      </c>
      <c r="Y576">
        <v>662838</v>
      </c>
      <c r="Z576">
        <v>4150</v>
      </c>
      <c r="AA576">
        <v>1</v>
      </c>
      <c r="AB576" s="6">
        <v>1</v>
      </c>
      <c r="AC576" t="s">
        <v>2676</v>
      </c>
      <c r="AD576" t="s">
        <v>2676</v>
      </c>
      <c r="AE576" t="s">
        <v>2676</v>
      </c>
      <c r="AF576" t="s">
        <v>2676</v>
      </c>
      <c r="AG576" t="s">
        <v>2676</v>
      </c>
      <c r="AH576" t="s">
        <v>2676</v>
      </c>
      <c r="AI576" t="s">
        <v>2676</v>
      </c>
      <c r="AJ576" t="s">
        <v>2676</v>
      </c>
      <c r="AK576" t="s">
        <v>2676</v>
      </c>
      <c r="AL576">
        <v>1</v>
      </c>
    </row>
  </sheetData>
  <autoFilter ref="A1:AL576">
    <filterColumn colId="0">
      <customFilters>
        <customFilter operator="notEqual" val=" "/>
      </customFilters>
    </filterColumn>
    <filterColumn colId="4">
      <colorFilter dxfId="1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topLeftCell="A172" workbookViewId="0">
      <selection activeCell="G210" sqref="G210"/>
    </sheetView>
  </sheetViews>
  <sheetFormatPr baseColWidth="10" defaultRowHeight="15" x14ac:dyDescent="0.25"/>
  <cols>
    <col min="2" max="2" width="27.42578125" customWidth="1"/>
    <col min="3" max="3" width="21.42578125" customWidth="1"/>
  </cols>
  <sheetData>
    <row r="1" spans="1:7" x14ac:dyDescent="0.25">
      <c r="A1" t="s">
        <v>1759</v>
      </c>
      <c r="B1" t="s">
        <v>183</v>
      </c>
      <c r="C1" t="s">
        <v>182</v>
      </c>
      <c r="D1" t="s">
        <v>1760</v>
      </c>
      <c r="E1" t="s">
        <v>1761</v>
      </c>
      <c r="F1" t="s">
        <v>1762</v>
      </c>
      <c r="G1" t="s">
        <v>181</v>
      </c>
    </row>
    <row r="2" spans="1:7" x14ac:dyDescent="0.25">
      <c r="A2">
        <v>0</v>
      </c>
      <c r="B2" t="s">
        <v>1764</v>
      </c>
      <c r="C2" t="s">
        <v>186</v>
      </c>
      <c r="D2">
        <v>0</v>
      </c>
      <c r="E2" t="s">
        <v>1765</v>
      </c>
      <c r="F2" t="s">
        <v>1765</v>
      </c>
      <c r="G2">
        <v>0</v>
      </c>
    </row>
    <row r="3" spans="1:7" x14ac:dyDescent="0.25">
      <c r="A3">
        <v>1</v>
      </c>
      <c r="B3" t="s">
        <v>1766</v>
      </c>
      <c r="C3" t="s">
        <v>188</v>
      </c>
      <c r="D3">
        <v>10060</v>
      </c>
      <c r="E3">
        <v>175</v>
      </c>
      <c r="F3" t="s">
        <v>1767</v>
      </c>
      <c r="G3">
        <v>1</v>
      </c>
    </row>
    <row r="4" spans="1:7" x14ac:dyDescent="0.25">
      <c r="A4">
        <v>1</v>
      </c>
      <c r="B4" t="s">
        <v>1768</v>
      </c>
      <c r="C4" t="s">
        <v>231</v>
      </c>
      <c r="D4">
        <v>14265</v>
      </c>
      <c r="E4">
        <v>175</v>
      </c>
      <c r="F4" t="s">
        <v>1769</v>
      </c>
      <c r="G4">
        <v>2</v>
      </c>
    </row>
    <row r="5" spans="1:7" x14ac:dyDescent="0.25">
      <c r="A5">
        <v>1</v>
      </c>
      <c r="B5" t="s">
        <v>1770</v>
      </c>
      <c r="C5" t="s">
        <v>1771</v>
      </c>
      <c r="D5">
        <v>14269</v>
      </c>
      <c r="E5">
        <v>175</v>
      </c>
      <c r="F5" t="s">
        <v>1772</v>
      </c>
      <c r="G5">
        <v>3</v>
      </c>
    </row>
    <row r="6" spans="1:7" x14ac:dyDescent="0.25">
      <c r="A6">
        <v>1</v>
      </c>
      <c r="B6" t="s">
        <v>1773</v>
      </c>
      <c r="C6" t="s">
        <v>233</v>
      </c>
      <c r="D6">
        <v>14276</v>
      </c>
      <c r="E6">
        <v>175</v>
      </c>
      <c r="F6" t="s">
        <v>1774</v>
      </c>
      <c r="G6">
        <v>4</v>
      </c>
    </row>
    <row r="7" spans="1:7" x14ac:dyDescent="0.25">
      <c r="A7">
        <v>1</v>
      </c>
      <c r="B7" t="s">
        <v>1775</v>
      </c>
      <c r="C7" t="s">
        <v>235</v>
      </c>
      <c r="D7">
        <v>14756</v>
      </c>
      <c r="E7">
        <v>175</v>
      </c>
      <c r="F7" t="s">
        <v>1776</v>
      </c>
      <c r="G7">
        <v>5</v>
      </c>
    </row>
    <row r="8" spans="1:7" x14ac:dyDescent="0.25">
      <c r="A8">
        <v>1</v>
      </c>
      <c r="B8" t="s">
        <v>1777</v>
      </c>
      <c r="C8" t="s">
        <v>237</v>
      </c>
      <c r="D8">
        <v>14281</v>
      </c>
      <c r="E8">
        <v>175</v>
      </c>
      <c r="F8" t="s">
        <v>1778</v>
      </c>
      <c r="G8">
        <v>6</v>
      </c>
    </row>
    <row r="9" spans="1:7" x14ac:dyDescent="0.25">
      <c r="A9">
        <v>2</v>
      </c>
      <c r="B9" t="s">
        <v>1779</v>
      </c>
      <c r="C9" t="s">
        <v>239</v>
      </c>
      <c r="D9">
        <v>10062</v>
      </c>
      <c r="E9">
        <v>176</v>
      </c>
      <c r="F9" t="s">
        <v>1780</v>
      </c>
      <c r="G9">
        <v>7</v>
      </c>
    </row>
    <row r="10" spans="1:7" x14ac:dyDescent="0.25">
      <c r="A10">
        <v>2</v>
      </c>
      <c r="B10" t="s">
        <v>1781</v>
      </c>
      <c r="C10" t="s">
        <v>250</v>
      </c>
      <c r="D10">
        <v>14740</v>
      </c>
      <c r="E10">
        <v>176</v>
      </c>
      <c r="F10" t="s">
        <v>1782</v>
      </c>
      <c r="G10">
        <v>8</v>
      </c>
    </row>
    <row r="11" spans="1:7" x14ac:dyDescent="0.25">
      <c r="A11">
        <v>3</v>
      </c>
      <c r="B11" t="s">
        <v>1783</v>
      </c>
      <c r="C11" t="s">
        <v>252</v>
      </c>
      <c r="D11">
        <v>10071</v>
      </c>
      <c r="E11">
        <v>62</v>
      </c>
      <c r="F11" t="s">
        <v>1784</v>
      </c>
      <c r="G11">
        <v>9</v>
      </c>
    </row>
    <row r="12" spans="1:7" x14ac:dyDescent="0.25">
      <c r="A12">
        <v>3</v>
      </c>
      <c r="B12" t="s">
        <v>1785</v>
      </c>
      <c r="C12" t="s">
        <v>258</v>
      </c>
      <c r="D12">
        <v>13918</v>
      </c>
      <c r="E12">
        <v>62</v>
      </c>
      <c r="F12" t="s">
        <v>1786</v>
      </c>
      <c r="G12">
        <v>10</v>
      </c>
    </row>
    <row r="13" spans="1:7" x14ac:dyDescent="0.25">
      <c r="A13">
        <v>4</v>
      </c>
      <c r="B13" t="s">
        <v>1787</v>
      </c>
      <c r="C13" t="s">
        <v>261</v>
      </c>
      <c r="D13">
        <v>10143</v>
      </c>
      <c r="E13">
        <v>132</v>
      </c>
      <c r="F13" t="s">
        <v>1788</v>
      </c>
      <c r="G13">
        <v>11</v>
      </c>
    </row>
    <row r="14" spans="1:7" x14ac:dyDescent="0.25">
      <c r="A14">
        <v>4</v>
      </c>
      <c r="B14" t="s">
        <v>1789</v>
      </c>
      <c r="C14" t="s">
        <v>1790</v>
      </c>
      <c r="D14">
        <v>11088</v>
      </c>
      <c r="E14">
        <v>132</v>
      </c>
      <c r="F14" t="s">
        <v>1791</v>
      </c>
      <c r="G14">
        <v>12</v>
      </c>
    </row>
    <row r="15" spans="1:7" x14ac:dyDescent="0.25">
      <c r="A15">
        <v>4</v>
      </c>
      <c r="B15" t="s">
        <v>1792</v>
      </c>
      <c r="C15" t="s">
        <v>269</v>
      </c>
      <c r="D15">
        <v>11176</v>
      </c>
      <c r="E15">
        <v>132</v>
      </c>
      <c r="F15" t="s">
        <v>1793</v>
      </c>
      <c r="G15">
        <v>13</v>
      </c>
    </row>
    <row r="16" spans="1:7" x14ac:dyDescent="0.25">
      <c r="A16">
        <v>4</v>
      </c>
      <c r="B16" t="s">
        <v>1794</v>
      </c>
      <c r="C16" t="s">
        <v>271</v>
      </c>
      <c r="D16">
        <v>11228</v>
      </c>
      <c r="E16">
        <v>132</v>
      </c>
      <c r="F16" t="s">
        <v>1795</v>
      </c>
      <c r="G16">
        <v>14</v>
      </c>
    </row>
    <row r="17" spans="1:7" x14ac:dyDescent="0.25">
      <c r="A17">
        <v>4</v>
      </c>
      <c r="B17" t="s">
        <v>1796</v>
      </c>
      <c r="C17" t="s">
        <v>275</v>
      </c>
      <c r="D17">
        <v>13063</v>
      </c>
      <c r="E17">
        <v>132</v>
      </c>
      <c r="F17" t="s">
        <v>1797</v>
      </c>
      <c r="G17">
        <v>15</v>
      </c>
    </row>
    <row r="18" spans="1:7" x14ac:dyDescent="0.25">
      <c r="A18">
        <v>4</v>
      </c>
      <c r="B18" t="s">
        <v>1798</v>
      </c>
      <c r="C18" t="s">
        <v>1799</v>
      </c>
      <c r="D18">
        <v>13684</v>
      </c>
      <c r="E18">
        <v>132</v>
      </c>
      <c r="F18" t="s">
        <v>1800</v>
      </c>
      <c r="G18">
        <v>16</v>
      </c>
    </row>
    <row r="19" spans="1:7" x14ac:dyDescent="0.25">
      <c r="A19">
        <v>4</v>
      </c>
      <c r="B19" t="s">
        <v>1801</v>
      </c>
      <c r="C19" t="s">
        <v>277</v>
      </c>
      <c r="D19">
        <v>14012</v>
      </c>
      <c r="E19">
        <v>132</v>
      </c>
      <c r="F19" t="s">
        <v>1802</v>
      </c>
      <c r="G19">
        <v>17</v>
      </c>
    </row>
    <row r="20" spans="1:7" x14ac:dyDescent="0.25">
      <c r="A20">
        <v>5</v>
      </c>
      <c r="B20" t="s">
        <v>1803</v>
      </c>
      <c r="C20" t="s">
        <v>279</v>
      </c>
      <c r="D20">
        <v>10198</v>
      </c>
      <c r="E20">
        <v>64</v>
      </c>
      <c r="F20" t="s">
        <v>1804</v>
      </c>
      <c r="G20">
        <v>18</v>
      </c>
    </row>
    <row r="21" spans="1:7" x14ac:dyDescent="0.25">
      <c r="A21">
        <v>5</v>
      </c>
      <c r="B21" t="s">
        <v>1805</v>
      </c>
      <c r="C21" t="s">
        <v>299</v>
      </c>
      <c r="D21">
        <v>10284</v>
      </c>
      <c r="E21">
        <v>64</v>
      </c>
      <c r="F21" t="s">
        <v>1806</v>
      </c>
      <c r="G21">
        <v>19</v>
      </c>
    </row>
    <row r="22" spans="1:7" x14ac:dyDescent="0.25">
      <c r="A22">
        <v>6</v>
      </c>
      <c r="B22" t="s">
        <v>1807</v>
      </c>
      <c r="C22" t="s">
        <v>301</v>
      </c>
      <c r="D22">
        <v>10087</v>
      </c>
      <c r="E22">
        <v>189</v>
      </c>
      <c r="F22" t="s">
        <v>1808</v>
      </c>
      <c r="G22">
        <v>20</v>
      </c>
    </row>
    <row r="23" spans="1:7" x14ac:dyDescent="0.25">
      <c r="A23">
        <v>6</v>
      </c>
      <c r="B23" t="s">
        <v>1809</v>
      </c>
      <c r="C23" t="s">
        <v>303</v>
      </c>
      <c r="D23">
        <v>10515</v>
      </c>
      <c r="E23">
        <v>189</v>
      </c>
      <c r="F23" t="s">
        <v>1810</v>
      </c>
      <c r="G23">
        <v>21</v>
      </c>
    </row>
    <row r="24" spans="1:7" x14ac:dyDescent="0.25">
      <c r="A24">
        <v>6</v>
      </c>
      <c r="B24" t="s">
        <v>1811</v>
      </c>
      <c r="C24" t="s">
        <v>316</v>
      </c>
      <c r="D24">
        <v>14279</v>
      </c>
      <c r="E24">
        <v>189</v>
      </c>
      <c r="F24" t="s">
        <v>1812</v>
      </c>
      <c r="G24">
        <v>22</v>
      </c>
    </row>
    <row r="25" spans="1:7" x14ac:dyDescent="0.25">
      <c r="A25">
        <v>7</v>
      </c>
      <c r="B25" t="s">
        <v>1813</v>
      </c>
      <c r="C25" t="s">
        <v>318</v>
      </c>
      <c r="D25">
        <v>14726</v>
      </c>
      <c r="E25">
        <v>200</v>
      </c>
      <c r="F25" t="s">
        <v>1814</v>
      </c>
      <c r="G25">
        <v>23</v>
      </c>
    </row>
    <row r="26" spans="1:7" x14ac:dyDescent="0.25">
      <c r="A26">
        <v>7</v>
      </c>
      <c r="B26" t="s">
        <v>1815</v>
      </c>
      <c r="C26" t="s">
        <v>320</v>
      </c>
      <c r="D26">
        <v>10807</v>
      </c>
      <c r="E26">
        <v>200</v>
      </c>
      <c r="F26" t="s">
        <v>1816</v>
      </c>
      <c r="G26">
        <v>24</v>
      </c>
    </row>
    <row r="27" spans="1:7" x14ac:dyDescent="0.25">
      <c r="A27">
        <v>7</v>
      </c>
      <c r="B27" t="s">
        <v>1817</v>
      </c>
      <c r="C27" t="s">
        <v>364</v>
      </c>
      <c r="D27">
        <v>14745</v>
      </c>
      <c r="E27">
        <v>200</v>
      </c>
      <c r="F27" t="s">
        <v>1818</v>
      </c>
      <c r="G27">
        <v>25</v>
      </c>
    </row>
    <row r="28" spans="1:7" x14ac:dyDescent="0.25">
      <c r="A28">
        <v>7</v>
      </c>
      <c r="B28" t="s">
        <v>1819</v>
      </c>
      <c r="C28" t="s">
        <v>366</v>
      </c>
      <c r="D28">
        <v>14271</v>
      </c>
      <c r="E28">
        <v>200</v>
      </c>
      <c r="F28" t="s">
        <v>1820</v>
      </c>
      <c r="G28">
        <v>26</v>
      </c>
    </row>
    <row r="29" spans="1:7" x14ac:dyDescent="0.25">
      <c r="A29">
        <v>7</v>
      </c>
      <c r="B29" t="s">
        <v>1821</v>
      </c>
      <c r="C29" t="s">
        <v>368</v>
      </c>
      <c r="D29">
        <v>14749</v>
      </c>
      <c r="E29">
        <v>200</v>
      </c>
      <c r="F29" t="s">
        <v>1822</v>
      </c>
      <c r="G29">
        <v>27</v>
      </c>
    </row>
    <row r="30" spans="1:7" x14ac:dyDescent="0.25">
      <c r="A30">
        <v>7</v>
      </c>
      <c r="B30" t="s">
        <v>1823</v>
      </c>
      <c r="C30" t="s">
        <v>1824</v>
      </c>
      <c r="D30">
        <v>12771</v>
      </c>
      <c r="E30">
        <v>200</v>
      </c>
      <c r="F30" t="s">
        <v>1825</v>
      </c>
      <c r="G30">
        <v>28</v>
      </c>
    </row>
    <row r="31" spans="1:7" x14ac:dyDescent="0.25">
      <c r="A31">
        <v>7</v>
      </c>
      <c r="B31" t="s">
        <v>1826</v>
      </c>
      <c r="C31" t="s">
        <v>370</v>
      </c>
      <c r="D31">
        <v>20540</v>
      </c>
      <c r="E31">
        <v>200</v>
      </c>
      <c r="F31" t="s">
        <v>1827</v>
      </c>
      <c r="G31">
        <v>29</v>
      </c>
    </row>
    <row r="32" spans="1:7" x14ac:dyDescent="0.25">
      <c r="A32">
        <v>8</v>
      </c>
      <c r="B32" t="s">
        <v>1828</v>
      </c>
      <c r="C32" t="s">
        <v>372</v>
      </c>
      <c r="D32">
        <v>14266</v>
      </c>
      <c r="E32">
        <v>203</v>
      </c>
      <c r="F32" t="s">
        <v>1829</v>
      </c>
      <c r="G32">
        <v>30</v>
      </c>
    </row>
    <row r="33" spans="1:7" x14ac:dyDescent="0.25">
      <c r="A33">
        <v>8</v>
      </c>
      <c r="B33" t="s">
        <v>1830</v>
      </c>
      <c r="C33" t="s">
        <v>374</v>
      </c>
      <c r="D33">
        <v>14267</v>
      </c>
      <c r="E33">
        <v>203</v>
      </c>
      <c r="F33" t="s">
        <v>1831</v>
      </c>
      <c r="G33">
        <v>31</v>
      </c>
    </row>
    <row r="34" spans="1:7" x14ac:dyDescent="0.25">
      <c r="A34">
        <v>8</v>
      </c>
      <c r="B34" t="s">
        <v>1832</v>
      </c>
      <c r="C34" t="s">
        <v>376</v>
      </c>
      <c r="D34">
        <v>10901</v>
      </c>
      <c r="E34">
        <v>203</v>
      </c>
      <c r="F34" t="s">
        <v>1833</v>
      </c>
      <c r="G34">
        <v>32</v>
      </c>
    </row>
    <row r="35" spans="1:7" x14ac:dyDescent="0.25">
      <c r="A35">
        <v>9</v>
      </c>
      <c r="B35" t="s">
        <v>1834</v>
      </c>
      <c r="C35" t="s">
        <v>406</v>
      </c>
      <c r="D35">
        <v>14728</v>
      </c>
      <c r="E35">
        <v>205</v>
      </c>
      <c r="F35" t="s">
        <v>1835</v>
      </c>
      <c r="G35">
        <v>33</v>
      </c>
    </row>
    <row r="36" spans="1:7" x14ac:dyDescent="0.25">
      <c r="A36">
        <v>9</v>
      </c>
      <c r="B36" t="s">
        <v>1836</v>
      </c>
      <c r="C36" t="s">
        <v>408</v>
      </c>
      <c r="D36">
        <v>14742</v>
      </c>
      <c r="E36">
        <v>205</v>
      </c>
      <c r="F36" t="s">
        <v>1837</v>
      </c>
      <c r="G36">
        <v>34</v>
      </c>
    </row>
    <row r="37" spans="1:7" x14ac:dyDescent="0.25">
      <c r="A37">
        <v>9</v>
      </c>
      <c r="B37" t="s">
        <v>1838</v>
      </c>
      <c r="C37" t="s">
        <v>410</v>
      </c>
      <c r="D37">
        <v>10929</v>
      </c>
      <c r="E37">
        <v>205</v>
      </c>
      <c r="F37" t="s">
        <v>1839</v>
      </c>
      <c r="G37">
        <v>35</v>
      </c>
    </row>
    <row r="38" spans="1:7" x14ac:dyDescent="0.25">
      <c r="A38">
        <v>9</v>
      </c>
      <c r="B38" t="s">
        <v>1840</v>
      </c>
      <c r="C38" t="s">
        <v>1841</v>
      </c>
      <c r="D38">
        <v>14752</v>
      </c>
      <c r="E38">
        <v>205</v>
      </c>
      <c r="F38" t="s">
        <v>1842</v>
      </c>
      <c r="G38">
        <v>36</v>
      </c>
    </row>
    <row r="39" spans="1:7" x14ac:dyDescent="0.25">
      <c r="A39">
        <v>9</v>
      </c>
      <c r="B39" t="s">
        <v>1843</v>
      </c>
      <c r="C39" t="s">
        <v>435</v>
      </c>
      <c r="D39">
        <v>14754</v>
      </c>
      <c r="E39">
        <v>205</v>
      </c>
      <c r="F39" t="s">
        <v>1844</v>
      </c>
      <c r="G39">
        <v>37</v>
      </c>
    </row>
    <row r="40" spans="1:7" x14ac:dyDescent="0.25">
      <c r="A40">
        <v>10</v>
      </c>
      <c r="B40" t="s">
        <v>1845</v>
      </c>
      <c r="C40" t="s">
        <v>1846</v>
      </c>
      <c r="D40">
        <v>14741</v>
      </c>
      <c r="E40">
        <v>77</v>
      </c>
      <c r="F40" t="s">
        <v>1847</v>
      </c>
      <c r="G40">
        <v>38</v>
      </c>
    </row>
    <row r="41" spans="1:7" x14ac:dyDescent="0.25">
      <c r="A41">
        <v>10</v>
      </c>
      <c r="B41" t="s">
        <v>1848</v>
      </c>
      <c r="C41" t="s">
        <v>437</v>
      </c>
      <c r="D41">
        <v>10932</v>
      </c>
      <c r="E41">
        <v>77</v>
      </c>
      <c r="F41" t="s">
        <v>1849</v>
      </c>
      <c r="G41">
        <v>39</v>
      </c>
    </row>
    <row r="42" spans="1:7" x14ac:dyDescent="0.25">
      <c r="A42">
        <v>10</v>
      </c>
      <c r="B42" t="s">
        <v>1850</v>
      </c>
      <c r="C42" t="s">
        <v>1851</v>
      </c>
      <c r="D42">
        <v>12867</v>
      </c>
      <c r="E42">
        <v>77</v>
      </c>
      <c r="F42" t="s">
        <v>1852</v>
      </c>
      <c r="G42">
        <v>40</v>
      </c>
    </row>
    <row r="43" spans="1:7" x14ac:dyDescent="0.25">
      <c r="A43">
        <v>11</v>
      </c>
      <c r="B43" t="s">
        <v>1853</v>
      </c>
      <c r="C43" t="s">
        <v>491</v>
      </c>
      <c r="D43">
        <v>10934</v>
      </c>
      <c r="E43">
        <v>206</v>
      </c>
      <c r="F43" t="s">
        <v>1854</v>
      </c>
      <c r="G43">
        <v>41</v>
      </c>
    </row>
    <row r="44" spans="1:7" x14ac:dyDescent="0.25">
      <c r="A44">
        <v>11</v>
      </c>
      <c r="B44" t="s">
        <v>1855</v>
      </c>
      <c r="C44" t="s">
        <v>511</v>
      </c>
      <c r="D44">
        <v>13529</v>
      </c>
      <c r="E44">
        <v>206</v>
      </c>
      <c r="F44" t="s">
        <v>1856</v>
      </c>
      <c r="G44">
        <v>42</v>
      </c>
    </row>
    <row r="45" spans="1:7" x14ac:dyDescent="0.25">
      <c r="A45">
        <v>11</v>
      </c>
      <c r="B45" t="s">
        <v>1857</v>
      </c>
      <c r="C45" t="s">
        <v>1858</v>
      </c>
      <c r="D45">
        <v>13913</v>
      </c>
      <c r="E45">
        <v>206</v>
      </c>
      <c r="F45" t="s">
        <v>1859</v>
      </c>
      <c r="G45">
        <v>43</v>
      </c>
    </row>
    <row r="46" spans="1:7" x14ac:dyDescent="0.25">
      <c r="A46">
        <v>12</v>
      </c>
      <c r="B46" t="s">
        <v>1860</v>
      </c>
      <c r="C46" t="s">
        <v>513</v>
      </c>
      <c r="D46">
        <v>11321</v>
      </c>
      <c r="E46">
        <v>214</v>
      </c>
      <c r="F46" t="s">
        <v>1861</v>
      </c>
      <c r="G46">
        <v>44</v>
      </c>
    </row>
    <row r="47" spans="1:7" x14ac:dyDescent="0.25">
      <c r="A47">
        <v>12</v>
      </c>
      <c r="B47" t="s">
        <v>1862</v>
      </c>
      <c r="C47" t="s">
        <v>526</v>
      </c>
      <c r="D47">
        <v>14272</v>
      </c>
      <c r="E47">
        <v>214</v>
      </c>
      <c r="F47" t="s">
        <v>1863</v>
      </c>
      <c r="G47">
        <v>45</v>
      </c>
    </row>
    <row r="48" spans="1:7" x14ac:dyDescent="0.25">
      <c r="A48">
        <v>13</v>
      </c>
      <c r="B48" t="s">
        <v>1864</v>
      </c>
      <c r="C48" t="s">
        <v>1865</v>
      </c>
      <c r="D48">
        <v>11264</v>
      </c>
      <c r="E48">
        <v>223</v>
      </c>
      <c r="F48" t="s">
        <v>1866</v>
      </c>
      <c r="G48">
        <v>46</v>
      </c>
    </row>
    <row r="49" spans="1:7" x14ac:dyDescent="0.25">
      <c r="A49">
        <v>13</v>
      </c>
      <c r="B49" t="s">
        <v>1867</v>
      </c>
      <c r="C49" t="s">
        <v>1868</v>
      </c>
      <c r="D49">
        <v>14270</v>
      </c>
      <c r="E49">
        <v>223</v>
      </c>
      <c r="F49" t="s">
        <v>1869</v>
      </c>
      <c r="G49">
        <v>47</v>
      </c>
    </row>
    <row r="50" spans="1:7" x14ac:dyDescent="0.25">
      <c r="A50">
        <v>13</v>
      </c>
      <c r="B50" t="s">
        <v>1870</v>
      </c>
      <c r="C50" t="s">
        <v>528</v>
      </c>
      <c r="D50">
        <v>11447</v>
      </c>
      <c r="E50">
        <v>223</v>
      </c>
      <c r="F50" t="s">
        <v>1871</v>
      </c>
      <c r="G50">
        <v>48</v>
      </c>
    </row>
    <row r="51" spans="1:7" x14ac:dyDescent="0.25">
      <c r="A51">
        <v>13</v>
      </c>
      <c r="B51" t="s">
        <v>1872</v>
      </c>
      <c r="C51" t="s">
        <v>1873</v>
      </c>
      <c r="D51">
        <v>14273</v>
      </c>
      <c r="E51">
        <v>223</v>
      </c>
      <c r="F51" t="s">
        <v>1874</v>
      </c>
      <c r="G51">
        <v>49</v>
      </c>
    </row>
    <row r="52" spans="1:7" x14ac:dyDescent="0.25">
      <c r="A52">
        <v>13</v>
      </c>
      <c r="B52" t="s">
        <v>1875</v>
      </c>
      <c r="C52" t="s">
        <v>1876</v>
      </c>
      <c r="D52">
        <v>14415</v>
      </c>
      <c r="E52">
        <v>223</v>
      </c>
      <c r="F52" t="s">
        <v>1877</v>
      </c>
      <c r="G52">
        <v>50</v>
      </c>
    </row>
    <row r="53" spans="1:7" x14ac:dyDescent="0.25">
      <c r="A53">
        <v>13</v>
      </c>
      <c r="B53" t="s">
        <v>1878</v>
      </c>
      <c r="C53" t="s">
        <v>596</v>
      </c>
      <c r="D53">
        <v>14277</v>
      </c>
      <c r="E53">
        <v>223</v>
      </c>
      <c r="F53" t="s">
        <v>1879</v>
      </c>
      <c r="G53">
        <v>51</v>
      </c>
    </row>
    <row r="54" spans="1:7" x14ac:dyDescent="0.25">
      <c r="A54">
        <v>13</v>
      </c>
      <c r="B54" t="s">
        <v>1880</v>
      </c>
      <c r="C54" t="s">
        <v>1881</v>
      </c>
      <c r="D54">
        <v>14280</v>
      </c>
      <c r="E54">
        <v>223</v>
      </c>
      <c r="F54" t="s">
        <v>1882</v>
      </c>
      <c r="G54">
        <v>52</v>
      </c>
    </row>
    <row r="55" spans="1:7" x14ac:dyDescent="0.25">
      <c r="A55">
        <v>14</v>
      </c>
      <c r="B55" t="s">
        <v>1883</v>
      </c>
      <c r="C55" t="s">
        <v>598</v>
      </c>
      <c r="D55">
        <v>11471</v>
      </c>
      <c r="E55">
        <v>83</v>
      </c>
      <c r="F55" t="s">
        <v>1884</v>
      </c>
      <c r="G55">
        <v>53</v>
      </c>
    </row>
    <row r="56" spans="1:7" x14ac:dyDescent="0.25">
      <c r="A56">
        <v>15</v>
      </c>
      <c r="B56" t="s">
        <v>1885</v>
      </c>
      <c r="C56" t="s">
        <v>1886</v>
      </c>
      <c r="D56">
        <v>10517</v>
      </c>
      <c r="E56">
        <v>84</v>
      </c>
      <c r="F56" t="s">
        <v>1887</v>
      </c>
      <c r="G56">
        <v>54</v>
      </c>
    </row>
    <row r="57" spans="1:7" x14ac:dyDescent="0.25">
      <c r="A57">
        <v>15</v>
      </c>
      <c r="B57" t="s">
        <v>1888</v>
      </c>
      <c r="C57" t="s">
        <v>613</v>
      </c>
      <c r="D57">
        <v>11666</v>
      </c>
      <c r="E57">
        <v>84</v>
      </c>
      <c r="F57" t="s">
        <v>1889</v>
      </c>
      <c r="G57">
        <v>55</v>
      </c>
    </row>
    <row r="58" spans="1:7" x14ac:dyDescent="0.25">
      <c r="A58">
        <v>15</v>
      </c>
      <c r="B58" t="s">
        <v>1890</v>
      </c>
      <c r="C58" t="s">
        <v>1891</v>
      </c>
      <c r="D58">
        <v>14760</v>
      </c>
      <c r="E58">
        <v>84</v>
      </c>
      <c r="F58" t="s">
        <v>1892</v>
      </c>
      <c r="G58">
        <v>56</v>
      </c>
    </row>
    <row r="59" spans="1:7" x14ac:dyDescent="0.25">
      <c r="A59">
        <v>15</v>
      </c>
      <c r="B59" t="s">
        <v>1893</v>
      </c>
      <c r="C59" t="s">
        <v>1894</v>
      </c>
      <c r="D59">
        <v>13669</v>
      </c>
      <c r="E59">
        <v>84</v>
      </c>
      <c r="F59" t="s">
        <v>1895</v>
      </c>
      <c r="G59">
        <v>57</v>
      </c>
    </row>
    <row r="60" spans="1:7" x14ac:dyDescent="0.25">
      <c r="A60">
        <v>16</v>
      </c>
      <c r="B60" t="s">
        <v>1896</v>
      </c>
      <c r="C60" t="s">
        <v>1897</v>
      </c>
      <c r="D60">
        <v>14731</v>
      </c>
      <c r="E60">
        <v>231</v>
      </c>
      <c r="F60" t="s">
        <v>1898</v>
      </c>
      <c r="G60">
        <v>58</v>
      </c>
    </row>
    <row r="61" spans="1:7" x14ac:dyDescent="0.25">
      <c r="A61">
        <v>16</v>
      </c>
      <c r="B61" t="s">
        <v>1899</v>
      </c>
      <c r="C61" t="s">
        <v>646</v>
      </c>
      <c r="D61">
        <v>14733</v>
      </c>
      <c r="E61">
        <v>231</v>
      </c>
      <c r="F61" t="s">
        <v>1900</v>
      </c>
      <c r="G61">
        <v>59</v>
      </c>
    </row>
    <row r="62" spans="1:7" x14ac:dyDescent="0.25">
      <c r="A62">
        <v>16</v>
      </c>
      <c r="B62" t="s">
        <v>1901</v>
      </c>
      <c r="C62" t="s">
        <v>648</v>
      </c>
      <c r="D62">
        <v>14739</v>
      </c>
      <c r="E62">
        <v>231</v>
      </c>
      <c r="F62" t="s">
        <v>1902</v>
      </c>
      <c r="G62">
        <v>60</v>
      </c>
    </row>
    <row r="63" spans="1:7" x14ac:dyDescent="0.25">
      <c r="A63">
        <v>16</v>
      </c>
      <c r="B63" t="s">
        <v>1903</v>
      </c>
      <c r="C63" t="s">
        <v>650</v>
      </c>
      <c r="D63">
        <v>11713</v>
      </c>
      <c r="E63">
        <v>231</v>
      </c>
      <c r="F63" t="s">
        <v>1904</v>
      </c>
      <c r="G63">
        <v>61</v>
      </c>
    </row>
    <row r="64" spans="1:7" x14ac:dyDescent="0.25">
      <c r="A64">
        <v>16</v>
      </c>
      <c r="B64" t="s">
        <v>1905</v>
      </c>
      <c r="C64" t="s">
        <v>693</v>
      </c>
      <c r="D64">
        <v>12466</v>
      </c>
      <c r="E64">
        <v>231</v>
      </c>
      <c r="F64" t="s">
        <v>1906</v>
      </c>
      <c r="G64">
        <v>62</v>
      </c>
    </row>
    <row r="65" spans="1:7" x14ac:dyDescent="0.25">
      <c r="A65">
        <v>16</v>
      </c>
      <c r="B65" t="s">
        <v>1907</v>
      </c>
      <c r="C65" t="s">
        <v>695</v>
      </c>
      <c r="D65">
        <v>14757</v>
      </c>
      <c r="E65">
        <v>231</v>
      </c>
      <c r="F65" t="s">
        <v>1908</v>
      </c>
      <c r="G65">
        <v>63</v>
      </c>
    </row>
    <row r="66" spans="1:7" x14ac:dyDescent="0.25">
      <c r="A66">
        <v>16</v>
      </c>
      <c r="B66" t="s">
        <v>1909</v>
      </c>
      <c r="C66" t="s">
        <v>697</v>
      </c>
      <c r="D66">
        <v>14758</v>
      </c>
      <c r="E66">
        <v>231</v>
      </c>
      <c r="F66" t="s">
        <v>1910</v>
      </c>
      <c r="G66">
        <v>64</v>
      </c>
    </row>
    <row r="67" spans="1:7" x14ac:dyDescent="0.25">
      <c r="A67">
        <v>17</v>
      </c>
      <c r="B67" t="s">
        <v>1911</v>
      </c>
      <c r="C67" t="s">
        <v>1912</v>
      </c>
      <c r="D67">
        <v>10382</v>
      </c>
      <c r="E67">
        <v>294</v>
      </c>
      <c r="F67" t="s">
        <v>1913</v>
      </c>
      <c r="G67">
        <v>65</v>
      </c>
    </row>
    <row r="68" spans="1:7" x14ac:dyDescent="0.25">
      <c r="A68">
        <v>17</v>
      </c>
      <c r="B68" t="s">
        <v>1914</v>
      </c>
      <c r="C68" t="s">
        <v>1915</v>
      </c>
      <c r="D68">
        <v>14732</v>
      </c>
      <c r="E68">
        <v>294</v>
      </c>
      <c r="F68" t="s">
        <v>1916</v>
      </c>
      <c r="G68">
        <v>66</v>
      </c>
    </row>
    <row r="69" spans="1:7" x14ac:dyDescent="0.25">
      <c r="A69">
        <v>17</v>
      </c>
      <c r="B69" t="s">
        <v>1917</v>
      </c>
      <c r="C69" t="s">
        <v>699</v>
      </c>
      <c r="D69">
        <v>10750</v>
      </c>
      <c r="E69">
        <v>294</v>
      </c>
      <c r="F69" t="s">
        <v>1918</v>
      </c>
      <c r="G69">
        <v>67</v>
      </c>
    </row>
    <row r="70" spans="1:7" x14ac:dyDescent="0.25">
      <c r="A70">
        <v>17</v>
      </c>
      <c r="B70" t="s">
        <v>1919</v>
      </c>
      <c r="C70" t="s">
        <v>1920</v>
      </c>
      <c r="D70">
        <v>11271</v>
      </c>
      <c r="E70">
        <v>294</v>
      </c>
      <c r="F70" t="s">
        <v>1921</v>
      </c>
      <c r="G70">
        <v>68</v>
      </c>
    </row>
    <row r="71" spans="1:7" x14ac:dyDescent="0.25">
      <c r="A71">
        <v>17</v>
      </c>
      <c r="B71" t="s">
        <v>1922</v>
      </c>
      <c r="C71" t="s">
        <v>1923</v>
      </c>
      <c r="D71">
        <v>11757</v>
      </c>
      <c r="E71">
        <v>294</v>
      </c>
      <c r="F71" t="s">
        <v>1924</v>
      </c>
      <c r="G71">
        <v>69</v>
      </c>
    </row>
    <row r="72" spans="1:7" x14ac:dyDescent="0.25">
      <c r="A72">
        <v>17</v>
      </c>
      <c r="B72" t="s">
        <v>1925</v>
      </c>
      <c r="C72" t="s">
        <v>1926</v>
      </c>
      <c r="D72">
        <v>11781</v>
      </c>
      <c r="E72">
        <v>294</v>
      </c>
      <c r="F72" t="s">
        <v>1927</v>
      </c>
      <c r="G72">
        <v>70</v>
      </c>
    </row>
    <row r="73" spans="1:7" x14ac:dyDescent="0.25">
      <c r="A73">
        <v>17</v>
      </c>
      <c r="B73" t="s">
        <v>1928</v>
      </c>
      <c r="C73" t="s">
        <v>701</v>
      </c>
      <c r="D73">
        <v>12283</v>
      </c>
      <c r="E73">
        <v>294</v>
      </c>
      <c r="F73" t="s">
        <v>1929</v>
      </c>
      <c r="G73">
        <v>71</v>
      </c>
    </row>
    <row r="74" spans="1:7" x14ac:dyDescent="0.25">
      <c r="A74">
        <v>17</v>
      </c>
      <c r="B74" t="s">
        <v>1930</v>
      </c>
      <c r="C74" t="s">
        <v>703</v>
      </c>
      <c r="D74">
        <v>12393</v>
      </c>
      <c r="E74">
        <v>294</v>
      </c>
      <c r="F74" t="s">
        <v>1931</v>
      </c>
      <c r="G74">
        <v>72</v>
      </c>
    </row>
    <row r="75" spans="1:7" x14ac:dyDescent="0.25">
      <c r="A75">
        <v>17</v>
      </c>
      <c r="B75" t="s">
        <v>1932</v>
      </c>
      <c r="C75" t="s">
        <v>1933</v>
      </c>
      <c r="D75">
        <v>12816</v>
      </c>
      <c r="E75">
        <v>294</v>
      </c>
      <c r="F75" t="s">
        <v>1934</v>
      </c>
      <c r="G75">
        <v>73</v>
      </c>
    </row>
    <row r="76" spans="1:7" x14ac:dyDescent="0.25">
      <c r="A76">
        <v>17</v>
      </c>
      <c r="B76" t="s">
        <v>1935</v>
      </c>
      <c r="C76" t="s">
        <v>1936</v>
      </c>
      <c r="D76">
        <v>12970</v>
      </c>
      <c r="E76">
        <v>294</v>
      </c>
      <c r="F76" t="s">
        <v>1937</v>
      </c>
      <c r="G76">
        <v>74</v>
      </c>
    </row>
    <row r="77" spans="1:7" x14ac:dyDescent="0.25">
      <c r="A77">
        <v>17</v>
      </c>
      <c r="B77" t="s">
        <v>1938</v>
      </c>
      <c r="C77" t="s">
        <v>711</v>
      </c>
      <c r="D77">
        <v>13653</v>
      </c>
      <c r="E77">
        <v>294</v>
      </c>
      <c r="F77" t="s">
        <v>1939</v>
      </c>
      <c r="G77">
        <v>75</v>
      </c>
    </row>
    <row r="78" spans="1:7" x14ac:dyDescent="0.25">
      <c r="A78">
        <v>17</v>
      </c>
      <c r="B78" t="s">
        <v>1940</v>
      </c>
      <c r="C78" t="s">
        <v>726</v>
      </c>
      <c r="D78">
        <v>14151</v>
      </c>
      <c r="E78">
        <v>294</v>
      </c>
      <c r="F78" t="s">
        <v>1941</v>
      </c>
      <c r="G78">
        <v>76</v>
      </c>
    </row>
    <row r="79" spans="1:7" x14ac:dyDescent="0.25">
      <c r="A79">
        <v>18</v>
      </c>
      <c r="B79" t="s">
        <v>1942</v>
      </c>
      <c r="C79" t="s">
        <v>734</v>
      </c>
      <c r="D79">
        <v>14727</v>
      </c>
      <c r="E79">
        <v>246</v>
      </c>
      <c r="F79" t="s">
        <v>1943</v>
      </c>
      <c r="G79">
        <v>77</v>
      </c>
    </row>
    <row r="80" spans="1:7" x14ac:dyDescent="0.25">
      <c r="A80">
        <v>18</v>
      </c>
      <c r="B80" t="s">
        <v>1944</v>
      </c>
      <c r="C80" t="s">
        <v>736</v>
      </c>
      <c r="D80">
        <v>14736</v>
      </c>
      <c r="E80">
        <v>246</v>
      </c>
      <c r="F80" t="s">
        <v>1945</v>
      </c>
      <c r="G80">
        <v>78</v>
      </c>
    </row>
    <row r="81" spans="1:7" x14ac:dyDescent="0.25">
      <c r="A81">
        <v>18</v>
      </c>
      <c r="B81" t="s">
        <v>1946</v>
      </c>
      <c r="C81" t="s">
        <v>738</v>
      </c>
      <c r="D81">
        <v>12416</v>
      </c>
      <c r="E81">
        <v>246</v>
      </c>
      <c r="F81" t="s">
        <v>1947</v>
      </c>
      <c r="G81">
        <v>79</v>
      </c>
    </row>
    <row r="82" spans="1:7" x14ac:dyDescent="0.25">
      <c r="A82">
        <v>19</v>
      </c>
      <c r="B82" t="s">
        <v>1948</v>
      </c>
      <c r="C82" t="s">
        <v>855</v>
      </c>
      <c r="D82">
        <v>10578</v>
      </c>
      <c r="E82">
        <v>260</v>
      </c>
      <c r="F82" t="s">
        <v>1949</v>
      </c>
      <c r="G82">
        <v>80</v>
      </c>
    </row>
    <row r="83" spans="1:7" x14ac:dyDescent="0.25">
      <c r="A83">
        <v>19</v>
      </c>
      <c r="B83" t="s">
        <v>1950</v>
      </c>
      <c r="C83" t="s">
        <v>1951</v>
      </c>
      <c r="D83">
        <v>12379</v>
      </c>
      <c r="E83">
        <v>260</v>
      </c>
      <c r="F83" t="s">
        <v>1952</v>
      </c>
      <c r="G83">
        <v>81</v>
      </c>
    </row>
    <row r="84" spans="1:7" x14ac:dyDescent="0.25">
      <c r="A84">
        <v>19</v>
      </c>
      <c r="B84" t="s">
        <v>1953</v>
      </c>
      <c r="C84" t="s">
        <v>857</v>
      </c>
      <c r="D84">
        <v>14753</v>
      </c>
      <c r="E84">
        <v>260</v>
      </c>
      <c r="F84" t="s">
        <v>1954</v>
      </c>
      <c r="G84">
        <v>82</v>
      </c>
    </row>
    <row r="85" spans="1:7" x14ac:dyDescent="0.25">
      <c r="A85">
        <v>19</v>
      </c>
      <c r="B85" t="s">
        <v>1955</v>
      </c>
      <c r="C85" t="s">
        <v>859</v>
      </c>
      <c r="D85">
        <v>12785</v>
      </c>
      <c r="E85">
        <v>260</v>
      </c>
      <c r="F85" t="s">
        <v>1956</v>
      </c>
      <c r="G85">
        <v>83</v>
      </c>
    </row>
    <row r="86" spans="1:7" x14ac:dyDescent="0.25">
      <c r="A86">
        <v>20</v>
      </c>
      <c r="B86" t="s">
        <v>1957</v>
      </c>
      <c r="C86" t="s">
        <v>1958</v>
      </c>
      <c r="D86">
        <v>10564</v>
      </c>
      <c r="E86">
        <v>136</v>
      </c>
      <c r="F86" t="s">
        <v>1959</v>
      </c>
      <c r="G86">
        <v>84</v>
      </c>
    </row>
    <row r="87" spans="1:7" x14ac:dyDescent="0.25">
      <c r="A87">
        <v>20</v>
      </c>
      <c r="B87" t="s">
        <v>1960</v>
      </c>
      <c r="C87" t="s">
        <v>1961</v>
      </c>
      <c r="D87">
        <v>12741</v>
      </c>
      <c r="E87">
        <v>136</v>
      </c>
      <c r="F87" t="s">
        <v>1962</v>
      </c>
      <c r="G87">
        <v>85</v>
      </c>
    </row>
    <row r="88" spans="1:7" x14ac:dyDescent="0.25">
      <c r="A88">
        <v>20</v>
      </c>
      <c r="B88" t="s">
        <v>1963</v>
      </c>
      <c r="C88" t="s">
        <v>878</v>
      </c>
      <c r="D88">
        <v>12849</v>
      </c>
      <c r="E88">
        <v>136</v>
      </c>
      <c r="F88" t="s">
        <v>1964</v>
      </c>
      <c r="G88">
        <v>86</v>
      </c>
    </row>
    <row r="89" spans="1:7" x14ac:dyDescent="0.25">
      <c r="A89">
        <v>20</v>
      </c>
      <c r="B89" t="s">
        <v>1965</v>
      </c>
      <c r="C89" t="s">
        <v>884</v>
      </c>
      <c r="D89">
        <v>12988</v>
      </c>
      <c r="E89">
        <v>136</v>
      </c>
      <c r="F89" t="s">
        <v>1966</v>
      </c>
      <c r="G89">
        <v>87</v>
      </c>
    </row>
    <row r="90" spans="1:7" x14ac:dyDescent="0.25">
      <c r="A90">
        <v>21</v>
      </c>
      <c r="B90" t="s">
        <v>1967</v>
      </c>
      <c r="C90" t="s">
        <v>1968</v>
      </c>
      <c r="D90">
        <v>14735</v>
      </c>
      <c r="E90" t="s">
        <v>1969</v>
      </c>
      <c r="F90" t="s">
        <v>1970</v>
      </c>
      <c r="G90">
        <v>88</v>
      </c>
    </row>
    <row r="91" spans="1:7" x14ac:dyDescent="0.25">
      <c r="A91">
        <v>21</v>
      </c>
      <c r="B91" t="s">
        <v>1971</v>
      </c>
      <c r="C91" t="s">
        <v>886</v>
      </c>
      <c r="D91">
        <v>11161</v>
      </c>
      <c r="E91" t="s">
        <v>1969</v>
      </c>
      <c r="F91" t="s">
        <v>1972</v>
      </c>
      <c r="G91">
        <v>89</v>
      </c>
    </row>
    <row r="92" spans="1:7" x14ac:dyDescent="0.25">
      <c r="A92">
        <v>21</v>
      </c>
      <c r="B92" t="s">
        <v>1973</v>
      </c>
      <c r="C92" t="s">
        <v>888</v>
      </c>
      <c r="D92">
        <v>14268</v>
      </c>
      <c r="E92" t="s">
        <v>1969</v>
      </c>
      <c r="F92" t="s">
        <v>1974</v>
      </c>
      <c r="G92">
        <v>90</v>
      </c>
    </row>
    <row r="93" spans="1:7" x14ac:dyDescent="0.25">
      <c r="A93">
        <v>21</v>
      </c>
      <c r="B93" t="s">
        <v>1975</v>
      </c>
      <c r="C93" t="s">
        <v>890</v>
      </c>
      <c r="D93">
        <v>20545</v>
      </c>
      <c r="E93" t="s">
        <v>1969</v>
      </c>
      <c r="F93" t="s">
        <v>1976</v>
      </c>
      <c r="G93">
        <v>91</v>
      </c>
    </row>
    <row r="94" spans="1:7" x14ac:dyDescent="0.25">
      <c r="A94">
        <v>21</v>
      </c>
      <c r="B94" t="s">
        <v>1977</v>
      </c>
      <c r="C94" t="s">
        <v>892</v>
      </c>
      <c r="D94">
        <v>14746</v>
      </c>
      <c r="E94" t="s">
        <v>1969</v>
      </c>
      <c r="F94" t="s">
        <v>1978</v>
      </c>
      <c r="G94">
        <v>92</v>
      </c>
    </row>
    <row r="95" spans="1:7" x14ac:dyDescent="0.25">
      <c r="A95">
        <v>21</v>
      </c>
      <c r="B95" t="s">
        <v>1979</v>
      </c>
      <c r="C95" t="s">
        <v>1980</v>
      </c>
      <c r="D95">
        <v>11540</v>
      </c>
      <c r="E95" t="s">
        <v>1969</v>
      </c>
      <c r="F95" t="s">
        <v>1981</v>
      </c>
      <c r="G95">
        <v>93</v>
      </c>
    </row>
    <row r="96" spans="1:7" x14ac:dyDescent="0.25">
      <c r="A96">
        <v>21</v>
      </c>
      <c r="B96" t="s">
        <v>1982</v>
      </c>
      <c r="C96" t="s">
        <v>894</v>
      </c>
      <c r="D96">
        <v>14877</v>
      </c>
      <c r="E96" t="s">
        <v>1969</v>
      </c>
      <c r="F96" t="s">
        <v>1983</v>
      </c>
      <c r="G96">
        <v>94</v>
      </c>
    </row>
    <row r="97" spans="1:7" x14ac:dyDescent="0.25">
      <c r="A97">
        <v>21</v>
      </c>
      <c r="B97" t="s">
        <v>1984</v>
      </c>
      <c r="C97" t="s">
        <v>1028</v>
      </c>
      <c r="D97">
        <v>14764</v>
      </c>
      <c r="E97" t="s">
        <v>1969</v>
      </c>
      <c r="F97" t="s">
        <v>1985</v>
      </c>
      <c r="G97">
        <v>95</v>
      </c>
    </row>
    <row r="98" spans="1:7" x14ac:dyDescent="0.25">
      <c r="A98">
        <v>22</v>
      </c>
      <c r="B98" t="s">
        <v>1986</v>
      </c>
      <c r="C98" t="s">
        <v>1987</v>
      </c>
      <c r="D98">
        <v>14201</v>
      </c>
      <c r="E98" t="s">
        <v>1988</v>
      </c>
      <c r="F98" t="s">
        <v>1989</v>
      </c>
      <c r="G98">
        <v>96</v>
      </c>
    </row>
    <row r="99" spans="1:7" x14ac:dyDescent="0.25">
      <c r="A99">
        <v>22</v>
      </c>
      <c r="B99" s="3" t="s">
        <v>1990</v>
      </c>
      <c r="C99" t="s">
        <v>1991</v>
      </c>
      <c r="D99">
        <v>10761</v>
      </c>
      <c r="E99" t="s">
        <v>1988</v>
      </c>
      <c r="F99" t="s">
        <v>1992</v>
      </c>
      <c r="G99">
        <v>97</v>
      </c>
    </row>
    <row r="100" spans="1:7" x14ac:dyDescent="0.25">
      <c r="A100">
        <v>22</v>
      </c>
      <c r="B100" t="s">
        <v>1993</v>
      </c>
      <c r="C100" t="s">
        <v>1030</v>
      </c>
      <c r="D100">
        <v>14879</v>
      </c>
      <c r="E100" t="s">
        <v>1988</v>
      </c>
      <c r="F100" t="s">
        <v>1994</v>
      </c>
      <c r="G100">
        <v>98</v>
      </c>
    </row>
    <row r="101" spans="1:7" x14ac:dyDescent="0.25">
      <c r="A101">
        <v>22</v>
      </c>
      <c r="B101" t="s">
        <v>1995</v>
      </c>
      <c r="C101" t="s">
        <v>1032</v>
      </c>
      <c r="D101">
        <v>14880</v>
      </c>
      <c r="E101" t="s">
        <v>1988</v>
      </c>
      <c r="F101" t="s">
        <v>1996</v>
      </c>
      <c r="G101">
        <v>99</v>
      </c>
    </row>
    <row r="102" spans="1:7" x14ac:dyDescent="0.25">
      <c r="A102">
        <v>22</v>
      </c>
      <c r="B102" t="s">
        <v>1997</v>
      </c>
      <c r="C102" t="s">
        <v>1998</v>
      </c>
      <c r="D102">
        <v>12187</v>
      </c>
      <c r="E102" t="s">
        <v>1988</v>
      </c>
      <c r="F102" t="s">
        <v>1999</v>
      </c>
      <c r="G102">
        <v>100</v>
      </c>
    </row>
    <row r="103" spans="1:7" x14ac:dyDescent="0.25">
      <c r="A103">
        <v>22</v>
      </c>
      <c r="B103" t="s">
        <v>2000</v>
      </c>
      <c r="C103" t="s">
        <v>2001</v>
      </c>
      <c r="D103">
        <v>14720</v>
      </c>
      <c r="E103" t="s">
        <v>1988</v>
      </c>
      <c r="F103" t="s">
        <v>2002</v>
      </c>
      <c r="G103">
        <v>101</v>
      </c>
    </row>
    <row r="104" spans="1:7" x14ac:dyDescent="0.25">
      <c r="A104">
        <v>22</v>
      </c>
      <c r="B104" t="s">
        <v>2003</v>
      </c>
      <c r="C104" t="s">
        <v>2004</v>
      </c>
      <c r="D104">
        <v>13116</v>
      </c>
      <c r="E104" t="s">
        <v>1988</v>
      </c>
      <c r="F104" t="s">
        <v>2005</v>
      </c>
      <c r="G104">
        <v>102</v>
      </c>
    </row>
    <row r="105" spans="1:7" x14ac:dyDescent="0.25">
      <c r="A105">
        <v>22</v>
      </c>
      <c r="B105" t="s">
        <v>2006</v>
      </c>
      <c r="C105" t="s">
        <v>1034</v>
      </c>
      <c r="D105">
        <v>14878</v>
      </c>
      <c r="E105" t="s">
        <v>1988</v>
      </c>
      <c r="F105" t="s">
        <v>2007</v>
      </c>
      <c r="G105">
        <v>103</v>
      </c>
    </row>
    <row r="106" spans="1:7" x14ac:dyDescent="0.25">
      <c r="A106">
        <v>22</v>
      </c>
      <c r="B106" t="s">
        <v>2008</v>
      </c>
      <c r="C106" t="s">
        <v>1061</v>
      </c>
      <c r="D106">
        <v>14881</v>
      </c>
      <c r="E106" t="s">
        <v>1988</v>
      </c>
      <c r="F106" t="s">
        <v>2009</v>
      </c>
      <c r="G106">
        <v>104</v>
      </c>
    </row>
    <row r="107" spans="1:7" x14ac:dyDescent="0.25">
      <c r="A107">
        <v>22</v>
      </c>
      <c r="B107" t="s">
        <v>2010</v>
      </c>
      <c r="C107" t="s">
        <v>2011</v>
      </c>
      <c r="D107">
        <v>13369</v>
      </c>
      <c r="E107" t="s">
        <v>1988</v>
      </c>
      <c r="F107" t="s">
        <v>2012</v>
      </c>
      <c r="G107">
        <v>105</v>
      </c>
    </row>
    <row r="108" spans="1:7" x14ac:dyDescent="0.25">
      <c r="A108">
        <v>22</v>
      </c>
      <c r="B108" t="s">
        <v>2013</v>
      </c>
      <c r="C108" t="s">
        <v>1069</v>
      </c>
      <c r="D108">
        <v>14705</v>
      </c>
      <c r="E108" t="s">
        <v>1988</v>
      </c>
      <c r="F108" t="s">
        <v>2014</v>
      </c>
      <c r="G108">
        <v>106</v>
      </c>
    </row>
    <row r="109" spans="1:7" x14ac:dyDescent="0.25">
      <c r="A109">
        <v>23</v>
      </c>
      <c r="B109" t="s">
        <v>2015</v>
      </c>
      <c r="C109" t="s">
        <v>2016</v>
      </c>
      <c r="D109">
        <v>10611</v>
      </c>
      <c r="E109" t="s">
        <v>1765</v>
      </c>
      <c r="F109" t="s">
        <v>2017</v>
      </c>
      <c r="G109">
        <v>107</v>
      </c>
    </row>
    <row r="110" spans="1:7" x14ac:dyDescent="0.25">
      <c r="A110">
        <v>23</v>
      </c>
      <c r="B110" t="s">
        <v>2018</v>
      </c>
      <c r="C110" t="s">
        <v>2019</v>
      </c>
      <c r="D110">
        <v>12903</v>
      </c>
      <c r="E110" t="s">
        <v>1765</v>
      </c>
      <c r="F110" t="s">
        <v>2020</v>
      </c>
      <c r="G110">
        <v>108</v>
      </c>
    </row>
    <row r="111" spans="1:7" x14ac:dyDescent="0.25">
      <c r="A111">
        <v>23</v>
      </c>
      <c r="B111" t="s">
        <v>2021</v>
      </c>
      <c r="C111" t="s">
        <v>1071</v>
      </c>
      <c r="D111">
        <v>13263</v>
      </c>
      <c r="E111" t="s">
        <v>1765</v>
      </c>
      <c r="F111" t="s">
        <v>2022</v>
      </c>
      <c r="G111">
        <v>109</v>
      </c>
    </row>
    <row r="112" spans="1:7" x14ac:dyDescent="0.25">
      <c r="A112">
        <v>23</v>
      </c>
      <c r="B112" t="s">
        <v>2023</v>
      </c>
      <c r="C112" t="s">
        <v>1073</v>
      </c>
      <c r="D112">
        <v>13358</v>
      </c>
      <c r="E112" t="s">
        <v>1765</v>
      </c>
      <c r="F112" t="s">
        <v>2024</v>
      </c>
      <c r="G112">
        <v>110</v>
      </c>
    </row>
    <row r="113" spans="1:7" x14ac:dyDescent="0.25">
      <c r="A113">
        <v>24</v>
      </c>
      <c r="B113" t="s">
        <v>2025</v>
      </c>
      <c r="C113" t="s">
        <v>1078</v>
      </c>
      <c r="D113">
        <v>13456</v>
      </c>
      <c r="E113">
        <v>138</v>
      </c>
      <c r="F113" t="s">
        <v>2026</v>
      </c>
      <c r="G113">
        <v>111</v>
      </c>
    </row>
    <row r="114" spans="1:7" x14ac:dyDescent="0.25">
      <c r="A114">
        <v>25</v>
      </c>
      <c r="B114" t="s">
        <v>2027</v>
      </c>
      <c r="C114" t="s">
        <v>1081</v>
      </c>
      <c r="D114">
        <v>14748</v>
      </c>
      <c r="E114">
        <v>279</v>
      </c>
      <c r="F114" t="s">
        <v>2028</v>
      </c>
      <c r="G114">
        <v>112</v>
      </c>
    </row>
    <row r="115" spans="1:7" x14ac:dyDescent="0.25">
      <c r="A115">
        <v>25</v>
      </c>
      <c r="B115" t="s">
        <v>2029</v>
      </c>
      <c r="C115" t="s">
        <v>1083</v>
      </c>
      <c r="D115">
        <v>14278</v>
      </c>
      <c r="E115">
        <v>279</v>
      </c>
      <c r="F115" t="s">
        <v>2030</v>
      </c>
      <c r="G115">
        <v>113</v>
      </c>
    </row>
    <row r="116" spans="1:7" x14ac:dyDescent="0.25">
      <c r="A116">
        <v>25</v>
      </c>
      <c r="B116" t="s">
        <v>2031</v>
      </c>
      <c r="C116" t="s">
        <v>1085</v>
      </c>
      <c r="D116">
        <v>13472</v>
      </c>
      <c r="E116">
        <v>279</v>
      </c>
      <c r="F116" t="s">
        <v>2032</v>
      </c>
      <c r="G116">
        <v>114</v>
      </c>
    </row>
    <row r="117" spans="1:7" x14ac:dyDescent="0.25">
      <c r="A117">
        <v>26</v>
      </c>
      <c r="B117" t="s">
        <v>2033</v>
      </c>
      <c r="C117" t="s">
        <v>2034</v>
      </c>
      <c r="D117">
        <v>13015</v>
      </c>
      <c r="E117">
        <v>113</v>
      </c>
      <c r="F117" t="s">
        <v>2035</v>
      </c>
      <c r="G117">
        <v>115</v>
      </c>
    </row>
    <row r="118" spans="1:7" x14ac:dyDescent="0.25">
      <c r="A118">
        <v>26</v>
      </c>
      <c r="B118" t="s">
        <v>2036</v>
      </c>
      <c r="C118" t="s">
        <v>1182</v>
      </c>
      <c r="D118">
        <v>13473</v>
      </c>
      <c r="E118">
        <v>113</v>
      </c>
      <c r="F118" t="s">
        <v>2037</v>
      </c>
      <c r="G118">
        <v>116</v>
      </c>
    </row>
    <row r="119" spans="1:7" x14ac:dyDescent="0.25">
      <c r="A119">
        <v>27</v>
      </c>
      <c r="B119" t="s">
        <v>2038</v>
      </c>
      <c r="C119" t="s">
        <v>1378</v>
      </c>
      <c r="D119">
        <v>14729</v>
      </c>
      <c r="E119">
        <v>282</v>
      </c>
      <c r="F119" t="s">
        <v>2039</v>
      </c>
      <c r="G119">
        <v>117</v>
      </c>
    </row>
    <row r="120" spans="1:7" x14ac:dyDescent="0.25">
      <c r="A120">
        <v>27</v>
      </c>
      <c r="B120" t="s">
        <v>2040</v>
      </c>
      <c r="C120" t="s">
        <v>1380</v>
      </c>
      <c r="D120">
        <v>10809</v>
      </c>
      <c r="E120">
        <v>282</v>
      </c>
      <c r="F120" t="s">
        <v>2041</v>
      </c>
      <c r="G120">
        <v>118</v>
      </c>
    </row>
    <row r="121" spans="1:7" x14ac:dyDescent="0.25">
      <c r="A121">
        <v>27</v>
      </c>
      <c r="B121" t="s">
        <v>2042</v>
      </c>
      <c r="C121" t="s">
        <v>2043</v>
      </c>
      <c r="D121">
        <v>14743</v>
      </c>
      <c r="E121">
        <v>282</v>
      </c>
      <c r="F121" t="s">
        <v>2044</v>
      </c>
      <c r="G121">
        <v>119</v>
      </c>
    </row>
    <row r="122" spans="1:7" x14ac:dyDescent="0.25">
      <c r="A122">
        <v>27</v>
      </c>
      <c r="B122" t="s">
        <v>2045</v>
      </c>
      <c r="C122" t="s">
        <v>2046</v>
      </c>
      <c r="D122">
        <v>14751</v>
      </c>
      <c r="E122">
        <v>282</v>
      </c>
      <c r="F122" t="s">
        <v>2047</v>
      </c>
      <c r="G122">
        <v>120</v>
      </c>
    </row>
    <row r="123" spans="1:7" x14ac:dyDescent="0.25">
      <c r="A123">
        <v>27</v>
      </c>
      <c r="B123" t="s">
        <v>2048</v>
      </c>
      <c r="C123" t="s">
        <v>1388</v>
      </c>
      <c r="D123">
        <v>14275</v>
      </c>
      <c r="E123">
        <v>282</v>
      </c>
      <c r="F123" t="s">
        <v>2049</v>
      </c>
      <c r="G123">
        <v>121</v>
      </c>
    </row>
    <row r="124" spans="1:7" x14ac:dyDescent="0.25">
      <c r="A124">
        <v>27</v>
      </c>
      <c r="B124" t="s">
        <v>2050</v>
      </c>
      <c r="C124" t="s">
        <v>1390</v>
      </c>
      <c r="D124">
        <v>13540</v>
      </c>
      <c r="E124">
        <v>282</v>
      </c>
      <c r="F124" t="s">
        <v>2051</v>
      </c>
      <c r="G124">
        <v>122</v>
      </c>
    </row>
    <row r="125" spans="1:7" x14ac:dyDescent="0.25">
      <c r="A125">
        <v>27</v>
      </c>
      <c r="B125" t="s">
        <v>2052</v>
      </c>
      <c r="C125" t="s">
        <v>1464</v>
      </c>
      <c r="D125">
        <v>14761</v>
      </c>
      <c r="E125">
        <v>282</v>
      </c>
      <c r="F125" t="s">
        <v>2053</v>
      </c>
      <c r="G125">
        <v>123</v>
      </c>
    </row>
    <row r="126" spans="1:7" x14ac:dyDescent="0.25">
      <c r="A126">
        <v>27</v>
      </c>
      <c r="B126" t="s">
        <v>2054</v>
      </c>
      <c r="C126" t="s">
        <v>1466</v>
      </c>
      <c r="D126">
        <v>14763</v>
      </c>
      <c r="E126">
        <v>282</v>
      </c>
      <c r="F126" t="s">
        <v>2055</v>
      </c>
      <c r="G126">
        <v>124</v>
      </c>
    </row>
    <row r="127" spans="1:7" x14ac:dyDescent="0.25">
      <c r="A127">
        <v>28</v>
      </c>
      <c r="B127" t="s">
        <v>2056</v>
      </c>
      <c r="C127" t="s">
        <v>2057</v>
      </c>
      <c r="D127">
        <v>11799</v>
      </c>
      <c r="E127">
        <v>120</v>
      </c>
      <c r="F127" t="s">
        <v>2058</v>
      </c>
      <c r="G127">
        <v>125</v>
      </c>
    </row>
    <row r="128" spans="1:7" x14ac:dyDescent="0.25">
      <c r="A128">
        <v>28</v>
      </c>
      <c r="B128" t="s">
        <v>2059</v>
      </c>
      <c r="C128" t="s">
        <v>2060</v>
      </c>
      <c r="D128">
        <v>13633</v>
      </c>
      <c r="E128">
        <v>120</v>
      </c>
      <c r="F128" t="s">
        <v>2061</v>
      </c>
      <c r="G128">
        <v>126</v>
      </c>
    </row>
    <row r="129" spans="1:7" x14ac:dyDescent="0.25">
      <c r="A129">
        <v>28</v>
      </c>
      <c r="B129" t="s">
        <v>2062</v>
      </c>
      <c r="C129" t="s">
        <v>1468</v>
      </c>
      <c r="D129">
        <v>13670</v>
      </c>
      <c r="E129">
        <v>120</v>
      </c>
      <c r="F129" t="s">
        <v>2063</v>
      </c>
      <c r="G129">
        <v>127</v>
      </c>
    </row>
    <row r="130" spans="1:7" x14ac:dyDescent="0.25">
      <c r="A130">
        <v>29</v>
      </c>
      <c r="B130" t="s">
        <v>2064</v>
      </c>
      <c r="C130" t="s">
        <v>2065</v>
      </c>
      <c r="D130">
        <v>11469</v>
      </c>
      <c r="E130">
        <v>127</v>
      </c>
      <c r="F130" t="s">
        <v>2066</v>
      </c>
      <c r="G130">
        <v>128</v>
      </c>
    </row>
    <row r="131" spans="1:7" x14ac:dyDescent="0.25">
      <c r="A131">
        <v>29</v>
      </c>
      <c r="B131" t="s">
        <v>2067</v>
      </c>
      <c r="C131" t="s">
        <v>1473</v>
      </c>
      <c r="D131">
        <v>13760</v>
      </c>
      <c r="E131">
        <v>127</v>
      </c>
      <c r="F131" t="s">
        <v>2068</v>
      </c>
      <c r="G131">
        <v>129</v>
      </c>
    </row>
    <row r="132" spans="1:7" x14ac:dyDescent="0.25">
      <c r="A132">
        <v>30</v>
      </c>
      <c r="B132" t="s">
        <v>2069</v>
      </c>
      <c r="C132" t="s">
        <v>1487</v>
      </c>
      <c r="D132">
        <v>0</v>
      </c>
      <c r="E132" t="s">
        <v>1765</v>
      </c>
      <c r="F132" t="s">
        <v>2070</v>
      </c>
      <c r="G132">
        <v>130</v>
      </c>
    </row>
    <row r="133" spans="1:7" x14ac:dyDescent="0.25">
      <c r="A133">
        <v>31</v>
      </c>
      <c r="B133" t="s">
        <v>2071</v>
      </c>
      <c r="C133" t="s">
        <v>1596</v>
      </c>
      <c r="D133">
        <v>0</v>
      </c>
      <c r="E133" t="s">
        <v>1765</v>
      </c>
      <c r="F133" t="s">
        <v>2072</v>
      </c>
      <c r="G133">
        <v>131</v>
      </c>
    </row>
    <row r="134" spans="1:7" x14ac:dyDescent="0.25">
      <c r="A134">
        <v>32</v>
      </c>
      <c r="B134" t="s">
        <v>2073</v>
      </c>
      <c r="C134" t="s">
        <v>1639</v>
      </c>
      <c r="D134">
        <v>0</v>
      </c>
      <c r="E134" t="s">
        <v>1765</v>
      </c>
      <c r="F134" t="s">
        <v>2074</v>
      </c>
      <c r="G134">
        <v>132</v>
      </c>
    </row>
    <row r="135" spans="1:7" x14ac:dyDescent="0.25">
      <c r="A135">
        <v>33</v>
      </c>
      <c r="B135" t="s">
        <v>2075</v>
      </c>
      <c r="C135" t="s">
        <v>1641</v>
      </c>
      <c r="D135">
        <v>0</v>
      </c>
      <c r="E135" t="s">
        <v>1765</v>
      </c>
      <c r="F135" t="s">
        <v>2076</v>
      </c>
      <c r="G135">
        <v>133</v>
      </c>
    </row>
    <row r="136" spans="1:7" x14ac:dyDescent="0.25">
      <c r="A136">
        <v>34</v>
      </c>
      <c r="B136" t="s">
        <v>2077</v>
      </c>
      <c r="C136" t="s">
        <v>1649</v>
      </c>
      <c r="D136">
        <v>0</v>
      </c>
      <c r="E136" t="s">
        <v>1765</v>
      </c>
      <c r="F136" t="s">
        <v>2078</v>
      </c>
      <c r="G136">
        <v>134</v>
      </c>
    </row>
    <row r="137" spans="1:7" x14ac:dyDescent="0.25">
      <c r="A137">
        <v>35</v>
      </c>
      <c r="B137" t="s">
        <v>2079</v>
      </c>
      <c r="C137" t="s">
        <v>1744</v>
      </c>
      <c r="D137">
        <v>0</v>
      </c>
      <c r="E137" t="s">
        <v>1765</v>
      </c>
      <c r="F137" t="s">
        <v>2080</v>
      </c>
      <c r="G137">
        <v>135</v>
      </c>
    </row>
    <row r="138" spans="1:7" x14ac:dyDescent="0.25">
      <c r="A138">
        <v>36</v>
      </c>
      <c r="B138" t="s">
        <v>2081</v>
      </c>
      <c r="C138" t="s">
        <v>1753</v>
      </c>
      <c r="D138">
        <v>0</v>
      </c>
      <c r="E138" t="s">
        <v>1765</v>
      </c>
      <c r="F138" t="s">
        <v>2082</v>
      </c>
      <c r="G138">
        <v>136</v>
      </c>
    </row>
    <row r="139" spans="1:7" x14ac:dyDescent="0.25">
      <c r="A139">
        <v>37</v>
      </c>
      <c r="B139" t="s">
        <v>2083</v>
      </c>
      <c r="C139" t="s">
        <v>2084</v>
      </c>
      <c r="D139">
        <v>0</v>
      </c>
      <c r="E139" t="s">
        <v>1765</v>
      </c>
      <c r="F139" t="s">
        <v>2085</v>
      </c>
      <c r="G139">
        <v>137</v>
      </c>
    </row>
    <row r="140" spans="1:7" x14ac:dyDescent="0.25">
      <c r="A140">
        <v>19</v>
      </c>
      <c r="B140" t="s">
        <v>2086</v>
      </c>
      <c r="C140" t="s">
        <v>2087</v>
      </c>
      <c r="D140">
        <v>0</v>
      </c>
      <c r="E140" t="s">
        <v>1765</v>
      </c>
      <c r="F140" t="s">
        <v>2088</v>
      </c>
      <c r="G140">
        <v>141</v>
      </c>
    </row>
    <row r="141" spans="1:7" x14ac:dyDescent="0.25">
      <c r="A141">
        <v>38</v>
      </c>
      <c r="B141" t="s">
        <v>2089</v>
      </c>
      <c r="C141" t="s">
        <v>2090</v>
      </c>
      <c r="D141">
        <v>0</v>
      </c>
      <c r="E141" t="s">
        <v>1765</v>
      </c>
      <c r="F141" t="s">
        <v>2091</v>
      </c>
      <c r="G141">
        <v>142</v>
      </c>
    </row>
    <row r="142" spans="1:7" x14ac:dyDescent="0.25">
      <c r="A142">
        <v>39</v>
      </c>
      <c r="B142" t="s">
        <v>2092</v>
      </c>
      <c r="C142" t="s">
        <v>2093</v>
      </c>
      <c r="D142">
        <v>0</v>
      </c>
      <c r="E142" t="s">
        <v>1765</v>
      </c>
      <c r="F142" t="s">
        <v>2094</v>
      </c>
      <c r="G142">
        <v>143</v>
      </c>
    </row>
    <row r="143" spans="1:7" x14ac:dyDescent="0.25">
      <c r="A143">
        <v>46</v>
      </c>
      <c r="B143" t="s">
        <v>2095</v>
      </c>
      <c r="C143" t="s">
        <v>2096</v>
      </c>
      <c r="D143">
        <v>0</v>
      </c>
      <c r="E143" t="s">
        <v>1765</v>
      </c>
      <c r="F143" t="s">
        <v>2097</v>
      </c>
      <c r="G143">
        <v>144</v>
      </c>
    </row>
    <row r="144" spans="1:7" x14ac:dyDescent="0.25">
      <c r="A144">
        <v>79</v>
      </c>
      <c r="B144" t="s">
        <v>2098</v>
      </c>
      <c r="C144" t="s">
        <v>2099</v>
      </c>
      <c r="D144">
        <v>0</v>
      </c>
      <c r="E144" t="s">
        <v>1765</v>
      </c>
      <c r="F144" t="s">
        <v>2100</v>
      </c>
      <c r="G144">
        <v>145</v>
      </c>
    </row>
    <row r="145" spans="1:7" x14ac:dyDescent="0.25">
      <c r="A145">
        <v>40</v>
      </c>
      <c r="B145" t="s">
        <v>2101</v>
      </c>
      <c r="C145" t="s">
        <v>2102</v>
      </c>
      <c r="D145">
        <v>0</v>
      </c>
      <c r="E145" t="s">
        <v>1765</v>
      </c>
      <c r="F145" t="s">
        <v>2103</v>
      </c>
      <c r="G145">
        <v>146</v>
      </c>
    </row>
    <row r="146" spans="1:7" x14ac:dyDescent="0.25">
      <c r="A146">
        <v>41</v>
      </c>
      <c r="B146" t="s">
        <v>2104</v>
      </c>
      <c r="C146" t="s">
        <v>2105</v>
      </c>
      <c r="D146">
        <v>0</v>
      </c>
      <c r="E146" t="s">
        <v>1765</v>
      </c>
      <c r="F146" t="s">
        <v>2105</v>
      </c>
      <c r="G146">
        <v>147</v>
      </c>
    </row>
    <row r="147" spans="1:7" x14ac:dyDescent="0.25">
      <c r="A147">
        <v>42</v>
      </c>
      <c r="B147" t="s">
        <v>2106</v>
      </c>
      <c r="C147" t="s">
        <v>2107</v>
      </c>
      <c r="D147">
        <v>0</v>
      </c>
      <c r="E147" t="s">
        <v>1765</v>
      </c>
      <c r="F147" t="s">
        <v>2108</v>
      </c>
      <c r="G147">
        <v>148</v>
      </c>
    </row>
    <row r="148" spans="1:7" x14ac:dyDescent="0.25">
      <c r="A148">
        <v>79</v>
      </c>
      <c r="B148" t="s">
        <v>2109</v>
      </c>
      <c r="C148" t="s">
        <v>2110</v>
      </c>
      <c r="D148">
        <v>0</v>
      </c>
      <c r="E148" t="s">
        <v>1765</v>
      </c>
      <c r="F148" t="s">
        <v>2111</v>
      </c>
      <c r="G148">
        <v>149</v>
      </c>
    </row>
    <row r="149" spans="1:7" x14ac:dyDescent="0.25">
      <c r="A149">
        <v>79</v>
      </c>
      <c r="B149" t="s">
        <v>2112</v>
      </c>
      <c r="C149" t="s">
        <v>2113</v>
      </c>
      <c r="D149">
        <v>0</v>
      </c>
      <c r="E149" t="s">
        <v>1765</v>
      </c>
      <c r="F149" t="s">
        <v>2114</v>
      </c>
      <c r="G149">
        <v>150</v>
      </c>
    </row>
    <row r="150" spans="1:7" x14ac:dyDescent="0.25">
      <c r="A150">
        <v>79</v>
      </c>
      <c r="B150" t="s">
        <v>2115</v>
      </c>
      <c r="C150" t="s">
        <v>2116</v>
      </c>
      <c r="D150">
        <v>0</v>
      </c>
      <c r="E150" t="s">
        <v>1765</v>
      </c>
      <c r="F150" t="s">
        <v>2116</v>
      </c>
      <c r="G150">
        <v>151</v>
      </c>
    </row>
    <row r="151" spans="1:7" x14ac:dyDescent="0.25">
      <c r="A151">
        <v>79</v>
      </c>
      <c r="B151" t="s">
        <v>2117</v>
      </c>
      <c r="C151" t="s">
        <v>2118</v>
      </c>
      <c r="D151">
        <v>0</v>
      </c>
      <c r="E151" t="s">
        <v>1765</v>
      </c>
      <c r="F151" t="s">
        <v>2119</v>
      </c>
      <c r="G151">
        <v>152</v>
      </c>
    </row>
    <row r="152" spans="1:7" x14ac:dyDescent="0.25">
      <c r="A152">
        <v>79</v>
      </c>
      <c r="B152" t="s">
        <v>2120</v>
      </c>
      <c r="C152" t="s">
        <v>2121</v>
      </c>
      <c r="D152">
        <v>0</v>
      </c>
      <c r="E152" t="s">
        <v>1765</v>
      </c>
      <c r="F152" t="s">
        <v>2122</v>
      </c>
      <c r="G152">
        <v>153</v>
      </c>
    </row>
    <row r="153" spans="1:7" x14ac:dyDescent="0.25">
      <c r="A153">
        <v>79</v>
      </c>
      <c r="B153" t="s">
        <v>2123</v>
      </c>
      <c r="C153" t="s">
        <v>2124</v>
      </c>
      <c r="D153">
        <v>0</v>
      </c>
      <c r="E153" t="s">
        <v>1765</v>
      </c>
      <c r="F153" t="s">
        <v>2125</v>
      </c>
      <c r="G153">
        <v>154</v>
      </c>
    </row>
    <row r="154" spans="1:7" x14ac:dyDescent="0.25">
      <c r="A154">
        <v>43</v>
      </c>
      <c r="B154" t="s">
        <v>2126</v>
      </c>
      <c r="C154" t="s">
        <v>2127</v>
      </c>
      <c r="D154">
        <v>0</v>
      </c>
      <c r="E154" t="s">
        <v>1765</v>
      </c>
      <c r="F154" t="s">
        <v>2128</v>
      </c>
      <c r="G154">
        <v>155</v>
      </c>
    </row>
    <row r="155" spans="1:7" x14ac:dyDescent="0.25">
      <c r="A155">
        <v>84</v>
      </c>
      <c r="B155" t="s">
        <v>2129</v>
      </c>
      <c r="C155" t="s">
        <v>2130</v>
      </c>
      <c r="D155">
        <v>0</v>
      </c>
      <c r="E155" t="s">
        <v>1765</v>
      </c>
      <c r="F155" t="s">
        <v>2131</v>
      </c>
      <c r="G155">
        <v>156</v>
      </c>
    </row>
    <row r="156" spans="1:7" x14ac:dyDescent="0.25">
      <c r="A156">
        <v>44</v>
      </c>
      <c r="B156" t="s">
        <v>2132</v>
      </c>
      <c r="C156" t="s">
        <v>2133</v>
      </c>
      <c r="D156">
        <v>0</v>
      </c>
      <c r="E156" t="s">
        <v>1765</v>
      </c>
      <c r="F156" t="s">
        <v>2133</v>
      </c>
      <c r="G156">
        <v>157</v>
      </c>
    </row>
    <row r="157" spans="1:7" x14ac:dyDescent="0.25">
      <c r="A157">
        <v>68</v>
      </c>
      <c r="B157" t="s">
        <v>2134</v>
      </c>
      <c r="C157" t="s">
        <v>2135</v>
      </c>
      <c r="D157">
        <v>0</v>
      </c>
      <c r="E157" t="s">
        <v>1765</v>
      </c>
      <c r="F157" t="s">
        <v>2136</v>
      </c>
      <c r="G157">
        <v>158</v>
      </c>
    </row>
    <row r="158" spans="1:7" x14ac:dyDescent="0.25">
      <c r="A158">
        <v>45</v>
      </c>
      <c r="B158" t="s">
        <v>2137</v>
      </c>
      <c r="C158" t="s">
        <v>2138</v>
      </c>
      <c r="D158">
        <v>0</v>
      </c>
      <c r="E158" t="s">
        <v>1765</v>
      </c>
      <c r="F158" t="s">
        <v>2139</v>
      </c>
      <c r="G158">
        <v>159</v>
      </c>
    </row>
    <row r="159" spans="1:7" x14ac:dyDescent="0.25">
      <c r="A159">
        <v>46</v>
      </c>
      <c r="B159" t="s">
        <v>2140</v>
      </c>
      <c r="C159" t="s">
        <v>2141</v>
      </c>
      <c r="D159">
        <v>0</v>
      </c>
      <c r="E159" t="s">
        <v>1765</v>
      </c>
      <c r="F159" t="s">
        <v>2142</v>
      </c>
      <c r="G159">
        <v>160</v>
      </c>
    </row>
    <row r="160" spans="1:7" x14ac:dyDescent="0.25">
      <c r="A160">
        <v>68</v>
      </c>
      <c r="B160" t="s">
        <v>2143</v>
      </c>
      <c r="C160" t="s">
        <v>2144</v>
      </c>
      <c r="D160">
        <v>0</v>
      </c>
      <c r="E160" t="s">
        <v>1765</v>
      </c>
      <c r="F160" t="s">
        <v>2145</v>
      </c>
      <c r="G160">
        <v>161</v>
      </c>
    </row>
    <row r="161" spans="1:7" x14ac:dyDescent="0.25">
      <c r="A161">
        <v>46</v>
      </c>
      <c r="B161" t="s">
        <v>2146</v>
      </c>
      <c r="C161" t="s">
        <v>2147</v>
      </c>
      <c r="D161">
        <v>0</v>
      </c>
      <c r="E161" t="s">
        <v>1765</v>
      </c>
      <c r="F161" t="s">
        <v>2147</v>
      </c>
      <c r="G161">
        <v>162</v>
      </c>
    </row>
    <row r="162" spans="1:7" x14ac:dyDescent="0.25">
      <c r="A162">
        <v>68</v>
      </c>
      <c r="B162" t="s">
        <v>2148</v>
      </c>
      <c r="C162" t="s">
        <v>2149</v>
      </c>
      <c r="D162">
        <v>0</v>
      </c>
      <c r="E162" t="s">
        <v>1765</v>
      </c>
      <c r="F162" t="s">
        <v>2149</v>
      </c>
      <c r="G162">
        <v>163</v>
      </c>
    </row>
    <row r="163" spans="1:7" x14ac:dyDescent="0.25">
      <c r="A163">
        <v>68</v>
      </c>
      <c r="B163" t="s">
        <v>2150</v>
      </c>
      <c r="C163" t="s">
        <v>2151</v>
      </c>
      <c r="D163">
        <v>0</v>
      </c>
      <c r="E163" t="s">
        <v>1765</v>
      </c>
      <c r="F163" t="s">
        <v>2152</v>
      </c>
      <c r="G163">
        <v>164</v>
      </c>
    </row>
    <row r="164" spans="1:7" x14ac:dyDescent="0.25">
      <c r="A164">
        <v>79</v>
      </c>
      <c r="B164" t="s">
        <v>2153</v>
      </c>
      <c r="C164" t="s">
        <v>2154</v>
      </c>
      <c r="D164">
        <v>0</v>
      </c>
      <c r="E164" t="s">
        <v>1765</v>
      </c>
      <c r="F164" t="s">
        <v>2155</v>
      </c>
      <c r="G164">
        <v>165</v>
      </c>
    </row>
    <row r="165" spans="1:7" x14ac:dyDescent="0.25">
      <c r="A165">
        <v>73</v>
      </c>
      <c r="B165" t="s">
        <v>2156</v>
      </c>
      <c r="C165" t="s">
        <v>2157</v>
      </c>
      <c r="D165">
        <v>0</v>
      </c>
      <c r="E165" t="s">
        <v>1765</v>
      </c>
      <c r="F165" t="s">
        <v>2158</v>
      </c>
      <c r="G165">
        <v>166</v>
      </c>
    </row>
    <row r="166" spans="1:7" x14ac:dyDescent="0.25">
      <c r="A166">
        <v>47</v>
      </c>
      <c r="B166" t="s">
        <v>2159</v>
      </c>
      <c r="C166" t="s">
        <v>2160</v>
      </c>
      <c r="D166">
        <v>0</v>
      </c>
      <c r="E166" t="s">
        <v>1765</v>
      </c>
      <c r="F166" t="s">
        <v>2160</v>
      </c>
      <c r="G166">
        <v>167</v>
      </c>
    </row>
    <row r="167" spans="1:7" x14ac:dyDescent="0.25">
      <c r="A167">
        <v>85</v>
      </c>
      <c r="B167" t="s">
        <v>2161</v>
      </c>
      <c r="C167" t="s">
        <v>2162</v>
      </c>
      <c r="D167">
        <v>0</v>
      </c>
      <c r="E167" t="s">
        <v>1765</v>
      </c>
      <c r="F167" t="s">
        <v>2163</v>
      </c>
      <c r="G167">
        <v>168</v>
      </c>
    </row>
    <row r="168" spans="1:7" x14ac:dyDescent="0.25">
      <c r="A168">
        <v>49</v>
      </c>
      <c r="B168" t="s">
        <v>2164</v>
      </c>
      <c r="C168" t="s">
        <v>2165</v>
      </c>
      <c r="D168">
        <v>0</v>
      </c>
      <c r="E168" t="s">
        <v>1765</v>
      </c>
      <c r="F168" t="s">
        <v>2166</v>
      </c>
      <c r="G168">
        <v>169</v>
      </c>
    </row>
    <row r="169" spans="1:7" x14ac:dyDescent="0.25">
      <c r="A169">
        <v>83</v>
      </c>
      <c r="B169" t="s">
        <v>2167</v>
      </c>
      <c r="C169" t="s">
        <v>2168</v>
      </c>
      <c r="D169">
        <v>0</v>
      </c>
      <c r="E169" t="s">
        <v>1765</v>
      </c>
      <c r="F169" t="s">
        <v>2169</v>
      </c>
      <c r="G169">
        <v>170</v>
      </c>
    </row>
    <row r="170" spans="1:7" x14ac:dyDescent="0.25">
      <c r="A170">
        <v>50</v>
      </c>
      <c r="B170" t="s">
        <v>2170</v>
      </c>
      <c r="C170" t="s">
        <v>2171</v>
      </c>
      <c r="D170">
        <v>0</v>
      </c>
      <c r="E170" t="s">
        <v>1765</v>
      </c>
      <c r="F170" t="s">
        <v>2172</v>
      </c>
      <c r="G170">
        <v>171</v>
      </c>
    </row>
    <row r="171" spans="1:7" x14ac:dyDescent="0.25">
      <c r="A171">
        <v>75</v>
      </c>
      <c r="B171" t="s">
        <v>2173</v>
      </c>
      <c r="C171" t="s">
        <v>2174</v>
      </c>
      <c r="D171">
        <v>0</v>
      </c>
      <c r="E171" t="s">
        <v>1765</v>
      </c>
      <c r="F171" t="s">
        <v>2175</v>
      </c>
      <c r="G171">
        <v>172</v>
      </c>
    </row>
    <row r="172" spans="1:7" x14ac:dyDescent="0.25">
      <c r="A172">
        <v>75</v>
      </c>
      <c r="B172" t="s">
        <v>2176</v>
      </c>
      <c r="C172" t="s">
        <v>2177</v>
      </c>
      <c r="D172">
        <v>0</v>
      </c>
      <c r="E172" t="s">
        <v>1765</v>
      </c>
      <c r="F172" t="s">
        <v>2178</v>
      </c>
      <c r="G172">
        <v>173</v>
      </c>
    </row>
    <row r="173" spans="1:7" x14ac:dyDescent="0.25">
      <c r="A173">
        <v>75</v>
      </c>
      <c r="B173" t="s">
        <v>2179</v>
      </c>
      <c r="C173" t="s">
        <v>2180</v>
      </c>
      <c r="D173">
        <v>0</v>
      </c>
      <c r="E173" t="s">
        <v>1765</v>
      </c>
      <c r="F173" t="s">
        <v>2181</v>
      </c>
      <c r="G173">
        <v>174</v>
      </c>
    </row>
    <row r="174" spans="1:7" x14ac:dyDescent="0.25">
      <c r="A174">
        <v>53</v>
      </c>
      <c r="B174" t="s">
        <v>2182</v>
      </c>
      <c r="C174" t="s">
        <v>2183</v>
      </c>
      <c r="D174">
        <v>0</v>
      </c>
      <c r="E174" t="s">
        <v>1765</v>
      </c>
      <c r="F174" t="s">
        <v>2184</v>
      </c>
      <c r="G174">
        <v>175</v>
      </c>
    </row>
    <row r="175" spans="1:7" x14ac:dyDescent="0.25">
      <c r="A175">
        <v>68</v>
      </c>
      <c r="B175" t="s">
        <v>2185</v>
      </c>
      <c r="C175" t="s">
        <v>2186</v>
      </c>
      <c r="D175">
        <v>0</v>
      </c>
      <c r="E175" t="s">
        <v>1765</v>
      </c>
      <c r="F175" t="s">
        <v>2187</v>
      </c>
      <c r="G175">
        <v>176</v>
      </c>
    </row>
    <row r="176" spans="1:7" x14ac:dyDescent="0.25">
      <c r="A176">
        <v>82</v>
      </c>
      <c r="B176" s="3" t="s">
        <v>2188</v>
      </c>
      <c r="C176" t="s">
        <v>2189</v>
      </c>
      <c r="D176">
        <v>0</v>
      </c>
      <c r="E176" t="s">
        <v>1765</v>
      </c>
      <c r="F176" t="s">
        <v>2190</v>
      </c>
      <c r="G176">
        <v>177</v>
      </c>
    </row>
    <row r="177" spans="1:7" x14ac:dyDescent="0.25">
      <c r="A177">
        <v>80</v>
      </c>
      <c r="B177" t="s">
        <v>2191</v>
      </c>
      <c r="C177" t="s">
        <v>1755</v>
      </c>
      <c r="D177">
        <v>0</v>
      </c>
      <c r="E177" t="s">
        <v>1765</v>
      </c>
      <c r="F177" t="s">
        <v>2192</v>
      </c>
      <c r="G177">
        <v>178</v>
      </c>
    </row>
    <row r="178" spans="1:7" x14ac:dyDescent="0.25">
      <c r="A178">
        <v>51</v>
      </c>
      <c r="B178" t="s">
        <v>2193</v>
      </c>
      <c r="C178" t="s">
        <v>2194</v>
      </c>
      <c r="D178">
        <v>0</v>
      </c>
      <c r="E178" t="s">
        <v>1765</v>
      </c>
      <c r="F178" t="s">
        <v>2195</v>
      </c>
      <c r="G178">
        <v>179</v>
      </c>
    </row>
    <row r="179" spans="1:7" x14ac:dyDescent="0.25">
      <c r="A179">
        <v>52</v>
      </c>
      <c r="B179" t="s">
        <v>2196</v>
      </c>
      <c r="C179" t="s">
        <v>2197</v>
      </c>
      <c r="D179">
        <v>0</v>
      </c>
      <c r="E179" t="s">
        <v>1765</v>
      </c>
      <c r="F179" t="s">
        <v>2198</v>
      </c>
      <c r="G179">
        <v>180</v>
      </c>
    </row>
    <row r="180" spans="1:7" x14ac:dyDescent="0.25">
      <c r="A180">
        <v>46</v>
      </c>
      <c r="B180" t="s">
        <v>2199</v>
      </c>
      <c r="C180" t="s">
        <v>2200</v>
      </c>
      <c r="D180">
        <v>0</v>
      </c>
      <c r="E180" t="s">
        <v>1765</v>
      </c>
      <c r="F180" t="s">
        <v>2201</v>
      </c>
      <c r="G180">
        <v>181</v>
      </c>
    </row>
    <row r="181" spans="1:7" x14ac:dyDescent="0.25">
      <c r="A181">
        <v>84</v>
      </c>
      <c r="B181" t="s">
        <v>2202</v>
      </c>
      <c r="C181" t="s">
        <v>2203</v>
      </c>
      <c r="D181">
        <v>0</v>
      </c>
      <c r="E181" t="s">
        <v>1765</v>
      </c>
      <c r="F181" t="s">
        <v>2204</v>
      </c>
      <c r="G181">
        <v>182</v>
      </c>
    </row>
    <row r="182" spans="1:7" x14ac:dyDescent="0.25">
      <c r="A182">
        <v>68</v>
      </c>
      <c r="B182" t="s">
        <v>2205</v>
      </c>
      <c r="C182" t="s">
        <v>2206</v>
      </c>
      <c r="D182">
        <v>0</v>
      </c>
      <c r="E182" t="s">
        <v>1765</v>
      </c>
      <c r="F182" t="s">
        <v>2207</v>
      </c>
      <c r="G182">
        <v>183</v>
      </c>
    </row>
    <row r="183" spans="1:7" x14ac:dyDescent="0.25">
      <c r="A183">
        <v>68</v>
      </c>
      <c r="B183" t="s">
        <v>2208</v>
      </c>
      <c r="C183" t="s">
        <v>2209</v>
      </c>
      <c r="D183">
        <v>0</v>
      </c>
      <c r="E183" t="s">
        <v>1765</v>
      </c>
      <c r="F183" t="s">
        <v>2210</v>
      </c>
      <c r="G183">
        <v>184</v>
      </c>
    </row>
    <row r="184" spans="1:7" x14ac:dyDescent="0.25">
      <c r="A184">
        <v>53</v>
      </c>
      <c r="B184" t="s">
        <v>2211</v>
      </c>
      <c r="C184" t="s">
        <v>2212</v>
      </c>
      <c r="D184">
        <v>0</v>
      </c>
      <c r="E184" t="s">
        <v>1765</v>
      </c>
      <c r="F184" t="s">
        <v>2213</v>
      </c>
      <c r="G184">
        <v>185</v>
      </c>
    </row>
    <row r="185" spans="1:7" x14ac:dyDescent="0.25">
      <c r="A185">
        <v>53</v>
      </c>
      <c r="B185" t="s">
        <v>2214</v>
      </c>
      <c r="C185" t="s">
        <v>2215</v>
      </c>
      <c r="D185">
        <v>0</v>
      </c>
      <c r="E185" t="s">
        <v>1765</v>
      </c>
      <c r="F185" t="s">
        <v>2216</v>
      </c>
      <c r="G185">
        <v>186</v>
      </c>
    </row>
    <row r="186" spans="1:7" x14ac:dyDescent="0.25">
      <c r="A186">
        <v>84</v>
      </c>
      <c r="B186" t="s">
        <v>2217</v>
      </c>
      <c r="C186" t="s">
        <v>2218</v>
      </c>
      <c r="D186">
        <v>0</v>
      </c>
      <c r="E186" t="s">
        <v>1765</v>
      </c>
      <c r="F186" t="s">
        <v>2219</v>
      </c>
      <c r="G186">
        <v>187</v>
      </c>
    </row>
    <row r="187" spans="1:7" x14ac:dyDescent="0.25">
      <c r="A187">
        <v>53</v>
      </c>
      <c r="B187" t="s">
        <v>2220</v>
      </c>
      <c r="C187" t="s">
        <v>2221</v>
      </c>
      <c r="D187">
        <v>0</v>
      </c>
      <c r="E187" t="s">
        <v>1765</v>
      </c>
      <c r="F187" t="s">
        <v>2222</v>
      </c>
      <c r="G187">
        <v>188</v>
      </c>
    </row>
    <row r="188" spans="1:7" x14ac:dyDescent="0.25">
      <c r="A188">
        <v>74</v>
      </c>
      <c r="B188" t="s">
        <v>2223</v>
      </c>
      <c r="C188" t="s">
        <v>2224</v>
      </c>
      <c r="D188">
        <v>0</v>
      </c>
      <c r="E188" t="s">
        <v>1765</v>
      </c>
      <c r="F188" t="s">
        <v>2225</v>
      </c>
      <c r="G188">
        <v>189</v>
      </c>
    </row>
    <row r="189" spans="1:7" x14ac:dyDescent="0.25">
      <c r="A189">
        <v>46</v>
      </c>
      <c r="B189" t="s">
        <v>2226</v>
      </c>
      <c r="C189" t="s">
        <v>2227</v>
      </c>
      <c r="D189">
        <v>0</v>
      </c>
      <c r="E189" t="s">
        <v>1765</v>
      </c>
      <c r="F189" t="s">
        <v>2228</v>
      </c>
      <c r="G189">
        <v>190</v>
      </c>
    </row>
    <row r="190" spans="1:7" x14ac:dyDescent="0.25">
      <c r="A190">
        <v>34</v>
      </c>
      <c r="B190" t="s">
        <v>2229</v>
      </c>
      <c r="C190" t="s">
        <v>2230</v>
      </c>
      <c r="D190">
        <v>0</v>
      </c>
      <c r="E190" t="s">
        <v>1765</v>
      </c>
      <c r="F190" t="s">
        <v>2231</v>
      </c>
      <c r="G190">
        <v>191</v>
      </c>
    </row>
    <row r="191" spans="1:7" x14ac:dyDescent="0.25">
      <c r="A191">
        <v>53</v>
      </c>
      <c r="B191" t="s">
        <v>2232</v>
      </c>
      <c r="C191" t="s">
        <v>2233</v>
      </c>
      <c r="D191">
        <v>0</v>
      </c>
      <c r="E191" t="s">
        <v>1765</v>
      </c>
      <c r="F191" t="s">
        <v>2234</v>
      </c>
      <c r="G191">
        <v>192</v>
      </c>
    </row>
    <row r="192" spans="1:7" x14ac:dyDescent="0.25">
      <c r="A192">
        <v>84</v>
      </c>
      <c r="B192" t="s">
        <v>2235</v>
      </c>
      <c r="C192" t="s">
        <v>2236</v>
      </c>
      <c r="D192">
        <v>0</v>
      </c>
      <c r="E192" t="s">
        <v>1765</v>
      </c>
      <c r="F192" t="s">
        <v>2237</v>
      </c>
      <c r="G192">
        <v>193</v>
      </c>
    </row>
    <row r="193" spans="1:7" x14ac:dyDescent="0.25">
      <c r="A193">
        <v>60</v>
      </c>
      <c r="B193" t="s">
        <v>2238</v>
      </c>
      <c r="C193" t="s">
        <v>2239</v>
      </c>
      <c r="D193">
        <v>0</v>
      </c>
      <c r="E193" t="s">
        <v>1765</v>
      </c>
      <c r="F193" t="s">
        <v>2240</v>
      </c>
      <c r="G193">
        <v>194</v>
      </c>
    </row>
    <row r="194" spans="1:7" x14ac:dyDescent="0.25">
      <c r="A194">
        <v>68</v>
      </c>
      <c r="B194" t="s">
        <v>2241</v>
      </c>
      <c r="C194" t="s">
        <v>2242</v>
      </c>
      <c r="D194">
        <v>0</v>
      </c>
      <c r="E194" t="s">
        <v>1765</v>
      </c>
      <c r="F194" t="s">
        <v>2243</v>
      </c>
      <c r="G194">
        <v>195</v>
      </c>
    </row>
    <row r="195" spans="1:7" x14ac:dyDescent="0.25">
      <c r="A195">
        <v>68</v>
      </c>
      <c r="B195" t="s">
        <v>2244</v>
      </c>
      <c r="C195" t="s">
        <v>2245</v>
      </c>
      <c r="D195">
        <v>0</v>
      </c>
      <c r="E195" t="s">
        <v>1765</v>
      </c>
      <c r="F195" t="s">
        <v>2246</v>
      </c>
      <c r="G195">
        <v>196</v>
      </c>
    </row>
    <row r="196" spans="1:7" x14ac:dyDescent="0.25">
      <c r="A196">
        <v>79</v>
      </c>
      <c r="B196" t="s">
        <v>2247</v>
      </c>
      <c r="C196" t="s">
        <v>2248</v>
      </c>
      <c r="D196">
        <v>0</v>
      </c>
      <c r="E196" t="s">
        <v>1765</v>
      </c>
      <c r="F196" t="s">
        <v>2249</v>
      </c>
      <c r="G196">
        <v>197</v>
      </c>
    </row>
    <row r="197" spans="1:7" x14ac:dyDescent="0.25">
      <c r="A197">
        <v>68</v>
      </c>
      <c r="B197" s="3" t="s">
        <v>2250</v>
      </c>
      <c r="C197" t="s">
        <v>2251</v>
      </c>
      <c r="D197">
        <v>0</v>
      </c>
      <c r="E197" t="s">
        <v>1765</v>
      </c>
      <c r="F197" t="s">
        <v>2252</v>
      </c>
      <c r="G197">
        <v>198</v>
      </c>
    </row>
    <row r="198" spans="1:7" x14ac:dyDescent="0.25">
      <c r="A198">
        <v>55</v>
      </c>
      <c r="B198" t="s">
        <v>2253</v>
      </c>
      <c r="C198" t="s">
        <v>2254</v>
      </c>
      <c r="D198">
        <v>0</v>
      </c>
      <c r="E198" t="s">
        <v>1765</v>
      </c>
      <c r="F198" t="s">
        <v>2255</v>
      </c>
      <c r="G198">
        <v>199</v>
      </c>
    </row>
    <row r="199" spans="1:7" x14ac:dyDescent="0.25">
      <c r="A199">
        <v>82</v>
      </c>
      <c r="B199" t="s">
        <v>2256</v>
      </c>
      <c r="C199" t="s">
        <v>2257</v>
      </c>
      <c r="D199">
        <v>0</v>
      </c>
      <c r="E199" t="s">
        <v>1765</v>
      </c>
      <c r="F199" t="s">
        <v>2258</v>
      </c>
      <c r="G199">
        <v>200</v>
      </c>
    </row>
    <row r="200" spans="1:7" x14ac:dyDescent="0.25">
      <c r="A200">
        <v>55</v>
      </c>
      <c r="B200" t="s">
        <v>2259</v>
      </c>
      <c r="C200" t="s">
        <v>2260</v>
      </c>
      <c r="D200">
        <v>0</v>
      </c>
      <c r="E200" t="s">
        <v>1765</v>
      </c>
      <c r="F200" t="s">
        <v>2261</v>
      </c>
      <c r="G200">
        <v>201</v>
      </c>
    </row>
    <row r="201" spans="1:7" x14ac:dyDescent="0.25">
      <c r="A201">
        <v>56</v>
      </c>
      <c r="B201" t="s">
        <v>2262</v>
      </c>
      <c r="C201" t="s">
        <v>2263</v>
      </c>
      <c r="D201">
        <v>0</v>
      </c>
      <c r="E201" t="s">
        <v>1765</v>
      </c>
      <c r="F201" t="s">
        <v>2085</v>
      </c>
      <c r="G201">
        <v>202</v>
      </c>
    </row>
    <row r="202" spans="1:7" x14ac:dyDescent="0.25">
      <c r="A202">
        <v>68</v>
      </c>
      <c r="B202" t="s">
        <v>2264</v>
      </c>
      <c r="C202" t="s">
        <v>2265</v>
      </c>
      <c r="D202">
        <v>0</v>
      </c>
      <c r="E202" t="s">
        <v>1765</v>
      </c>
      <c r="F202" t="s">
        <v>2266</v>
      </c>
      <c r="G202">
        <v>203</v>
      </c>
    </row>
    <row r="203" spans="1:7" x14ac:dyDescent="0.25">
      <c r="A203">
        <v>46</v>
      </c>
      <c r="B203" t="s">
        <v>2267</v>
      </c>
      <c r="C203" t="s">
        <v>2268</v>
      </c>
      <c r="D203">
        <v>0</v>
      </c>
      <c r="E203" t="s">
        <v>1765</v>
      </c>
      <c r="F203" t="s">
        <v>2269</v>
      </c>
      <c r="G203">
        <v>204</v>
      </c>
    </row>
    <row r="204" spans="1:7" x14ac:dyDescent="0.25">
      <c r="A204">
        <v>68</v>
      </c>
      <c r="B204" t="s">
        <v>2270</v>
      </c>
      <c r="C204" t="s">
        <v>2271</v>
      </c>
      <c r="D204">
        <v>0</v>
      </c>
      <c r="E204" t="s">
        <v>1765</v>
      </c>
      <c r="F204" t="s">
        <v>2272</v>
      </c>
      <c r="G204">
        <v>205</v>
      </c>
    </row>
    <row r="205" spans="1:7" x14ac:dyDescent="0.25">
      <c r="A205">
        <v>40</v>
      </c>
      <c r="B205" t="s">
        <v>2273</v>
      </c>
      <c r="C205" t="s">
        <v>2274</v>
      </c>
      <c r="D205">
        <v>0</v>
      </c>
      <c r="E205" t="s">
        <v>1765</v>
      </c>
      <c r="F205" t="s">
        <v>2275</v>
      </c>
      <c r="G205">
        <v>206</v>
      </c>
    </row>
    <row r="206" spans="1:7" x14ac:dyDescent="0.25">
      <c r="A206">
        <v>57</v>
      </c>
      <c r="B206" t="s">
        <v>2276</v>
      </c>
      <c r="C206" t="s">
        <v>2277</v>
      </c>
      <c r="D206">
        <v>0</v>
      </c>
      <c r="E206" t="s">
        <v>1765</v>
      </c>
      <c r="F206" t="s">
        <v>2278</v>
      </c>
      <c r="G206">
        <v>207</v>
      </c>
    </row>
    <row r="207" spans="1:7" x14ac:dyDescent="0.25">
      <c r="A207">
        <v>58</v>
      </c>
      <c r="B207" t="s">
        <v>2279</v>
      </c>
      <c r="C207" t="s">
        <v>2280</v>
      </c>
      <c r="D207">
        <v>0</v>
      </c>
      <c r="E207" t="s">
        <v>1765</v>
      </c>
      <c r="F207" t="s">
        <v>2281</v>
      </c>
      <c r="G207">
        <v>208</v>
      </c>
    </row>
    <row r="208" spans="1:7" x14ac:dyDescent="0.25">
      <c r="A208">
        <v>68</v>
      </c>
      <c r="B208" t="s">
        <v>2282</v>
      </c>
      <c r="C208" t="s">
        <v>2283</v>
      </c>
      <c r="D208">
        <v>0</v>
      </c>
      <c r="E208" t="s">
        <v>1765</v>
      </c>
      <c r="F208" t="s">
        <v>2284</v>
      </c>
      <c r="G208">
        <v>209</v>
      </c>
    </row>
    <row r="209" spans="1:7" x14ac:dyDescent="0.25">
      <c r="A209">
        <v>73</v>
      </c>
      <c r="B209" t="s">
        <v>2285</v>
      </c>
      <c r="C209" t="s">
        <v>2286</v>
      </c>
      <c r="D209">
        <v>0</v>
      </c>
      <c r="E209" t="s">
        <v>1765</v>
      </c>
      <c r="F209" t="s">
        <v>2286</v>
      </c>
      <c r="G209">
        <v>210</v>
      </c>
    </row>
    <row r="210" spans="1:7" x14ac:dyDescent="0.25">
      <c r="A210">
        <v>68</v>
      </c>
      <c r="B210" t="s">
        <v>2287</v>
      </c>
      <c r="C210" t="s">
        <v>2288</v>
      </c>
      <c r="D210">
        <v>0</v>
      </c>
      <c r="E210" t="s">
        <v>1765</v>
      </c>
      <c r="F210" t="s">
        <v>2289</v>
      </c>
      <c r="G210">
        <v>211</v>
      </c>
    </row>
    <row r="211" spans="1:7" x14ac:dyDescent="0.25">
      <c r="A211">
        <v>46</v>
      </c>
      <c r="B211" t="s">
        <v>2290</v>
      </c>
      <c r="C211" t="s">
        <v>2291</v>
      </c>
      <c r="D211">
        <v>0</v>
      </c>
      <c r="E211" t="s">
        <v>1765</v>
      </c>
      <c r="F211" t="s">
        <v>2292</v>
      </c>
      <c r="G211">
        <v>212</v>
      </c>
    </row>
    <row r="212" spans="1:7" x14ac:dyDescent="0.25">
      <c r="A212">
        <v>59</v>
      </c>
      <c r="B212" t="s">
        <v>2293</v>
      </c>
      <c r="C212" t="s">
        <v>2294</v>
      </c>
      <c r="D212">
        <v>0</v>
      </c>
      <c r="E212" t="s">
        <v>1765</v>
      </c>
      <c r="F212" t="s">
        <v>2294</v>
      </c>
      <c r="G212">
        <v>213</v>
      </c>
    </row>
    <row r="213" spans="1:7" x14ac:dyDescent="0.25">
      <c r="A213">
        <v>55</v>
      </c>
      <c r="B213" t="s">
        <v>2295</v>
      </c>
      <c r="C213" t="s">
        <v>2296</v>
      </c>
      <c r="D213">
        <v>0</v>
      </c>
      <c r="E213" t="s">
        <v>1765</v>
      </c>
      <c r="F213" t="s">
        <v>2297</v>
      </c>
      <c r="G213">
        <v>214</v>
      </c>
    </row>
    <row r="214" spans="1:7" x14ac:dyDescent="0.25">
      <c r="A214">
        <v>84</v>
      </c>
      <c r="B214" t="s">
        <v>2298</v>
      </c>
      <c r="C214" t="s">
        <v>2299</v>
      </c>
      <c r="D214">
        <v>0</v>
      </c>
      <c r="E214" t="s">
        <v>1765</v>
      </c>
      <c r="F214" t="s">
        <v>2300</v>
      </c>
      <c r="G214">
        <v>215</v>
      </c>
    </row>
    <row r="215" spans="1:7" x14ac:dyDescent="0.25">
      <c r="A215">
        <v>68</v>
      </c>
      <c r="B215" t="s">
        <v>2301</v>
      </c>
      <c r="C215" t="s">
        <v>2302</v>
      </c>
      <c r="D215">
        <v>0</v>
      </c>
      <c r="E215" t="s">
        <v>1765</v>
      </c>
      <c r="F215" t="s">
        <v>2303</v>
      </c>
      <c r="G215">
        <v>216</v>
      </c>
    </row>
    <row r="216" spans="1:7" x14ac:dyDescent="0.25">
      <c r="A216">
        <v>68</v>
      </c>
      <c r="B216" t="s">
        <v>2304</v>
      </c>
      <c r="C216" t="s">
        <v>2305</v>
      </c>
      <c r="D216">
        <v>0</v>
      </c>
      <c r="E216" t="s">
        <v>1765</v>
      </c>
      <c r="F216" t="s">
        <v>2306</v>
      </c>
      <c r="G216">
        <v>217</v>
      </c>
    </row>
    <row r="217" spans="1:7" x14ac:dyDescent="0.25">
      <c r="A217">
        <v>61</v>
      </c>
      <c r="B217" t="s">
        <v>2307</v>
      </c>
      <c r="C217" t="s">
        <v>2308</v>
      </c>
      <c r="D217">
        <v>0</v>
      </c>
      <c r="E217" t="s">
        <v>1765</v>
      </c>
      <c r="F217" t="s">
        <v>2308</v>
      </c>
      <c r="G217">
        <v>218</v>
      </c>
    </row>
    <row r="218" spans="1:7" x14ac:dyDescent="0.25">
      <c r="A218">
        <v>68</v>
      </c>
      <c r="B218" t="s">
        <v>2309</v>
      </c>
      <c r="C218" t="s">
        <v>2310</v>
      </c>
      <c r="D218">
        <v>0</v>
      </c>
      <c r="E218" t="s">
        <v>1765</v>
      </c>
      <c r="F218" t="s">
        <v>2311</v>
      </c>
      <c r="G218">
        <v>219</v>
      </c>
    </row>
    <row r="219" spans="1:7" x14ac:dyDescent="0.25">
      <c r="A219">
        <v>62</v>
      </c>
      <c r="B219" t="s">
        <v>2312</v>
      </c>
      <c r="C219" t="s">
        <v>2313</v>
      </c>
      <c r="D219">
        <v>0</v>
      </c>
      <c r="E219" t="s">
        <v>1765</v>
      </c>
      <c r="F219" t="s">
        <v>2314</v>
      </c>
      <c r="G219">
        <v>220</v>
      </c>
    </row>
    <row r="220" spans="1:7" x14ac:dyDescent="0.25">
      <c r="A220">
        <v>84</v>
      </c>
      <c r="B220" t="s">
        <v>2315</v>
      </c>
      <c r="C220" t="s">
        <v>2316</v>
      </c>
      <c r="D220">
        <v>0</v>
      </c>
      <c r="E220" t="s">
        <v>1765</v>
      </c>
      <c r="F220" t="s">
        <v>2316</v>
      </c>
      <c r="G220">
        <v>221</v>
      </c>
    </row>
    <row r="221" spans="1:7" x14ac:dyDescent="0.25">
      <c r="A221">
        <v>46</v>
      </c>
      <c r="B221" t="s">
        <v>2317</v>
      </c>
      <c r="C221" t="s">
        <v>2318</v>
      </c>
      <c r="D221">
        <v>0</v>
      </c>
      <c r="E221" t="s">
        <v>1765</v>
      </c>
      <c r="F221" t="s">
        <v>2319</v>
      </c>
      <c r="G221">
        <v>222</v>
      </c>
    </row>
    <row r="222" spans="1:7" x14ac:dyDescent="0.25">
      <c r="A222">
        <v>53</v>
      </c>
      <c r="B222" t="s">
        <v>2320</v>
      </c>
      <c r="C222" t="s">
        <v>2321</v>
      </c>
      <c r="D222">
        <v>0</v>
      </c>
      <c r="E222" t="s">
        <v>1765</v>
      </c>
      <c r="F222" t="s">
        <v>2321</v>
      </c>
      <c r="G222">
        <v>223</v>
      </c>
    </row>
    <row r="223" spans="1:7" x14ac:dyDescent="0.25">
      <c r="A223">
        <v>63</v>
      </c>
      <c r="B223" t="s">
        <v>2322</v>
      </c>
      <c r="C223" t="s">
        <v>2323</v>
      </c>
      <c r="D223">
        <v>0</v>
      </c>
      <c r="E223" t="s">
        <v>1765</v>
      </c>
      <c r="F223" t="s">
        <v>2324</v>
      </c>
      <c r="G223">
        <v>224</v>
      </c>
    </row>
    <row r="224" spans="1:7" x14ac:dyDescent="0.25">
      <c r="A224">
        <v>64</v>
      </c>
      <c r="B224" t="s">
        <v>2325</v>
      </c>
      <c r="C224" t="s">
        <v>2326</v>
      </c>
      <c r="D224">
        <v>0</v>
      </c>
      <c r="E224" t="s">
        <v>1765</v>
      </c>
      <c r="F224" t="s">
        <v>2327</v>
      </c>
      <c r="G224">
        <v>225</v>
      </c>
    </row>
    <row r="225" spans="1:7" x14ac:dyDescent="0.25">
      <c r="A225">
        <v>65</v>
      </c>
      <c r="B225" t="s">
        <v>2328</v>
      </c>
      <c r="C225" t="s">
        <v>2329</v>
      </c>
      <c r="D225">
        <v>0</v>
      </c>
      <c r="E225" t="s">
        <v>1765</v>
      </c>
      <c r="F225" t="s">
        <v>2330</v>
      </c>
      <c r="G225">
        <v>226</v>
      </c>
    </row>
    <row r="226" spans="1:7" x14ac:dyDescent="0.25">
      <c r="A226">
        <v>42</v>
      </c>
      <c r="B226" t="s">
        <v>2331</v>
      </c>
      <c r="C226" t="s">
        <v>2332</v>
      </c>
      <c r="D226">
        <v>0</v>
      </c>
      <c r="E226" t="s">
        <v>1765</v>
      </c>
      <c r="F226" t="s">
        <v>2333</v>
      </c>
      <c r="G226">
        <v>227</v>
      </c>
    </row>
    <row r="227" spans="1:7" x14ac:dyDescent="0.25">
      <c r="A227">
        <v>78</v>
      </c>
      <c r="B227" t="s">
        <v>2334</v>
      </c>
      <c r="C227" t="s">
        <v>2335</v>
      </c>
      <c r="D227">
        <v>0</v>
      </c>
      <c r="E227" t="s">
        <v>1765</v>
      </c>
      <c r="F227" t="s">
        <v>2336</v>
      </c>
      <c r="G227">
        <v>228</v>
      </c>
    </row>
    <row r="228" spans="1:7" x14ac:dyDescent="0.25">
      <c r="A228">
        <v>78</v>
      </c>
      <c r="B228" t="s">
        <v>2337</v>
      </c>
      <c r="C228" t="s">
        <v>2338</v>
      </c>
      <c r="D228">
        <v>0</v>
      </c>
      <c r="E228" t="s">
        <v>1765</v>
      </c>
      <c r="F228" t="s">
        <v>2338</v>
      </c>
      <c r="G228">
        <v>229</v>
      </c>
    </row>
    <row r="229" spans="1:7" x14ac:dyDescent="0.25">
      <c r="A229">
        <v>66</v>
      </c>
      <c r="B229" t="s">
        <v>2339</v>
      </c>
      <c r="C229" t="s">
        <v>2340</v>
      </c>
      <c r="D229">
        <v>0</v>
      </c>
      <c r="E229" t="s">
        <v>1765</v>
      </c>
      <c r="F229" t="s">
        <v>67</v>
      </c>
      <c r="G229">
        <v>230</v>
      </c>
    </row>
    <row r="230" spans="1:7" x14ac:dyDescent="0.25">
      <c r="A230">
        <v>67</v>
      </c>
      <c r="B230" t="s">
        <v>2341</v>
      </c>
      <c r="C230" t="s">
        <v>2342</v>
      </c>
      <c r="D230">
        <v>0</v>
      </c>
      <c r="E230" t="s">
        <v>1765</v>
      </c>
      <c r="F230" t="s">
        <v>2343</v>
      </c>
      <c r="G230">
        <v>231</v>
      </c>
    </row>
    <row r="231" spans="1:7" x14ac:dyDescent="0.25">
      <c r="A231">
        <v>53</v>
      </c>
      <c r="B231" t="s">
        <v>2344</v>
      </c>
      <c r="C231" t="s">
        <v>2345</v>
      </c>
      <c r="D231">
        <v>0</v>
      </c>
      <c r="E231" t="s">
        <v>1765</v>
      </c>
      <c r="F231" t="s">
        <v>2345</v>
      </c>
      <c r="G231">
        <v>232</v>
      </c>
    </row>
    <row r="232" spans="1:7" x14ac:dyDescent="0.25">
      <c r="A232">
        <v>73</v>
      </c>
      <c r="B232" t="s">
        <v>2346</v>
      </c>
      <c r="C232" t="s">
        <v>2347</v>
      </c>
      <c r="D232">
        <v>0</v>
      </c>
      <c r="E232" t="s">
        <v>1765</v>
      </c>
      <c r="F232" t="s">
        <v>2348</v>
      </c>
      <c r="G232">
        <v>233</v>
      </c>
    </row>
    <row r="233" spans="1:7" x14ac:dyDescent="0.25">
      <c r="A233">
        <v>68</v>
      </c>
      <c r="B233" t="s">
        <v>2349</v>
      </c>
      <c r="C233" t="s">
        <v>2350</v>
      </c>
      <c r="D233">
        <v>0</v>
      </c>
      <c r="E233" t="s">
        <v>1765</v>
      </c>
      <c r="F233" t="s">
        <v>2351</v>
      </c>
      <c r="G233">
        <v>234</v>
      </c>
    </row>
    <row r="234" spans="1:7" x14ac:dyDescent="0.25">
      <c r="A234">
        <v>69</v>
      </c>
      <c r="B234" t="s">
        <v>2352</v>
      </c>
      <c r="C234" t="s">
        <v>2353</v>
      </c>
      <c r="D234">
        <v>0</v>
      </c>
      <c r="E234" t="s">
        <v>1765</v>
      </c>
      <c r="F234" t="s">
        <v>2354</v>
      </c>
      <c r="G234">
        <v>235</v>
      </c>
    </row>
    <row r="235" spans="1:7" x14ac:dyDescent="0.25">
      <c r="A235">
        <v>40</v>
      </c>
      <c r="B235" t="s">
        <v>2355</v>
      </c>
      <c r="C235" t="s">
        <v>2356</v>
      </c>
      <c r="D235">
        <v>0</v>
      </c>
      <c r="E235" t="s">
        <v>1765</v>
      </c>
      <c r="F235" t="s">
        <v>2357</v>
      </c>
      <c r="G235">
        <v>236</v>
      </c>
    </row>
    <row r="236" spans="1:7" x14ac:dyDescent="0.25">
      <c r="A236">
        <v>84</v>
      </c>
      <c r="B236" t="s">
        <v>2358</v>
      </c>
      <c r="C236" t="s">
        <v>2359</v>
      </c>
      <c r="D236">
        <v>0</v>
      </c>
      <c r="E236" t="s">
        <v>1765</v>
      </c>
      <c r="F236" t="s">
        <v>2360</v>
      </c>
      <c r="G236">
        <v>237</v>
      </c>
    </row>
    <row r="237" spans="1:7" x14ac:dyDescent="0.25">
      <c r="A237">
        <v>68</v>
      </c>
      <c r="B237" t="s">
        <v>2361</v>
      </c>
      <c r="C237" t="s">
        <v>2362</v>
      </c>
      <c r="D237">
        <v>0</v>
      </c>
      <c r="E237" t="s">
        <v>1765</v>
      </c>
      <c r="F237" t="s">
        <v>2363</v>
      </c>
      <c r="G237">
        <v>238</v>
      </c>
    </row>
    <row r="238" spans="1:7" x14ac:dyDescent="0.25">
      <c r="A238">
        <v>53</v>
      </c>
      <c r="B238" t="s">
        <v>2364</v>
      </c>
      <c r="C238" t="s">
        <v>2365</v>
      </c>
      <c r="D238">
        <v>0</v>
      </c>
      <c r="E238" t="s">
        <v>1765</v>
      </c>
      <c r="F238" t="s">
        <v>2366</v>
      </c>
      <c r="G238">
        <v>239</v>
      </c>
    </row>
    <row r="239" spans="1:7" x14ac:dyDescent="0.25">
      <c r="A239">
        <v>46</v>
      </c>
      <c r="B239" t="s">
        <v>2367</v>
      </c>
      <c r="C239" t="s">
        <v>2368</v>
      </c>
      <c r="D239">
        <v>0</v>
      </c>
      <c r="E239" t="s">
        <v>1765</v>
      </c>
      <c r="F239" t="s">
        <v>2369</v>
      </c>
      <c r="G239">
        <v>240</v>
      </c>
    </row>
    <row r="240" spans="1:7" x14ac:dyDescent="0.25">
      <c r="A240">
        <v>68</v>
      </c>
      <c r="B240" t="s">
        <v>2370</v>
      </c>
      <c r="C240" t="s">
        <v>2371</v>
      </c>
      <c r="D240">
        <v>0</v>
      </c>
      <c r="E240" t="s">
        <v>1765</v>
      </c>
      <c r="F240" t="s">
        <v>2372</v>
      </c>
      <c r="G240">
        <v>241</v>
      </c>
    </row>
    <row r="241" spans="1:7" x14ac:dyDescent="0.25">
      <c r="A241">
        <v>53</v>
      </c>
      <c r="B241" t="s">
        <v>2373</v>
      </c>
      <c r="C241" t="s">
        <v>2374</v>
      </c>
      <c r="D241">
        <v>0</v>
      </c>
      <c r="E241" t="s">
        <v>1765</v>
      </c>
      <c r="F241" t="s">
        <v>2375</v>
      </c>
      <c r="G241">
        <v>242</v>
      </c>
    </row>
    <row r="242" spans="1:7" x14ac:dyDescent="0.25">
      <c r="A242">
        <v>68</v>
      </c>
      <c r="B242" t="s">
        <v>2376</v>
      </c>
      <c r="C242" t="s">
        <v>2377</v>
      </c>
      <c r="D242">
        <v>0</v>
      </c>
      <c r="E242" t="s">
        <v>1765</v>
      </c>
      <c r="F242" t="s">
        <v>2378</v>
      </c>
      <c r="G242">
        <v>243</v>
      </c>
    </row>
    <row r="243" spans="1:7" x14ac:dyDescent="0.25">
      <c r="A243">
        <v>64</v>
      </c>
      <c r="B243" t="s">
        <v>2379</v>
      </c>
      <c r="C243" t="s">
        <v>2380</v>
      </c>
      <c r="D243">
        <v>0</v>
      </c>
      <c r="E243" t="s">
        <v>1765</v>
      </c>
      <c r="F243" t="s">
        <v>2381</v>
      </c>
      <c r="G243">
        <v>244</v>
      </c>
    </row>
    <row r="244" spans="1:7" x14ac:dyDescent="0.25">
      <c r="A244">
        <v>70</v>
      </c>
      <c r="B244" t="s">
        <v>2382</v>
      </c>
      <c r="C244" t="s">
        <v>2383</v>
      </c>
      <c r="D244">
        <v>0</v>
      </c>
      <c r="E244" t="s">
        <v>1765</v>
      </c>
      <c r="F244" t="s">
        <v>2384</v>
      </c>
      <c r="G244">
        <v>245</v>
      </c>
    </row>
    <row r="245" spans="1:7" x14ac:dyDescent="0.25">
      <c r="A245">
        <v>70</v>
      </c>
      <c r="B245" t="s">
        <v>2385</v>
      </c>
      <c r="C245" t="s">
        <v>2386</v>
      </c>
      <c r="D245">
        <v>0</v>
      </c>
      <c r="E245" t="s">
        <v>1765</v>
      </c>
      <c r="F245" t="s">
        <v>2387</v>
      </c>
      <c r="G245">
        <v>246</v>
      </c>
    </row>
    <row r="246" spans="1:7" x14ac:dyDescent="0.25">
      <c r="A246">
        <v>75</v>
      </c>
      <c r="B246" t="s">
        <v>2388</v>
      </c>
      <c r="C246" t="s">
        <v>2389</v>
      </c>
      <c r="D246">
        <v>0</v>
      </c>
      <c r="E246" t="s">
        <v>1765</v>
      </c>
      <c r="F246" t="s">
        <v>2390</v>
      </c>
      <c r="G246">
        <v>247</v>
      </c>
    </row>
    <row r="247" spans="1:7" x14ac:dyDescent="0.25">
      <c r="A247">
        <v>71</v>
      </c>
      <c r="B247" t="s">
        <v>2391</v>
      </c>
      <c r="C247" t="s">
        <v>2392</v>
      </c>
      <c r="D247">
        <v>0</v>
      </c>
      <c r="E247" t="s">
        <v>1765</v>
      </c>
      <c r="F247" t="s">
        <v>2393</v>
      </c>
      <c r="G247">
        <v>248</v>
      </c>
    </row>
    <row r="248" spans="1:7" x14ac:dyDescent="0.25">
      <c r="A248">
        <v>53</v>
      </c>
      <c r="B248" t="s">
        <v>2394</v>
      </c>
      <c r="C248" t="s">
        <v>2395</v>
      </c>
      <c r="D248">
        <v>0</v>
      </c>
      <c r="E248" t="s">
        <v>1765</v>
      </c>
      <c r="F248" t="s">
        <v>2396</v>
      </c>
      <c r="G248">
        <v>249</v>
      </c>
    </row>
    <row r="249" spans="1:7" x14ac:dyDescent="0.25">
      <c r="A249">
        <v>68</v>
      </c>
      <c r="B249" t="s">
        <v>2397</v>
      </c>
      <c r="C249" t="s">
        <v>2398</v>
      </c>
      <c r="D249">
        <v>0</v>
      </c>
      <c r="E249" t="s">
        <v>1765</v>
      </c>
      <c r="F249" t="s">
        <v>2399</v>
      </c>
      <c r="G249">
        <v>250</v>
      </c>
    </row>
    <row r="250" spans="1:7" x14ac:dyDescent="0.25">
      <c r="A250">
        <v>72</v>
      </c>
      <c r="B250" t="s">
        <v>2400</v>
      </c>
      <c r="C250" t="s">
        <v>2401</v>
      </c>
      <c r="D250">
        <v>0</v>
      </c>
      <c r="E250" t="s">
        <v>1765</v>
      </c>
      <c r="F250" t="s">
        <v>2401</v>
      </c>
      <c r="G250">
        <v>251</v>
      </c>
    </row>
    <row r="251" spans="1:7" x14ac:dyDescent="0.25">
      <c r="A251">
        <v>53</v>
      </c>
      <c r="B251" t="s">
        <v>2402</v>
      </c>
      <c r="C251" t="s">
        <v>2403</v>
      </c>
      <c r="D251">
        <v>0</v>
      </c>
      <c r="E251" t="s">
        <v>1765</v>
      </c>
      <c r="F251" t="s">
        <v>2404</v>
      </c>
      <c r="G251">
        <v>252</v>
      </c>
    </row>
    <row r="252" spans="1:7" x14ac:dyDescent="0.25">
      <c r="A252">
        <v>79</v>
      </c>
      <c r="B252" t="s">
        <v>2405</v>
      </c>
      <c r="C252" t="s">
        <v>2406</v>
      </c>
      <c r="D252">
        <v>0</v>
      </c>
      <c r="E252" t="s">
        <v>1765</v>
      </c>
      <c r="F252" t="s">
        <v>2407</v>
      </c>
      <c r="G252">
        <v>253</v>
      </c>
    </row>
    <row r="253" spans="1:7" x14ac:dyDescent="0.25">
      <c r="A253">
        <v>68</v>
      </c>
      <c r="B253" t="s">
        <v>2408</v>
      </c>
      <c r="C253" t="s">
        <v>2409</v>
      </c>
      <c r="D253">
        <v>0</v>
      </c>
      <c r="E253" t="s">
        <v>1765</v>
      </c>
      <c r="F253" t="s">
        <v>2410</v>
      </c>
      <c r="G253">
        <v>254</v>
      </c>
    </row>
    <row r="254" spans="1:7" x14ac:dyDescent="0.25">
      <c r="A254">
        <v>82</v>
      </c>
      <c r="B254" t="s">
        <v>2411</v>
      </c>
      <c r="C254" t="s">
        <v>2412</v>
      </c>
      <c r="D254">
        <v>0</v>
      </c>
      <c r="E254" t="s">
        <v>1765</v>
      </c>
      <c r="F254" t="s">
        <v>2413</v>
      </c>
      <c r="G254">
        <v>255</v>
      </c>
    </row>
    <row r="255" spans="1:7" x14ac:dyDescent="0.25">
      <c r="A255">
        <v>46</v>
      </c>
      <c r="B255" t="s">
        <v>2414</v>
      </c>
      <c r="C255" t="s">
        <v>2415</v>
      </c>
      <c r="D255">
        <v>0</v>
      </c>
      <c r="E255" t="s">
        <v>1765</v>
      </c>
      <c r="F255" t="s">
        <v>2416</v>
      </c>
      <c r="G255">
        <v>256</v>
      </c>
    </row>
    <row r="256" spans="1:7" x14ac:dyDescent="0.25">
      <c r="A256">
        <v>75</v>
      </c>
      <c r="B256" t="s">
        <v>2417</v>
      </c>
      <c r="C256" t="s">
        <v>2418</v>
      </c>
      <c r="D256">
        <v>0</v>
      </c>
      <c r="E256" t="s">
        <v>1765</v>
      </c>
      <c r="F256" t="s">
        <v>2418</v>
      </c>
      <c r="G256">
        <v>257</v>
      </c>
    </row>
    <row r="257" spans="1:7" x14ac:dyDescent="0.25">
      <c r="A257">
        <v>75</v>
      </c>
      <c r="B257" t="s">
        <v>2419</v>
      </c>
      <c r="C257" t="s">
        <v>2420</v>
      </c>
      <c r="D257">
        <v>0</v>
      </c>
      <c r="E257" t="s">
        <v>1765</v>
      </c>
      <c r="F257" t="s">
        <v>2420</v>
      </c>
      <c r="G257">
        <v>258</v>
      </c>
    </row>
    <row r="258" spans="1:7" x14ac:dyDescent="0.25">
      <c r="A258">
        <v>76</v>
      </c>
      <c r="B258" t="s">
        <v>2421</v>
      </c>
      <c r="C258" t="s">
        <v>2422</v>
      </c>
      <c r="D258">
        <v>0</v>
      </c>
      <c r="E258" t="s">
        <v>1765</v>
      </c>
      <c r="F258" t="s">
        <v>2423</v>
      </c>
      <c r="G258">
        <v>259</v>
      </c>
    </row>
    <row r="259" spans="1:7" x14ac:dyDescent="0.25">
      <c r="A259">
        <v>52</v>
      </c>
      <c r="B259" t="s">
        <v>2424</v>
      </c>
      <c r="C259" t="s">
        <v>2425</v>
      </c>
      <c r="D259">
        <v>0</v>
      </c>
      <c r="E259" t="s">
        <v>1765</v>
      </c>
      <c r="F259" t="s">
        <v>2426</v>
      </c>
      <c r="G259">
        <v>260</v>
      </c>
    </row>
    <row r="260" spans="1:7" x14ac:dyDescent="0.25">
      <c r="A260">
        <v>46</v>
      </c>
      <c r="B260" t="s">
        <v>2427</v>
      </c>
      <c r="C260" t="s">
        <v>2428</v>
      </c>
      <c r="D260">
        <v>0</v>
      </c>
      <c r="E260" t="s">
        <v>1765</v>
      </c>
      <c r="F260" t="s">
        <v>2429</v>
      </c>
      <c r="G260">
        <v>261</v>
      </c>
    </row>
    <row r="261" spans="1:7" x14ac:dyDescent="0.25">
      <c r="A261">
        <v>46</v>
      </c>
      <c r="B261" t="s">
        <v>2430</v>
      </c>
      <c r="C261" t="s">
        <v>2431</v>
      </c>
      <c r="D261">
        <v>0</v>
      </c>
      <c r="E261" t="s">
        <v>1765</v>
      </c>
      <c r="F261" t="s">
        <v>2432</v>
      </c>
      <c r="G261">
        <v>262</v>
      </c>
    </row>
    <row r="262" spans="1:7" x14ac:dyDescent="0.25">
      <c r="A262">
        <v>77</v>
      </c>
      <c r="B262" t="s">
        <v>2433</v>
      </c>
      <c r="C262" t="s">
        <v>2434</v>
      </c>
      <c r="D262">
        <v>0</v>
      </c>
      <c r="E262" t="s">
        <v>1765</v>
      </c>
      <c r="F262" t="s">
        <v>2435</v>
      </c>
      <c r="G262">
        <v>263</v>
      </c>
    </row>
    <row r="263" spans="1:7" x14ac:dyDescent="0.25">
      <c r="A263">
        <v>79</v>
      </c>
      <c r="B263" t="s">
        <v>2436</v>
      </c>
      <c r="C263" t="s">
        <v>2437</v>
      </c>
      <c r="D263">
        <v>0</v>
      </c>
      <c r="E263" t="s">
        <v>1765</v>
      </c>
      <c r="F263" t="s">
        <v>2438</v>
      </c>
      <c r="G263">
        <v>264</v>
      </c>
    </row>
    <row r="264" spans="1:7" x14ac:dyDescent="0.25">
      <c r="A264">
        <v>34</v>
      </c>
      <c r="B264" t="s">
        <v>2439</v>
      </c>
      <c r="C264" t="s">
        <v>2440</v>
      </c>
      <c r="D264">
        <v>0</v>
      </c>
      <c r="E264" t="s">
        <v>1765</v>
      </c>
      <c r="F264" t="s">
        <v>2441</v>
      </c>
      <c r="G264">
        <v>265</v>
      </c>
    </row>
    <row r="265" spans="1:7" x14ac:dyDescent="0.25">
      <c r="A265">
        <v>80</v>
      </c>
      <c r="B265" t="s">
        <v>2442</v>
      </c>
      <c r="C265" t="s">
        <v>2443</v>
      </c>
      <c r="D265">
        <v>0</v>
      </c>
      <c r="E265" t="s">
        <v>1765</v>
      </c>
      <c r="F265" t="s">
        <v>2444</v>
      </c>
      <c r="G265">
        <v>266</v>
      </c>
    </row>
    <row r="266" spans="1:7" x14ac:dyDescent="0.25">
      <c r="A266">
        <v>78</v>
      </c>
      <c r="B266" t="s">
        <v>2445</v>
      </c>
      <c r="C266" t="s">
        <v>2446</v>
      </c>
      <c r="D266">
        <v>0</v>
      </c>
      <c r="E266" t="s">
        <v>1765</v>
      </c>
      <c r="F266" t="s">
        <v>2447</v>
      </c>
      <c r="G266">
        <v>267</v>
      </c>
    </row>
    <row r="267" spans="1:7" x14ac:dyDescent="0.25">
      <c r="A267">
        <v>68</v>
      </c>
      <c r="B267" t="s">
        <v>2448</v>
      </c>
      <c r="C267" t="s">
        <v>2449</v>
      </c>
      <c r="D267">
        <v>0</v>
      </c>
      <c r="E267" t="s">
        <v>1765</v>
      </c>
      <c r="F267" t="s">
        <v>2450</v>
      </c>
      <c r="G267">
        <v>268</v>
      </c>
    </row>
    <row r="268" spans="1:7" x14ac:dyDescent="0.25">
      <c r="A268">
        <v>68</v>
      </c>
      <c r="B268" t="s">
        <v>2451</v>
      </c>
      <c r="C268" t="s">
        <v>2452</v>
      </c>
      <c r="D268">
        <v>0</v>
      </c>
      <c r="E268" t="s">
        <v>1765</v>
      </c>
      <c r="F268" t="s">
        <v>2453</v>
      </c>
      <c r="G268">
        <v>269</v>
      </c>
    </row>
    <row r="269" spans="1:7" x14ac:dyDescent="0.25">
      <c r="A269">
        <v>81</v>
      </c>
      <c r="B269" t="s">
        <v>2454</v>
      </c>
      <c r="C269" t="s">
        <v>2455</v>
      </c>
      <c r="D269">
        <v>0</v>
      </c>
      <c r="E269" t="s">
        <v>1765</v>
      </c>
      <c r="F269" t="s">
        <v>2456</v>
      </c>
      <c r="G269">
        <v>270</v>
      </c>
    </row>
    <row r="270" spans="1:7" x14ac:dyDescent="0.25">
      <c r="A270">
        <v>77</v>
      </c>
      <c r="B270" t="s">
        <v>2457</v>
      </c>
      <c r="C270" t="s">
        <v>2458</v>
      </c>
      <c r="D270">
        <v>0</v>
      </c>
      <c r="E270" t="s">
        <v>1765</v>
      </c>
      <c r="F270" t="s">
        <v>2459</v>
      </c>
      <c r="G270">
        <v>271</v>
      </c>
    </row>
    <row r="271" spans="1:7" x14ac:dyDescent="0.25">
      <c r="A271">
        <v>83</v>
      </c>
      <c r="B271" t="s">
        <v>2460</v>
      </c>
      <c r="C271" t="s">
        <v>2461</v>
      </c>
      <c r="D271">
        <v>0</v>
      </c>
      <c r="E271" t="s">
        <v>1765</v>
      </c>
      <c r="F271" t="s">
        <v>2462</v>
      </c>
      <c r="G271">
        <v>272</v>
      </c>
    </row>
    <row r="272" spans="1:7" x14ac:dyDescent="0.25">
      <c r="A272">
        <v>83</v>
      </c>
      <c r="B272" t="s">
        <v>2463</v>
      </c>
      <c r="C272" t="s">
        <v>2464</v>
      </c>
      <c r="D272">
        <v>0</v>
      </c>
      <c r="E272" t="s">
        <v>1765</v>
      </c>
      <c r="F272" t="s">
        <v>2464</v>
      </c>
      <c r="G272">
        <v>273</v>
      </c>
    </row>
    <row r="273" spans="1:7" x14ac:dyDescent="0.25">
      <c r="A273">
        <v>79</v>
      </c>
      <c r="B273" t="s">
        <v>2465</v>
      </c>
      <c r="C273" t="s">
        <v>2466</v>
      </c>
      <c r="D273">
        <v>0</v>
      </c>
      <c r="E273" t="s">
        <v>1765</v>
      </c>
      <c r="F273" t="s">
        <v>2467</v>
      </c>
      <c r="G273">
        <v>274</v>
      </c>
    </row>
    <row r="274" spans="1:7" x14ac:dyDescent="0.25">
      <c r="A274">
        <v>79</v>
      </c>
      <c r="B274" t="s">
        <v>2468</v>
      </c>
      <c r="C274" t="s">
        <v>2469</v>
      </c>
      <c r="D274">
        <v>0</v>
      </c>
      <c r="E274" t="s">
        <v>1765</v>
      </c>
      <c r="F274" t="s">
        <v>2470</v>
      </c>
      <c r="G274">
        <v>275</v>
      </c>
    </row>
    <row r="275" spans="1:7" x14ac:dyDescent="0.25">
      <c r="A275">
        <v>85</v>
      </c>
      <c r="B275" t="s">
        <v>2471</v>
      </c>
      <c r="C275" t="s">
        <v>2472</v>
      </c>
      <c r="D275">
        <v>0</v>
      </c>
      <c r="E275" t="s">
        <v>1765</v>
      </c>
      <c r="F275" t="s">
        <v>2473</v>
      </c>
      <c r="G275">
        <v>276</v>
      </c>
    </row>
    <row r="276" spans="1:7" x14ac:dyDescent="0.25">
      <c r="A276">
        <v>85</v>
      </c>
      <c r="B276" t="s">
        <v>2474</v>
      </c>
      <c r="C276" t="s">
        <v>2475</v>
      </c>
      <c r="D276">
        <v>0</v>
      </c>
      <c r="E276" t="s">
        <v>1765</v>
      </c>
      <c r="F276" t="s">
        <v>2476</v>
      </c>
      <c r="G276">
        <v>277</v>
      </c>
    </row>
    <row r="277" spans="1:7" x14ac:dyDescent="0.25">
      <c r="A277">
        <v>88</v>
      </c>
      <c r="B277" t="s">
        <v>2477</v>
      </c>
      <c r="C277" t="s">
        <v>2478</v>
      </c>
      <c r="D277">
        <v>0</v>
      </c>
      <c r="E277" t="s">
        <v>1765</v>
      </c>
      <c r="F277" t="s">
        <v>2478</v>
      </c>
      <c r="G277">
        <v>278</v>
      </c>
    </row>
    <row r="278" spans="1:7" x14ac:dyDescent="0.25">
      <c r="A278">
        <v>46</v>
      </c>
      <c r="B278" t="s">
        <v>2479</v>
      </c>
      <c r="C278" t="s">
        <v>2480</v>
      </c>
      <c r="D278">
        <v>0</v>
      </c>
      <c r="E278" t="s">
        <v>1765</v>
      </c>
      <c r="F278" t="s">
        <v>2481</v>
      </c>
      <c r="G278">
        <v>279</v>
      </c>
    </row>
    <row r="279" spans="1:7" x14ac:dyDescent="0.25">
      <c r="A279">
        <v>86</v>
      </c>
      <c r="B279" t="s">
        <v>2482</v>
      </c>
      <c r="C279" t="s">
        <v>2483</v>
      </c>
      <c r="D279">
        <v>0</v>
      </c>
      <c r="E279" t="s">
        <v>1765</v>
      </c>
      <c r="F279" t="s">
        <v>2484</v>
      </c>
      <c r="G279">
        <v>280</v>
      </c>
    </row>
    <row r="280" spans="1:7" x14ac:dyDescent="0.25">
      <c r="A280">
        <v>53</v>
      </c>
      <c r="B280" t="s">
        <v>2485</v>
      </c>
      <c r="C280" t="s">
        <v>2486</v>
      </c>
      <c r="D280">
        <v>0</v>
      </c>
      <c r="E280" t="s">
        <v>1765</v>
      </c>
      <c r="F280" t="s">
        <v>2487</v>
      </c>
      <c r="G280">
        <v>281</v>
      </c>
    </row>
    <row r="281" spans="1:7" x14ac:dyDescent="0.25">
      <c r="A281">
        <v>68</v>
      </c>
      <c r="B281" t="s">
        <v>2488</v>
      </c>
      <c r="C281" t="s">
        <v>2489</v>
      </c>
      <c r="D281">
        <v>0</v>
      </c>
      <c r="E281" t="s">
        <v>1765</v>
      </c>
      <c r="F281" t="s">
        <v>2489</v>
      </c>
      <c r="G281">
        <v>282</v>
      </c>
    </row>
    <row r="282" spans="1:7" x14ac:dyDescent="0.25">
      <c r="A282">
        <v>68</v>
      </c>
      <c r="B282" t="s">
        <v>2490</v>
      </c>
      <c r="C282" t="s">
        <v>2491</v>
      </c>
      <c r="D282">
        <v>0</v>
      </c>
      <c r="E282" t="s">
        <v>1765</v>
      </c>
      <c r="F282" t="s">
        <v>2492</v>
      </c>
      <c r="G282">
        <v>283</v>
      </c>
    </row>
    <row r="283" spans="1:7" x14ac:dyDescent="0.25">
      <c r="A283">
        <v>68</v>
      </c>
      <c r="B283" t="s">
        <v>2493</v>
      </c>
      <c r="C283" t="s">
        <v>2494</v>
      </c>
      <c r="D283">
        <v>0</v>
      </c>
      <c r="E283" t="s">
        <v>1765</v>
      </c>
      <c r="F283" t="s">
        <v>2495</v>
      </c>
      <c r="G283">
        <v>284</v>
      </c>
    </row>
    <row r="284" spans="1:7" x14ac:dyDescent="0.25">
      <c r="A284">
        <v>87</v>
      </c>
      <c r="B284" t="s">
        <v>2496</v>
      </c>
      <c r="C284" t="s">
        <v>2497</v>
      </c>
      <c r="D284">
        <v>0</v>
      </c>
      <c r="E284" t="s">
        <v>1765</v>
      </c>
      <c r="F284" t="s">
        <v>2498</v>
      </c>
      <c r="G284">
        <v>285</v>
      </c>
    </row>
    <row r="285" spans="1:7" x14ac:dyDescent="0.25">
      <c r="A285">
        <v>79</v>
      </c>
      <c r="B285" t="s">
        <v>2499</v>
      </c>
      <c r="C285" t="s">
        <v>2500</v>
      </c>
      <c r="D285">
        <v>0</v>
      </c>
      <c r="E285" t="s">
        <v>1765</v>
      </c>
      <c r="F285" t="s">
        <v>2501</v>
      </c>
      <c r="G285">
        <v>286</v>
      </c>
    </row>
    <row r="286" spans="1:7" x14ac:dyDescent="0.25">
      <c r="A286">
        <v>79</v>
      </c>
      <c r="B286" t="s">
        <v>2502</v>
      </c>
      <c r="C286" t="s">
        <v>2503</v>
      </c>
      <c r="D286">
        <v>0</v>
      </c>
      <c r="E286" t="s">
        <v>1765</v>
      </c>
      <c r="F286" t="s">
        <v>2504</v>
      </c>
      <c r="G286">
        <v>287</v>
      </c>
    </row>
    <row r="287" spans="1:7" x14ac:dyDescent="0.25">
      <c r="A287">
        <v>88</v>
      </c>
      <c r="B287" t="s">
        <v>2505</v>
      </c>
      <c r="C287" t="s">
        <v>2506</v>
      </c>
      <c r="D287">
        <v>0</v>
      </c>
      <c r="E287" t="s">
        <v>1765</v>
      </c>
      <c r="F287" t="s">
        <v>2507</v>
      </c>
      <c r="G287">
        <v>288</v>
      </c>
    </row>
    <row r="288" spans="1:7" x14ac:dyDescent="0.25">
      <c r="A288">
        <v>88</v>
      </c>
      <c r="B288" t="s">
        <v>2508</v>
      </c>
      <c r="C288" t="s">
        <v>2509</v>
      </c>
      <c r="D288">
        <v>0</v>
      </c>
      <c r="E288" t="s">
        <v>1765</v>
      </c>
      <c r="F288" t="s">
        <v>2510</v>
      </c>
      <c r="G288">
        <v>289</v>
      </c>
    </row>
    <row r="289" spans="1:7" x14ac:dyDescent="0.25">
      <c r="A289">
        <v>79</v>
      </c>
      <c r="B289" t="s">
        <v>2511</v>
      </c>
      <c r="C289" t="s">
        <v>2512</v>
      </c>
      <c r="D289">
        <v>0</v>
      </c>
      <c r="E289" t="s">
        <v>1765</v>
      </c>
      <c r="F289" t="s">
        <v>2513</v>
      </c>
      <c r="G289">
        <v>290</v>
      </c>
    </row>
    <row r="290" spans="1:7" x14ac:dyDescent="0.25">
      <c r="A290">
        <v>53</v>
      </c>
      <c r="B290" t="s">
        <v>2514</v>
      </c>
      <c r="C290" t="s">
        <v>2515</v>
      </c>
      <c r="D290">
        <v>0</v>
      </c>
      <c r="E290" t="s">
        <v>1765</v>
      </c>
      <c r="F290" t="s">
        <v>2515</v>
      </c>
      <c r="G290">
        <v>291</v>
      </c>
    </row>
    <row r="291" spans="1:7" x14ac:dyDescent="0.25">
      <c r="A291">
        <v>68</v>
      </c>
      <c r="B291" t="s">
        <v>2516</v>
      </c>
      <c r="C291" t="s">
        <v>2517</v>
      </c>
      <c r="D291">
        <v>0</v>
      </c>
      <c r="E291" t="s">
        <v>1765</v>
      </c>
      <c r="F291" t="s">
        <v>2517</v>
      </c>
      <c r="G291">
        <v>292</v>
      </c>
    </row>
    <row r="292" spans="1:7" x14ac:dyDescent="0.25">
      <c r="A292">
        <v>68</v>
      </c>
      <c r="B292" t="s">
        <v>2518</v>
      </c>
      <c r="C292" t="s">
        <v>2519</v>
      </c>
      <c r="D292">
        <v>0</v>
      </c>
      <c r="E292" t="s">
        <v>1765</v>
      </c>
      <c r="F292" t="s">
        <v>2519</v>
      </c>
      <c r="G292">
        <v>293</v>
      </c>
    </row>
    <row r="293" spans="1:7" x14ac:dyDescent="0.25">
      <c r="A293">
        <v>68</v>
      </c>
      <c r="B293" t="s">
        <v>2520</v>
      </c>
      <c r="C293" t="s">
        <v>2521</v>
      </c>
      <c r="D293">
        <v>0</v>
      </c>
      <c r="E293" t="s">
        <v>1765</v>
      </c>
      <c r="F293" t="s">
        <v>2521</v>
      </c>
      <c r="G293">
        <v>294</v>
      </c>
    </row>
    <row r="294" spans="1:7" x14ac:dyDescent="0.25">
      <c r="A294">
        <v>3</v>
      </c>
      <c r="B294" t="s">
        <v>2522</v>
      </c>
      <c r="C294" t="s">
        <v>2523</v>
      </c>
      <c r="D294">
        <v>321</v>
      </c>
      <c r="E294">
        <v>321</v>
      </c>
      <c r="F294" t="s">
        <v>2122</v>
      </c>
      <c r="G294">
        <v>300</v>
      </c>
    </row>
    <row r="295" spans="1:7" x14ac:dyDescent="0.25">
      <c r="A295">
        <v>90</v>
      </c>
      <c r="B295" s="3" t="s">
        <v>2524</v>
      </c>
      <c r="C295" t="s">
        <v>2525</v>
      </c>
      <c r="F295" t="s">
        <v>2526</v>
      </c>
      <c r="G295">
        <v>301</v>
      </c>
    </row>
    <row r="296" spans="1:7" x14ac:dyDescent="0.25">
      <c r="A296">
        <v>91</v>
      </c>
      <c r="B296" t="s">
        <v>2527</v>
      </c>
      <c r="C296" t="s">
        <v>2528</v>
      </c>
      <c r="F296" t="s">
        <v>2529</v>
      </c>
      <c r="G296">
        <v>302</v>
      </c>
    </row>
    <row r="297" spans="1:7" x14ac:dyDescent="0.25">
      <c r="A297">
        <v>92</v>
      </c>
      <c r="B297" t="s">
        <v>2530</v>
      </c>
      <c r="C297" t="s">
        <v>2531</v>
      </c>
      <c r="F297" t="s">
        <v>2532</v>
      </c>
      <c r="G297">
        <v>303</v>
      </c>
    </row>
    <row r="298" spans="1:7" x14ac:dyDescent="0.25">
      <c r="A298">
        <v>93</v>
      </c>
      <c r="B298" t="s">
        <v>2533</v>
      </c>
      <c r="C298" t="s">
        <v>2534</v>
      </c>
      <c r="F298" t="s">
        <v>2535</v>
      </c>
      <c r="G298">
        <v>304</v>
      </c>
    </row>
    <row r="299" spans="1:7" x14ac:dyDescent="0.25">
      <c r="A299">
        <v>94</v>
      </c>
      <c r="B299" t="s">
        <v>2536</v>
      </c>
      <c r="C299" t="s">
        <v>1757</v>
      </c>
      <c r="F299" t="s">
        <v>2537</v>
      </c>
      <c r="G299">
        <v>305</v>
      </c>
    </row>
    <row r="300" spans="1:7" x14ac:dyDescent="0.25">
      <c r="A300">
        <v>73</v>
      </c>
      <c r="B300" t="s">
        <v>2538</v>
      </c>
      <c r="C300" t="s">
        <v>2539</v>
      </c>
      <c r="F300" t="s">
        <v>2540</v>
      </c>
      <c r="G300">
        <v>306</v>
      </c>
    </row>
    <row r="301" spans="1:7" x14ac:dyDescent="0.25">
      <c r="A301">
        <v>95</v>
      </c>
      <c r="B301" t="s">
        <v>2541</v>
      </c>
      <c r="C301" t="s">
        <v>2542</v>
      </c>
      <c r="F301" t="s">
        <v>2543</v>
      </c>
      <c r="G301">
        <v>307</v>
      </c>
    </row>
    <row r="302" spans="1:7" x14ac:dyDescent="0.25">
      <c r="A302">
        <v>79</v>
      </c>
      <c r="B302" t="s">
        <v>2544</v>
      </c>
      <c r="C302" t="s">
        <v>2545</v>
      </c>
      <c r="F302" t="s">
        <v>2438</v>
      </c>
      <c r="G302">
        <v>308</v>
      </c>
    </row>
    <row r="303" spans="1:7" x14ac:dyDescent="0.25">
      <c r="A303">
        <v>96</v>
      </c>
      <c r="B303" t="s">
        <v>2546</v>
      </c>
      <c r="C303" t="s">
        <v>2547</v>
      </c>
      <c r="F303" t="s">
        <v>1966</v>
      </c>
      <c r="G303">
        <v>309</v>
      </c>
    </row>
    <row r="304" spans="1:7" x14ac:dyDescent="0.25">
      <c r="A304">
        <v>68</v>
      </c>
      <c r="B304" t="s">
        <v>2548</v>
      </c>
      <c r="C304" t="s">
        <v>2549</v>
      </c>
      <c r="F304" t="s">
        <v>1989</v>
      </c>
      <c r="G304">
        <v>310</v>
      </c>
    </row>
    <row r="305" spans="1:7" x14ac:dyDescent="0.25">
      <c r="A305">
        <v>68</v>
      </c>
      <c r="B305" t="s">
        <v>2550</v>
      </c>
      <c r="C305" t="s">
        <v>2551</v>
      </c>
      <c r="F305" t="s">
        <v>2552</v>
      </c>
      <c r="G305">
        <v>311</v>
      </c>
    </row>
    <row r="306" spans="1:7" x14ac:dyDescent="0.25">
      <c r="A306">
        <v>75</v>
      </c>
      <c r="B306" t="s">
        <v>2553</v>
      </c>
      <c r="C306" t="s">
        <v>2554</v>
      </c>
      <c r="D306">
        <v>0</v>
      </c>
      <c r="E306">
        <v>0</v>
      </c>
      <c r="F306" t="s">
        <v>2554</v>
      </c>
      <c r="G306">
        <v>312</v>
      </c>
    </row>
    <row r="307" spans="1:7" x14ac:dyDescent="0.25">
      <c r="A307">
        <v>79</v>
      </c>
      <c r="B307" t="s">
        <v>2555</v>
      </c>
      <c r="C307" t="s">
        <v>2556</v>
      </c>
      <c r="D307">
        <v>0</v>
      </c>
      <c r="E307">
        <v>0</v>
      </c>
      <c r="F307" t="s">
        <v>2557</v>
      </c>
      <c r="G307">
        <v>313</v>
      </c>
    </row>
    <row r="308" spans="1:7" x14ac:dyDescent="0.25">
      <c r="A308">
        <v>34</v>
      </c>
      <c r="B308" t="s">
        <v>2558</v>
      </c>
      <c r="C308" t="s">
        <v>2559</v>
      </c>
      <c r="D308">
        <v>0</v>
      </c>
      <c r="E308">
        <v>0</v>
      </c>
      <c r="F308" t="s">
        <v>2559</v>
      </c>
      <c r="G308">
        <v>314</v>
      </c>
    </row>
    <row r="309" spans="1:7" x14ac:dyDescent="0.25">
      <c r="A309">
        <v>34</v>
      </c>
      <c r="B309" t="s">
        <v>2560</v>
      </c>
      <c r="C309" t="s">
        <v>2561</v>
      </c>
      <c r="D309">
        <v>0</v>
      </c>
      <c r="E309">
        <v>0</v>
      </c>
      <c r="F309" t="s">
        <v>2561</v>
      </c>
      <c r="G309">
        <v>315</v>
      </c>
    </row>
    <row r="310" spans="1:7" x14ac:dyDescent="0.25">
      <c r="A310">
        <v>1</v>
      </c>
      <c r="B310" t="s">
        <v>2562</v>
      </c>
      <c r="C310" t="s">
        <v>2563</v>
      </c>
      <c r="D310">
        <v>0</v>
      </c>
      <c r="E310">
        <v>0</v>
      </c>
      <c r="F310" t="s">
        <v>2563</v>
      </c>
      <c r="G310">
        <v>316</v>
      </c>
    </row>
    <row r="311" spans="1:7" x14ac:dyDescent="0.25">
      <c r="A311">
        <v>97</v>
      </c>
      <c r="B311" t="s">
        <v>2564</v>
      </c>
      <c r="C311" t="s">
        <v>2565</v>
      </c>
      <c r="D311">
        <v>1</v>
      </c>
      <c r="E311">
        <v>1</v>
      </c>
      <c r="F311" t="s">
        <v>2565</v>
      </c>
      <c r="G311">
        <v>317</v>
      </c>
    </row>
    <row r="312" spans="1:7" x14ac:dyDescent="0.25">
      <c r="A312">
        <v>68</v>
      </c>
      <c r="B312" t="s">
        <v>2566</v>
      </c>
      <c r="C312" t="s">
        <v>2567</v>
      </c>
      <c r="D312">
        <v>1</v>
      </c>
      <c r="E312">
        <v>1</v>
      </c>
      <c r="F312" t="s">
        <v>2568</v>
      </c>
      <c r="G312">
        <v>318</v>
      </c>
    </row>
    <row r="313" spans="1:7" x14ac:dyDescent="0.25">
      <c r="A313">
        <v>68</v>
      </c>
      <c r="B313" t="s">
        <v>2569</v>
      </c>
      <c r="C313" t="s">
        <v>2567</v>
      </c>
      <c r="D313">
        <v>1</v>
      </c>
      <c r="E313">
        <v>1</v>
      </c>
      <c r="F313" t="s">
        <v>2568</v>
      </c>
      <c r="G313">
        <v>319</v>
      </c>
    </row>
    <row r="314" spans="1:7" x14ac:dyDescent="0.25">
      <c r="A314">
        <v>88</v>
      </c>
      <c r="B314" t="s">
        <v>2570</v>
      </c>
      <c r="C314" t="s">
        <v>2571</v>
      </c>
      <c r="D314">
        <v>1</v>
      </c>
      <c r="E314">
        <v>1</v>
      </c>
      <c r="F314" t="s">
        <v>2572</v>
      </c>
      <c r="G314">
        <v>320</v>
      </c>
    </row>
    <row r="315" spans="1:7" x14ac:dyDescent="0.25">
      <c r="A315">
        <v>98</v>
      </c>
      <c r="B315" t="s">
        <v>2573</v>
      </c>
      <c r="C315" t="s">
        <v>2574</v>
      </c>
      <c r="D315">
        <v>1</v>
      </c>
      <c r="E315">
        <v>1</v>
      </c>
      <c r="F315" t="s">
        <v>2574</v>
      </c>
      <c r="G315">
        <v>321</v>
      </c>
    </row>
    <row r="316" spans="1:7" x14ac:dyDescent="0.25">
      <c r="A316">
        <v>99</v>
      </c>
      <c r="B316" t="s">
        <v>2575</v>
      </c>
      <c r="C316" t="s">
        <v>2576</v>
      </c>
      <c r="D316">
        <v>1</v>
      </c>
      <c r="E316">
        <v>1</v>
      </c>
      <c r="F316" t="s">
        <v>2576</v>
      </c>
      <c r="G316">
        <v>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H4" sqref="H4"/>
    </sheetView>
  </sheetViews>
  <sheetFormatPr baseColWidth="10" defaultRowHeight="15" x14ac:dyDescent="0.25"/>
  <cols>
    <col min="8" max="8" width="27.7109375" customWidth="1"/>
  </cols>
  <sheetData>
    <row r="2" spans="2:4" x14ac:dyDescent="0.25">
      <c r="B2" t="s">
        <v>0</v>
      </c>
      <c r="D2" t="s">
        <v>11</v>
      </c>
    </row>
    <row r="3" spans="2:4" x14ac:dyDescent="0.25">
      <c r="B3" t="s">
        <v>1</v>
      </c>
      <c r="D3" t="s">
        <v>12</v>
      </c>
    </row>
    <row r="4" spans="2:4" x14ac:dyDescent="0.25">
      <c r="B4" t="s">
        <v>2</v>
      </c>
      <c r="D4" t="s">
        <v>13</v>
      </c>
    </row>
    <row r="5" spans="2:4" x14ac:dyDescent="0.25">
      <c r="B5" t="s">
        <v>3</v>
      </c>
      <c r="D5" t="s">
        <v>14</v>
      </c>
    </row>
    <row r="6" spans="2:4" x14ac:dyDescent="0.25">
      <c r="B6" t="s">
        <v>4</v>
      </c>
      <c r="D6" t="s">
        <v>15</v>
      </c>
    </row>
    <row r="7" spans="2:4" x14ac:dyDescent="0.25">
      <c r="B7" t="s">
        <v>5</v>
      </c>
      <c r="D7" t="s">
        <v>16</v>
      </c>
    </row>
    <row r="8" spans="2:4" x14ac:dyDescent="0.25">
      <c r="B8" t="s">
        <v>6</v>
      </c>
    </row>
    <row r="9" spans="2:4" x14ac:dyDescent="0.25">
      <c r="B9" t="s">
        <v>7</v>
      </c>
    </row>
    <row r="10" spans="2:4" x14ac:dyDescent="0.25">
      <c r="B10" t="s">
        <v>8</v>
      </c>
    </row>
    <row r="11" spans="2:4" x14ac:dyDescent="0.25">
      <c r="B11" t="s">
        <v>9</v>
      </c>
    </row>
    <row r="12" spans="2:4" x14ac:dyDescent="0.25">
      <c r="B12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cat_macropera-pos</vt:lpstr>
      <vt:lpstr>subCampo_perforacion</vt:lpstr>
      <vt:lpstr>mac-lalo</vt:lpstr>
      <vt:lpstr>pozos_lalos</vt:lpstr>
      <vt:lpstr>pozoz en seguim</vt:lpstr>
      <vt:lpstr>generales_lalo</vt:lpstr>
      <vt:lpstr>sucampos_seg</vt:lpstr>
      <vt:lpstr>Hoja1</vt:lpstr>
      <vt:lpstr>tr telescopica</vt:lpstr>
      <vt:lpstr>grados tr</vt:lpstr>
      <vt:lpstr>td_operacions</vt:lpstr>
      <vt:lpstr>data_operaciones</vt:lpstr>
      <vt:lpstr>Hoja6</vt:lpstr>
      <vt:lpstr>Hoja3</vt:lpstr>
      <vt:lpstr>seg_car_opera</vt:lpstr>
      <vt:lpstr>idGen_549</vt:lpstr>
      <vt:lpstr>Hoja2</vt:lpstr>
      <vt:lpstr>idGen_551</vt:lpstr>
      <vt:lpstr>idGen_575</vt:lpstr>
      <vt:lpstr>Hoja5</vt:lpstr>
      <vt:lpstr>Hoja4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Dev-Ulises</dc:creator>
  <cp:lastModifiedBy>Pemex-0000010</cp:lastModifiedBy>
  <dcterms:created xsi:type="dcterms:W3CDTF">2020-01-18T14:55:49Z</dcterms:created>
  <dcterms:modified xsi:type="dcterms:W3CDTF">2020-03-05T17:13:53Z</dcterms:modified>
</cp:coreProperties>
</file>