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actiques-GEI-UDL\Organitzacio_Empresarial\Practica_4\"/>
    </mc:Choice>
  </mc:AlternateContent>
  <xr:revisionPtr revIDLastSave="0" documentId="13_ncr:1_{650228E0-9A08-4D09-9EB1-C1378CEAC611}" xr6:coauthVersionLast="45" xr6:coauthVersionMax="45" xr10:uidLastSave="{00000000-0000-0000-0000-000000000000}"/>
  <bookViews>
    <workbookView xWindow="-108" yWindow="-108" windowWidth="23256" windowHeight="12720" activeTab="1" xr2:uid="{EA51AD4A-283D-4345-9003-2B0B5F2121C8}"/>
  </bookViews>
  <sheets>
    <sheet name="entrada" sheetId="1" r:id="rId1"/>
    <sheet name="resultats" sheetId="2" r:id="rId2"/>
  </sheets>
  <definedNames>
    <definedName name="_xlnm._FilterDatabase" localSheetId="0" hidden="1">entrada!$A$33:$E$45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2" l="1"/>
  <c r="I45" i="2"/>
  <c r="I46" i="2"/>
  <c r="I47" i="2"/>
  <c r="I48" i="2"/>
  <c r="I49" i="2"/>
  <c r="I50" i="2"/>
  <c r="I51" i="2"/>
  <c r="I52" i="2"/>
  <c r="I53" i="2"/>
  <c r="I54" i="2"/>
  <c r="G44" i="2"/>
  <c r="G45" i="2"/>
  <c r="G46" i="2"/>
  <c r="G47" i="2"/>
  <c r="G48" i="2"/>
  <c r="G49" i="2"/>
  <c r="G50" i="2"/>
  <c r="G51" i="2"/>
  <c r="G52" i="2"/>
  <c r="G53" i="2"/>
  <c r="G54" i="2"/>
  <c r="E44" i="2"/>
  <c r="E45" i="2"/>
  <c r="E46" i="2"/>
  <c r="E47" i="2"/>
  <c r="E48" i="2"/>
  <c r="E49" i="2"/>
  <c r="E50" i="2"/>
  <c r="E51" i="2"/>
  <c r="E52" i="2"/>
  <c r="E53" i="2"/>
  <c r="E54" i="2"/>
  <c r="G43" i="2"/>
  <c r="I43" i="2" s="1"/>
  <c r="E43" i="2"/>
  <c r="D43" i="2"/>
  <c r="D44" i="2"/>
  <c r="D45" i="2"/>
  <c r="D46" i="2"/>
  <c r="D47" i="2"/>
  <c r="D48" i="2"/>
  <c r="D49" i="2"/>
  <c r="D50" i="2"/>
  <c r="D51" i="2"/>
  <c r="D52" i="2"/>
  <c r="D53" i="2"/>
  <c r="D54" i="2"/>
  <c r="B27" i="2"/>
  <c r="B28" i="2"/>
  <c r="B29" i="2"/>
  <c r="B30" i="2"/>
  <c r="B31" i="2"/>
  <c r="B32" i="2"/>
  <c r="B33" i="2"/>
  <c r="B34" i="2"/>
  <c r="B35" i="2"/>
  <c r="B36" i="2"/>
  <c r="B37" i="2"/>
  <c r="B26" i="2"/>
  <c r="B15" i="2"/>
  <c r="B16" i="2"/>
  <c r="B17" i="2"/>
  <c r="B18" i="2"/>
  <c r="B19" i="2"/>
  <c r="B20" i="2"/>
  <c r="B21" i="2"/>
  <c r="B22" i="2"/>
  <c r="B23" i="2"/>
  <c r="B24" i="2"/>
  <c r="B25" i="2"/>
  <c r="B14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<sst xmlns="http://schemas.openxmlformats.org/spreadsheetml/2006/main" count="31" uniqueCount="15">
  <si>
    <t>PERIODO</t>
  </si>
  <si>
    <t>PESO</t>
  </si>
  <si>
    <t>VALOR</t>
  </si>
  <si>
    <t>NUM_OPERACIONES</t>
  </si>
  <si>
    <t>Total</t>
  </si>
  <si>
    <t>Periode</t>
  </si>
  <si>
    <t>Pais=MALI</t>
  </si>
  <si>
    <t>Pes(Kilos)</t>
  </si>
  <si>
    <t>vendes o exportacions poblades (MI)</t>
  </si>
  <si>
    <t>% Decrement</t>
  </si>
  <si>
    <t>Optimista(O)</t>
  </si>
  <si>
    <t>% Increment</t>
  </si>
  <si>
    <t>vendes o exportacions esperades</t>
  </si>
  <si>
    <t>Pessimista (P)</t>
  </si>
  <si>
    <t>DADES DE MALI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</si>
</sst>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Pes(Kilos)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resultats!$A$2:$A$37</c:f>
              <c:numCache>
                <c:formatCode>m/d/yyyy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resultats!$B$2:$B$37</c:f>
              <c:numCache>
                <c:formatCode>General</c:formatCode>
                <c:ptCount val="36"/>
                <c:pt idx="0">
                  <c:v>10</c:v>
                </c:pt>
                <c:pt idx="1">
                  <c:v>45250</c:v>
                </c:pt>
                <c:pt idx="2">
                  <c:v>17766</c:v>
                </c:pt>
                <c:pt idx="3">
                  <c:v>14105</c:v>
                </c:pt>
                <c:pt idx="4">
                  <c:v>22328</c:v>
                </c:pt>
                <c:pt idx="5">
                  <c:v>23411</c:v>
                </c:pt>
                <c:pt idx="6">
                  <c:v>25150</c:v>
                </c:pt>
                <c:pt idx="7">
                  <c:v>25728</c:v>
                </c:pt>
                <c:pt idx="8">
                  <c:v>35117</c:v>
                </c:pt>
                <c:pt idx="9">
                  <c:v>33792</c:v>
                </c:pt>
                <c:pt idx="10">
                  <c:v>24192</c:v>
                </c:pt>
                <c:pt idx="11">
                  <c:v>21042</c:v>
                </c:pt>
                <c:pt idx="12" formatCode="#,##0">
                  <c:v>29232</c:v>
                </c:pt>
                <c:pt idx="13" formatCode="#,##0">
                  <c:v>8474</c:v>
                </c:pt>
                <c:pt idx="14" formatCode="#,##0">
                  <c:v>53354</c:v>
                </c:pt>
                <c:pt idx="15" formatCode="#,##0">
                  <c:v>16876</c:v>
                </c:pt>
                <c:pt idx="16" formatCode="#,##0">
                  <c:v>42585</c:v>
                </c:pt>
                <c:pt idx="17" formatCode="#,##0">
                  <c:v>46703</c:v>
                </c:pt>
                <c:pt idx="18" formatCode="#,##0">
                  <c:v>21779</c:v>
                </c:pt>
                <c:pt idx="19" formatCode="#,##0">
                  <c:v>16595</c:v>
                </c:pt>
                <c:pt idx="20" formatCode="#,##0">
                  <c:v>27552</c:v>
                </c:pt>
                <c:pt idx="21" formatCode="#,##0">
                  <c:v>18140</c:v>
                </c:pt>
                <c:pt idx="22" formatCode="#,##0">
                  <c:v>19977</c:v>
                </c:pt>
                <c:pt idx="23" formatCode="#,##0">
                  <c:v>17034</c:v>
                </c:pt>
                <c:pt idx="24" formatCode="#,##0">
                  <c:v>17809</c:v>
                </c:pt>
                <c:pt idx="25" formatCode="#,##0">
                  <c:v>82085</c:v>
                </c:pt>
                <c:pt idx="26" formatCode="#,##0">
                  <c:v>65147</c:v>
                </c:pt>
                <c:pt idx="27" formatCode="#,##0">
                  <c:v>26110</c:v>
                </c:pt>
                <c:pt idx="28" formatCode="#,##0">
                  <c:v>32249</c:v>
                </c:pt>
                <c:pt idx="29" formatCode="#,##0">
                  <c:v>20595</c:v>
                </c:pt>
                <c:pt idx="30" formatCode="#,##0">
                  <c:v>18958</c:v>
                </c:pt>
                <c:pt idx="31" formatCode="#,##0">
                  <c:v>18700</c:v>
                </c:pt>
                <c:pt idx="32" formatCode="#,##0">
                  <c:v>24605</c:v>
                </c:pt>
                <c:pt idx="33" formatCode="#,##0">
                  <c:v>35481</c:v>
                </c:pt>
                <c:pt idx="34" formatCode="#,##0">
                  <c:v>47565</c:v>
                </c:pt>
                <c:pt idx="35" formatCode="#,##0">
                  <c:v>92700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0-4CCC-AF01-7C67F7F6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77840"/>
        <c:axId val="994842880"/>
      </c:lineChart>
      <c:dateAx>
        <c:axId val="997077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842880"/>
        <c:crosses val="autoZero"/>
        <c:auto val="1"/>
        <c:lblOffset val="100"/>
        <c:baseTimeUnit val="months"/>
      </c:dateAx>
      <c:valAx>
        <c:axId val="9948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70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resultats!$A$2:$A$13</c:f>
              <c:numCache>
                <c:formatCode>m/d/yyyy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resultats!$B$2:$B$13</c:f>
              <c:numCache>
                <c:formatCode>General</c:formatCode>
                <c:ptCount val="12"/>
                <c:pt idx="0">
                  <c:v>10</c:v>
                </c:pt>
                <c:pt idx="1">
                  <c:v>45250</c:v>
                </c:pt>
                <c:pt idx="2">
                  <c:v>17766</c:v>
                </c:pt>
                <c:pt idx="3">
                  <c:v>14105</c:v>
                </c:pt>
                <c:pt idx="4">
                  <c:v>22328</c:v>
                </c:pt>
                <c:pt idx="5">
                  <c:v>23411</c:v>
                </c:pt>
                <c:pt idx="6">
                  <c:v>25150</c:v>
                </c:pt>
                <c:pt idx="7">
                  <c:v>25728</c:v>
                </c:pt>
                <c:pt idx="8">
                  <c:v>35117</c:v>
                </c:pt>
                <c:pt idx="9">
                  <c:v>33792</c:v>
                </c:pt>
                <c:pt idx="10">
                  <c:v>24192</c:v>
                </c:pt>
                <c:pt idx="11">
                  <c:v>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668-A407-9C93C17C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960288"/>
        <c:axId val="994857856"/>
      </c:lineChart>
      <c:dateAx>
        <c:axId val="99596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857856"/>
        <c:crosses val="autoZero"/>
        <c:auto val="1"/>
        <c:lblOffset val="100"/>
        <c:baseTimeUnit val="months"/>
      </c:dateAx>
      <c:valAx>
        <c:axId val="9948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9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resultats!$A$14:$A$25</c:f>
              <c:numCache>
                <c:formatCode>m/d/yyyy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resultats!$B$14:$B$25</c:f>
              <c:numCache>
                <c:formatCode>#,##0</c:formatCode>
                <c:ptCount val="12"/>
                <c:pt idx="0">
                  <c:v>29232</c:v>
                </c:pt>
                <c:pt idx="1">
                  <c:v>8474</c:v>
                </c:pt>
                <c:pt idx="2">
                  <c:v>53354</c:v>
                </c:pt>
                <c:pt idx="3">
                  <c:v>16876</c:v>
                </c:pt>
                <c:pt idx="4">
                  <c:v>42585</c:v>
                </c:pt>
                <c:pt idx="5">
                  <c:v>46703</c:v>
                </c:pt>
                <c:pt idx="6">
                  <c:v>21779</c:v>
                </c:pt>
                <c:pt idx="7">
                  <c:v>16595</c:v>
                </c:pt>
                <c:pt idx="8">
                  <c:v>27552</c:v>
                </c:pt>
                <c:pt idx="9">
                  <c:v>18140</c:v>
                </c:pt>
                <c:pt idx="10">
                  <c:v>19977</c:v>
                </c:pt>
                <c:pt idx="11">
                  <c:v>17034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6-42FE-A142-29FF4DDFD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53136"/>
        <c:axId val="994849536"/>
      </c:lineChart>
      <c:dateAx>
        <c:axId val="122115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849536"/>
        <c:crosses val="autoZero"/>
        <c:auto val="1"/>
        <c:lblOffset val="100"/>
        <c:baseTimeUnit val="months"/>
      </c:dateAx>
      <c:valAx>
        <c:axId val="9948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resultats!$A$26:$A$37</c:f>
              <c:numCache>
                <c:formatCode>m/d/yyyy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resultats!$B$26:$B$37</c:f>
              <c:numCache>
                <c:formatCode>#,##0</c:formatCode>
                <c:ptCount val="12"/>
                <c:pt idx="0">
                  <c:v>17809</c:v>
                </c:pt>
                <c:pt idx="1">
                  <c:v>82085</c:v>
                </c:pt>
                <c:pt idx="2">
                  <c:v>65147</c:v>
                </c:pt>
                <c:pt idx="3">
                  <c:v>26110</c:v>
                </c:pt>
                <c:pt idx="4">
                  <c:v>32249</c:v>
                </c:pt>
                <c:pt idx="5">
                  <c:v>20595</c:v>
                </c:pt>
                <c:pt idx="6">
                  <c:v>18958</c:v>
                </c:pt>
                <c:pt idx="7">
                  <c:v>18700</c:v>
                </c:pt>
                <c:pt idx="8">
                  <c:v>24605</c:v>
                </c:pt>
                <c:pt idx="9">
                  <c:v>35481</c:v>
                </c:pt>
                <c:pt idx="10">
                  <c:v>47565</c:v>
                </c:pt>
                <c:pt idx="11">
                  <c:v>92700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7-4666-ACB3-9152C3139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496752"/>
        <c:axId val="994853696"/>
      </c:lineChart>
      <c:dateAx>
        <c:axId val="1068496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853696"/>
        <c:crosses val="autoZero"/>
        <c:auto val="1"/>
        <c:lblOffset val="100"/>
        <c:baseTimeUnit val="months"/>
      </c:dateAx>
      <c:valAx>
        <c:axId val="9948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84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resultats!$D$57</c:f>
              <c:strCache>
                <c:ptCount val="1"/>
                <c:pt idx="0">
                  <c:v>vendes o exportacions poblades (MI)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resultats!$C$58:$C$69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resultats!$D$58:$D$69</c:f>
              <c:numCache>
                <c:formatCode>0.000</c:formatCode>
                <c:ptCount val="12"/>
                <c:pt idx="0">
                  <c:v>15683.666666666666</c:v>
                </c:pt>
                <c:pt idx="1">
                  <c:v>45269.666666666664</c:v>
                </c:pt>
                <c:pt idx="2">
                  <c:v>45422.333333333336</c:v>
                </c:pt>
                <c:pt idx="3">
                  <c:v>19030.333333333332</c:v>
                </c:pt>
                <c:pt idx="4">
                  <c:v>32387.333333333332</c:v>
                </c:pt>
                <c:pt idx="5">
                  <c:v>30236.333333333332</c:v>
                </c:pt>
                <c:pt idx="6">
                  <c:v>21962.333333333332</c:v>
                </c:pt>
                <c:pt idx="7">
                  <c:v>20341</c:v>
                </c:pt>
                <c:pt idx="8">
                  <c:v>29091.333333333332</c:v>
                </c:pt>
                <c:pt idx="9">
                  <c:v>29137.666666666668</c:v>
                </c:pt>
                <c:pt idx="10">
                  <c:v>30578</c:v>
                </c:pt>
                <c:pt idx="11">
                  <c:v>43592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2-4ED5-AC62-8D466BEF6BE5}"/>
            </c:ext>
          </c:extLst>
        </c:ser>
        <c:ser>
          <c:idx val="1"/>
          <c:order val="1"/>
          <c:tx>
            <c:strRef>
              <c:f>resultats!$E$57</c:f>
              <c:strCache>
                <c:ptCount val="1"/>
                <c:pt idx="0">
                  <c:v>Pessimista (P)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resultats!$C$58:$C$69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resultats!$E$58:$E$69</c:f>
              <c:numCache>
                <c:formatCode>General</c:formatCode>
                <c:ptCount val="12"/>
                <c:pt idx="0">
                  <c:v>10194.383333333333</c:v>
                </c:pt>
                <c:pt idx="1">
                  <c:v>29425.283333333333</c:v>
                </c:pt>
                <c:pt idx="2">
                  <c:v>29524.51666666667</c:v>
                </c:pt>
                <c:pt idx="3">
                  <c:v>12369.716666666667</c:v>
                </c:pt>
                <c:pt idx="4">
                  <c:v>21051.766666666666</c:v>
                </c:pt>
                <c:pt idx="5">
                  <c:v>19653.616666666665</c:v>
                </c:pt>
                <c:pt idx="6">
                  <c:v>14275.516666666666</c:v>
                </c:pt>
                <c:pt idx="7">
                  <c:v>13221.65</c:v>
                </c:pt>
                <c:pt idx="8">
                  <c:v>18909.366666666665</c:v>
                </c:pt>
                <c:pt idx="9">
                  <c:v>18939.483333333334</c:v>
                </c:pt>
                <c:pt idx="10">
                  <c:v>19875.7</c:v>
                </c:pt>
                <c:pt idx="11">
                  <c:v>28334.799999999999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2-4ED5-AC62-8D466BEF6BE5}"/>
            </c:ext>
          </c:extLst>
        </c:ser>
        <c:ser>
          <c:idx val="2"/>
          <c:order val="2"/>
          <c:tx>
            <c:strRef>
              <c:f>resultats!$F$57</c:f>
              <c:strCache>
                <c:ptCount val="1"/>
                <c:pt idx="0">
                  <c:v>Optimista(O)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resultats!$C$58:$C$69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resultats!$F$58:$F$69</c:f>
              <c:numCache>
                <c:formatCode>General</c:formatCode>
                <c:ptCount val="12"/>
                <c:pt idx="0">
                  <c:v>18036.216666666664</c:v>
                </c:pt>
                <c:pt idx="1">
                  <c:v>52060.116666666661</c:v>
                </c:pt>
                <c:pt idx="2">
                  <c:v>52235.683333333334</c:v>
                </c:pt>
                <c:pt idx="3">
                  <c:v>21884.883333333331</c:v>
                </c:pt>
                <c:pt idx="4">
                  <c:v>37245.433333333327</c:v>
                </c:pt>
                <c:pt idx="5">
                  <c:v>34771.783333333333</c:v>
                </c:pt>
                <c:pt idx="6">
                  <c:v>25256.683333333331</c:v>
                </c:pt>
                <c:pt idx="7">
                  <c:v>23392.149999999998</c:v>
                </c:pt>
                <c:pt idx="8">
                  <c:v>33455.033333333333</c:v>
                </c:pt>
                <c:pt idx="9">
                  <c:v>33508.316666666666</c:v>
                </c:pt>
                <c:pt idx="10">
                  <c:v>35164.699999999997</c:v>
                </c:pt>
                <c:pt idx="11">
                  <c:v>50130.799999999996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2-4ED5-AC62-8D466BEF6BE5}"/>
            </c:ext>
          </c:extLst>
        </c:ser>
        <c:ser>
          <c:idx val="3"/>
          <c:order val="3"/>
          <c:tx>
            <c:strRef>
              <c:f>resultats!$G$57</c:f>
              <c:strCache>
                <c:ptCount val="1"/>
                <c:pt idx="0">
                  <c:v>vendes o exportacions esperades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resultats!$C$58:$C$69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resultats!$G$58:$G$69</c:f>
              <c:numCache>
                <c:formatCode>0.000</c:formatCode>
                <c:ptCount val="12"/>
                <c:pt idx="0">
                  <c:v>15160.877777777778</c:v>
                </c:pt>
                <c:pt idx="1">
                  <c:v>43760.677777777775</c:v>
                </c:pt>
                <c:pt idx="2">
                  <c:v>43908.255555555552</c:v>
                </c:pt>
                <c:pt idx="3">
                  <c:v>18395.988888888885</c:v>
                </c:pt>
                <c:pt idx="4">
                  <c:v>31307.755555555555</c:v>
                </c:pt>
                <c:pt idx="5">
                  <c:v>29228.455555555553</c:v>
                </c:pt>
                <c:pt idx="6">
                  <c:v>21230.255555555555</c:v>
                </c:pt>
                <c:pt idx="7">
                  <c:v>19662.966666666664</c:v>
                </c:pt>
                <c:pt idx="8">
                  <c:v>28121.622222222217</c:v>
                </c:pt>
                <c:pt idx="9">
                  <c:v>28166.411111111112</c:v>
                </c:pt>
                <c:pt idx="10">
                  <c:v>29558.733333333337</c:v>
                </c:pt>
                <c:pt idx="11">
                  <c:v>42138.933333333327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2-4ED5-AC62-8D466BEF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47632"/>
        <c:axId val="994839552"/>
      </c:lineChart>
      <c:dateAx>
        <c:axId val="1065647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839552"/>
        <c:crosses val="autoZero"/>
        <c:auto val="1"/>
        <c:lblOffset val="100"/>
        <c:baseTimeUnit val="months"/>
      </c:dateAx>
      <c:valAx>
        <c:axId val="9948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56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11</xdr:row>
      <xdr:rowOff>3810</xdr:rowOff>
    </xdr:from>
    <xdr:to>
      <xdr:col>22</xdr:col>
      <xdr:colOff>533400</xdr:colOff>
      <xdr:row>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94DB2-E182-49EB-BC44-AC591695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3266</xdr:colOff>
      <xdr:row>0</xdr:row>
      <xdr:rowOff>117021</xdr:rowOff>
    </xdr:from>
    <xdr:to>
      <xdr:col>10</xdr:col>
      <xdr:colOff>355963</xdr:colOff>
      <xdr:row>13</xdr:row>
      <xdr:rowOff>11973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5D5F2-BDF0-499E-9CE0-2BCA5007D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</xdr:row>
      <xdr:rowOff>171450</xdr:rowOff>
    </xdr:from>
    <xdr:to>
      <xdr:col>10</xdr:col>
      <xdr:colOff>304800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CBDE57-9A68-4289-A695-65E92F25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24</xdr:row>
      <xdr:rowOff>171450</xdr:rowOff>
    </xdr:from>
    <xdr:to>
      <xdr:col>10</xdr:col>
      <xdr:colOff>182880</xdr:colOff>
      <xdr:row>37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6439A5-9D27-4F6A-B13F-6ADF7A5D6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108857</xdr:colOff>
      <xdr:row>39</xdr:row>
      <xdr:rowOff>21771</xdr:rowOff>
    </xdr:from>
    <xdr:to>
      <xdr:col>23</xdr:col>
      <xdr:colOff>43543</xdr:colOff>
      <xdr:row>58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81B417-B59B-41A0-B685-BBA2159D0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2B91-5906-453C-B0B5-89E656629C02}">
  <dimension ref="A1:M46"/>
  <sheetViews>
    <sheetView zoomScale="85" zoomScaleNormal="85" workbookViewId="0">
      <selection activeCell="M2" sqref="M2"/>
    </sheetView>
  </sheetViews>
  <sheetFormatPr defaultRowHeight="14.4" x14ac:dyDescent="0.3"/>
  <cols>
    <col min="2" max="2" width="11.33203125" customWidth="1"/>
    <col min="3" max="3" width="17.33203125" customWidth="1"/>
    <col min="8" max="8" width="10.77734375" bestFit="1" customWidth="1"/>
    <col min="9" max="10" width="12.77734375" customWidth="1"/>
    <col min="13" max="13" width="11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</row>
    <row r="2" spans="1:13" x14ac:dyDescent="0.3">
      <c r="A2" s="1">
        <v>42736</v>
      </c>
      <c r="B2">
        <v>10</v>
      </c>
      <c r="C2">
        <v>9.11</v>
      </c>
      <c r="D2">
        <v>1</v>
      </c>
      <c r="M2" t="s">
        <v>6</v>
      </c>
    </row>
    <row r="3" spans="1:13" x14ac:dyDescent="0.3">
      <c r="A3" s="1">
        <v>42767</v>
      </c>
      <c r="B3" s="2">
        <v>45250</v>
      </c>
      <c r="C3" s="3">
        <v>31556.09</v>
      </c>
      <c r="D3">
        <v>9</v>
      </c>
    </row>
    <row r="4" spans="1:13" x14ac:dyDescent="0.3">
      <c r="A4" s="1">
        <v>42795</v>
      </c>
      <c r="B4" s="2">
        <v>17766</v>
      </c>
      <c r="C4" s="3">
        <v>12516.13</v>
      </c>
      <c r="D4">
        <v>5</v>
      </c>
    </row>
    <row r="5" spans="1:13" x14ac:dyDescent="0.3">
      <c r="A5" s="1">
        <v>42826</v>
      </c>
      <c r="B5" s="2">
        <v>14105</v>
      </c>
      <c r="C5" s="3">
        <v>9594.39</v>
      </c>
      <c r="D5">
        <v>4</v>
      </c>
    </row>
    <row r="6" spans="1:13" x14ac:dyDescent="0.3">
      <c r="A6" s="1">
        <v>42856</v>
      </c>
      <c r="B6" s="2">
        <v>22328</v>
      </c>
      <c r="C6" s="3">
        <v>16237.32</v>
      </c>
      <c r="D6">
        <v>6</v>
      </c>
    </row>
    <row r="7" spans="1:13" x14ac:dyDescent="0.3">
      <c r="A7" s="1">
        <v>42887</v>
      </c>
      <c r="B7" s="2">
        <v>23411</v>
      </c>
      <c r="C7" s="3">
        <v>17476.25</v>
      </c>
      <c r="D7">
        <v>9</v>
      </c>
    </row>
    <row r="8" spans="1:13" x14ac:dyDescent="0.3">
      <c r="A8" s="1">
        <v>42917</v>
      </c>
      <c r="B8" s="2">
        <v>25150</v>
      </c>
      <c r="C8" s="3">
        <v>19807.64</v>
      </c>
      <c r="D8">
        <v>7</v>
      </c>
    </row>
    <row r="9" spans="1:13" x14ac:dyDescent="0.3">
      <c r="A9" s="1">
        <v>42948</v>
      </c>
      <c r="B9" s="2">
        <v>25728</v>
      </c>
      <c r="C9" s="3">
        <v>18819.46</v>
      </c>
      <c r="D9">
        <v>5</v>
      </c>
    </row>
    <row r="10" spans="1:13" x14ac:dyDescent="0.3">
      <c r="A10" s="1">
        <v>42979</v>
      </c>
      <c r="B10" s="2">
        <v>35117</v>
      </c>
      <c r="C10" s="3">
        <v>33109.08</v>
      </c>
      <c r="D10">
        <v>4</v>
      </c>
    </row>
    <row r="11" spans="1:13" x14ac:dyDescent="0.3">
      <c r="A11" s="1">
        <v>43009</v>
      </c>
      <c r="B11" s="2">
        <v>33792</v>
      </c>
      <c r="C11" s="3">
        <v>28149.41</v>
      </c>
      <c r="D11">
        <v>6</v>
      </c>
    </row>
    <row r="12" spans="1:13" x14ac:dyDescent="0.3">
      <c r="A12" s="1">
        <v>43040</v>
      </c>
      <c r="B12" s="2">
        <v>24192</v>
      </c>
      <c r="C12" s="3">
        <v>20089.57</v>
      </c>
      <c r="D12">
        <v>2</v>
      </c>
    </row>
    <row r="13" spans="1:13" x14ac:dyDescent="0.3">
      <c r="A13" s="1">
        <v>43070</v>
      </c>
      <c r="B13" s="2">
        <v>21042</v>
      </c>
      <c r="C13" s="3">
        <v>16694.07</v>
      </c>
      <c r="D13">
        <v>4</v>
      </c>
    </row>
    <row r="14" spans="1:13" x14ac:dyDescent="0.3">
      <c r="A14" t="s">
        <v>4</v>
      </c>
      <c r="B14" s="2">
        <v>287891</v>
      </c>
      <c r="C14" s="3">
        <v>224058.53</v>
      </c>
      <c r="D14">
        <v>62</v>
      </c>
    </row>
    <row r="17" spans="1:4" x14ac:dyDescent="0.3">
      <c r="A17" t="s">
        <v>0</v>
      </c>
      <c r="B17" t="s">
        <v>1</v>
      </c>
      <c r="C17" t="s">
        <v>2</v>
      </c>
      <c r="D17" t="s">
        <v>3</v>
      </c>
    </row>
    <row r="18" spans="1:4" x14ac:dyDescent="0.3">
      <c r="A18" s="1">
        <v>43101</v>
      </c>
      <c r="B18" s="2">
        <v>29232</v>
      </c>
      <c r="C18" s="3">
        <v>22227.59</v>
      </c>
      <c r="D18">
        <v>5</v>
      </c>
    </row>
    <row r="19" spans="1:4" x14ac:dyDescent="0.3">
      <c r="A19" s="1">
        <v>43132</v>
      </c>
      <c r="B19" s="2">
        <v>8474</v>
      </c>
      <c r="C19" s="3">
        <v>6553.34</v>
      </c>
      <c r="D19">
        <v>3</v>
      </c>
    </row>
    <row r="20" spans="1:4" x14ac:dyDescent="0.3">
      <c r="A20" s="1">
        <v>43160</v>
      </c>
      <c r="B20" s="2">
        <v>53354</v>
      </c>
      <c r="C20" s="3">
        <v>37641.839999999997</v>
      </c>
      <c r="D20">
        <v>11</v>
      </c>
    </row>
    <row r="21" spans="1:4" x14ac:dyDescent="0.3">
      <c r="A21" s="1">
        <v>43191</v>
      </c>
      <c r="B21" s="2">
        <v>16876</v>
      </c>
      <c r="C21" s="3">
        <v>13055.32</v>
      </c>
      <c r="D21">
        <v>6</v>
      </c>
    </row>
    <row r="22" spans="1:4" x14ac:dyDescent="0.3">
      <c r="A22" s="1">
        <v>43221</v>
      </c>
      <c r="B22" s="2">
        <v>42585</v>
      </c>
      <c r="C22" s="3">
        <v>28028.240000000002</v>
      </c>
      <c r="D22">
        <v>7</v>
      </c>
    </row>
    <row r="23" spans="1:4" x14ac:dyDescent="0.3">
      <c r="A23" s="1">
        <v>43252</v>
      </c>
      <c r="B23" s="2">
        <v>46703</v>
      </c>
      <c r="C23" s="3">
        <v>34275.71</v>
      </c>
      <c r="D23">
        <v>8</v>
      </c>
    </row>
    <row r="24" spans="1:4" x14ac:dyDescent="0.3">
      <c r="A24" s="1">
        <v>43282</v>
      </c>
      <c r="B24" s="2">
        <v>21779</v>
      </c>
      <c r="C24" s="3">
        <v>20978.98</v>
      </c>
      <c r="D24">
        <v>5</v>
      </c>
    </row>
    <row r="25" spans="1:4" x14ac:dyDescent="0.3">
      <c r="A25" s="1">
        <v>43313</v>
      </c>
      <c r="B25" s="2">
        <v>16595</v>
      </c>
      <c r="C25" s="3">
        <v>14577.67</v>
      </c>
      <c r="D25">
        <v>5</v>
      </c>
    </row>
    <row r="26" spans="1:4" x14ac:dyDescent="0.3">
      <c r="A26" s="1">
        <v>43344</v>
      </c>
      <c r="B26" s="2">
        <v>27552</v>
      </c>
      <c r="C26" s="3">
        <v>23218.44</v>
      </c>
      <c r="D26">
        <v>8</v>
      </c>
    </row>
    <row r="27" spans="1:4" x14ac:dyDescent="0.3">
      <c r="A27" s="1">
        <v>43374</v>
      </c>
      <c r="B27" s="2">
        <v>18140</v>
      </c>
      <c r="C27" s="3">
        <v>15450.69</v>
      </c>
      <c r="D27">
        <v>7</v>
      </c>
    </row>
    <row r="28" spans="1:4" x14ac:dyDescent="0.3">
      <c r="A28" s="1">
        <v>43405</v>
      </c>
      <c r="B28" s="2">
        <v>19977</v>
      </c>
      <c r="C28" s="3">
        <v>14669.45</v>
      </c>
      <c r="D28">
        <v>7</v>
      </c>
    </row>
    <row r="29" spans="1:4" x14ac:dyDescent="0.3">
      <c r="A29" s="1">
        <v>43435</v>
      </c>
      <c r="B29" s="2">
        <v>17034</v>
      </c>
      <c r="C29" s="3">
        <v>13555.79</v>
      </c>
      <c r="D29">
        <v>5</v>
      </c>
    </row>
    <row r="30" spans="1:4" x14ac:dyDescent="0.3">
      <c r="A30" t="s">
        <v>4</v>
      </c>
      <c r="B30" s="2">
        <v>318301</v>
      </c>
      <c r="C30" s="3">
        <v>244233.08</v>
      </c>
      <c r="D30">
        <v>77</v>
      </c>
    </row>
    <row r="33" spans="1:4" x14ac:dyDescent="0.3">
      <c r="A33" t="s">
        <v>0</v>
      </c>
      <c r="B33" t="s">
        <v>1</v>
      </c>
      <c r="C33" t="s">
        <v>2</v>
      </c>
      <c r="D33" t="s">
        <v>3</v>
      </c>
    </row>
    <row r="34" spans="1:4" x14ac:dyDescent="0.3">
      <c r="A34" s="1">
        <v>43466</v>
      </c>
      <c r="B34" s="2">
        <v>17809</v>
      </c>
      <c r="C34" s="3">
        <v>12970.28</v>
      </c>
      <c r="D34">
        <v>6</v>
      </c>
    </row>
    <row r="35" spans="1:4" x14ac:dyDescent="0.3">
      <c r="A35" s="1">
        <v>43497</v>
      </c>
      <c r="B35" s="2">
        <v>82085</v>
      </c>
      <c r="C35" s="3">
        <v>71381.850000000006</v>
      </c>
      <c r="D35">
        <v>10</v>
      </c>
    </row>
    <row r="36" spans="1:4" x14ac:dyDescent="0.3">
      <c r="A36" s="1">
        <v>43525</v>
      </c>
      <c r="B36" s="2">
        <v>65147</v>
      </c>
      <c r="C36" s="3">
        <v>54780.6</v>
      </c>
      <c r="D36">
        <v>7</v>
      </c>
    </row>
    <row r="37" spans="1:4" x14ac:dyDescent="0.3">
      <c r="A37" s="1">
        <v>43556</v>
      </c>
      <c r="B37" s="2">
        <v>26110</v>
      </c>
      <c r="C37" s="3">
        <v>18748.46</v>
      </c>
      <c r="D37">
        <v>6</v>
      </c>
    </row>
    <row r="38" spans="1:4" x14ac:dyDescent="0.3">
      <c r="A38" s="1">
        <v>43586</v>
      </c>
      <c r="B38" s="2">
        <v>32249</v>
      </c>
      <c r="C38" s="3">
        <v>25121.85</v>
      </c>
      <c r="D38">
        <v>6</v>
      </c>
    </row>
    <row r="39" spans="1:4" x14ac:dyDescent="0.3">
      <c r="A39" s="1">
        <v>43617</v>
      </c>
      <c r="B39" s="2">
        <v>20595</v>
      </c>
      <c r="C39" s="3">
        <v>16793.61</v>
      </c>
      <c r="D39">
        <v>4</v>
      </c>
    </row>
    <row r="40" spans="1:4" x14ac:dyDescent="0.3">
      <c r="A40" s="1">
        <v>43647</v>
      </c>
      <c r="B40" s="2">
        <v>18958</v>
      </c>
      <c r="C40" s="3">
        <v>16387.919999999998</v>
      </c>
      <c r="D40">
        <v>6</v>
      </c>
    </row>
    <row r="41" spans="1:4" x14ac:dyDescent="0.3">
      <c r="A41" s="1">
        <v>43678</v>
      </c>
      <c r="B41" s="2">
        <v>18700</v>
      </c>
      <c r="C41" s="3">
        <v>14569.1</v>
      </c>
      <c r="D41">
        <v>5</v>
      </c>
    </row>
    <row r="42" spans="1:4" x14ac:dyDescent="0.3">
      <c r="A42" s="1">
        <v>43709</v>
      </c>
      <c r="B42" s="2">
        <v>24605</v>
      </c>
      <c r="C42" s="3">
        <v>18877.82</v>
      </c>
      <c r="D42">
        <v>5</v>
      </c>
    </row>
    <row r="43" spans="1:4" x14ac:dyDescent="0.3">
      <c r="A43" s="1">
        <v>43739</v>
      </c>
      <c r="B43" s="2">
        <v>35481</v>
      </c>
      <c r="C43" s="3">
        <v>27921.29</v>
      </c>
      <c r="D43">
        <v>8</v>
      </c>
    </row>
    <row r="44" spans="1:4" x14ac:dyDescent="0.3">
      <c r="A44" s="1">
        <v>43770</v>
      </c>
      <c r="B44" s="2">
        <v>47565</v>
      </c>
      <c r="C44" s="3">
        <v>37062.79</v>
      </c>
      <c r="D44">
        <v>10</v>
      </c>
    </row>
    <row r="45" spans="1:4" x14ac:dyDescent="0.3">
      <c r="A45" s="1">
        <v>43800</v>
      </c>
      <c r="B45" s="2">
        <v>92700</v>
      </c>
      <c r="C45" s="3">
        <v>71496.28</v>
      </c>
      <c r="D45">
        <v>12</v>
      </c>
    </row>
    <row r="46" spans="1:4" x14ac:dyDescent="0.3">
      <c r="A46" t="s">
        <v>4</v>
      </c>
      <c r="B46" s="2">
        <v>482005</v>
      </c>
      <c r="C46" s="3">
        <v>386111.85</v>
      </c>
      <c r="D46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25B7-B136-4C0D-B47B-24BA05256C04}">
  <dimension ref="A1:V69"/>
  <sheetViews>
    <sheetView tabSelected="1" zoomScale="70" zoomScaleNormal="70" workbookViewId="0">
      <selection activeCell="P37" sqref="P37"/>
    </sheetView>
  </sheetViews>
  <sheetFormatPr defaultRowHeight="14.4" x14ac:dyDescent="0.3"/>
  <cols>
    <col min="1" max="1" width="13.44140625" customWidth="1"/>
    <col min="3" max="3" width="11.5546875" bestFit="1" customWidth="1"/>
    <col min="4" max="4" width="14.21875" customWidth="1"/>
    <col min="5" max="5" width="11.44140625" customWidth="1"/>
    <col min="6" max="6" width="11" customWidth="1"/>
    <col min="7" max="7" width="11.6640625" customWidth="1"/>
    <col min="8" max="8" width="9.5546875" customWidth="1"/>
    <col min="9" max="9" width="12.5546875" customWidth="1"/>
  </cols>
  <sheetData>
    <row r="1" spans="1:22" x14ac:dyDescent="0.3">
      <c r="A1" t="s">
        <v>5</v>
      </c>
      <c r="B1" t="s">
        <v>7</v>
      </c>
    </row>
    <row r="2" spans="1:22" ht="33.6" x14ac:dyDescent="0.65">
      <c r="A2" s="4">
        <v>42736</v>
      </c>
      <c r="B2">
        <f>entrada!B2</f>
        <v>10</v>
      </c>
      <c r="S2" s="9" t="s">
        <v>14</v>
      </c>
      <c r="T2" s="8"/>
      <c r="U2" s="8"/>
      <c r="V2" s="8"/>
    </row>
    <row r="3" spans="1:22" x14ac:dyDescent="0.3">
      <c r="A3" s="4">
        <v>42767</v>
      </c>
      <c r="B3">
        <f>entrada!B3</f>
        <v>45250</v>
      </c>
    </row>
    <row r="4" spans="1:22" x14ac:dyDescent="0.3">
      <c r="A4" s="4">
        <v>42795</v>
      </c>
      <c r="B4">
        <f>entrada!B4</f>
        <v>17766</v>
      </c>
    </row>
    <row r="5" spans="1:22" x14ac:dyDescent="0.3">
      <c r="A5" s="4">
        <v>42826</v>
      </c>
      <c r="B5">
        <f>entrada!B5</f>
        <v>14105</v>
      </c>
    </row>
    <row r="6" spans="1:22" x14ac:dyDescent="0.3">
      <c r="A6" s="4">
        <v>42856</v>
      </c>
      <c r="B6">
        <f>entrada!B6</f>
        <v>22328</v>
      </c>
    </row>
    <row r="7" spans="1:22" x14ac:dyDescent="0.3">
      <c r="A7" s="4">
        <v>42887</v>
      </c>
      <c r="B7">
        <f>entrada!B7</f>
        <v>23411</v>
      </c>
    </row>
    <row r="8" spans="1:22" x14ac:dyDescent="0.3">
      <c r="A8" s="4">
        <v>42917</v>
      </c>
      <c r="B8">
        <f>entrada!B8</f>
        <v>25150</v>
      </c>
    </row>
    <row r="9" spans="1:22" x14ac:dyDescent="0.3">
      <c r="A9" s="4">
        <v>42948</v>
      </c>
      <c r="B9">
        <f>entrada!B9</f>
        <v>25728</v>
      </c>
    </row>
    <row r="10" spans="1:22" x14ac:dyDescent="0.3">
      <c r="A10" s="4">
        <v>42979</v>
      </c>
      <c r="B10">
        <f>entrada!B10</f>
        <v>35117</v>
      </c>
    </row>
    <row r="11" spans="1:22" x14ac:dyDescent="0.3">
      <c r="A11" s="4">
        <v>43009</v>
      </c>
      <c r="B11">
        <f>entrada!B11</f>
        <v>33792</v>
      </c>
    </row>
    <row r="12" spans="1:22" x14ac:dyDescent="0.3">
      <c r="A12" s="4">
        <v>43040</v>
      </c>
      <c r="B12">
        <f>entrada!B12</f>
        <v>24192</v>
      </c>
    </row>
    <row r="13" spans="1:22" x14ac:dyDescent="0.3">
      <c r="A13" s="4">
        <v>43070</v>
      </c>
      <c r="B13">
        <f>entrada!B13</f>
        <v>21042</v>
      </c>
    </row>
    <row r="14" spans="1:22" x14ac:dyDescent="0.3">
      <c r="A14" s="4">
        <v>43101</v>
      </c>
      <c r="B14" s="2">
        <f>entrada!B18</f>
        <v>29232</v>
      </c>
    </row>
    <row r="15" spans="1:22" x14ac:dyDescent="0.3">
      <c r="A15" s="4">
        <v>43132</v>
      </c>
      <c r="B15" s="2">
        <f>entrada!B19</f>
        <v>8474</v>
      </c>
    </row>
    <row r="16" spans="1:22" x14ac:dyDescent="0.3">
      <c r="A16" s="4">
        <v>43160</v>
      </c>
      <c r="B16" s="2">
        <f>entrada!B20</f>
        <v>53354</v>
      </c>
    </row>
    <row r="17" spans="1:2" x14ac:dyDescent="0.3">
      <c r="A17" s="4">
        <v>43191</v>
      </c>
      <c r="B17" s="2">
        <f>entrada!B21</f>
        <v>16876</v>
      </c>
    </row>
    <row r="18" spans="1:2" x14ac:dyDescent="0.3">
      <c r="A18" s="4">
        <v>43221</v>
      </c>
      <c r="B18" s="2">
        <f>entrada!B22</f>
        <v>42585</v>
      </c>
    </row>
    <row r="19" spans="1:2" x14ac:dyDescent="0.3">
      <c r="A19" s="4">
        <v>43252</v>
      </c>
      <c r="B19" s="2">
        <f>entrada!B23</f>
        <v>46703</v>
      </c>
    </row>
    <row r="20" spans="1:2" x14ac:dyDescent="0.3">
      <c r="A20" s="4">
        <v>43282</v>
      </c>
      <c r="B20" s="2">
        <f>entrada!B24</f>
        <v>21779</v>
      </c>
    </row>
    <row r="21" spans="1:2" x14ac:dyDescent="0.3">
      <c r="A21" s="4">
        <v>43313</v>
      </c>
      <c r="B21" s="2">
        <f>entrada!B25</f>
        <v>16595</v>
      </c>
    </row>
    <row r="22" spans="1:2" x14ac:dyDescent="0.3">
      <c r="A22" s="4">
        <v>43344</v>
      </c>
      <c r="B22" s="2">
        <f>entrada!B26</f>
        <v>27552</v>
      </c>
    </row>
    <row r="23" spans="1:2" x14ac:dyDescent="0.3">
      <c r="A23" s="4">
        <v>43374</v>
      </c>
      <c r="B23" s="2">
        <f>entrada!B27</f>
        <v>18140</v>
      </c>
    </row>
    <row r="24" spans="1:2" x14ac:dyDescent="0.3">
      <c r="A24" s="4">
        <v>43405</v>
      </c>
      <c r="B24" s="2">
        <f>entrada!B28</f>
        <v>19977</v>
      </c>
    </row>
    <row r="25" spans="1:2" x14ac:dyDescent="0.3">
      <c r="A25" s="4">
        <v>43435</v>
      </c>
      <c r="B25" s="2">
        <f>entrada!B29</f>
        <v>17034</v>
      </c>
    </row>
    <row r="26" spans="1:2" x14ac:dyDescent="0.3">
      <c r="A26" s="4">
        <v>43466</v>
      </c>
      <c r="B26" s="2">
        <f>entrada!B34</f>
        <v>17809</v>
      </c>
    </row>
    <row r="27" spans="1:2" x14ac:dyDescent="0.3">
      <c r="A27" s="4">
        <v>43497</v>
      </c>
      <c r="B27" s="2">
        <f>entrada!B35</f>
        <v>82085</v>
      </c>
    </row>
    <row r="28" spans="1:2" x14ac:dyDescent="0.3">
      <c r="A28" s="4">
        <v>43525</v>
      </c>
      <c r="B28" s="2">
        <f>entrada!B36</f>
        <v>65147</v>
      </c>
    </row>
    <row r="29" spans="1:2" x14ac:dyDescent="0.3">
      <c r="A29" s="4">
        <v>43556</v>
      </c>
      <c r="B29" s="2">
        <f>entrada!B37</f>
        <v>26110</v>
      </c>
    </row>
    <row r="30" spans="1:2" x14ac:dyDescent="0.3">
      <c r="A30" s="4">
        <v>43586</v>
      </c>
      <c r="B30" s="2">
        <f>entrada!B38</f>
        <v>32249</v>
      </c>
    </row>
    <row r="31" spans="1:2" x14ac:dyDescent="0.3">
      <c r="A31" s="4">
        <v>43617</v>
      </c>
      <c r="B31" s="2">
        <f>entrada!B39</f>
        <v>20595</v>
      </c>
    </row>
    <row r="32" spans="1:2" x14ac:dyDescent="0.3">
      <c r="A32" s="4">
        <v>43647</v>
      </c>
      <c r="B32" s="2">
        <f>entrada!B40</f>
        <v>18958</v>
      </c>
    </row>
    <row r="33" spans="1:9" x14ac:dyDescent="0.3">
      <c r="A33" s="4">
        <v>43678</v>
      </c>
      <c r="B33" s="2">
        <f>entrada!B41</f>
        <v>18700</v>
      </c>
    </row>
    <row r="34" spans="1:9" x14ac:dyDescent="0.3">
      <c r="A34" s="4">
        <v>43709</v>
      </c>
      <c r="B34" s="2">
        <f>entrada!B42</f>
        <v>24605</v>
      </c>
    </row>
    <row r="35" spans="1:9" x14ac:dyDescent="0.3">
      <c r="A35" s="4">
        <v>43739</v>
      </c>
      <c r="B35" s="2">
        <f>entrada!B43</f>
        <v>35481</v>
      </c>
    </row>
    <row r="36" spans="1:9" x14ac:dyDescent="0.3">
      <c r="A36" s="4">
        <v>43770</v>
      </c>
      <c r="B36" s="2">
        <f>entrada!B44</f>
        <v>47565</v>
      </c>
    </row>
    <row r="37" spans="1:9" x14ac:dyDescent="0.3">
      <c r="A37" s="4">
        <v>43800</v>
      </c>
      <c r="B37" s="2">
        <f>entrada!B45</f>
        <v>92700</v>
      </c>
    </row>
    <row r="42" spans="1:9" ht="58.2" customHeight="1" x14ac:dyDescent="0.3">
      <c r="C42" t="s">
        <v>5</v>
      </c>
      <c r="D42" s="5" t="s">
        <v>8</v>
      </c>
      <c r="E42" s="5" t="s">
        <v>13</v>
      </c>
      <c r="F42" s="5" t="s">
        <v>9</v>
      </c>
      <c r="G42" s="5" t="s">
        <v>10</v>
      </c>
      <c r="H42" s="5" t="s">
        <v>11</v>
      </c>
      <c r="I42" s="5" t="s">
        <v>12</v>
      </c>
    </row>
    <row r="43" spans="1:9" x14ac:dyDescent="0.3">
      <c r="C43" s="4">
        <v>43831</v>
      </c>
      <c r="D43" s="6">
        <f>(B2+B14+B26)/3</f>
        <v>15683.666666666666</v>
      </c>
      <c r="E43">
        <f>D43*(1-F43)</f>
        <v>10194.383333333333</v>
      </c>
      <c r="F43" s="7">
        <v>0.35</v>
      </c>
      <c r="G43">
        <f>D43*(1+H43)</f>
        <v>18036.216666666664</v>
      </c>
      <c r="H43" s="7">
        <v>0.15</v>
      </c>
      <c r="I43" s="6">
        <f>(E43+4*D43+G43)/6</f>
        <v>15160.877777777778</v>
      </c>
    </row>
    <row r="44" spans="1:9" x14ac:dyDescent="0.3">
      <c r="C44" s="4">
        <v>43862</v>
      </c>
      <c r="D44" s="6">
        <f t="shared" ref="D44:D54" si="0">(B3+B15+B27)/3</f>
        <v>45269.666666666664</v>
      </c>
      <c r="E44">
        <f t="shared" ref="E44:E54" si="1">D44*(1-F44)</f>
        <v>29425.283333333333</v>
      </c>
      <c r="F44" s="7">
        <v>0.35</v>
      </c>
      <c r="G44">
        <f t="shared" ref="G44:G54" si="2">D44*(1+H44)</f>
        <v>52060.116666666661</v>
      </c>
      <c r="H44" s="7">
        <v>0.15</v>
      </c>
      <c r="I44" s="6">
        <f t="shared" ref="I44:I54" si="3">(E44+4*D44+G44)/6</f>
        <v>43760.677777777775</v>
      </c>
    </row>
    <row r="45" spans="1:9" x14ac:dyDescent="0.3">
      <c r="C45" s="4">
        <v>43891</v>
      </c>
      <c r="D45" s="6">
        <f t="shared" si="0"/>
        <v>45422.333333333336</v>
      </c>
      <c r="E45">
        <f t="shared" si="1"/>
        <v>29524.51666666667</v>
      </c>
      <c r="F45" s="7">
        <v>0.35</v>
      </c>
      <c r="G45">
        <f t="shared" si="2"/>
        <v>52235.683333333334</v>
      </c>
      <c r="H45" s="7">
        <v>0.15</v>
      </c>
      <c r="I45" s="6">
        <f t="shared" si="3"/>
        <v>43908.255555555552</v>
      </c>
    </row>
    <row r="46" spans="1:9" x14ac:dyDescent="0.3">
      <c r="C46" s="4">
        <v>43922</v>
      </c>
      <c r="D46" s="6">
        <f t="shared" si="0"/>
        <v>19030.333333333332</v>
      </c>
      <c r="E46">
        <f t="shared" si="1"/>
        <v>12369.716666666667</v>
      </c>
      <c r="F46" s="7">
        <v>0.35</v>
      </c>
      <c r="G46">
        <f t="shared" si="2"/>
        <v>21884.883333333331</v>
      </c>
      <c r="H46" s="7">
        <v>0.15</v>
      </c>
      <c r="I46" s="6">
        <f t="shared" si="3"/>
        <v>18395.988888888885</v>
      </c>
    </row>
    <row r="47" spans="1:9" x14ac:dyDescent="0.3">
      <c r="C47" s="4">
        <v>43952</v>
      </c>
      <c r="D47" s="6">
        <f t="shared" si="0"/>
        <v>32387.333333333332</v>
      </c>
      <c r="E47">
        <f t="shared" si="1"/>
        <v>21051.766666666666</v>
      </c>
      <c r="F47" s="7">
        <v>0.35</v>
      </c>
      <c r="G47">
        <f t="shared" si="2"/>
        <v>37245.433333333327</v>
      </c>
      <c r="H47" s="7">
        <v>0.15</v>
      </c>
      <c r="I47" s="6">
        <f t="shared" si="3"/>
        <v>31307.755555555555</v>
      </c>
    </row>
    <row r="48" spans="1:9" x14ac:dyDescent="0.3">
      <c r="C48" s="4">
        <v>43983</v>
      </c>
      <c r="D48" s="6">
        <f t="shared" si="0"/>
        <v>30236.333333333332</v>
      </c>
      <c r="E48">
        <f t="shared" si="1"/>
        <v>19653.616666666665</v>
      </c>
      <c r="F48" s="7">
        <v>0.35</v>
      </c>
      <c r="G48">
        <f t="shared" si="2"/>
        <v>34771.783333333333</v>
      </c>
      <c r="H48" s="7">
        <v>0.15</v>
      </c>
      <c r="I48" s="6">
        <f t="shared" si="3"/>
        <v>29228.455555555553</v>
      </c>
    </row>
    <row r="49" spans="3:9" x14ac:dyDescent="0.3">
      <c r="C49" s="4">
        <v>44013</v>
      </c>
      <c r="D49" s="6">
        <f t="shared" si="0"/>
        <v>21962.333333333332</v>
      </c>
      <c r="E49">
        <f t="shared" si="1"/>
        <v>14275.516666666666</v>
      </c>
      <c r="F49" s="7">
        <v>0.35</v>
      </c>
      <c r="G49">
        <f t="shared" si="2"/>
        <v>25256.683333333331</v>
      </c>
      <c r="H49" s="7">
        <v>0.15</v>
      </c>
      <c r="I49" s="6">
        <f t="shared" si="3"/>
        <v>21230.255555555555</v>
      </c>
    </row>
    <row r="50" spans="3:9" x14ac:dyDescent="0.3">
      <c r="C50" s="4">
        <v>44044</v>
      </c>
      <c r="D50" s="6">
        <f t="shared" si="0"/>
        <v>20341</v>
      </c>
      <c r="E50">
        <f t="shared" si="1"/>
        <v>13221.65</v>
      </c>
      <c r="F50" s="7">
        <v>0.35</v>
      </c>
      <c r="G50">
        <f t="shared" si="2"/>
        <v>23392.149999999998</v>
      </c>
      <c r="H50" s="7">
        <v>0.15</v>
      </c>
      <c r="I50" s="6">
        <f t="shared" si="3"/>
        <v>19662.966666666664</v>
      </c>
    </row>
    <row r="51" spans="3:9" x14ac:dyDescent="0.3">
      <c r="C51" s="4">
        <v>44075</v>
      </c>
      <c r="D51" s="6">
        <f t="shared" si="0"/>
        <v>29091.333333333332</v>
      </c>
      <c r="E51">
        <f t="shared" si="1"/>
        <v>18909.366666666665</v>
      </c>
      <c r="F51" s="7">
        <v>0.35</v>
      </c>
      <c r="G51">
        <f t="shared" si="2"/>
        <v>33455.033333333333</v>
      </c>
      <c r="H51" s="7">
        <v>0.15</v>
      </c>
      <c r="I51" s="6">
        <f t="shared" si="3"/>
        <v>28121.622222222217</v>
      </c>
    </row>
    <row r="52" spans="3:9" x14ac:dyDescent="0.3">
      <c r="C52" s="4">
        <v>44105</v>
      </c>
      <c r="D52" s="6">
        <f t="shared" si="0"/>
        <v>29137.666666666668</v>
      </c>
      <c r="E52">
        <f t="shared" si="1"/>
        <v>18939.483333333334</v>
      </c>
      <c r="F52" s="7">
        <v>0.35</v>
      </c>
      <c r="G52">
        <f t="shared" si="2"/>
        <v>33508.316666666666</v>
      </c>
      <c r="H52" s="7">
        <v>0.15</v>
      </c>
      <c r="I52" s="6">
        <f t="shared" si="3"/>
        <v>28166.411111111112</v>
      </c>
    </row>
    <row r="53" spans="3:9" x14ac:dyDescent="0.3">
      <c r="C53" s="4">
        <v>44136</v>
      </c>
      <c r="D53" s="6">
        <f t="shared" si="0"/>
        <v>30578</v>
      </c>
      <c r="E53">
        <f t="shared" si="1"/>
        <v>19875.7</v>
      </c>
      <c r="F53" s="7">
        <v>0.35</v>
      </c>
      <c r="G53">
        <f t="shared" si="2"/>
        <v>35164.699999999997</v>
      </c>
      <c r="H53" s="7">
        <v>0.15</v>
      </c>
      <c r="I53" s="6">
        <f t="shared" si="3"/>
        <v>29558.733333333337</v>
      </c>
    </row>
    <row r="54" spans="3:9" x14ac:dyDescent="0.3">
      <c r="C54" s="4">
        <v>44166</v>
      </c>
      <c r="D54" s="6">
        <f t="shared" si="0"/>
        <v>43592</v>
      </c>
      <c r="E54">
        <f t="shared" si="1"/>
        <v>28334.799999999999</v>
      </c>
      <c r="F54" s="7">
        <v>0.35</v>
      </c>
      <c r="G54">
        <f t="shared" si="2"/>
        <v>50130.799999999996</v>
      </c>
      <c r="H54" s="7">
        <v>0.15</v>
      </c>
      <c r="I54" s="6">
        <f t="shared" si="3"/>
        <v>42138.933333333327</v>
      </c>
    </row>
    <row r="57" spans="3:9" ht="57.6" x14ac:dyDescent="0.3">
      <c r="C57" t="s">
        <v>5</v>
      </c>
      <c r="D57" s="5" t="s">
        <v>8</v>
      </c>
      <c r="E57" s="5" t="s">
        <v>13</v>
      </c>
      <c r="F57" s="5" t="s">
        <v>10</v>
      </c>
      <c r="G57" s="5" t="s">
        <v>12</v>
      </c>
    </row>
    <row r="58" spans="3:9" x14ac:dyDescent="0.3">
      <c r="C58" s="4">
        <v>43831</v>
      </c>
      <c r="D58" s="6">
        <v>15683.666666666666</v>
      </c>
      <c r="E58">
        <v>10194.383333333333</v>
      </c>
      <c r="F58">
        <v>18036.216666666664</v>
      </c>
      <c r="G58" s="6">
        <v>15160.877777777778</v>
      </c>
    </row>
    <row r="59" spans="3:9" x14ac:dyDescent="0.3">
      <c r="C59" s="4">
        <v>43862</v>
      </c>
      <c r="D59" s="6">
        <v>45269.666666666664</v>
      </c>
      <c r="E59">
        <v>29425.283333333333</v>
      </c>
      <c r="F59">
        <v>52060.116666666661</v>
      </c>
      <c r="G59" s="6">
        <v>43760.677777777775</v>
      </c>
    </row>
    <row r="60" spans="3:9" x14ac:dyDescent="0.3">
      <c r="C60" s="4">
        <v>43891</v>
      </c>
      <c r="D60" s="6">
        <v>45422.333333333336</v>
      </c>
      <c r="E60">
        <v>29524.51666666667</v>
      </c>
      <c r="F60">
        <v>52235.683333333334</v>
      </c>
      <c r="G60" s="6">
        <v>43908.255555555552</v>
      </c>
    </row>
    <row r="61" spans="3:9" x14ac:dyDescent="0.3">
      <c r="C61" s="4">
        <v>43922</v>
      </c>
      <c r="D61" s="6">
        <v>19030.333333333332</v>
      </c>
      <c r="E61">
        <v>12369.716666666667</v>
      </c>
      <c r="F61">
        <v>21884.883333333331</v>
      </c>
      <c r="G61" s="6">
        <v>18395.988888888885</v>
      </c>
    </row>
    <row r="62" spans="3:9" x14ac:dyDescent="0.3">
      <c r="C62" s="4">
        <v>43952</v>
      </c>
      <c r="D62" s="6">
        <v>32387.333333333332</v>
      </c>
      <c r="E62">
        <v>21051.766666666666</v>
      </c>
      <c r="F62">
        <v>37245.433333333327</v>
      </c>
      <c r="G62" s="6">
        <v>31307.755555555555</v>
      </c>
    </row>
    <row r="63" spans="3:9" x14ac:dyDescent="0.3">
      <c r="C63" s="4">
        <v>43983</v>
      </c>
      <c r="D63" s="6">
        <v>30236.333333333332</v>
      </c>
      <c r="E63">
        <v>19653.616666666665</v>
      </c>
      <c r="F63">
        <v>34771.783333333333</v>
      </c>
      <c r="G63" s="6">
        <v>29228.455555555553</v>
      </c>
    </row>
    <row r="64" spans="3:9" x14ac:dyDescent="0.3">
      <c r="C64" s="4">
        <v>44013</v>
      </c>
      <c r="D64" s="6">
        <v>21962.333333333332</v>
      </c>
      <c r="E64">
        <v>14275.516666666666</v>
      </c>
      <c r="F64">
        <v>25256.683333333331</v>
      </c>
      <c r="G64" s="6">
        <v>21230.255555555555</v>
      </c>
    </row>
    <row r="65" spans="3:7" x14ac:dyDescent="0.3">
      <c r="C65" s="4">
        <v>44044</v>
      </c>
      <c r="D65" s="6">
        <v>20341</v>
      </c>
      <c r="E65">
        <v>13221.65</v>
      </c>
      <c r="F65">
        <v>23392.149999999998</v>
      </c>
      <c r="G65" s="6">
        <v>19662.966666666664</v>
      </c>
    </row>
    <row r="66" spans="3:7" x14ac:dyDescent="0.3">
      <c r="C66" s="4">
        <v>44075</v>
      </c>
      <c r="D66" s="6">
        <v>29091.333333333332</v>
      </c>
      <c r="E66">
        <v>18909.366666666665</v>
      </c>
      <c r="F66">
        <v>33455.033333333333</v>
      </c>
      <c r="G66" s="6">
        <v>28121.622222222217</v>
      </c>
    </row>
    <row r="67" spans="3:7" x14ac:dyDescent="0.3">
      <c r="C67" s="4">
        <v>44105</v>
      </c>
      <c r="D67" s="6">
        <v>29137.666666666668</v>
      </c>
      <c r="E67">
        <v>18939.483333333334</v>
      </c>
      <c r="F67">
        <v>33508.316666666666</v>
      </c>
      <c r="G67" s="6">
        <v>28166.411111111112</v>
      </c>
    </row>
    <row r="68" spans="3:7" x14ac:dyDescent="0.3">
      <c r="C68" s="4">
        <v>44136</v>
      </c>
      <c r="D68" s="6">
        <v>30578</v>
      </c>
      <c r="E68">
        <v>19875.7</v>
      </c>
      <c r="F68">
        <v>35164.699999999997</v>
      </c>
      <c r="G68" s="6">
        <v>29558.733333333337</v>
      </c>
    </row>
    <row r="69" spans="3:7" x14ac:dyDescent="0.3">
      <c r="C69" s="4">
        <v>44166</v>
      </c>
      <c r="D69" s="6">
        <v>43592</v>
      </c>
      <c r="E69">
        <v>28334.799999999999</v>
      </c>
      <c r="F69">
        <v>50130.799999999996</v>
      </c>
      <c r="G69" s="6">
        <v>42138.933333333327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entrada</vt:lpstr>
      <vt:lpstr>resultats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llucià senserrich</dc:creator>
  <cp:lastModifiedBy>ton llucià senserrich</cp:lastModifiedBy>
  <dcterms:created xsi:type="dcterms:W3CDTF">2020-04-15T09:23:24Z</dcterms:created>
  <dcterms:modified xsi:type="dcterms:W3CDTF">2020-04-15T11:03:54Z</dcterms:modified>
</cp:coreProperties>
</file>