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s\Desktop\P\"/>
    </mc:Choice>
  </mc:AlternateContent>
  <bookViews>
    <workbookView xWindow="0" yWindow="0" windowWidth="21583" windowHeight="7740" activeTab="2"/>
  </bookViews>
  <sheets>
    <sheet name="Paso 1" sheetId="1" r:id="rId1"/>
    <sheet name="Paso 2" sheetId="2" r:id="rId2"/>
    <sheet name="Proceso Estadístico" sheetId="3" r:id="rId3"/>
  </sheets>
  <definedNames>
    <definedName name="ejemploila" localSheetId="0">'Paso 1'!$A$1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Otv4XyKIGnFRQkoQf/wE7Db72nQ=="/>
    </ext>
  </extLst>
</workbook>
</file>

<file path=xl/calcChain.xml><?xml version="1.0" encoding="utf-8"?>
<calcChain xmlns="http://schemas.openxmlformats.org/spreadsheetml/2006/main">
  <c r="E12" i="3" l="1"/>
  <c r="E11" i="3"/>
  <c r="E10" i="3"/>
  <c r="D12" i="3"/>
  <c r="G10" i="3"/>
  <c r="B10" i="2" l="1"/>
  <c r="B11" i="2"/>
  <c r="B12" i="2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C10" i="3" a="1"/>
  <c r="C14" i="3" s="1"/>
  <c r="B9" i="2"/>
  <c r="B13" i="2" s="1"/>
  <c r="B14" i="2" l="1"/>
  <c r="C15" i="3"/>
  <c r="G9" i="2"/>
  <c r="C10" i="3"/>
  <c r="C11" i="3"/>
  <c r="C12" i="3"/>
  <c r="C13" i="3"/>
  <c r="C16" i="3" l="1"/>
  <c r="E14" i="3" s="1"/>
  <c r="F10" i="3"/>
  <c r="F11" i="3"/>
  <c r="D10" i="3"/>
  <c r="D11" i="3" s="1"/>
  <c r="D13" i="3" s="1"/>
  <c r="D14" i="3" s="1"/>
  <c r="D15" i="3" s="1"/>
  <c r="F9" i="3"/>
  <c r="F12" i="3"/>
  <c r="F16" i="3"/>
  <c r="F14" i="3"/>
  <c r="F13" i="3"/>
  <c r="E15" i="3" l="1"/>
  <c r="E16" i="3"/>
  <c r="F15" i="3"/>
  <c r="E13" i="3"/>
</calcChain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theme="1"/>
            <rFont val="Arial"/>
          </rPr>
          <t xml:space="preserve">
n: Tamaño de la muestra.</t>
        </r>
      </text>
    </comment>
    <comment ref="B10" authorId="0" shapeId="0">
      <text>
        <r>
          <rPr>
            <sz val="11"/>
            <color theme="1"/>
            <rFont val="Arial"/>
          </rPr>
          <t>Xmax: Valor mayor de la muestra.</t>
        </r>
      </text>
    </comment>
    <comment ref="B11" authorId="0" shapeId="0">
      <text>
        <r>
          <rPr>
            <sz val="11"/>
            <color theme="1"/>
            <rFont val="Arial"/>
          </rPr>
          <t>Xmin: Valor menor de la muestra.</t>
        </r>
      </text>
    </comment>
    <comment ref="B12" authorId="0" shapeId="0">
      <text>
        <r>
          <rPr>
            <sz val="11"/>
            <color theme="1"/>
            <rFont val="Arial"/>
          </rPr>
          <t>R: Rango</t>
        </r>
      </text>
    </comment>
    <comment ref="B13" authorId="0" shapeId="0">
      <text>
        <r>
          <rPr>
            <sz val="11"/>
            <color theme="1"/>
            <rFont val="Arial"/>
          </rPr>
          <t>ni: Numero de Intervalos: Regla de Sturges.</t>
        </r>
      </text>
    </comment>
    <comment ref="B14" authorId="0" shapeId="0">
      <text>
        <r>
          <rPr>
            <sz val="11"/>
            <color theme="1"/>
            <rFont val="Arial"/>
          </rPr>
          <t>Amplitud de Intervalo</t>
        </r>
      </text>
    </comment>
    <comment ref="A22" authorId="0" shapeId="0">
      <text>
        <r>
          <rPr>
            <sz val="11"/>
            <color theme="1"/>
            <rFont val="Arial"/>
          </rPr>
          <t>Si Multiplicamos ni * i y este es mayor al Rango. 
El exceso que se tiene se distribuye entre xmáx y xmín. En este ejemplo, se podría agregar 1 al valor mayor y no quitar nada al valor menor, o no agregar nada al mayor y quitar 1 al menor.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1vWPKrCGR8Xvm1ntujRLLdS/oDg=="/>
    </ext>
  </extLst>
</comments>
</file>

<file path=xl/comments2.xml><?xml version="1.0" encoding="utf-8"?>
<comments xmlns="http://schemas.openxmlformats.org/spreadsheetml/2006/main">
  <authors>
    <author/>
  </authors>
  <commentList>
    <comment ref="C8" authorId="0" shapeId="0">
      <text>
        <r>
          <rPr>
            <sz val="11"/>
            <color theme="1"/>
            <rFont val="Arial"/>
          </rPr>
          <t>======
Frecuencia Absoluta</t>
        </r>
      </text>
    </comment>
    <comment ref="D8" authorId="0" shapeId="0">
      <text>
        <r>
          <rPr>
            <sz val="11"/>
            <color theme="1"/>
            <rFont val="Arial"/>
          </rPr>
          <t>Frecuencia Acumulada</t>
        </r>
      </text>
    </comment>
    <comment ref="E8" authorId="0" shapeId="0">
      <text>
        <r>
          <rPr>
            <sz val="11"/>
            <color theme="1"/>
            <rFont val="Arial"/>
          </rPr>
          <t>Frecuencia Relativa</t>
        </r>
      </text>
    </comment>
    <comment ref="F8" authorId="0" shapeId="0">
      <text>
        <r>
          <rPr>
            <sz val="11"/>
            <color theme="1"/>
            <rFont val="Arial"/>
          </rPr>
          <t>Frecuencia Suavizada:
Ayuda al pulimiento de la gráfica.</t>
        </r>
      </text>
    </comment>
    <comment ref="G8" authorId="0" shapeId="0">
      <text>
        <r>
          <rPr>
            <sz val="11"/>
            <color theme="1"/>
            <rFont val="Arial"/>
          </rPr>
          <t>Marca de Clase: Representa todo el intervalo para uso en otros paramentros como la media aritmetica o desviación tipica. Promedio de la clase.</t>
        </r>
      </text>
    </comment>
    <comment ref="H8" authorId="0" shapeId="0">
      <text>
        <r>
          <rPr>
            <sz val="11"/>
            <color theme="1"/>
            <rFont val="Arial"/>
          </rPr>
          <t>Limite inferior</t>
        </r>
      </text>
    </comment>
    <comment ref="I8" authorId="0" shapeId="0">
      <text>
        <r>
          <rPr>
            <sz val="11"/>
            <color theme="1"/>
            <rFont val="Arial"/>
          </rPr>
          <t>Limite Superior</t>
        </r>
      </text>
    </comment>
    <comment ref="A9" authorId="0" shapeId="0">
      <text>
        <r>
          <rPr>
            <sz val="11"/>
            <color theme="1"/>
            <rFont val="Arial"/>
          </rPr>
          <t>ii   = Limiter inferior del intervalo.</t>
        </r>
      </text>
    </comment>
    <comment ref="B9" authorId="0" shapeId="0">
      <text>
        <r>
          <rPr>
            <sz val="11"/>
            <color theme="1"/>
            <rFont val="Arial"/>
          </rPr>
          <t>is = Limiter superior del intervalo.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5cfExxrargGXElvK6hZ/9gdPj6A=="/>
    </ext>
  </extLst>
</comments>
</file>

<file path=xl/sharedStrings.xml><?xml version="1.0" encoding="utf-8"?>
<sst xmlns="http://schemas.openxmlformats.org/spreadsheetml/2006/main" count="56" uniqueCount="53">
  <si>
    <t>EJEMPLO ILUSTRATIVO</t>
  </si>
  <si>
    <t>A 40 estudiantes se les pidió que estimen el número de horas que habrían dedicado a estudiar la semana pasada (tanto en clase como fuera de ella), obteniéndose los siguientes resultados:</t>
  </si>
  <si>
    <t>Valores Desordenados</t>
  </si>
  <si>
    <t>Valores Ordenados</t>
  </si>
  <si>
    <t>AMPLITUD DE INTERVALO</t>
  </si>
  <si>
    <t>Formando los intervalos de clase agregando i-1 (6-1=5) al límite inferior de cada clase, comenzando por el Xmín del rango se obtiene:
30+5 = 35; 36+5 = 41; 42+5 = 47; 48+5 = 53; 54+5 = 59; 60+5 = 65</t>
  </si>
  <si>
    <t>RangoMedio=</t>
  </si>
  <si>
    <t>Tabular</t>
  </si>
  <si>
    <t>Clases</t>
  </si>
  <si>
    <t>f</t>
  </si>
  <si>
    <t xml:space="preserve"> =B8-B9  =MAX(A1:H5)-MIN(A1:H5)</t>
  </si>
  <si>
    <t>30-35</t>
  </si>
  <si>
    <t>36-41</t>
  </si>
  <si>
    <t xml:space="preserve"> =B12/B13</t>
  </si>
  <si>
    <t>42-47</t>
  </si>
  <si>
    <t>48-53</t>
  </si>
  <si>
    <t>R=</t>
  </si>
  <si>
    <t>Xmax - Xmin</t>
  </si>
  <si>
    <t>54-59</t>
  </si>
  <si>
    <t>(Xmax+Xmin)/2</t>
  </si>
  <si>
    <r>
      <rPr>
        <b/>
        <sz val="14"/>
        <color theme="1"/>
        <rFont val="Forte"/>
      </rPr>
      <t>n</t>
    </r>
    <r>
      <rPr>
        <b/>
        <sz val="8"/>
        <color theme="1"/>
        <rFont val="Forte"/>
      </rPr>
      <t>i</t>
    </r>
  </si>
  <si>
    <t>i=</t>
  </si>
  <si>
    <r>
      <rPr>
        <sz val="11"/>
        <color theme="1"/>
        <rFont val="Kaushan Script"/>
      </rPr>
      <t>R / n</t>
    </r>
    <r>
      <rPr>
        <sz val="8"/>
        <color theme="1"/>
        <rFont val="Forte"/>
      </rPr>
      <t>i</t>
    </r>
  </si>
  <si>
    <t>* Nuevo rango</t>
  </si>
  <si>
    <r>
      <rPr>
        <sz val="11"/>
        <color theme="1"/>
        <rFont val="Kaushan Script"/>
      </rPr>
      <t>n</t>
    </r>
    <r>
      <rPr>
        <sz val="8"/>
        <color theme="1"/>
        <rFont val="Forte"/>
      </rPr>
      <t>i * i</t>
    </r>
  </si>
  <si>
    <t>Ejercicio: Si una distribución de 40 datos el valor mayor es 41 y el menor es 20, calcular i (amplitud de Intervalo.)</t>
  </si>
  <si>
    <t>fa</t>
  </si>
  <si>
    <t>fr</t>
  </si>
  <si>
    <t>fs</t>
  </si>
  <si>
    <t>xm</t>
  </si>
  <si>
    <t>Li</t>
  </si>
  <si>
    <t>Ls</t>
  </si>
  <si>
    <t>ii</t>
  </si>
  <si>
    <t>is</t>
  </si>
  <si>
    <t>Total=</t>
  </si>
  <si>
    <t>fa  |  F=</t>
  </si>
  <si>
    <t>f+Num.Inf</t>
  </si>
  <si>
    <t>fr=</t>
  </si>
  <si>
    <t>f*100/N</t>
  </si>
  <si>
    <t>fs=</t>
  </si>
  <si>
    <t>xm=</t>
  </si>
  <si>
    <t>(ii+is)/2</t>
  </si>
  <si>
    <t>Li=</t>
  </si>
  <si>
    <t>ii-0.5</t>
  </si>
  <si>
    <t>Ls=</t>
  </si>
  <si>
    <t>is+0.5</t>
  </si>
  <si>
    <t>1 + 3.322 * log(n)</t>
  </si>
  <si>
    <t>(f'anterior + 2f + f'posterior) / 4</t>
  </si>
  <si>
    <t xml:space="preserve"> =CONTAR(A3:H7)</t>
  </si>
  <si>
    <t xml:space="preserve"> =MAX(A3:H7)</t>
  </si>
  <si>
    <t xml:space="preserve"> =MIN(A3:H7)</t>
  </si>
  <si>
    <t xml:space="preserve"> =ENTERO(1+3.322*LOG(B9))</t>
  </si>
  <si>
    <t>60-66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</si>
</sst>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"/>
    </font>
    <font>
      <b/>
      <i/>
      <sz val="18"/>
      <color theme="1"/>
      <name val="Times New Roman"/>
    </font>
    <font>
      <sz val="12"/>
      <color theme="1"/>
      <name val="Times New Roman"/>
    </font>
    <font>
      <b/>
      <sz val="12"/>
      <color rgb="FF222A35"/>
      <name val="Times New Roman"/>
    </font>
    <font>
      <sz val="11"/>
      <name val="Arial"/>
    </font>
    <font>
      <sz val="11"/>
      <color theme="1"/>
      <name val="Calibri"/>
    </font>
    <font>
      <b/>
      <sz val="11"/>
      <color rgb="FF222A35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rgb="FFFFFFFF"/>
      <name val="Arial"/>
    </font>
    <font>
      <sz val="11"/>
      <color theme="1"/>
      <name val="Kaushan Script"/>
    </font>
    <font>
      <sz val="11"/>
      <color theme="1"/>
      <name val="Calibri"/>
    </font>
    <font>
      <b/>
      <sz val="11"/>
      <color theme="1"/>
      <name val="Kaushan Script"/>
    </font>
    <font>
      <sz val="12"/>
      <color theme="1"/>
      <name val="Kaushan Script"/>
    </font>
    <font>
      <sz val="18"/>
      <color rgb="FFFFFFFF"/>
      <name val="Calibri"/>
    </font>
    <font>
      <b/>
      <sz val="14"/>
      <color theme="1"/>
      <name val="Forte"/>
    </font>
    <font>
      <b/>
      <sz val="8"/>
      <color theme="1"/>
      <name val="Forte"/>
    </font>
    <font>
      <sz val="8"/>
      <color theme="1"/>
      <name val="Forte"/>
    </font>
    <font>
      <sz val="18"/>
      <color theme="1"/>
      <name val="Brush Script MT"/>
      <family val="4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" fontId="5" fillId="0" borderId="0" xfId="0" applyNumberFormat="1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4" xfId="0" applyFont="1" applyBorder="1"/>
    <xf numFmtId="0" fontId="5" fillId="0" borderId="10" xfId="0" applyFont="1" applyBorder="1"/>
    <xf numFmtId="0" fontId="5" fillId="0" borderId="0" xfId="0" applyFont="1"/>
    <xf numFmtId="0" fontId="5" fillId="0" borderId="11" xfId="0" applyFont="1" applyBorder="1"/>
    <xf numFmtId="0" fontId="8" fillId="3" borderId="13" xfId="0" applyFont="1" applyFill="1" applyBorder="1"/>
    <xf numFmtId="1" fontId="8" fillId="4" borderId="14" xfId="0" applyNumberFormat="1" applyFont="1" applyFill="1" applyBorder="1"/>
    <xf numFmtId="0" fontId="9" fillId="4" borderId="14" xfId="0" applyFont="1" applyFill="1" applyBorder="1" applyAlignment="1"/>
    <xf numFmtId="0" fontId="5" fillId="0" borderId="15" xfId="0" applyFont="1" applyBorder="1"/>
    <xf numFmtId="0" fontId="11" fillId="0" borderId="0" xfId="0" applyFont="1"/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5" fillId="8" borderId="4" xfId="0" applyFont="1" applyFill="1" applyBorder="1"/>
    <xf numFmtId="0" fontId="5" fillId="9" borderId="33" xfId="0" applyFont="1" applyFill="1" applyBorder="1" applyAlignment="1">
      <alignment horizontal="center"/>
    </xf>
    <xf numFmtId="0" fontId="5" fillId="9" borderId="33" xfId="0" applyFont="1" applyFill="1" applyBorder="1"/>
    <xf numFmtId="0" fontId="5" fillId="9" borderId="4" xfId="0" applyFont="1" applyFill="1" applyBorder="1"/>
    <xf numFmtId="0" fontId="5" fillId="5" borderId="4" xfId="0" applyFont="1" applyFill="1" applyBorder="1"/>
    <xf numFmtId="0" fontId="5" fillId="10" borderId="34" xfId="0" applyFont="1" applyFill="1" applyBorder="1"/>
    <xf numFmtId="0" fontId="5" fillId="10" borderId="4" xfId="0" applyFont="1" applyFill="1" applyBorder="1"/>
    <xf numFmtId="0" fontId="7" fillId="9" borderId="34" xfId="0" applyFont="1" applyFill="1" applyBorder="1"/>
    <xf numFmtId="0" fontId="19" fillId="0" borderId="0" xfId="0" applyFont="1"/>
    <xf numFmtId="0" fontId="2" fillId="0" borderId="34" xfId="0" applyFont="1" applyFill="1" applyBorder="1" applyAlignment="1">
      <alignment horizontal="center" vertical="center" wrapText="1"/>
    </xf>
    <xf numFmtId="3" fontId="0" fillId="0" borderId="0" xfId="0" applyNumberFormat="1" applyFont="1" applyAlignment="1"/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2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9" xfId="0" applyFont="1" applyBorder="1"/>
    <xf numFmtId="0" fontId="5" fillId="0" borderId="12" xfId="0" applyFont="1" applyBorder="1" applyAlignment="1">
      <alignment horizontal="center"/>
    </xf>
    <xf numFmtId="0" fontId="4" fillId="0" borderId="12" xfId="0" applyFont="1" applyBorder="1"/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8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8</xdr:row>
      <xdr:rowOff>38100</xdr:rowOff>
    </xdr:from>
    <xdr:ext cx="419100" cy="1114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A2" zoomScaleNormal="100" workbookViewId="0">
      <selection activeCell="D11" sqref="D11:I14"/>
    </sheetView>
  </sheetViews>
  <sheetFormatPr baseColWidth="10" defaultColWidth="12.5703125" defaultRowHeight="15" customHeight="1"/>
  <cols>
    <col min="1" max="1" width="9.42578125" customWidth="1"/>
    <col min="2" max="2" width="11" customWidth="1"/>
    <col min="3" max="26" width="9.42578125" customWidth="1"/>
  </cols>
  <sheetData>
    <row r="1" spans="1:15" ht="22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33.75" customHeight="1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18" customHeight="1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6"/>
      <c r="K3" s="1"/>
      <c r="L3" s="1"/>
      <c r="M3" s="1"/>
      <c r="N3" s="1"/>
      <c r="O3" s="1"/>
    </row>
    <row r="4" spans="1:15" ht="18" customHeight="1">
      <c r="A4" s="1"/>
      <c r="B4" s="1"/>
      <c r="C4" s="2">
        <v>36</v>
      </c>
      <c r="D4" s="2">
        <v>30</v>
      </c>
      <c r="E4" s="2">
        <v>47</v>
      </c>
      <c r="F4" s="2">
        <v>60</v>
      </c>
      <c r="G4" s="2">
        <v>32</v>
      </c>
      <c r="H4" s="2">
        <v>35</v>
      </c>
      <c r="I4" s="2">
        <v>40</v>
      </c>
      <c r="J4" s="2">
        <v>50</v>
      </c>
      <c r="K4" s="1"/>
      <c r="L4" s="1"/>
      <c r="M4" s="1"/>
      <c r="N4" s="1"/>
      <c r="O4" s="1"/>
    </row>
    <row r="5" spans="1:15" ht="18" customHeight="1">
      <c r="A5" s="1"/>
      <c r="B5" s="1"/>
      <c r="C5" s="2">
        <v>54</v>
      </c>
      <c r="D5" s="2">
        <v>35</v>
      </c>
      <c r="E5" s="2">
        <v>45</v>
      </c>
      <c r="F5" s="2">
        <v>52</v>
      </c>
      <c r="G5" s="2">
        <v>48</v>
      </c>
      <c r="H5" s="2">
        <v>58</v>
      </c>
      <c r="I5" s="2">
        <v>60</v>
      </c>
      <c r="J5" s="2">
        <v>38</v>
      </c>
      <c r="K5" s="1"/>
      <c r="L5" s="1"/>
      <c r="M5" s="1"/>
      <c r="N5" s="1"/>
      <c r="O5" s="1"/>
    </row>
    <row r="6" spans="1:15" ht="18" customHeight="1">
      <c r="A6" s="1"/>
      <c r="B6" s="1"/>
      <c r="C6" s="2">
        <v>32</v>
      </c>
      <c r="D6" s="2">
        <v>35</v>
      </c>
      <c r="E6" s="2">
        <v>56</v>
      </c>
      <c r="F6" s="2">
        <v>48</v>
      </c>
      <c r="G6" s="2">
        <v>30</v>
      </c>
      <c r="H6" s="2">
        <v>55</v>
      </c>
      <c r="I6" s="2">
        <v>49</v>
      </c>
      <c r="J6" s="2">
        <v>39</v>
      </c>
      <c r="K6" s="1"/>
      <c r="L6" s="1"/>
      <c r="M6" s="1"/>
      <c r="N6" s="1"/>
      <c r="O6" s="1"/>
    </row>
    <row r="7" spans="1:15" ht="18" customHeight="1">
      <c r="A7" s="1"/>
      <c r="B7" s="1"/>
      <c r="C7" s="2">
        <v>58</v>
      </c>
      <c r="D7" s="2">
        <v>50</v>
      </c>
      <c r="E7" s="2">
        <v>65</v>
      </c>
      <c r="F7" s="2">
        <v>35</v>
      </c>
      <c r="G7" s="2">
        <v>56</v>
      </c>
      <c r="H7" s="2">
        <v>47</v>
      </c>
      <c r="I7" s="2">
        <v>37</v>
      </c>
      <c r="J7" s="2">
        <v>56</v>
      </c>
      <c r="K7" s="1"/>
      <c r="L7" s="1"/>
      <c r="M7" s="1"/>
      <c r="N7" s="1"/>
      <c r="O7" s="1"/>
    </row>
    <row r="8" spans="1:15" ht="18" customHeight="1">
      <c r="A8" s="1"/>
      <c r="B8" s="1"/>
      <c r="C8" s="2">
        <v>58</v>
      </c>
      <c r="D8" s="2">
        <v>50</v>
      </c>
      <c r="E8" s="2">
        <v>47</v>
      </c>
      <c r="F8" s="2">
        <v>58</v>
      </c>
      <c r="G8" s="2">
        <v>55</v>
      </c>
      <c r="H8" s="2">
        <v>39</v>
      </c>
      <c r="I8" s="2">
        <v>58</v>
      </c>
      <c r="J8" s="2">
        <v>45</v>
      </c>
      <c r="K8" s="1"/>
      <c r="L8" s="1"/>
      <c r="M8" s="1"/>
      <c r="N8" s="1"/>
      <c r="O8" s="1"/>
    </row>
    <row r="9" spans="1:15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9.5" customHeight="1">
      <c r="A10" s="47" t="s">
        <v>3</v>
      </c>
      <c r="B10" s="45"/>
      <c r="C10" s="45"/>
      <c r="D10" s="45"/>
      <c r="E10" s="45"/>
      <c r="F10" s="45"/>
      <c r="G10" s="45"/>
      <c r="H10" s="45"/>
      <c r="I10" s="45"/>
      <c r="J10" s="46"/>
    </row>
    <row r="11" spans="1:15" ht="15.45">
      <c r="A11" s="2">
        <v>30</v>
      </c>
      <c r="C11" s="2">
        <v>30</v>
      </c>
      <c r="D11" s="2">
        <v>35</v>
      </c>
      <c r="E11" s="2">
        <v>38</v>
      </c>
      <c r="F11" s="2">
        <v>45</v>
      </c>
      <c r="G11" s="2">
        <v>48</v>
      </c>
      <c r="H11" s="2">
        <v>52</v>
      </c>
      <c r="I11" s="2">
        <v>56</v>
      </c>
      <c r="J11" s="2">
        <v>58</v>
      </c>
    </row>
    <row r="12" spans="1:15" ht="15.45">
      <c r="A12" s="2">
        <v>30</v>
      </c>
      <c r="C12" s="2">
        <v>30</v>
      </c>
      <c r="D12" s="2">
        <v>35</v>
      </c>
      <c r="E12" s="2">
        <v>39</v>
      </c>
      <c r="F12" s="2">
        <v>47</v>
      </c>
      <c r="G12" s="2">
        <v>49</v>
      </c>
      <c r="H12" s="2">
        <v>54</v>
      </c>
      <c r="I12" s="2">
        <v>56</v>
      </c>
      <c r="J12" s="2">
        <v>58</v>
      </c>
    </row>
    <row r="13" spans="1:15" ht="15.45">
      <c r="A13" s="2">
        <v>32</v>
      </c>
      <c r="C13" s="2">
        <v>32</v>
      </c>
      <c r="D13" s="2">
        <v>35</v>
      </c>
      <c r="E13" s="2">
        <v>39</v>
      </c>
      <c r="F13" s="2">
        <v>47</v>
      </c>
      <c r="G13" s="2">
        <v>50</v>
      </c>
      <c r="H13" s="2">
        <v>55</v>
      </c>
      <c r="I13" s="2">
        <v>58</v>
      </c>
      <c r="J13" s="2">
        <v>60</v>
      </c>
    </row>
    <row r="14" spans="1:15" ht="15.45">
      <c r="A14" s="2">
        <v>32</v>
      </c>
      <c r="C14" s="2">
        <v>32</v>
      </c>
      <c r="D14" s="2">
        <v>36</v>
      </c>
      <c r="E14" s="2">
        <v>40</v>
      </c>
      <c r="F14" s="2">
        <v>47</v>
      </c>
      <c r="G14" s="2">
        <v>50</v>
      </c>
      <c r="H14" s="2">
        <v>55</v>
      </c>
      <c r="I14" s="2">
        <v>58</v>
      </c>
      <c r="J14" s="2">
        <v>60</v>
      </c>
    </row>
    <row r="15" spans="1:15" ht="15.45">
      <c r="A15" s="2">
        <v>35</v>
      </c>
      <c r="C15" s="2">
        <v>35</v>
      </c>
      <c r="D15" s="2">
        <v>37</v>
      </c>
      <c r="E15" s="2">
        <v>45</v>
      </c>
      <c r="F15" s="2">
        <v>48</v>
      </c>
      <c r="G15" s="2">
        <v>50</v>
      </c>
      <c r="H15" s="2">
        <v>56</v>
      </c>
      <c r="I15" s="2">
        <v>58</v>
      </c>
      <c r="J15" s="2">
        <v>65</v>
      </c>
    </row>
    <row r="16" spans="1:15" ht="15.45">
      <c r="A16" s="2">
        <v>35</v>
      </c>
    </row>
    <row r="17" spans="1:10" ht="15.45">
      <c r="A17" s="2">
        <v>35</v>
      </c>
    </row>
    <row r="18" spans="1:10" ht="15.45">
      <c r="A18" s="2">
        <v>35</v>
      </c>
      <c r="I18" s="36"/>
      <c r="J18" s="36"/>
    </row>
    <row r="19" spans="1:10" ht="15.45">
      <c r="A19" s="2">
        <v>36</v>
      </c>
      <c r="I19" s="36"/>
      <c r="J19" s="36"/>
    </row>
    <row r="20" spans="1:10" ht="15.45">
      <c r="A20" s="2">
        <v>37</v>
      </c>
      <c r="I20" s="36"/>
      <c r="J20" s="36"/>
    </row>
    <row r="21" spans="1:10" ht="15.75" customHeight="1">
      <c r="A21" s="2">
        <v>38</v>
      </c>
    </row>
    <row r="22" spans="1:10" ht="15.75" customHeight="1">
      <c r="A22" s="2">
        <v>39</v>
      </c>
      <c r="B22" s="3"/>
    </row>
    <row r="23" spans="1:10" ht="15.75" customHeight="1">
      <c r="A23" s="2">
        <v>39</v>
      </c>
    </row>
    <row r="24" spans="1:10" ht="15.75" customHeight="1">
      <c r="A24" s="2">
        <v>40</v>
      </c>
    </row>
    <row r="25" spans="1:10" ht="15.75" customHeight="1">
      <c r="A25" s="2">
        <v>45</v>
      </c>
    </row>
    <row r="26" spans="1:10" ht="15.75" customHeight="1">
      <c r="A26" s="2">
        <v>45</v>
      </c>
    </row>
    <row r="27" spans="1:10" ht="15.75" customHeight="1">
      <c r="A27" s="2">
        <v>47</v>
      </c>
    </row>
    <row r="28" spans="1:10" ht="15.75" customHeight="1">
      <c r="A28" s="2">
        <v>47</v>
      </c>
    </row>
    <row r="29" spans="1:10" ht="15.75" customHeight="1">
      <c r="A29" s="2">
        <v>47</v>
      </c>
    </row>
    <row r="30" spans="1:10" ht="15.75" customHeight="1">
      <c r="A30" s="2">
        <v>48</v>
      </c>
    </row>
    <row r="31" spans="1:10" ht="15.75" customHeight="1">
      <c r="A31" s="2">
        <v>48</v>
      </c>
    </row>
    <row r="32" spans="1:10" ht="15.75" customHeight="1">
      <c r="A32" s="2">
        <v>49</v>
      </c>
    </row>
    <row r="33" spans="1:1" ht="15.75" customHeight="1">
      <c r="A33" s="2">
        <v>50</v>
      </c>
    </row>
    <row r="34" spans="1:1" ht="15.75" customHeight="1">
      <c r="A34" s="2">
        <v>50</v>
      </c>
    </row>
    <row r="35" spans="1:1" ht="15.75" customHeight="1">
      <c r="A35" s="2">
        <v>50</v>
      </c>
    </row>
    <row r="36" spans="1:1" ht="15.75" customHeight="1">
      <c r="A36" s="2">
        <v>52</v>
      </c>
    </row>
    <row r="37" spans="1:1" ht="15.75" customHeight="1">
      <c r="A37" s="2">
        <v>54</v>
      </c>
    </row>
    <row r="38" spans="1:1" ht="15.75" customHeight="1">
      <c r="A38" s="2">
        <v>55</v>
      </c>
    </row>
    <row r="39" spans="1:1" ht="15.75" customHeight="1">
      <c r="A39" s="2">
        <v>55</v>
      </c>
    </row>
    <row r="40" spans="1:1" ht="15.75" customHeight="1">
      <c r="A40" s="2">
        <v>56</v>
      </c>
    </row>
    <row r="41" spans="1:1" ht="15.75" customHeight="1">
      <c r="A41" s="2">
        <v>56</v>
      </c>
    </row>
    <row r="42" spans="1:1" ht="15.75" customHeight="1">
      <c r="A42" s="2">
        <v>56</v>
      </c>
    </row>
    <row r="43" spans="1:1" ht="15.75" customHeight="1">
      <c r="A43" s="2">
        <v>58</v>
      </c>
    </row>
    <row r="44" spans="1:1" ht="15.75" customHeight="1">
      <c r="A44" s="2">
        <v>58</v>
      </c>
    </row>
    <row r="45" spans="1:1" ht="15.75" customHeight="1">
      <c r="A45" s="2">
        <v>58</v>
      </c>
    </row>
    <row r="46" spans="1:1" ht="15.75" customHeight="1">
      <c r="A46" s="2">
        <v>58</v>
      </c>
    </row>
    <row r="47" spans="1:1" ht="15.75" customHeight="1">
      <c r="A47" s="2">
        <v>58</v>
      </c>
    </row>
    <row r="48" spans="1:1" ht="15.75" customHeight="1">
      <c r="A48" s="2">
        <v>60</v>
      </c>
    </row>
    <row r="49" spans="1:1" ht="15.75" customHeight="1">
      <c r="A49" s="2">
        <v>60</v>
      </c>
    </row>
    <row r="50" spans="1:1" ht="15.75" customHeight="1">
      <c r="A50" s="2">
        <v>65</v>
      </c>
    </row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O1"/>
    <mergeCell ref="A2:O2"/>
    <mergeCell ref="A3:J3"/>
    <mergeCell ref="A10:J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"/>
  <sheetViews>
    <sheetView zoomScale="130" zoomScaleNormal="130" workbookViewId="0">
      <selection activeCell="H18" sqref="H18"/>
    </sheetView>
  </sheetViews>
  <sheetFormatPr baseColWidth="10" defaultColWidth="12.5703125" defaultRowHeight="15" customHeight="1"/>
  <cols>
    <col min="1" max="1" width="9.42578125" customWidth="1"/>
    <col min="2" max="2" width="11" customWidth="1"/>
    <col min="3" max="3" width="9.42578125" customWidth="1"/>
    <col min="4" max="4" width="17.2109375" customWidth="1"/>
    <col min="5" max="6" width="9.42578125" customWidth="1"/>
    <col min="7" max="8" width="7.0703125" customWidth="1"/>
    <col min="9" max="9" width="4.7109375" customWidth="1"/>
    <col min="10" max="13" width="9.42578125" customWidth="1"/>
    <col min="14" max="14" width="12.2109375" customWidth="1"/>
    <col min="15" max="26" width="9.42578125" customWidth="1"/>
  </cols>
  <sheetData>
    <row r="1" spans="1:23" ht="14.6">
      <c r="A1" s="58" t="s">
        <v>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23" ht="15.75" customHeight="1">
      <c r="J2" s="42" t="s">
        <v>5</v>
      </c>
      <c r="K2" s="41"/>
      <c r="L2" s="41"/>
      <c r="M2" s="41"/>
      <c r="N2" s="41"/>
    </row>
    <row r="3" spans="1:23" ht="15.45">
      <c r="A3" s="38">
        <v>30</v>
      </c>
      <c r="B3" s="38">
        <v>35</v>
      </c>
      <c r="C3" s="39">
        <v>38</v>
      </c>
      <c r="D3" s="2">
        <v>45</v>
      </c>
      <c r="E3" s="2">
        <v>48</v>
      </c>
      <c r="F3" s="2">
        <v>52</v>
      </c>
      <c r="G3" s="2">
        <v>56</v>
      </c>
      <c r="H3" s="2">
        <v>58</v>
      </c>
      <c r="J3" s="41"/>
      <c r="K3" s="41"/>
      <c r="L3" s="41"/>
      <c r="M3" s="41"/>
      <c r="N3" s="41"/>
    </row>
    <row r="4" spans="1:23" ht="15.45">
      <c r="A4" s="38">
        <v>30</v>
      </c>
      <c r="B4" s="38">
        <v>35</v>
      </c>
      <c r="C4" s="39">
        <v>39</v>
      </c>
      <c r="D4" s="2">
        <v>47</v>
      </c>
      <c r="E4" s="2">
        <v>49</v>
      </c>
      <c r="F4" s="2">
        <v>54</v>
      </c>
      <c r="G4" s="2">
        <v>56</v>
      </c>
      <c r="H4" s="2">
        <v>58</v>
      </c>
      <c r="J4" s="41"/>
      <c r="K4" s="41"/>
      <c r="L4" s="41"/>
      <c r="M4" s="41"/>
      <c r="N4" s="41"/>
    </row>
    <row r="5" spans="1:23" ht="15.45">
      <c r="A5" s="38">
        <v>32</v>
      </c>
      <c r="B5" s="38">
        <v>35</v>
      </c>
      <c r="C5" s="39">
        <v>39</v>
      </c>
      <c r="D5" s="2">
        <v>47</v>
      </c>
      <c r="E5" s="2">
        <v>50</v>
      </c>
      <c r="F5" s="2">
        <v>55</v>
      </c>
      <c r="G5" s="2">
        <v>58</v>
      </c>
      <c r="H5" s="2">
        <v>60</v>
      </c>
      <c r="J5" s="41"/>
      <c r="K5" s="41"/>
      <c r="L5" s="41"/>
      <c r="M5" s="41"/>
      <c r="N5" s="41"/>
    </row>
    <row r="6" spans="1:23" ht="15.45">
      <c r="A6" s="38">
        <v>32</v>
      </c>
      <c r="B6" s="39">
        <v>36</v>
      </c>
      <c r="C6" s="39">
        <v>40</v>
      </c>
      <c r="D6" s="2">
        <v>47</v>
      </c>
      <c r="E6" s="2">
        <v>50</v>
      </c>
      <c r="F6" s="2">
        <v>55</v>
      </c>
      <c r="G6" s="2">
        <v>58</v>
      </c>
      <c r="H6" s="2">
        <v>60</v>
      </c>
      <c r="J6" s="41"/>
      <c r="K6" s="41"/>
      <c r="L6" s="41"/>
      <c r="M6" s="41"/>
      <c r="N6" s="41"/>
    </row>
    <row r="7" spans="1:23" ht="15.45">
      <c r="A7" s="38">
        <v>35</v>
      </c>
      <c r="B7" s="39">
        <v>37</v>
      </c>
      <c r="C7" s="2">
        <v>45</v>
      </c>
      <c r="D7" s="2">
        <v>48</v>
      </c>
      <c r="E7" s="2">
        <v>50</v>
      </c>
      <c r="F7" s="2">
        <v>56</v>
      </c>
      <c r="G7" s="2">
        <v>58</v>
      </c>
      <c r="H7" s="2">
        <v>66</v>
      </c>
    </row>
    <row r="9" spans="1:23" ht="14.6">
      <c r="A9" s="4"/>
      <c r="B9" s="5">
        <f>COUNT(A3:H7)</f>
        <v>40</v>
      </c>
      <c r="C9" s="5" t="s">
        <v>48</v>
      </c>
      <c r="D9" s="6"/>
      <c r="E9" s="59" t="s">
        <v>6</v>
      </c>
      <c r="F9" s="60"/>
      <c r="G9" s="7">
        <f>(B10+B11)/2</f>
        <v>48</v>
      </c>
    </row>
    <row r="10" spans="1:23" ht="14.6">
      <c r="A10" s="8"/>
      <c r="B10" s="9">
        <f>MAX(A3:H7)</f>
        <v>66</v>
      </c>
      <c r="C10" s="9" t="s">
        <v>49</v>
      </c>
      <c r="D10" s="10"/>
      <c r="K10" s="61" t="s">
        <v>7</v>
      </c>
      <c r="L10" s="62"/>
    </row>
    <row r="11" spans="1:23" ht="15.45">
      <c r="A11" s="8"/>
      <c r="B11" s="9">
        <f>MIN(A3:H7)</f>
        <v>30</v>
      </c>
      <c r="C11" s="9" t="s">
        <v>50</v>
      </c>
      <c r="D11" s="10"/>
      <c r="K11" s="2" t="s">
        <v>8</v>
      </c>
      <c r="L11" s="2" t="s">
        <v>9</v>
      </c>
    </row>
    <row r="12" spans="1:23" ht="15.45">
      <c r="A12" s="8"/>
      <c r="B12" s="9">
        <f>B10-B11</f>
        <v>36</v>
      </c>
      <c r="C12" s="9" t="s">
        <v>10</v>
      </c>
      <c r="D12" s="10"/>
      <c r="K12" s="2" t="s">
        <v>11</v>
      </c>
      <c r="L12" s="2">
        <v>8</v>
      </c>
      <c r="W12" s="37"/>
    </row>
    <row r="13" spans="1:23" ht="15.45">
      <c r="A13" s="8"/>
      <c r="B13" s="3">
        <f>INT(1+3.322*LOG(B9))</f>
        <v>6</v>
      </c>
      <c r="C13" s="35" t="s">
        <v>51</v>
      </c>
      <c r="D13" s="10"/>
      <c r="K13" s="2" t="s">
        <v>12</v>
      </c>
      <c r="L13" s="2">
        <v>6</v>
      </c>
    </row>
    <row r="14" spans="1:23" ht="15.45">
      <c r="A14" s="11"/>
      <c r="B14" s="12">
        <f>B12/B13</f>
        <v>6</v>
      </c>
      <c r="C14" s="13" t="s">
        <v>13</v>
      </c>
      <c r="D14" s="14"/>
      <c r="K14" s="2" t="s">
        <v>14</v>
      </c>
      <c r="L14" s="2">
        <v>5</v>
      </c>
    </row>
    <row r="15" spans="1:23" ht="15.9" thickBot="1">
      <c r="K15" s="2" t="s">
        <v>15</v>
      </c>
      <c r="L15" s="2">
        <v>7</v>
      </c>
    </row>
    <row r="16" spans="1:23" ht="24.9" thickBot="1">
      <c r="A16" s="63" t="s">
        <v>16</v>
      </c>
      <c r="B16" s="64"/>
      <c r="C16" s="63" t="s">
        <v>17</v>
      </c>
      <c r="D16" s="64"/>
      <c r="K16" s="2" t="s">
        <v>18</v>
      </c>
      <c r="L16" s="2">
        <v>11</v>
      </c>
    </row>
    <row r="17" spans="1:13" ht="24.65" customHeight="1" thickBot="1">
      <c r="A17" s="63" t="s">
        <v>6</v>
      </c>
      <c r="B17" s="64"/>
      <c r="C17" s="63" t="s">
        <v>19</v>
      </c>
      <c r="D17" s="64"/>
      <c r="E17" s="15"/>
      <c r="K17" s="2" t="s">
        <v>52</v>
      </c>
      <c r="L17" s="2">
        <v>3</v>
      </c>
    </row>
    <row r="18" spans="1:13" ht="21">
      <c r="A18" s="65" t="s">
        <v>20</v>
      </c>
      <c r="B18" s="46"/>
      <c r="C18" s="66" t="s">
        <v>46</v>
      </c>
      <c r="D18" s="46"/>
    </row>
    <row r="19" spans="1:13">
      <c r="A19" s="67" t="s">
        <v>21</v>
      </c>
      <c r="B19" s="41"/>
      <c r="C19" s="68" t="s">
        <v>22</v>
      </c>
      <c r="D19" s="41"/>
    </row>
    <row r="21" spans="1:13" ht="15.75" customHeight="1"/>
    <row r="22" spans="1:13" ht="15.75" customHeight="1">
      <c r="A22" s="48" t="s">
        <v>23</v>
      </c>
      <c r="B22" s="46"/>
      <c r="C22" s="49" t="s">
        <v>24</v>
      </c>
      <c r="D22" s="46"/>
    </row>
    <row r="23" spans="1:13" ht="15.75" customHeight="1"/>
    <row r="24" spans="1:13" ht="15.75" customHeight="1"/>
    <row r="25" spans="1:13" ht="15.75" customHeight="1">
      <c r="F25" s="50" t="s">
        <v>25</v>
      </c>
      <c r="G25" s="51"/>
      <c r="H25" s="51"/>
      <c r="I25" s="51"/>
      <c r="J25" s="51"/>
      <c r="K25" s="51"/>
      <c r="L25" s="51"/>
      <c r="M25" s="52"/>
    </row>
    <row r="26" spans="1:13" ht="15.75" customHeight="1">
      <c r="F26" s="53"/>
      <c r="G26" s="41"/>
      <c r="H26" s="41"/>
      <c r="I26" s="41"/>
      <c r="J26" s="41"/>
      <c r="K26" s="41"/>
      <c r="L26" s="41"/>
      <c r="M26" s="54"/>
    </row>
    <row r="27" spans="1:13" ht="15.75" customHeight="1">
      <c r="F27" s="53"/>
      <c r="G27" s="41"/>
      <c r="H27" s="41"/>
      <c r="I27" s="41"/>
      <c r="J27" s="41"/>
      <c r="K27" s="41"/>
      <c r="L27" s="41"/>
      <c r="M27" s="54"/>
    </row>
    <row r="28" spans="1:13" ht="15.75" customHeight="1">
      <c r="F28" s="55"/>
      <c r="G28" s="56"/>
      <c r="H28" s="56"/>
      <c r="I28" s="56"/>
      <c r="J28" s="56"/>
      <c r="K28" s="56"/>
      <c r="L28" s="56"/>
      <c r="M28" s="57"/>
    </row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22:B22"/>
    <mergeCell ref="C22:D22"/>
    <mergeCell ref="F25:M28"/>
    <mergeCell ref="A1:N1"/>
    <mergeCell ref="J2:N6"/>
    <mergeCell ref="E9:F9"/>
    <mergeCell ref="K10:L10"/>
    <mergeCell ref="A16:B16"/>
    <mergeCell ref="C16:D16"/>
    <mergeCell ref="C17:D17"/>
    <mergeCell ref="A17:B17"/>
    <mergeCell ref="A18:B18"/>
    <mergeCell ref="C18:D18"/>
    <mergeCell ref="A19:B19"/>
    <mergeCell ref="C19:D19"/>
  </mergeCells>
  <pageMargins left="0.7" right="0.7" top="0.75" bottom="0.75" header="0" footer="0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zoomScale="145" zoomScaleNormal="145" workbookViewId="0">
      <selection activeCell="F19" sqref="F19"/>
    </sheetView>
  </sheetViews>
  <sheetFormatPr baseColWidth="10" defaultColWidth="12.5703125" defaultRowHeight="15" customHeight="1"/>
  <cols>
    <col min="1" max="2" width="5.7109375" customWidth="1"/>
    <col min="3" max="26" width="9.42578125" customWidth="1"/>
  </cols>
  <sheetData>
    <row r="1" spans="1:10" ht="15.45">
      <c r="A1" s="16">
        <v>30</v>
      </c>
      <c r="B1" s="17">
        <v>35</v>
      </c>
      <c r="C1" s="18">
        <v>38</v>
      </c>
      <c r="D1" s="18">
        <v>45</v>
      </c>
      <c r="E1" s="18">
        <v>48</v>
      </c>
      <c r="F1" s="18">
        <v>52</v>
      </c>
      <c r="G1" s="18">
        <v>56</v>
      </c>
      <c r="H1" s="19">
        <v>58</v>
      </c>
    </row>
    <row r="2" spans="1:10" ht="15.45">
      <c r="A2" s="20">
        <v>30</v>
      </c>
      <c r="B2" s="21">
        <v>35</v>
      </c>
      <c r="C2" s="22">
        <v>39</v>
      </c>
      <c r="D2" s="22">
        <v>47</v>
      </c>
      <c r="E2" s="22">
        <v>49</v>
      </c>
      <c r="F2" s="22">
        <v>54</v>
      </c>
      <c r="G2" s="22">
        <v>56</v>
      </c>
      <c r="H2" s="23">
        <v>58</v>
      </c>
    </row>
    <row r="3" spans="1:10" ht="15.45">
      <c r="A3" s="20">
        <v>32</v>
      </c>
      <c r="B3" s="21">
        <v>35</v>
      </c>
      <c r="C3" s="22">
        <v>39</v>
      </c>
      <c r="D3" s="22">
        <v>47</v>
      </c>
      <c r="E3" s="22">
        <v>50</v>
      </c>
      <c r="F3" s="22">
        <v>55</v>
      </c>
      <c r="G3" s="22">
        <v>58</v>
      </c>
      <c r="H3" s="23">
        <v>60</v>
      </c>
    </row>
    <row r="4" spans="1:10" ht="15.45">
      <c r="A4" s="20">
        <v>32</v>
      </c>
      <c r="B4" s="22">
        <v>36</v>
      </c>
      <c r="C4" s="22">
        <v>40</v>
      </c>
      <c r="D4" s="22">
        <v>47</v>
      </c>
      <c r="E4" s="22">
        <v>50</v>
      </c>
      <c r="F4" s="22">
        <v>55</v>
      </c>
      <c r="G4" s="22">
        <v>58</v>
      </c>
      <c r="H4" s="23">
        <v>60</v>
      </c>
    </row>
    <row r="5" spans="1:10" ht="15.45">
      <c r="A5" s="24">
        <v>35</v>
      </c>
      <c r="B5" s="25">
        <v>37</v>
      </c>
      <c r="C5" s="25">
        <v>45</v>
      </c>
      <c r="D5" s="25">
        <v>48</v>
      </c>
      <c r="E5" s="25">
        <v>50</v>
      </c>
      <c r="F5" s="25">
        <v>56</v>
      </c>
      <c r="G5" s="25">
        <v>58</v>
      </c>
      <c r="H5" s="26">
        <v>65</v>
      </c>
    </row>
    <row r="8" spans="1:10" ht="14.6">
      <c r="A8" s="70" t="s">
        <v>8</v>
      </c>
      <c r="B8" s="60"/>
      <c r="C8" s="27" t="s">
        <v>9</v>
      </c>
      <c r="D8" s="27" t="s">
        <v>26</v>
      </c>
      <c r="E8" s="27" t="s">
        <v>27</v>
      </c>
      <c r="F8" s="27" t="s">
        <v>28</v>
      </c>
      <c r="G8" s="27" t="s">
        <v>29</v>
      </c>
      <c r="H8" s="27" t="s">
        <v>30</v>
      </c>
      <c r="I8" s="27" t="s">
        <v>31</v>
      </c>
      <c r="J8" s="27"/>
    </row>
    <row r="9" spans="1:10" ht="14.6">
      <c r="A9" s="28" t="s">
        <v>32</v>
      </c>
      <c r="B9" s="28" t="s">
        <v>33</v>
      </c>
      <c r="C9" s="29"/>
      <c r="D9" s="29"/>
      <c r="E9" s="29"/>
      <c r="F9" s="29">
        <f>(0+2*C9+C10)/4</f>
        <v>2</v>
      </c>
      <c r="G9" s="29"/>
      <c r="H9" s="29"/>
      <c r="I9" s="29"/>
    </row>
    <row r="10" spans="1:10" ht="14.6">
      <c r="A10" s="30">
        <v>30</v>
      </c>
      <c r="B10" s="30">
        <v>35</v>
      </c>
      <c r="C10" s="31">
        <f t="array" ref="C10:C15">FREQUENCY(A1:H5,B10:B15)</f>
        <v>8</v>
      </c>
      <c r="D10" s="30">
        <f>C10</f>
        <v>8</v>
      </c>
      <c r="E10" s="30">
        <f>C10/$C$16*100</f>
        <v>20</v>
      </c>
      <c r="F10" s="30">
        <f t="shared" ref="F10:F15" si="0">(C9+2*C10+C11)/4</f>
        <v>5.5</v>
      </c>
      <c r="G10" s="30">
        <f>(A10+B10)/2</f>
        <v>32.5</v>
      </c>
      <c r="H10" s="30">
        <f t="shared" ref="H10:H15" si="1">A10-0.5</f>
        <v>29.5</v>
      </c>
      <c r="I10" s="30">
        <f t="shared" ref="I10:I15" si="2">B10+0.5</f>
        <v>35.5</v>
      </c>
    </row>
    <row r="11" spans="1:10" ht="14.6">
      <c r="A11" s="30">
        <v>36</v>
      </c>
      <c r="B11" s="30">
        <v>41</v>
      </c>
      <c r="C11" s="30">
        <v>6</v>
      </c>
      <c r="D11" s="30">
        <f t="shared" ref="D11:D15" si="3">D10+C11</f>
        <v>14</v>
      </c>
      <c r="E11" s="30">
        <f>C11/$C$16*100</f>
        <v>15</v>
      </c>
      <c r="F11" s="30">
        <f t="shared" si="0"/>
        <v>6.25</v>
      </c>
      <c r="G11" s="30">
        <f t="shared" ref="G10:G15" si="4">(A11+B11)/2</f>
        <v>38.5</v>
      </c>
      <c r="H11" s="30">
        <f t="shared" si="1"/>
        <v>35.5</v>
      </c>
      <c r="I11" s="30">
        <f t="shared" si="2"/>
        <v>41.5</v>
      </c>
    </row>
    <row r="12" spans="1:10" ht="14.6">
      <c r="A12" s="30">
        <v>42</v>
      </c>
      <c r="B12" s="30">
        <v>47</v>
      </c>
      <c r="C12" s="30">
        <v>5</v>
      </c>
      <c r="D12" s="30">
        <f>D11+C12</f>
        <v>19</v>
      </c>
      <c r="E12" s="30">
        <f>C12/$C$16*100</f>
        <v>12.5</v>
      </c>
      <c r="F12" s="30">
        <f t="shared" si="0"/>
        <v>5.75</v>
      </c>
      <c r="G12" s="30">
        <f t="shared" si="4"/>
        <v>44.5</v>
      </c>
      <c r="H12" s="30">
        <f t="shared" si="1"/>
        <v>41.5</v>
      </c>
      <c r="I12" s="30">
        <f t="shared" si="2"/>
        <v>47.5</v>
      </c>
    </row>
    <row r="13" spans="1:10" ht="14.6">
      <c r="A13" s="30">
        <v>48</v>
      </c>
      <c r="B13" s="30">
        <v>53</v>
      </c>
      <c r="C13" s="30">
        <v>7</v>
      </c>
      <c r="D13" s="30">
        <f t="shared" si="3"/>
        <v>26</v>
      </c>
      <c r="E13" s="30">
        <f t="shared" ref="E10:E15" si="5">C13/$C$16*100</f>
        <v>17.5</v>
      </c>
      <c r="F13" s="30">
        <f t="shared" si="0"/>
        <v>7.5</v>
      </c>
      <c r="G13" s="30">
        <f t="shared" si="4"/>
        <v>50.5</v>
      </c>
      <c r="H13" s="30">
        <f t="shared" si="1"/>
        <v>47.5</v>
      </c>
      <c r="I13" s="30">
        <f t="shared" si="2"/>
        <v>53.5</v>
      </c>
    </row>
    <row r="14" spans="1:10" ht="14.6">
      <c r="A14" s="30">
        <v>54</v>
      </c>
      <c r="B14" s="30">
        <v>59</v>
      </c>
      <c r="C14" s="30">
        <v>11</v>
      </c>
      <c r="D14" s="30">
        <f t="shared" si="3"/>
        <v>37</v>
      </c>
      <c r="E14" s="30">
        <f t="shared" si="5"/>
        <v>27.500000000000004</v>
      </c>
      <c r="F14" s="30">
        <f t="shared" si="0"/>
        <v>8</v>
      </c>
      <c r="G14" s="30">
        <f t="shared" si="4"/>
        <v>56.5</v>
      </c>
      <c r="H14" s="30">
        <f t="shared" si="1"/>
        <v>53.5</v>
      </c>
      <c r="I14" s="30">
        <f t="shared" si="2"/>
        <v>59.5</v>
      </c>
    </row>
    <row r="15" spans="1:10" ht="14.6">
      <c r="A15" s="30">
        <v>60</v>
      </c>
      <c r="B15" s="30">
        <v>65</v>
      </c>
      <c r="C15" s="30">
        <v>3</v>
      </c>
      <c r="D15" s="30">
        <f t="shared" si="3"/>
        <v>40</v>
      </c>
      <c r="E15" s="30">
        <f t="shared" si="5"/>
        <v>7.5</v>
      </c>
      <c r="F15" s="30">
        <f t="shared" si="0"/>
        <v>14.25</v>
      </c>
      <c r="G15" s="30">
        <f t="shared" si="4"/>
        <v>62.5</v>
      </c>
      <c r="H15" s="30">
        <f t="shared" si="1"/>
        <v>59.5</v>
      </c>
      <c r="I15" s="30">
        <f t="shared" si="2"/>
        <v>65.5</v>
      </c>
    </row>
    <row r="16" spans="1:10" ht="14.6">
      <c r="B16" s="32" t="s">
        <v>34</v>
      </c>
      <c r="C16" s="33">
        <f>SUM(C10:C15)</f>
        <v>40</v>
      </c>
      <c r="E16" s="33">
        <f>SUM(E10:E15)</f>
        <v>100</v>
      </c>
      <c r="F16" s="29">
        <f>(C15+2*0+C17)/4</f>
        <v>0.75</v>
      </c>
    </row>
    <row r="19" spans="1:3" ht="14.6">
      <c r="A19" s="34" t="s">
        <v>35</v>
      </c>
      <c r="B19" s="69" t="s">
        <v>36</v>
      </c>
      <c r="C19" s="41"/>
    </row>
    <row r="20" spans="1:3" ht="14.6">
      <c r="A20" s="34" t="s">
        <v>37</v>
      </c>
      <c r="B20" s="69" t="s">
        <v>38</v>
      </c>
      <c r="C20" s="41"/>
    </row>
    <row r="21" spans="1:3" ht="15.75" customHeight="1">
      <c r="A21" s="34" t="s">
        <v>39</v>
      </c>
      <c r="B21" s="35" t="s">
        <v>47</v>
      </c>
      <c r="C21" s="9"/>
    </row>
    <row r="22" spans="1:3" ht="15.75" customHeight="1">
      <c r="A22" s="34" t="s">
        <v>40</v>
      </c>
      <c r="B22" s="69" t="s">
        <v>41</v>
      </c>
      <c r="C22" s="41"/>
    </row>
    <row r="23" spans="1:3" ht="15.75" customHeight="1">
      <c r="A23" s="34" t="s">
        <v>42</v>
      </c>
      <c r="B23" s="69" t="s">
        <v>43</v>
      </c>
      <c r="C23" s="41"/>
    </row>
    <row r="24" spans="1:3" ht="15.75" customHeight="1">
      <c r="A24" s="34" t="s">
        <v>44</v>
      </c>
      <c r="B24" s="69" t="s">
        <v>45</v>
      </c>
      <c r="C24" s="41"/>
    </row>
    <row r="25" spans="1:3" ht="15.75" customHeight="1">
      <c r="B25" s="69"/>
      <c r="C25" s="41"/>
    </row>
    <row r="26" spans="1:3" ht="15.75" customHeight="1">
      <c r="B26" s="69"/>
      <c r="C26" s="41"/>
    </row>
    <row r="27" spans="1:3" ht="15.75" customHeight="1">
      <c r="B27" s="69"/>
      <c r="C27" s="41"/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6:C26"/>
    <mergeCell ref="B27:C27"/>
    <mergeCell ref="A8:B8"/>
    <mergeCell ref="B19:C19"/>
    <mergeCell ref="B20:C20"/>
    <mergeCell ref="B22:C22"/>
    <mergeCell ref="B23:C23"/>
    <mergeCell ref="B24:C24"/>
    <mergeCell ref="B25:C25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 1</vt:lpstr>
      <vt:lpstr>Paso 2</vt:lpstr>
      <vt:lpstr>Proceso Estadístico</vt:lpstr>
      <vt:lpstr>'Paso 1'!ejemploila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luis</cp:lastModifiedBy>
  <dcterms:created xsi:type="dcterms:W3CDTF">2020-07-09T22:51:11Z</dcterms:created>
  <dcterms:modified xsi:type="dcterms:W3CDTF">2023-10-13T08:12:03Z</dcterms:modified>
</cp:coreProperties>
</file>