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85" windowWidth="9255" windowHeight="6090"/>
  </bookViews>
  <sheets>
    <sheet name="March 2019" sheetId="32" r:id="rId1"/>
    <sheet name="February 2019" sheetId="31" r:id="rId2"/>
    <sheet name="January 2019" sheetId="30" r:id="rId3"/>
    <sheet name="December 2018" sheetId="28" r:id="rId4"/>
    <sheet name="Future 2019" sheetId="29" r:id="rId5"/>
    <sheet name="November 2018" sheetId="27" r:id="rId6"/>
    <sheet name="October 2018" sheetId="26" r:id="rId7"/>
    <sheet name="September 2018" sheetId="25" r:id="rId8"/>
    <sheet name="August 2018" sheetId="24" r:id="rId9"/>
    <sheet name="July 2018" sheetId="23" r:id="rId10"/>
    <sheet name="June 2018" sheetId="22" r:id="rId11"/>
    <sheet name="May 2018" sheetId="21" r:id="rId12"/>
    <sheet name="April 2018" sheetId="20" r:id="rId13"/>
    <sheet name="March 2018" sheetId="19" r:id="rId14"/>
    <sheet name="February 2018" sheetId="18" r:id="rId15"/>
    <sheet name="January 2018" sheetId="17" r:id="rId16"/>
    <sheet name="December 2017" sheetId="16" r:id="rId17"/>
    <sheet name="November 2017" sheetId="15" r:id="rId18"/>
    <sheet name="October 2017" sheetId="14" r:id="rId19"/>
    <sheet name="September 2017" sheetId="13" r:id="rId20"/>
    <sheet name="August 2017" sheetId="12" r:id="rId21"/>
    <sheet name="July 2017" sheetId="11" r:id="rId22"/>
    <sheet name="June 2017" sheetId="10" r:id="rId23"/>
    <sheet name="May 2017" sheetId="9" r:id="rId24"/>
    <sheet name="Apr 2017" sheetId="8" r:id="rId25"/>
    <sheet name="Mar 2017" sheetId="7" r:id="rId26"/>
    <sheet name="Feb 2017" sheetId="6" r:id="rId27"/>
    <sheet name="August 2009" sheetId="1" r:id="rId28"/>
    <sheet name="July 2009" sheetId="2" r:id="rId29"/>
  </sheets>
  <definedNames>
    <definedName name="_xlnm._FilterDatabase" localSheetId="12" hidden="1">'April 2018'!$C$1:$C$289</definedName>
    <definedName name="_xlnm._FilterDatabase" localSheetId="3" hidden="1">'December 2018'!$C$1:$C$288</definedName>
    <definedName name="_xlnm._FilterDatabase" localSheetId="1" hidden="1">'February 2019'!$C$1:$C$291</definedName>
    <definedName name="_xlnm._FilterDatabase" localSheetId="10" hidden="1">'June 2018'!$C$1:$C$288</definedName>
    <definedName name="_xlnm._FilterDatabase" localSheetId="13" hidden="1">'March 2018'!$A$1:$Q$288</definedName>
    <definedName name="_xlnm._FilterDatabase" localSheetId="11" hidden="1">'May 2018'!$C$1:$C$288</definedName>
  </definedNames>
  <calcPr calcId="145621" concurrentCalc="0"/>
</workbook>
</file>

<file path=xl/calcChain.xml><?xml version="1.0" encoding="utf-8"?>
<calcChain xmlns="http://schemas.openxmlformats.org/spreadsheetml/2006/main">
  <c r="A3" i="31" l="1"/>
  <c r="A3" i="30"/>
  <c r="A2" i="31"/>
  <c r="A2" i="32"/>
  <c r="B20" i="32"/>
  <c r="K3" i="32"/>
  <c r="M3" i="32"/>
  <c r="H3" i="32"/>
  <c r="J3" i="32"/>
  <c r="E3" i="32"/>
  <c r="G3" i="32"/>
  <c r="D3" i="32"/>
  <c r="A3" i="32"/>
  <c r="O2" i="32"/>
  <c r="Q2" i="32"/>
  <c r="P2" i="32"/>
  <c r="A3" i="28"/>
  <c r="A2" i="30"/>
  <c r="B20" i="31"/>
  <c r="K3" i="31"/>
  <c r="M3" i="31"/>
  <c r="H3" i="31"/>
  <c r="J3" i="31"/>
  <c r="E3" i="31"/>
  <c r="G3" i="31"/>
  <c r="D3" i="31"/>
  <c r="O2" i="31"/>
  <c r="Q2" i="31"/>
  <c r="P2" i="31"/>
  <c r="K3" i="30"/>
  <c r="M3" i="30"/>
  <c r="H3" i="30"/>
  <c r="J3" i="30"/>
  <c r="E3" i="30"/>
  <c r="G3" i="30"/>
  <c r="D3" i="30"/>
  <c r="P2" i="30"/>
  <c r="P2" i="27"/>
  <c r="K3" i="29"/>
  <c r="M3" i="29"/>
  <c r="H3" i="29"/>
  <c r="J3" i="29"/>
  <c r="E3" i="29"/>
  <c r="G3" i="29"/>
  <c r="D3" i="29"/>
  <c r="P2" i="29"/>
  <c r="K3" i="28"/>
  <c r="M3" i="28"/>
  <c r="H3" i="28"/>
  <c r="J3" i="28"/>
  <c r="E3" i="28"/>
  <c r="G3" i="28"/>
  <c r="D3" i="28"/>
  <c r="P2" i="28"/>
  <c r="K3" i="27"/>
  <c r="M3" i="27"/>
  <c r="H3" i="27"/>
  <c r="J3" i="27"/>
  <c r="E3" i="27"/>
  <c r="G3" i="27"/>
  <c r="D3" i="27"/>
  <c r="K3" i="26"/>
  <c r="M3" i="26"/>
  <c r="H3" i="26"/>
  <c r="J3" i="26"/>
  <c r="E3" i="26"/>
  <c r="G3" i="26"/>
  <c r="D3" i="26"/>
  <c r="P2" i="26"/>
  <c r="K3" i="25"/>
  <c r="M3" i="25"/>
  <c r="H3" i="25"/>
  <c r="J3" i="25"/>
  <c r="E3" i="25"/>
  <c r="G3" i="25"/>
  <c r="D3" i="25"/>
  <c r="P2" i="25"/>
  <c r="K3" i="24"/>
  <c r="M3" i="24"/>
  <c r="H3" i="24"/>
  <c r="J3" i="24"/>
  <c r="E3" i="24"/>
  <c r="G3" i="24"/>
  <c r="D3" i="24"/>
  <c r="P2" i="24"/>
  <c r="A3" i="20"/>
  <c r="A2" i="21"/>
  <c r="A3" i="21"/>
  <c r="A2" i="22"/>
  <c r="A3" i="22"/>
  <c r="A2" i="23"/>
  <c r="B20" i="23"/>
  <c r="K3" i="23"/>
  <c r="M3" i="23"/>
  <c r="H3" i="23"/>
  <c r="J3" i="23"/>
  <c r="E3" i="23"/>
  <c r="G3" i="23"/>
  <c r="D3" i="23"/>
  <c r="P2" i="23"/>
  <c r="B20" i="22"/>
  <c r="K3" i="22"/>
  <c r="M3" i="22"/>
  <c r="H3" i="22"/>
  <c r="J3" i="22"/>
  <c r="E3" i="22"/>
  <c r="G3" i="22"/>
  <c r="D3" i="22"/>
  <c r="P2" i="22"/>
  <c r="A2" i="20"/>
  <c r="B20" i="21"/>
  <c r="K3" i="21"/>
  <c r="M3" i="21"/>
  <c r="H3" i="21"/>
  <c r="J3" i="21"/>
  <c r="E3" i="21"/>
  <c r="G3" i="21"/>
  <c r="O2" i="21"/>
  <c r="Q2" i="21"/>
  <c r="D3" i="21"/>
  <c r="P2" i="21"/>
  <c r="A3" i="18"/>
  <c r="A2" i="19"/>
  <c r="A3" i="19"/>
  <c r="B20" i="20"/>
  <c r="K3" i="20"/>
  <c r="M3" i="20"/>
  <c r="H3" i="20"/>
  <c r="J3" i="20"/>
  <c r="E3" i="20"/>
  <c r="G3" i="20"/>
  <c r="O2" i="20"/>
  <c r="Q2" i="20"/>
  <c r="D3" i="20"/>
  <c r="P2" i="20"/>
  <c r="B20" i="19"/>
  <c r="K3" i="19"/>
  <c r="M3" i="19"/>
  <c r="H3" i="19"/>
  <c r="J3" i="19"/>
  <c r="E3" i="19"/>
  <c r="G3" i="19"/>
  <c r="O2" i="19"/>
  <c r="Q2" i="19"/>
  <c r="D3" i="19"/>
  <c r="P2" i="19"/>
  <c r="A3" i="17"/>
  <c r="P2" i="17"/>
  <c r="M39" i="17"/>
  <c r="A2" i="17"/>
  <c r="N29" i="17"/>
  <c r="M29" i="17"/>
  <c r="A2" i="18"/>
  <c r="B20" i="18"/>
  <c r="K3" i="18"/>
  <c r="M3" i="18"/>
  <c r="H3" i="18"/>
  <c r="J3" i="18"/>
  <c r="E3" i="18"/>
  <c r="G3" i="18"/>
  <c r="D3" i="18"/>
  <c r="O2" i="18"/>
  <c r="Q2" i="18"/>
  <c r="P2" i="18"/>
  <c r="A3" i="16"/>
  <c r="K3" i="17"/>
  <c r="M3" i="17"/>
  <c r="H3" i="17"/>
  <c r="J3" i="17"/>
  <c r="E3" i="17"/>
  <c r="G3" i="17"/>
  <c r="D3" i="17"/>
  <c r="B20" i="17"/>
  <c r="O2" i="17"/>
  <c r="Q2" i="17"/>
  <c r="A3" i="15"/>
  <c r="A3" i="14"/>
  <c r="A2" i="15"/>
  <c r="A2" i="16"/>
  <c r="B20" i="16"/>
  <c r="K3" i="16"/>
  <c r="M3" i="16"/>
  <c r="H3" i="16"/>
  <c r="J3" i="16"/>
  <c r="E3" i="16"/>
  <c r="G3" i="16"/>
  <c r="D3" i="16"/>
  <c r="P2" i="16"/>
  <c r="A3" i="13"/>
  <c r="B20" i="15"/>
  <c r="K3" i="15"/>
  <c r="M3" i="15"/>
  <c r="H3" i="15"/>
  <c r="J3" i="15"/>
  <c r="E3" i="15"/>
  <c r="G3" i="15"/>
  <c r="D3" i="15"/>
  <c r="O2" i="15"/>
  <c r="Q2" i="15"/>
  <c r="P2" i="15"/>
  <c r="A2" i="13"/>
  <c r="B20" i="13"/>
  <c r="K3" i="13"/>
  <c r="M3" i="13"/>
  <c r="H3" i="13"/>
  <c r="J3" i="13"/>
  <c r="E3" i="13"/>
  <c r="G3" i="13"/>
  <c r="D3" i="13"/>
  <c r="O2" i="13"/>
  <c r="Q2" i="13"/>
  <c r="P2" i="13"/>
  <c r="K3" i="14"/>
  <c r="M3" i="14"/>
  <c r="H3" i="14"/>
  <c r="J3" i="14"/>
  <c r="E3" i="14"/>
  <c r="G3" i="14"/>
  <c r="D3" i="14"/>
  <c r="P2" i="14"/>
  <c r="A2" i="12"/>
  <c r="A3" i="11"/>
  <c r="A2" i="14"/>
  <c r="K3" i="12"/>
  <c r="M3" i="12"/>
  <c r="H3" i="12"/>
  <c r="J3" i="12"/>
  <c r="E3" i="12"/>
  <c r="G3" i="12"/>
  <c r="D3" i="12"/>
  <c r="P2" i="12"/>
  <c r="B20" i="12"/>
  <c r="B20" i="14"/>
  <c r="O2" i="14"/>
  <c r="Q2" i="14"/>
  <c r="A3" i="12"/>
  <c r="O2" i="12"/>
  <c r="Q2" i="12"/>
  <c r="A3" i="10"/>
  <c r="E3" i="11"/>
  <c r="A3" i="9"/>
  <c r="K3" i="11"/>
  <c r="M3" i="11"/>
  <c r="H3" i="11"/>
  <c r="J3" i="11"/>
  <c r="G3" i="11"/>
  <c r="D3" i="11"/>
  <c r="P2" i="11"/>
  <c r="Q3" i="9"/>
  <c r="K3" i="9"/>
  <c r="K3" i="10"/>
  <c r="M3" i="10"/>
  <c r="J3" i="10"/>
  <c r="H3" i="10"/>
  <c r="E3" i="10"/>
  <c r="G3" i="10"/>
  <c r="D3" i="10"/>
  <c r="P2" i="10"/>
  <c r="M3" i="9"/>
  <c r="H3" i="9"/>
  <c r="J3" i="9"/>
  <c r="E3" i="9"/>
  <c r="G3" i="9"/>
  <c r="D3" i="9"/>
  <c r="P2" i="9"/>
  <c r="K49" i="7"/>
  <c r="K46" i="7"/>
  <c r="K40" i="7"/>
  <c r="K39" i="7"/>
  <c r="L38" i="7"/>
  <c r="K38" i="7"/>
  <c r="D3" i="7"/>
  <c r="D3" i="8"/>
  <c r="P2" i="7"/>
  <c r="A3" i="7"/>
  <c r="A2" i="8"/>
  <c r="A3" i="1"/>
  <c r="B20" i="7"/>
  <c r="K3" i="8"/>
  <c r="M3" i="8"/>
  <c r="H3" i="8"/>
  <c r="J3" i="8"/>
  <c r="E3" i="8"/>
  <c r="G3" i="8"/>
  <c r="P2" i="8"/>
  <c r="B20" i="8"/>
  <c r="A3" i="8"/>
  <c r="D3" i="6"/>
  <c r="A3" i="6"/>
  <c r="O2" i="8"/>
  <c r="Q2" i="8"/>
  <c r="Q4" i="8"/>
  <c r="A2" i="9"/>
  <c r="P2" i="6"/>
  <c r="B20" i="9"/>
  <c r="E3" i="6"/>
  <c r="G3" i="6"/>
  <c r="E3" i="7"/>
  <c r="G3" i="7"/>
  <c r="K3" i="7"/>
  <c r="M3" i="7"/>
  <c r="H3" i="7"/>
  <c r="J3" i="7"/>
  <c r="B20" i="6"/>
  <c r="K3" i="6"/>
  <c r="M3" i="6"/>
  <c r="H3" i="6"/>
  <c r="J3" i="6"/>
  <c r="B21" i="2"/>
  <c r="B20" i="2"/>
  <c r="K3" i="2"/>
  <c r="M3" i="2"/>
  <c r="H3" i="2"/>
  <c r="J3" i="2"/>
  <c r="E3" i="2"/>
  <c r="G3" i="2"/>
  <c r="A3" i="2"/>
  <c r="P2" i="2"/>
  <c r="B21" i="1"/>
  <c r="B20" i="1"/>
  <c r="M3" i="1"/>
  <c r="K3" i="1"/>
  <c r="J3" i="1"/>
  <c r="H3" i="1"/>
  <c r="G3" i="1"/>
  <c r="E3" i="1"/>
  <c r="O2" i="1"/>
  <c r="P2" i="1"/>
  <c r="O2" i="9"/>
  <c r="Q2" i="9"/>
  <c r="Q4" i="9"/>
  <c r="A2" i="10"/>
  <c r="A2" i="7"/>
  <c r="O2" i="6"/>
  <c r="O2" i="2"/>
  <c r="B20" i="10"/>
  <c r="O2" i="7"/>
  <c r="Q2" i="7"/>
  <c r="O2" i="10"/>
  <c r="Q2" i="10"/>
  <c r="Q5" i="10"/>
  <c r="A2" i="11"/>
  <c r="B20" i="11"/>
  <c r="O2" i="11"/>
  <c r="Q2" i="11"/>
  <c r="O2" i="16"/>
  <c r="Q2" i="16"/>
  <c r="O2" i="22"/>
  <c r="Q2" i="22"/>
  <c r="A3" i="23"/>
  <c r="O2" i="23"/>
  <c r="Q2" i="23"/>
  <c r="A2" i="24"/>
  <c r="B20" i="24"/>
  <c r="A3" i="24"/>
  <c r="O2" i="24"/>
  <c r="Q2" i="24"/>
  <c r="A2" i="25"/>
  <c r="B20" i="25"/>
  <c r="A3" i="25"/>
  <c r="O2" i="25"/>
  <c r="Q2" i="25"/>
  <c r="A2" i="26"/>
  <c r="B20" i="26"/>
  <c r="A3" i="26"/>
  <c r="O2" i="26"/>
  <c r="Q2" i="26"/>
  <c r="A2" i="27"/>
  <c r="B20" i="27"/>
  <c r="A3" i="27"/>
  <c r="O2" i="27"/>
  <c r="Q2" i="27"/>
  <c r="A2" i="28"/>
  <c r="B20" i="28"/>
  <c r="B20" i="30"/>
  <c r="O2" i="30"/>
  <c r="Q2" i="30"/>
  <c r="O2" i="28"/>
  <c r="Q2" i="28"/>
  <c r="B20" i="29"/>
  <c r="A3" i="29"/>
  <c r="O2" i="29"/>
  <c r="Q2" i="29"/>
</calcChain>
</file>

<file path=xl/sharedStrings.xml><?xml version="1.0" encoding="utf-8"?>
<sst xmlns="http://schemas.openxmlformats.org/spreadsheetml/2006/main" count="6986" uniqueCount="363">
  <si>
    <t>Balance c/f</t>
  </si>
  <si>
    <t>income</t>
  </si>
  <si>
    <t>planned spending</t>
  </si>
  <si>
    <t>balance</t>
  </si>
  <si>
    <t xml:space="preserve">unplanned
</t>
  </si>
  <si>
    <t>DD/SO</t>
  </si>
  <si>
    <t>cards</t>
  </si>
  <si>
    <t>others</t>
  </si>
  <si>
    <t>total</t>
  </si>
  <si>
    <t xml:space="preserve">
</t>
  </si>
  <si>
    <t>vw</t>
  </si>
  <si>
    <t>hx</t>
  </si>
  <si>
    <t>deisel</t>
  </si>
  <si>
    <t>pd</t>
  </si>
  <si>
    <t>union</t>
  </si>
  <si>
    <t>tpf</t>
  </si>
  <si>
    <t>shield</t>
  </si>
  <si>
    <t>virgin</t>
  </si>
  <si>
    <t>dog ins</t>
  </si>
  <si>
    <t>natwide</t>
  </si>
  <si>
    <t>orange</t>
  </si>
  <si>
    <t>amazon</t>
  </si>
  <si>
    <t>train</t>
  </si>
  <si>
    <t>gas</t>
  </si>
  <si>
    <t>electric</t>
  </si>
  <si>
    <t>csa</t>
  </si>
  <si>
    <t>scott</t>
  </si>
  <si>
    <t>hols</t>
  </si>
  <si>
    <t>trisha</t>
  </si>
  <si>
    <t>mortgage</t>
  </si>
  <si>
    <t>l&amp;g</t>
  </si>
  <si>
    <t>transactions</t>
  </si>
  <si>
    <t xml:space="preserve">planned
</t>
  </si>
  <si>
    <t>mortgage extra</t>
  </si>
  <si>
    <t>c/f</t>
  </si>
  <si>
    <t xml:space="preserve">y
</t>
  </si>
  <si>
    <t>salary</t>
  </si>
  <si>
    <t>y</t>
  </si>
  <si>
    <t>13-Jan</t>
  </si>
  <si>
    <t>websaver</t>
  </si>
  <si>
    <t>n</t>
  </si>
  <si>
    <t>halo</t>
  </si>
  <si>
    <t>petsathome</t>
  </si>
  <si>
    <t>ikea</t>
  </si>
  <si>
    <t>cash</t>
  </si>
  <si>
    <t>beanscene</t>
  </si>
  <si>
    <t>opchardpark</t>
  </si>
  <si>
    <t>fopp</t>
  </si>
  <si>
    <t>newlanark</t>
  </si>
  <si>
    <t>jomalone</t>
  </si>
  <si>
    <t>frasers</t>
  </si>
  <si>
    <t>ballathie</t>
  </si>
  <si>
    <t>cafebyzantium</t>
  </si>
  <si>
    <t>interest</t>
  </si>
  <si>
    <t>b&amp;q</t>
  </si>
  <si>
    <t>dsa</t>
  </si>
  <si>
    <t>petins</t>
  </si>
  <si>
    <t>transfer</t>
  </si>
  <si>
    <t>dental</t>
  </si>
  <si>
    <t>nissan</t>
  </si>
  <si>
    <t>train season</t>
  </si>
  <si>
    <t xml:space="preserve">train  </t>
  </si>
  <si>
    <t>mercy</t>
  </si>
  <si>
    <t>trussell</t>
  </si>
  <si>
    <t>common</t>
  </si>
  <si>
    <t>woodland</t>
  </si>
  <si>
    <t>hx saver</t>
  </si>
  <si>
    <t>tsb saver</t>
  </si>
  <si>
    <t>historic</t>
  </si>
  <si>
    <t>netflix</t>
  </si>
  <si>
    <t>trisha mobile</t>
  </si>
  <si>
    <t>snp</t>
  </si>
  <si>
    <t>lisbon</t>
  </si>
  <si>
    <t>cufflinks</t>
  </si>
  <si>
    <t>paypal</t>
  </si>
  <si>
    <t>sterling</t>
  </si>
  <si>
    <t>curling brush</t>
  </si>
  <si>
    <t>EE</t>
  </si>
  <si>
    <t>axa home c</t>
  </si>
  <si>
    <t>lv home b</t>
  </si>
  <si>
    <t>expenses</t>
  </si>
  <si>
    <t>yahoo</t>
  </si>
  <si>
    <t>ee</t>
  </si>
  <si>
    <t>m&amp;s</t>
  </si>
  <si>
    <t>tesco</t>
  </si>
  <si>
    <t>curling</t>
  </si>
  <si>
    <t>bases</t>
  </si>
  <si>
    <t>lbm</t>
  </si>
  <si>
    <t>morrisons</t>
  </si>
  <si>
    <t>dog food</t>
  </si>
  <si>
    <t>scotrail</t>
  </si>
  <si>
    <t>common w</t>
  </si>
  <si>
    <t>shares</t>
  </si>
  <si>
    <t>tx maxx</t>
  </si>
  <si>
    <t>bubba</t>
  </si>
  <si>
    <t>kiehls</t>
  </si>
  <si>
    <t>nero</t>
  </si>
  <si>
    <t>tshirt</t>
  </si>
  <si>
    <t>axa ins c</t>
  </si>
  <si>
    <t>trams</t>
  </si>
  <si>
    <t xml:space="preserve"> </t>
  </si>
  <si>
    <t>profit/loss</t>
  </si>
  <si>
    <t>tkmaxx</t>
  </si>
  <si>
    <t>sgn</t>
  </si>
  <si>
    <t>sodexo</t>
  </si>
  <si>
    <t>sgn refund</t>
  </si>
  <si>
    <t>refund</t>
  </si>
  <si>
    <t>parking</t>
  </si>
  <si>
    <t>brewdog</t>
  </si>
  <si>
    <t>lewis</t>
  </si>
  <si>
    <t>lunch</t>
  </si>
  <si>
    <t>petshop</t>
  </si>
  <si>
    <t>diesel</t>
  </si>
  <si>
    <t>coffee</t>
  </si>
  <si>
    <t>bonus</t>
  </si>
  <si>
    <t>bed</t>
  </si>
  <si>
    <t>karting</t>
  </si>
  <si>
    <t>exceptionals:</t>
  </si>
  <si>
    <t>savings</t>
  </si>
  <si>
    <t>council uplift</t>
  </si>
  <si>
    <t>isa</t>
  </si>
  <si>
    <t>coffee/cup</t>
  </si>
  <si>
    <t>costa</t>
  </si>
  <si>
    <t>boots</t>
  </si>
  <si>
    <t>holiday</t>
  </si>
  <si>
    <t>car park</t>
  </si>
  <si>
    <t>home ins C</t>
  </si>
  <si>
    <t>tie</t>
  </si>
  <si>
    <t>savills?</t>
  </si>
  <si>
    <t>interset</t>
  </si>
  <si>
    <t>dolomites</t>
  </si>
  <si>
    <t>gandolfi</t>
  </si>
  <si>
    <t>eden mill</t>
  </si>
  <si>
    <t>tescosaver</t>
  </si>
  <si>
    <t>euros</t>
  </si>
  <si>
    <t>D&amp;M</t>
  </si>
  <si>
    <t>waterstones</t>
  </si>
  <si>
    <t>fatface</t>
  </si>
  <si>
    <t>dividend</t>
  </si>
  <si>
    <t>wh smith</t>
  </si>
  <si>
    <t>cgi</t>
  </si>
  <si>
    <t>loks</t>
  </si>
  <si>
    <t>p&amp;l</t>
  </si>
  <si>
    <t>lotto</t>
  </si>
  <si>
    <t>jewellers</t>
  </si>
  <si>
    <t>brunch</t>
  </si>
  <si>
    <t>ge</t>
  </si>
  <si>
    <t>manzil</t>
  </si>
  <si>
    <t>hinterland</t>
  </si>
  <si>
    <t>map</t>
  </si>
  <si>
    <t>home ins c</t>
  </si>
  <si>
    <t>white stuff</t>
  </si>
  <si>
    <t>lakeland</t>
  </si>
  <si>
    <t>paper tiger</t>
  </si>
  <si>
    <t>cigna</t>
  </si>
  <si>
    <t>dentalist</t>
  </si>
  <si>
    <t>cssc</t>
  </si>
  <si>
    <t>Andy Wightman</t>
  </si>
  <si>
    <t>pet shop</t>
  </si>
  <si>
    <t>builders</t>
  </si>
  <si>
    <t>tea pots</t>
  </si>
  <si>
    <t>vet</t>
  </si>
  <si>
    <t>debenhams</t>
  </si>
  <si>
    <t>pinacles</t>
  </si>
  <si>
    <t>tk maxx</t>
  </si>
  <si>
    <t>barter</t>
  </si>
  <si>
    <t>sambuca</t>
  </si>
  <si>
    <t>sofa</t>
  </si>
  <si>
    <t>snack</t>
  </si>
  <si>
    <t>magister militum</t>
  </si>
  <si>
    <t>???</t>
  </si>
  <si>
    <t>d&amp;m</t>
  </si>
  <si>
    <t>xyston</t>
  </si>
  <si>
    <t>laura</t>
  </si>
  <si>
    <t>paperchase</t>
  </si>
  <si>
    <t>breizh</t>
  </si>
  <si>
    <t>slaters</t>
  </si>
  <si>
    <t>clarks</t>
  </si>
  <si>
    <t>flowers</t>
  </si>
  <si>
    <t>lottery</t>
  </si>
  <si>
    <t>save</t>
  </si>
  <si>
    <t>Andy W</t>
  </si>
  <si>
    <t>spacenk</t>
  </si>
  <si>
    <t>duty free</t>
  </si>
  <si>
    <t>coop</t>
  </si>
  <si>
    <t>trisha mob</t>
  </si>
  <si>
    <t>excel wines</t>
  </si>
  <si>
    <t>beancross</t>
  </si>
  <si>
    <t>kisa</t>
  </si>
  <si>
    <t>squirrel</t>
  </si>
  <si>
    <t>saver</t>
  </si>
  <si>
    <t>tpf save</t>
  </si>
  <si>
    <t>pacos</t>
  </si>
  <si>
    <t>car ins</t>
  </si>
  <si>
    <t>oxfam</t>
  </si>
  <si>
    <t>xmas</t>
  </si>
  <si>
    <t>scaramanga</t>
  </si>
  <si>
    <t>dunelm</t>
  </si>
  <si>
    <t>b</t>
  </si>
  <si>
    <t>jamie o</t>
  </si>
  <si>
    <t>frames</t>
  </si>
  <si>
    <t>thorntons</t>
  </si>
  <si>
    <t>xl wines</t>
  </si>
  <si>
    <t>perfume</t>
  </si>
  <si>
    <t>petShop</t>
  </si>
  <si>
    <t>morrison</t>
  </si>
  <si>
    <t>sainsbury</t>
  </si>
  <si>
    <t>subway</t>
  </si>
  <si>
    <t xml:space="preserve">wilson st </t>
  </si>
  <si>
    <t>colour p</t>
  </si>
  <si>
    <t>curious m</t>
  </si>
  <si>
    <t>aldi</t>
  </si>
  <si>
    <t>gg</t>
  </si>
  <si>
    <t>trisha sofa</t>
  </si>
  <si>
    <t>decathlon</t>
  </si>
  <si>
    <t>venue</t>
  </si>
  <si>
    <t>tiger</t>
  </si>
  <si>
    <t>curious minds</t>
  </si>
  <si>
    <t>flickr</t>
  </si>
  <si>
    <t>blend</t>
  </si>
  <si>
    <t>premier inn</t>
  </si>
  <si>
    <t>yardbird</t>
  </si>
  <si>
    <t>rope bridge</t>
  </si>
  <si>
    <t>diesel NI</t>
  </si>
  <si>
    <t>grill</t>
  </si>
  <si>
    <t>pocket café</t>
  </si>
  <si>
    <t>coates</t>
  </si>
  <si>
    <t>paper tig</t>
  </si>
  <si>
    <t>microsoft</t>
  </si>
  <si>
    <t>gleneagles</t>
  </si>
  <si>
    <t>britcon</t>
  </si>
  <si>
    <t>bowling</t>
  </si>
  <si>
    <t>central s</t>
  </si>
  <si>
    <t>brew&amp;chew</t>
  </si>
  <si>
    <t>jojo maman</t>
  </si>
  <si>
    <t>ws smith</t>
  </si>
  <si>
    <t>wickes</t>
  </si>
  <si>
    <t>clara p</t>
  </si>
  <si>
    <t>gloagburn</t>
  </si>
  <si>
    <t>rose house</t>
  </si>
  <si>
    <t>trams march</t>
  </si>
  <si>
    <t>trams mar</t>
  </si>
  <si>
    <t>nespresso</t>
  </si>
  <si>
    <t>council</t>
  </si>
  <si>
    <t>halfords</t>
  </si>
  <si>
    <t>b&amp;c</t>
  </si>
  <si>
    <t>nawaab</t>
  </si>
  <si>
    <t>chianti</t>
  </si>
  <si>
    <t>raceforlife</t>
  </si>
  <si>
    <t>bennets</t>
  </si>
  <si>
    <t>glendoick</t>
  </si>
  <si>
    <t>tram</t>
  </si>
  <si>
    <t>trams April</t>
  </si>
  <si>
    <t>post office</t>
  </si>
  <si>
    <t>lbg</t>
  </si>
  <si>
    <t>tufted duck</t>
  </si>
  <si>
    <t>scotlandsP</t>
  </si>
  <si>
    <t>cheque</t>
  </si>
  <si>
    <t>strange b</t>
  </si>
  <si>
    <t>hurlet</t>
  </si>
  <si>
    <t>empire state</t>
  </si>
  <si>
    <t>naffatun</t>
  </si>
  <si>
    <t>next</t>
  </si>
  <si>
    <t>allergyfreestuff</t>
  </si>
  <si>
    <t>photo</t>
  </si>
  <si>
    <t>aus</t>
  </si>
  <si>
    <t xml:space="preserve">train </t>
  </si>
  <si>
    <t>smiths</t>
  </si>
  <si>
    <t>tea garden</t>
  </si>
  <si>
    <t>brew chew</t>
  </si>
  <si>
    <t>mccowans</t>
  </si>
  <si>
    <t>trisha vet</t>
  </si>
  <si>
    <t>andersons</t>
  </si>
  <si>
    <t>rothiemur</t>
  </si>
  <si>
    <t>trisha zips</t>
  </si>
  <si>
    <t>excel wine</t>
  </si>
  <si>
    <t>card</t>
  </si>
  <si>
    <t>showergel</t>
  </si>
  <si>
    <t>magister m</t>
  </si>
  <si>
    <t>home ins b</t>
  </si>
  <si>
    <t>tebay</t>
  </si>
  <si>
    <t>d thomas</t>
  </si>
  <si>
    <t>normans</t>
  </si>
  <si>
    <t>mcr</t>
  </si>
  <si>
    <t xml:space="preserve">parking </t>
  </si>
  <si>
    <t xml:space="preserve">a&amp;m </t>
  </si>
  <si>
    <t>matthewC</t>
  </si>
  <si>
    <t>applecross</t>
  </si>
  <si>
    <t>wg foundry</t>
  </si>
  <si>
    <t xml:space="preserve"> y</t>
  </si>
  <si>
    <t>for refund</t>
  </si>
  <si>
    <t>waterstnes</t>
  </si>
  <si>
    <t>MeG</t>
  </si>
  <si>
    <t>matthew</t>
  </si>
  <si>
    <t>engineer</t>
  </si>
  <si>
    <t>craigiehill</t>
  </si>
  <si>
    <t>duo</t>
  </si>
  <si>
    <t>hx home ins</t>
  </si>
  <si>
    <t>scotia</t>
  </si>
  <si>
    <t>po card</t>
  </si>
  <si>
    <t>balgove</t>
  </si>
  <si>
    <t>ship inn</t>
  </si>
  <si>
    <t>crail</t>
  </si>
  <si>
    <t>craigdon</t>
  </si>
  <si>
    <t>?</t>
  </si>
  <si>
    <t>c trews</t>
  </si>
  <si>
    <t>div</t>
  </si>
  <si>
    <t>lloyds</t>
  </si>
  <si>
    <t>ice rink</t>
  </si>
  <si>
    <t>trams sept</t>
  </si>
  <si>
    <t>chesters</t>
  </si>
  <si>
    <t>cashbacck</t>
  </si>
  <si>
    <t>jerez 19</t>
  </si>
  <si>
    <t>tartan</t>
  </si>
  <si>
    <t>curious mind</t>
  </si>
  <si>
    <t>foundry</t>
  </si>
  <si>
    <t>homesense</t>
  </si>
  <si>
    <t>bean shop</t>
  </si>
  <si>
    <t>dunns</t>
  </si>
  <si>
    <t>blackpowder</t>
  </si>
  <si>
    <t>andy wightman</t>
  </si>
  <si>
    <t>wonderland</t>
  </si>
  <si>
    <t>tax</t>
  </si>
  <si>
    <t>tiles</t>
  </si>
  <si>
    <t>robbie</t>
  </si>
  <si>
    <t>shower stuff</t>
  </si>
  <si>
    <t>virgin sept</t>
  </si>
  <si>
    <t>d'nisi</t>
  </si>
  <si>
    <t>trisha roof</t>
  </si>
  <si>
    <t>cordoba</t>
  </si>
  <si>
    <t>home ins</t>
  </si>
  <si>
    <t>OS map</t>
  </si>
  <si>
    <t>excelwines</t>
  </si>
  <si>
    <t>fare earth</t>
  </si>
  <si>
    <t>stoatie</t>
  </si>
  <si>
    <t>churchill</t>
  </si>
  <si>
    <t>homeless</t>
  </si>
  <si>
    <t>exel wines</t>
  </si>
  <si>
    <t>tiso</t>
  </si>
  <si>
    <t>scots people</t>
  </si>
  <si>
    <t>crisps</t>
  </si>
  <si>
    <t>beales</t>
  </si>
  <si>
    <t>thorntones</t>
  </si>
  <si>
    <t>provinder</t>
  </si>
  <si>
    <t>fun junc</t>
  </si>
  <si>
    <t>beanshop</t>
  </si>
  <si>
    <t>gg shops</t>
  </si>
  <si>
    <t>trams dec</t>
  </si>
  <si>
    <t>better way</t>
  </si>
  <si>
    <t>dish wash</t>
  </si>
  <si>
    <t>doreen</t>
  </si>
  <si>
    <t>garage</t>
  </si>
  <si>
    <t>pension</t>
  </si>
  <si>
    <t>building</t>
  </si>
  <si>
    <t>first year</t>
  </si>
  <si>
    <t>p bonds</t>
  </si>
  <si>
    <t>aviva isa</t>
  </si>
  <si>
    <t>aviva gia</t>
  </si>
  <si>
    <t>trisha isa</t>
  </si>
  <si>
    <t>john lewis</t>
  </si>
  <si>
    <t>physio</t>
  </si>
  <si>
    <t>gillies</t>
  </si>
  <si>
    <t>local 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</si>
</sst>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£&quot;* #,##0.00_-;\-&quot;£&quot;* #,##0.00_-;_-&quot;£&quot;* &quot;-&quot;??_-;_-@_-"/>
    <numFmt numFmtId="164" formatCode="&quot;£&quot;#,##0.00"/>
    <numFmt numFmtId="165" formatCode="&quot;£ &quot;#,##0.00"/>
    <numFmt numFmtId="166" formatCode="&quot;£&quot;#,##0"/>
    <numFmt numFmtId="167" formatCode="&quot;£&quot;#,##0.0"/>
    <numFmt numFmtId="168" formatCode="d\-mmm"/>
    <numFmt numFmtId="169" formatCode="m/d/yyyy\ h:mm:ss"/>
  </numFmts>
  <fonts count="5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165" fontId="1" fillId="0" borderId="0" xfId="0" applyNumberFormat="1" applyFont="1" applyAlignment="1">
      <alignment wrapText="1"/>
    </xf>
    <xf numFmtId="166" fontId="1" fillId="0" borderId="0" xfId="0" applyNumberFormat="1" applyFont="1" applyAlignment="1">
      <alignment wrapText="1"/>
    </xf>
    <xf numFmtId="167" fontId="1" fillId="0" borderId="0" xfId="0" applyNumberFormat="1" applyFont="1" applyAlignment="1">
      <alignment wrapText="1"/>
    </xf>
    <xf numFmtId="165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166" fontId="1" fillId="0" borderId="0" xfId="0" applyNumberFormat="1" applyFont="1" applyAlignment="1">
      <alignment wrapText="1"/>
    </xf>
    <xf numFmtId="168" fontId="1" fillId="0" borderId="0" xfId="0" applyNumberFormat="1" applyFont="1" applyAlignment="1">
      <alignment wrapText="1"/>
    </xf>
    <xf numFmtId="169" fontId="1" fillId="0" borderId="0" xfId="0" applyNumberFormat="1" applyFont="1" applyAlignment="1">
      <alignment wrapText="1"/>
    </xf>
    <xf numFmtId="167" fontId="1" fillId="0" borderId="0" xfId="0" applyNumberFormat="1" applyFont="1" applyAlignment="1">
      <alignment wrapText="1"/>
    </xf>
    <xf numFmtId="44" fontId="1" fillId="0" borderId="0" xfId="1" applyFont="1" applyAlignment="1">
      <alignment wrapText="1"/>
    </xf>
    <xf numFmtId="44" fontId="0" fillId="0" borderId="0" xfId="1" applyFont="1" applyAlignment="1">
      <alignment wrapText="1"/>
    </xf>
    <xf numFmtId="0" fontId="3" fillId="0" borderId="0" xfId="0" applyFont="1" applyAlignment="1">
      <alignment wrapText="1"/>
    </xf>
    <xf numFmtId="16" fontId="0" fillId="0" borderId="0" xfId="0" applyNumberFormat="1" applyFont="1" applyAlignment="1">
      <alignment wrapText="1"/>
    </xf>
    <xf numFmtId="165" fontId="0" fillId="0" borderId="0" xfId="0" applyNumberFormat="1" applyFont="1" applyAlignment="1">
      <alignment wrapText="1"/>
    </xf>
    <xf numFmtId="164" fontId="0" fillId="0" borderId="0" xfId="0" applyNumberFormat="1" applyFont="1" applyAlignment="1">
      <alignment wrapText="1"/>
    </xf>
    <xf numFmtId="0" fontId="0" fillId="0" borderId="0" xfId="0"/>
    <xf numFmtId="0" fontId="2" fillId="0" borderId="0" xfId="0" applyFont="1" applyAlignment="1">
      <alignment wrapText="1"/>
    </xf>
    <xf numFmtId="165" fontId="4" fillId="0" borderId="0" xfId="0" applyNumberFormat="1" applyFont="1" applyAlignment="1">
      <alignment wrapText="1"/>
    </xf>
    <xf numFmtId="4" fontId="0" fillId="0" borderId="0" xfId="0" applyNumberFormat="1" applyFont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9"/>
  <sheetViews>
    <sheetView tabSelected="1" zoomScale="75" zoomScaleNormal="75" workbookViewId="0">
      <pane ySplit="3" topLeftCell="A4" activePane="bottomLeft" state="frozen"/>
      <selection pane="bottomLeft" activeCell="A15" sqref="A15"/>
    </sheetView>
  </sheetViews>
  <sheetFormatPr defaultColWidth="14.42578125" defaultRowHeight="12.75" customHeight="1" x14ac:dyDescent="0.2"/>
  <cols>
    <col min="1" max="1" width="12.140625" bestFit="1" customWidth="1"/>
    <col min="2" max="2" width="12.7109375" customWidth="1"/>
    <col min="3" max="3" width="11.5703125" bestFit="1" customWidth="1"/>
    <col min="4" max="4" width="13.140625" customWidth="1"/>
    <col min="5" max="5" width="10.7109375" customWidth="1"/>
    <col min="6" max="6" width="12.85546875" customWidth="1"/>
    <col min="7" max="7" width="9.7109375" bestFit="1" customWidth="1"/>
    <col min="8" max="11" width="10.7109375" customWidth="1"/>
    <col min="12" max="12" width="12.85546875" customWidth="1"/>
    <col min="13" max="14" width="10.7109375" customWidth="1"/>
    <col min="15" max="15" width="13.42578125" customWidth="1"/>
    <col min="16" max="16" width="10.7109375" customWidth="1"/>
    <col min="17" max="20" width="17.28515625" customWidth="1"/>
  </cols>
  <sheetData>
    <row r="1" spans="1:17" ht="12.75" customHeight="1" x14ac:dyDescent="0.2">
      <c r="A1" s="1" t="s">
        <v>0</v>
      </c>
      <c r="B1" s="1" t="s">
        <v>1</v>
      </c>
      <c r="E1" s="1" t="s">
        <v>2</v>
      </c>
      <c r="O1" s="1" t="s">
        <v>3</v>
      </c>
      <c r="P1" s="1" t="s">
        <v>4</v>
      </c>
      <c r="Q1" t="s">
        <v>101</v>
      </c>
    </row>
    <row r="2" spans="1:17" ht="12.75" customHeight="1" x14ac:dyDescent="0.2">
      <c r="A2" s="7">
        <f>'February 2019'!A3</f>
        <v>5344.5499999998428</v>
      </c>
      <c r="B2" s="1">
        <v>2475.83</v>
      </c>
      <c r="E2" s="1" t="s">
        <v>5</v>
      </c>
      <c r="H2" s="1" t="s">
        <v>6</v>
      </c>
      <c r="K2" s="1" t="s">
        <v>7</v>
      </c>
      <c r="O2" s="6">
        <f ca="1">A3-G3-J3-M3-D3</f>
        <v>6443.2999999998428</v>
      </c>
      <c r="P2" s="6">
        <f>SUMIF(D21:D71,"n",B21:B71)</f>
        <v>47.770000000000188</v>
      </c>
      <c r="Q2" s="16">
        <f ca="1">O2-A2</f>
        <v>1098.75</v>
      </c>
    </row>
    <row r="3" spans="1:17" ht="12.75" customHeight="1" x14ac:dyDescent="0.2">
      <c r="A3" s="7">
        <f>A2-SUM(B21:B199)</f>
        <v>4215.5899999998437</v>
      </c>
      <c r="D3" s="7">
        <f>IF(C2="pd",0,B2*-1)</f>
        <v>-2475.83</v>
      </c>
      <c r="E3" s="12">
        <f>SUM(E4:E70)</f>
        <v>969.8599999999999</v>
      </c>
      <c r="F3" s="1" t="s">
        <v>8</v>
      </c>
      <c r="G3" s="7">
        <f ca="1">E3-SUMIF(G4:G74,"pd",E4:E73)</f>
        <v>84.519999999999982</v>
      </c>
      <c r="H3" s="6">
        <f>SUM(H4:H18)</f>
        <v>25</v>
      </c>
      <c r="I3" s="1" t="s">
        <v>8</v>
      </c>
      <c r="J3" s="7">
        <f>H3-SUMIF(J4:J74,"pd",H4:H74)</f>
        <v>0</v>
      </c>
      <c r="K3" s="7">
        <f>SUM(K4:K18)</f>
        <v>334.45000000000005</v>
      </c>
      <c r="L3" s="1" t="s">
        <v>8</v>
      </c>
      <c r="M3" s="7">
        <f>K3-SUMIF(M4:M74,"pd",K4:K74)</f>
        <v>163.60000000000005</v>
      </c>
      <c r="P3" s="1" t="s">
        <v>9</v>
      </c>
    </row>
    <row r="4" spans="1:17" ht="12.75" customHeight="1" x14ac:dyDescent="0.2">
      <c r="E4" s="12">
        <v>241.18</v>
      </c>
      <c r="F4" s="1" t="s">
        <v>59</v>
      </c>
      <c r="G4" s="19" t="s">
        <v>13</v>
      </c>
      <c r="H4" s="6">
        <v>0</v>
      </c>
      <c r="I4" s="1" t="s">
        <v>15</v>
      </c>
      <c r="J4" s="19"/>
      <c r="K4" s="7">
        <v>57.15</v>
      </c>
      <c r="L4" s="1" t="s">
        <v>112</v>
      </c>
      <c r="M4" s="19" t="s">
        <v>13</v>
      </c>
      <c r="P4" s="1" t="s">
        <v>9</v>
      </c>
    </row>
    <row r="5" spans="1:17" ht="12.75" customHeight="1" x14ac:dyDescent="0.2">
      <c r="E5" s="12">
        <v>5</v>
      </c>
      <c r="F5" s="1" t="s">
        <v>71</v>
      </c>
      <c r="G5" s="19" t="s">
        <v>13</v>
      </c>
      <c r="H5" s="6">
        <v>25</v>
      </c>
      <c r="I5" s="1" t="s">
        <v>17</v>
      </c>
      <c r="J5" t="s">
        <v>13</v>
      </c>
      <c r="K5" s="7">
        <v>60</v>
      </c>
      <c r="L5" s="1" t="s">
        <v>112</v>
      </c>
      <c r="M5" t="s">
        <v>100</v>
      </c>
      <c r="P5" s="1" t="s">
        <v>9</v>
      </c>
    </row>
    <row r="6" spans="1:17" ht="12.75" customHeight="1" x14ac:dyDescent="0.2">
      <c r="E6" s="12">
        <v>15.39</v>
      </c>
      <c r="F6" s="1" t="s">
        <v>16</v>
      </c>
      <c r="G6" s="19" t="s">
        <v>13</v>
      </c>
      <c r="H6" s="6"/>
      <c r="I6" s="1"/>
      <c r="J6" s="1"/>
      <c r="K6" s="7">
        <v>60</v>
      </c>
      <c r="L6" s="1" t="s">
        <v>112</v>
      </c>
      <c r="P6" s="1" t="s">
        <v>9</v>
      </c>
    </row>
    <row r="7" spans="1:17" ht="12.75" customHeight="1" x14ac:dyDescent="0.2">
      <c r="E7" s="12">
        <v>0</v>
      </c>
      <c r="F7" s="1" t="s">
        <v>18</v>
      </c>
      <c r="G7" s="19"/>
      <c r="H7" s="6"/>
      <c r="I7" s="1"/>
      <c r="K7" s="7">
        <v>0</v>
      </c>
      <c r="L7" s="1" t="s">
        <v>112</v>
      </c>
      <c r="P7" s="1" t="s">
        <v>9</v>
      </c>
    </row>
    <row r="8" spans="1:17" ht="12.75" customHeight="1" x14ac:dyDescent="0.2">
      <c r="E8" s="12">
        <v>55.72</v>
      </c>
      <c r="F8" s="1" t="s">
        <v>77</v>
      </c>
      <c r="G8" s="19" t="s">
        <v>13</v>
      </c>
      <c r="H8" s="6"/>
      <c r="I8" s="1"/>
      <c r="K8" s="7">
        <v>113.7</v>
      </c>
      <c r="L8" s="1" t="s">
        <v>60</v>
      </c>
      <c r="M8" t="s">
        <v>13</v>
      </c>
      <c r="P8" s="1" t="s">
        <v>9</v>
      </c>
    </row>
    <row r="9" spans="1:17" ht="12.75" customHeight="1" x14ac:dyDescent="0.2">
      <c r="E9" s="12">
        <v>100</v>
      </c>
      <c r="F9" s="1" t="s">
        <v>58</v>
      </c>
      <c r="G9" s="19" t="s">
        <v>13</v>
      </c>
      <c r="K9" s="7">
        <v>21.8</v>
      </c>
      <c r="L9" t="s">
        <v>266</v>
      </c>
      <c r="M9" s="19" t="s">
        <v>100</v>
      </c>
      <c r="P9" s="1" t="s">
        <v>9</v>
      </c>
    </row>
    <row r="10" spans="1:17" ht="12.75" customHeight="1" x14ac:dyDescent="0.2">
      <c r="E10" s="12">
        <v>0</v>
      </c>
      <c r="F10" s="1" t="s">
        <v>67</v>
      </c>
      <c r="K10" s="7">
        <v>21.8</v>
      </c>
      <c r="L10" t="s">
        <v>22</v>
      </c>
      <c r="M10" s="19" t="s">
        <v>100</v>
      </c>
      <c r="P10" s="1" t="s">
        <v>9</v>
      </c>
    </row>
    <row r="11" spans="1:17" ht="12.75" customHeight="1" x14ac:dyDescent="0.2">
      <c r="E11" s="12">
        <v>7.99</v>
      </c>
      <c r="F11" s="1" t="s">
        <v>69</v>
      </c>
      <c r="K11" s="7">
        <v>0</v>
      </c>
      <c r="L11" t="s">
        <v>22</v>
      </c>
      <c r="P11" s="1" t="s">
        <v>9</v>
      </c>
    </row>
    <row r="12" spans="1:17" ht="12.75" customHeight="1" x14ac:dyDescent="0.2">
      <c r="E12" s="12">
        <v>52</v>
      </c>
      <c r="F12" s="1" t="s">
        <v>70</v>
      </c>
      <c r="K12" s="7">
        <v>0</v>
      </c>
      <c r="L12" t="s">
        <v>22</v>
      </c>
      <c r="P12" s="1" t="s">
        <v>9</v>
      </c>
    </row>
    <row r="13" spans="1:17" ht="12.75" customHeight="1" x14ac:dyDescent="0.2">
      <c r="E13" s="12">
        <v>400</v>
      </c>
      <c r="F13" s="1" t="s">
        <v>28</v>
      </c>
      <c r="G13" t="s">
        <v>13</v>
      </c>
      <c r="K13" s="7">
        <v>0</v>
      </c>
      <c r="L13" t="s">
        <v>28</v>
      </c>
      <c r="P13" s="1" t="s">
        <v>9</v>
      </c>
    </row>
    <row r="14" spans="1:17" ht="12.75" customHeight="1" x14ac:dyDescent="0.2">
      <c r="E14" s="12">
        <v>0</v>
      </c>
      <c r="F14" s="1" t="s">
        <v>29</v>
      </c>
      <c r="G14" s="19" t="s">
        <v>100</v>
      </c>
      <c r="K14" s="7"/>
      <c r="P14" s="1" t="s">
        <v>9</v>
      </c>
    </row>
    <row r="15" spans="1:17" ht="12.75" customHeight="1" x14ac:dyDescent="0.2">
      <c r="E15" s="12">
        <v>14.53</v>
      </c>
      <c r="F15" s="1" t="s">
        <v>30</v>
      </c>
      <c r="G15" s="19" t="s">
        <v>100</v>
      </c>
      <c r="K15" s="7"/>
      <c r="P15" s="1" t="s">
        <v>9</v>
      </c>
    </row>
    <row r="16" spans="1:17" ht="12.75" customHeight="1" x14ac:dyDescent="0.2">
      <c r="E16" s="12">
        <v>20</v>
      </c>
      <c r="F16" t="s">
        <v>62</v>
      </c>
      <c r="G16" s="1" t="s">
        <v>13</v>
      </c>
      <c r="K16" s="7"/>
      <c r="P16" s="1" t="s">
        <v>9</v>
      </c>
    </row>
    <row r="17" spans="1:11" ht="12.75" customHeight="1" x14ac:dyDescent="0.2">
      <c r="A17" s="1" t="s">
        <v>9</v>
      </c>
      <c r="E17" s="13">
        <v>10</v>
      </c>
      <c r="F17" t="s">
        <v>63</v>
      </c>
      <c r="G17" s="19" t="s">
        <v>13</v>
      </c>
      <c r="K17" s="17"/>
    </row>
    <row r="18" spans="1:11" ht="12.75" customHeight="1" x14ac:dyDescent="0.2">
      <c r="A18" s="1" t="s">
        <v>9</v>
      </c>
      <c r="E18" s="13">
        <v>10</v>
      </c>
      <c r="F18" t="s">
        <v>64</v>
      </c>
      <c r="G18" s="19" t="s">
        <v>100</v>
      </c>
      <c r="K18" s="17"/>
    </row>
    <row r="19" spans="1:11" ht="12.75" customHeight="1" x14ac:dyDescent="0.2">
      <c r="A19" s="1" t="s">
        <v>31</v>
      </c>
      <c r="D19" s="1" t="s">
        <v>32</v>
      </c>
      <c r="E19" s="13">
        <v>10</v>
      </c>
      <c r="F19" t="s">
        <v>65</v>
      </c>
      <c r="G19" s="19" t="s">
        <v>13</v>
      </c>
      <c r="K19" s="17"/>
    </row>
    <row r="20" spans="1:11" ht="12.75" customHeight="1" x14ac:dyDescent="0.2">
      <c r="A20" s="9">
        <v>43525</v>
      </c>
      <c r="B20" s="6">
        <f>A2*-1</f>
        <v>-5344.5499999998428</v>
      </c>
      <c r="C20" s="1" t="s">
        <v>34</v>
      </c>
      <c r="D20" s="1" t="s">
        <v>35</v>
      </c>
      <c r="E20" s="13">
        <v>7.25</v>
      </c>
      <c r="F20" t="s">
        <v>68</v>
      </c>
      <c r="G20" s="19" t="s">
        <v>13</v>
      </c>
      <c r="K20" s="17"/>
    </row>
    <row r="21" spans="1:11" ht="12.75" customHeight="1" x14ac:dyDescent="0.2">
      <c r="A21" s="9">
        <v>43525</v>
      </c>
      <c r="B21" s="6">
        <v>400</v>
      </c>
      <c r="C21" s="1" t="s">
        <v>28</v>
      </c>
      <c r="D21" s="1" t="s">
        <v>37</v>
      </c>
      <c r="E21" s="13">
        <v>16.55</v>
      </c>
      <c r="F21" t="s">
        <v>297</v>
      </c>
      <c r="G21" s="19" t="s">
        <v>13</v>
      </c>
      <c r="K21" s="17"/>
    </row>
    <row r="22" spans="1:11" ht="12.75" customHeight="1" x14ac:dyDescent="0.2">
      <c r="A22" s="9"/>
      <c r="B22" s="6">
        <v>0</v>
      </c>
      <c r="C22" s="1" t="s">
        <v>67</v>
      </c>
      <c r="D22" s="1" t="s">
        <v>100</v>
      </c>
      <c r="E22" s="13">
        <v>0</v>
      </c>
      <c r="F22" t="s">
        <v>79</v>
      </c>
      <c r="G22" t="s">
        <v>100</v>
      </c>
      <c r="K22" s="17"/>
    </row>
    <row r="23" spans="1:11" ht="12.75" customHeight="1" x14ac:dyDescent="0.2">
      <c r="A23" s="9"/>
      <c r="B23" s="6">
        <v>100</v>
      </c>
      <c r="C23" t="s">
        <v>58</v>
      </c>
      <c r="D23" t="s">
        <v>37</v>
      </c>
      <c r="E23" s="13">
        <v>0</v>
      </c>
      <c r="F23" t="s">
        <v>75</v>
      </c>
    </row>
    <row r="24" spans="1:11" ht="12.75" customHeight="1" x14ac:dyDescent="0.2">
      <c r="A24" s="9"/>
      <c r="B24" s="6">
        <v>0</v>
      </c>
      <c r="C24" t="s">
        <v>29</v>
      </c>
      <c r="D24" t="s">
        <v>100</v>
      </c>
      <c r="E24" s="13">
        <v>0</v>
      </c>
      <c r="F24" t="s">
        <v>99</v>
      </c>
      <c r="G24" t="s">
        <v>100</v>
      </c>
    </row>
    <row r="25" spans="1:11" ht="12.75" customHeight="1" x14ac:dyDescent="0.2">
      <c r="A25" s="9"/>
      <c r="B25" s="6">
        <v>5</v>
      </c>
      <c r="C25" t="s">
        <v>71</v>
      </c>
      <c r="D25" t="s">
        <v>37</v>
      </c>
      <c r="E25" s="13">
        <v>4.25</v>
      </c>
      <c r="F25" t="s">
        <v>156</v>
      </c>
      <c r="G25" t="s">
        <v>13</v>
      </c>
    </row>
    <row r="26" spans="1:11" ht="12.75" customHeight="1" x14ac:dyDescent="0.2">
      <c r="A26" s="9"/>
      <c r="B26" s="6">
        <v>7.25</v>
      </c>
      <c r="C26" t="s">
        <v>68</v>
      </c>
      <c r="D26" t="s">
        <v>37</v>
      </c>
      <c r="E26" s="13"/>
      <c r="G26" s="19" t="s">
        <v>100</v>
      </c>
    </row>
    <row r="27" spans="1:11" ht="12.75" customHeight="1" x14ac:dyDescent="0.2">
      <c r="A27" s="9"/>
      <c r="B27" s="6">
        <v>10</v>
      </c>
      <c r="C27" t="s">
        <v>63</v>
      </c>
      <c r="D27" t="s">
        <v>37</v>
      </c>
      <c r="E27" s="13"/>
    </row>
    <row r="28" spans="1:11" ht="12.75" customHeight="1" x14ac:dyDescent="0.2">
      <c r="A28" s="9"/>
      <c r="B28" s="6">
        <v>15.39</v>
      </c>
      <c r="C28" t="s">
        <v>16</v>
      </c>
      <c r="D28" t="s">
        <v>289</v>
      </c>
      <c r="E28" s="13"/>
    </row>
    <row r="29" spans="1:11" x14ac:dyDescent="0.2">
      <c r="A29" s="9"/>
      <c r="B29" s="6">
        <v>16.55</v>
      </c>
      <c r="C29" t="s">
        <v>297</v>
      </c>
      <c r="D29" t="s">
        <v>37</v>
      </c>
    </row>
    <row r="30" spans="1:11" x14ac:dyDescent="0.2">
      <c r="A30" s="9"/>
      <c r="B30" s="6">
        <v>0</v>
      </c>
      <c r="C30" t="s">
        <v>17</v>
      </c>
      <c r="D30" t="s">
        <v>37</v>
      </c>
    </row>
    <row r="31" spans="1:11" x14ac:dyDescent="0.2">
      <c r="A31" s="9"/>
      <c r="B31" s="6">
        <v>350</v>
      </c>
      <c r="C31" t="s">
        <v>362</v>
      </c>
      <c r="D31" t="s">
        <v>40</v>
      </c>
    </row>
    <row r="32" spans="1:11" x14ac:dyDescent="0.2">
      <c r="A32" s="9"/>
      <c r="B32" s="6">
        <v>1.6</v>
      </c>
      <c r="C32" t="s">
        <v>113</v>
      </c>
      <c r="D32" t="s">
        <v>40</v>
      </c>
    </row>
    <row r="33" spans="1:4" x14ac:dyDescent="0.2">
      <c r="A33" s="9">
        <v>43526</v>
      </c>
      <c r="B33" s="6">
        <v>-5.64</v>
      </c>
      <c r="C33" t="s">
        <v>53</v>
      </c>
      <c r="D33" t="s">
        <v>40</v>
      </c>
    </row>
    <row r="34" spans="1:4" x14ac:dyDescent="0.2">
      <c r="A34" s="9">
        <v>43528</v>
      </c>
      <c r="B34" s="6">
        <v>25</v>
      </c>
      <c r="C34" t="s">
        <v>17</v>
      </c>
      <c r="D34" t="s">
        <v>37</v>
      </c>
    </row>
    <row r="35" spans="1:4" x14ac:dyDescent="0.2">
      <c r="A35" s="9"/>
      <c r="B35" s="6">
        <v>241.18</v>
      </c>
      <c r="C35" t="s">
        <v>59</v>
      </c>
      <c r="D35" t="s">
        <v>37</v>
      </c>
    </row>
    <row r="36" spans="1:4" x14ac:dyDescent="0.2">
      <c r="A36" s="9">
        <v>43529</v>
      </c>
      <c r="B36" s="6">
        <v>20</v>
      </c>
      <c r="C36" t="s">
        <v>62</v>
      </c>
      <c r="D36" t="s">
        <v>37</v>
      </c>
    </row>
    <row r="37" spans="1:4" x14ac:dyDescent="0.2">
      <c r="A37" s="9"/>
      <c r="B37" s="6">
        <v>10</v>
      </c>
      <c r="C37" t="s">
        <v>143</v>
      </c>
      <c r="D37" t="s">
        <v>40</v>
      </c>
    </row>
    <row r="38" spans="1:4" x14ac:dyDescent="0.2">
      <c r="A38" s="9"/>
      <c r="B38" s="6">
        <v>1.6</v>
      </c>
      <c r="C38" t="s">
        <v>113</v>
      </c>
      <c r="D38" t="s">
        <v>40</v>
      </c>
    </row>
    <row r="39" spans="1:4" x14ac:dyDescent="0.2">
      <c r="A39" s="9"/>
      <c r="B39" s="6">
        <v>57.15</v>
      </c>
      <c r="C39" t="s">
        <v>112</v>
      </c>
      <c r="D39" t="s">
        <v>37</v>
      </c>
    </row>
    <row r="40" spans="1:4" x14ac:dyDescent="0.2">
      <c r="A40" s="9"/>
      <c r="B40" s="6">
        <v>11.5</v>
      </c>
      <c r="C40" t="s">
        <v>85</v>
      </c>
      <c r="D40" t="s">
        <v>40</v>
      </c>
    </row>
    <row r="41" spans="1:4" x14ac:dyDescent="0.2">
      <c r="A41" s="9"/>
      <c r="B41" s="6">
        <v>10.75</v>
      </c>
      <c r="C41" t="s">
        <v>88</v>
      </c>
      <c r="D41" t="s">
        <v>40</v>
      </c>
    </row>
    <row r="42" spans="1:4" x14ac:dyDescent="0.2">
      <c r="A42" s="9"/>
      <c r="B42" s="6">
        <v>1.8</v>
      </c>
      <c r="C42" t="s">
        <v>84</v>
      </c>
      <c r="D42" t="s">
        <v>40</v>
      </c>
    </row>
    <row r="43" spans="1:4" x14ac:dyDescent="0.2">
      <c r="A43" s="9"/>
      <c r="B43" s="6">
        <v>1.6</v>
      </c>
      <c r="C43" t="s">
        <v>113</v>
      </c>
      <c r="D43" t="s">
        <v>40</v>
      </c>
    </row>
    <row r="44" spans="1:4" x14ac:dyDescent="0.2">
      <c r="A44" s="9"/>
      <c r="B44" s="6">
        <v>1.1000000000000001</v>
      </c>
      <c r="C44" t="s">
        <v>107</v>
      </c>
      <c r="D44" t="s">
        <v>40</v>
      </c>
    </row>
    <row r="45" spans="1:4" x14ac:dyDescent="0.2">
      <c r="A45" s="9"/>
      <c r="B45" s="6">
        <v>1.45</v>
      </c>
      <c r="C45" t="s">
        <v>110</v>
      </c>
      <c r="D45" t="s">
        <v>40</v>
      </c>
    </row>
    <row r="46" spans="1:4" x14ac:dyDescent="0.2">
      <c r="A46" s="9"/>
      <c r="B46" s="6">
        <v>10</v>
      </c>
      <c r="C46" t="s">
        <v>143</v>
      </c>
      <c r="D46" t="s">
        <v>40</v>
      </c>
    </row>
    <row r="47" spans="1:4" x14ac:dyDescent="0.2">
      <c r="A47" s="9">
        <v>43530</v>
      </c>
      <c r="B47" s="6">
        <v>55.72</v>
      </c>
      <c r="C47" t="s">
        <v>82</v>
      </c>
      <c r="D47" t="s">
        <v>37</v>
      </c>
    </row>
    <row r="48" spans="1:4" x14ac:dyDescent="0.2">
      <c r="A48" s="9"/>
      <c r="B48" s="6">
        <v>1.6</v>
      </c>
      <c r="C48" t="s">
        <v>113</v>
      </c>
      <c r="D48" t="s">
        <v>40</v>
      </c>
    </row>
    <row r="49" spans="1:4" x14ac:dyDescent="0.2">
      <c r="A49" s="9"/>
      <c r="B49" s="6">
        <v>1.6</v>
      </c>
      <c r="C49" t="s">
        <v>113</v>
      </c>
      <c r="D49" t="s">
        <v>40</v>
      </c>
    </row>
    <row r="50" spans="1:4" x14ac:dyDescent="0.2">
      <c r="A50" s="9"/>
      <c r="B50" s="6">
        <v>113.7</v>
      </c>
      <c r="C50" t="s">
        <v>22</v>
      </c>
      <c r="D50" t="s">
        <v>37</v>
      </c>
    </row>
    <row r="51" spans="1:4" x14ac:dyDescent="0.2">
      <c r="A51" s="9">
        <v>43531</v>
      </c>
      <c r="B51" s="6">
        <v>10</v>
      </c>
      <c r="C51" t="s">
        <v>65</v>
      </c>
      <c r="D51" t="s">
        <v>37</v>
      </c>
    </row>
    <row r="52" spans="1:4" x14ac:dyDescent="0.2">
      <c r="A52" s="9"/>
      <c r="B52" s="6">
        <v>4.25</v>
      </c>
      <c r="C52" t="s">
        <v>156</v>
      </c>
      <c r="D52" t="s">
        <v>37</v>
      </c>
    </row>
    <row r="53" spans="1:4" x14ac:dyDescent="0.2">
      <c r="A53" s="9"/>
      <c r="B53" s="6">
        <v>1.6</v>
      </c>
      <c r="C53" t="s">
        <v>113</v>
      </c>
      <c r="D53" t="s">
        <v>40</v>
      </c>
    </row>
    <row r="54" spans="1:4" x14ac:dyDescent="0.2">
      <c r="A54" s="9"/>
      <c r="B54" s="6">
        <v>1.6</v>
      </c>
      <c r="C54" t="s">
        <v>113</v>
      </c>
      <c r="D54" t="s">
        <v>40</v>
      </c>
    </row>
    <row r="55" spans="1:4" x14ac:dyDescent="0.2">
      <c r="A55" s="9">
        <v>43532</v>
      </c>
      <c r="B55" s="6">
        <v>-500</v>
      </c>
      <c r="C55" t="s">
        <v>58</v>
      </c>
      <c r="D55" t="s">
        <v>40</v>
      </c>
    </row>
    <row r="56" spans="1:4" x14ac:dyDescent="0.2">
      <c r="A56" s="9"/>
      <c r="B56" s="6">
        <v>2.38</v>
      </c>
      <c r="C56" t="s">
        <v>113</v>
      </c>
      <c r="D56" t="s">
        <v>40</v>
      </c>
    </row>
    <row r="57" spans="1:4" x14ac:dyDescent="0.2">
      <c r="A57" s="9"/>
      <c r="B57" s="6">
        <v>1.6</v>
      </c>
      <c r="C57" t="s">
        <v>113</v>
      </c>
      <c r="D57" t="s">
        <v>40</v>
      </c>
    </row>
    <row r="58" spans="1:4" x14ac:dyDescent="0.2">
      <c r="A58" s="9"/>
      <c r="B58" s="6">
        <v>23</v>
      </c>
      <c r="C58" s="19" t="s">
        <v>85</v>
      </c>
      <c r="D58" s="19" t="s">
        <v>40</v>
      </c>
    </row>
    <row r="59" spans="1:4" x14ac:dyDescent="0.2">
      <c r="A59" s="9"/>
      <c r="B59" s="6">
        <v>50</v>
      </c>
      <c r="C59" s="19" t="s">
        <v>44</v>
      </c>
      <c r="D59" s="19" t="s">
        <v>40</v>
      </c>
    </row>
    <row r="60" spans="1:4" x14ac:dyDescent="0.2">
      <c r="A60" s="9"/>
      <c r="B60" s="6">
        <v>-25.5</v>
      </c>
      <c r="C60" s="19" t="s">
        <v>143</v>
      </c>
      <c r="D60" s="19" t="s">
        <v>40</v>
      </c>
    </row>
    <row r="61" spans="1:4" x14ac:dyDescent="0.2">
      <c r="A61" s="9">
        <v>43535</v>
      </c>
      <c r="B61" s="6">
        <v>1.6</v>
      </c>
      <c r="C61" s="19" t="s">
        <v>113</v>
      </c>
      <c r="D61" s="19" t="s">
        <v>40</v>
      </c>
    </row>
    <row r="62" spans="1:4" x14ac:dyDescent="0.2">
      <c r="A62" s="9"/>
      <c r="B62" s="6">
        <v>1.6</v>
      </c>
      <c r="C62" t="s">
        <v>113</v>
      </c>
      <c r="D62" t="s">
        <v>40</v>
      </c>
    </row>
    <row r="63" spans="1:4" x14ac:dyDescent="0.2">
      <c r="A63" s="9"/>
      <c r="B63" s="6">
        <v>1.45</v>
      </c>
      <c r="C63" t="s">
        <v>110</v>
      </c>
      <c r="D63" t="s">
        <v>40</v>
      </c>
    </row>
    <row r="64" spans="1:4" x14ac:dyDescent="0.2">
      <c r="A64" s="9">
        <v>43536</v>
      </c>
      <c r="B64" s="6">
        <v>18.29</v>
      </c>
      <c r="C64" t="s">
        <v>136</v>
      </c>
      <c r="D64" t="s">
        <v>40</v>
      </c>
    </row>
    <row r="65" spans="1:4" x14ac:dyDescent="0.2">
      <c r="A65" s="9"/>
      <c r="B65" s="6">
        <v>13.6</v>
      </c>
      <c r="C65" t="s">
        <v>327</v>
      </c>
      <c r="D65" t="s">
        <v>40</v>
      </c>
    </row>
    <row r="66" spans="1:4" x14ac:dyDescent="0.2">
      <c r="A66" s="9"/>
      <c r="B66" s="6">
        <v>15.5</v>
      </c>
      <c r="C66" t="s">
        <v>123</v>
      </c>
      <c r="D66" t="s">
        <v>40</v>
      </c>
    </row>
    <row r="67" spans="1:4" x14ac:dyDescent="0.2">
      <c r="A67" s="9"/>
      <c r="B67" s="6">
        <v>5.05</v>
      </c>
      <c r="C67" t="s">
        <v>84</v>
      </c>
      <c r="D67" t="s">
        <v>40</v>
      </c>
    </row>
    <row r="68" spans="1:4" x14ac:dyDescent="0.2">
      <c r="A68" s="9"/>
      <c r="B68" s="6">
        <v>11.9</v>
      </c>
      <c r="C68" t="s">
        <v>122</v>
      </c>
      <c r="D68" t="s">
        <v>40</v>
      </c>
    </row>
    <row r="69" spans="1:4" x14ac:dyDescent="0.2">
      <c r="A69" s="9"/>
      <c r="B69" s="6">
        <v>24.54</v>
      </c>
      <c r="C69" t="s">
        <v>327</v>
      </c>
      <c r="D69" t="s">
        <v>40</v>
      </c>
    </row>
    <row r="70" spans="1:4" x14ac:dyDescent="0.2">
      <c r="A70" s="9"/>
      <c r="B70" s="6">
        <v>0.6</v>
      </c>
      <c r="C70" t="s">
        <v>107</v>
      </c>
      <c r="D70" t="s">
        <v>40</v>
      </c>
    </row>
    <row r="71" spans="1:4" x14ac:dyDescent="0.2">
      <c r="A71" s="9"/>
      <c r="B71" s="6"/>
    </row>
    <row r="72" spans="1:4" x14ac:dyDescent="0.2">
      <c r="A72" s="9"/>
      <c r="B72" s="6"/>
    </row>
    <row r="73" spans="1:4" x14ac:dyDescent="0.2">
      <c r="A73" s="9"/>
      <c r="B73" s="6"/>
    </row>
    <row r="74" spans="1:4" x14ac:dyDescent="0.2">
      <c r="A74" s="9"/>
      <c r="B74" s="6"/>
    </row>
    <row r="75" spans="1:4" x14ac:dyDescent="0.2">
      <c r="A75" s="9"/>
      <c r="B75" s="6"/>
    </row>
    <row r="76" spans="1:4" x14ac:dyDescent="0.2">
      <c r="A76" s="9"/>
      <c r="B76" s="6"/>
    </row>
    <row r="77" spans="1:4" x14ac:dyDescent="0.2">
      <c r="A77" s="9"/>
      <c r="B77" s="6"/>
    </row>
    <row r="78" spans="1:4" x14ac:dyDescent="0.2">
      <c r="A78" s="9"/>
      <c r="B78" s="6"/>
    </row>
    <row r="79" spans="1:4" x14ac:dyDescent="0.2">
      <c r="A79" s="9"/>
      <c r="B79" s="6"/>
    </row>
    <row r="80" spans="1:4" x14ac:dyDescent="0.2">
      <c r="A80" s="9"/>
      <c r="B80" s="6"/>
    </row>
    <row r="81" spans="1:2" x14ac:dyDescent="0.2">
      <c r="A81" s="9"/>
      <c r="B81" s="6"/>
    </row>
    <row r="82" spans="1:2" x14ac:dyDescent="0.2">
      <c r="A82" s="9"/>
      <c r="B82" s="6"/>
    </row>
    <row r="83" spans="1:2" x14ac:dyDescent="0.2">
      <c r="A83" s="9"/>
      <c r="B83" s="6"/>
    </row>
    <row r="84" spans="1:2" x14ac:dyDescent="0.2">
      <c r="A84" s="9"/>
      <c r="B84" s="6"/>
    </row>
    <row r="85" spans="1:2" x14ac:dyDescent="0.2">
      <c r="A85" s="9"/>
      <c r="B85" s="6"/>
    </row>
    <row r="86" spans="1:2" x14ac:dyDescent="0.2">
      <c r="A86" s="9"/>
      <c r="B86" s="6"/>
    </row>
    <row r="87" spans="1:2" x14ac:dyDescent="0.2">
      <c r="A87" s="9"/>
      <c r="B87" s="6"/>
    </row>
    <row r="88" spans="1:2" x14ac:dyDescent="0.2">
      <c r="A88" s="9"/>
      <c r="B88" s="6"/>
    </row>
    <row r="89" spans="1:2" x14ac:dyDescent="0.2">
      <c r="A89" s="9"/>
      <c r="B89" s="6"/>
    </row>
    <row r="90" spans="1:2" ht="12.75" customHeight="1" x14ac:dyDescent="0.2">
      <c r="A90" s="9"/>
      <c r="B90" s="6"/>
    </row>
    <row r="91" spans="1:2" ht="12.75" customHeight="1" x14ac:dyDescent="0.2">
      <c r="A91" s="9"/>
      <c r="B91" s="6"/>
    </row>
    <row r="92" spans="1:2" ht="12.75" customHeight="1" x14ac:dyDescent="0.2">
      <c r="A92" s="9"/>
      <c r="B92" s="6"/>
    </row>
    <row r="93" spans="1:2" ht="12.75" customHeight="1" x14ac:dyDescent="0.2">
      <c r="A93" s="9"/>
      <c r="B93" s="6"/>
    </row>
    <row r="94" spans="1:2" ht="12.75" customHeight="1" x14ac:dyDescent="0.2">
      <c r="A94" s="9"/>
      <c r="B94" s="6"/>
    </row>
    <row r="95" spans="1:2" ht="12.75" customHeight="1" x14ac:dyDescent="0.2">
      <c r="A95" s="9"/>
      <c r="B95" s="6"/>
    </row>
    <row r="96" spans="1:2" ht="12.75" customHeight="1" x14ac:dyDescent="0.2">
      <c r="A96" s="9"/>
      <c r="B96" s="6"/>
    </row>
    <row r="97" spans="1:2" ht="12.75" customHeight="1" x14ac:dyDescent="0.2">
      <c r="A97" s="9"/>
      <c r="B97" s="6"/>
    </row>
    <row r="98" spans="1:2" ht="12.75" customHeight="1" x14ac:dyDescent="0.2">
      <c r="A98" s="9"/>
      <c r="B98" s="6"/>
    </row>
    <row r="99" spans="1:2" ht="12.75" customHeight="1" x14ac:dyDescent="0.2">
      <c r="A99" s="9"/>
      <c r="B99" s="6"/>
    </row>
    <row r="100" spans="1:2" ht="12.75" customHeight="1" x14ac:dyDescent="0.2">
      <c r="A100" s="9"/>
      <c r="B100" s="6"/>
    </row>
    <row r="101" spans="1:2" ht="12.75" customHeight="1" x14ac:dyDescent="0.2">
      <c r="A101" s="9"/>
      <c r="B101" s="6"/>
    </row>
    <row r="102" spans="1:2" ht="12.75" customHeight="1" x14ac:dyDescent="0.2">
      <c r="A102" s="9"/>
      <c r="B102" s="6"/>
    </row>
    <row r="103" spans="1:2" ht="12.75" customHeight="1" x14ac:dyDescent="0.2">
      <c r="A103" s="9"/>
      <c r="B103" s="6"/>
    </row>
    <row r="104" spans="1:2" ht="12.75" customHeight="1" x14ac:dyDescent="0.2">
      <c r="A104" s="9"/>
      <c r="B104" s="6"/>
    </row>
    <row r="105" spans="1:2" ht="12.75" customHeight="1" x14ac:dyDescent="0.2">
      <c r="A105" s="9"/>
      <c r="B105" s="6"/>
    </row>
    <row r="106" spans="1:2" ht="12.75" customHeight="1" x14ac:dyDescent="0.2">
      <c r="A106" s="9"/>
      <c r="B106" s="6"/>
    </row>
    <row r="107" spans="1:2" ht="12.75" customHeight="1" x14ac:dyDescent="0.2">
      <c r="A107" s="9"/>
      <c r="B107" s="6"/>
    </row>
    <row r="108" spans="1:2" ht="12.75" customHeight="1" x14ac:dyDescent="0.2">
      <c r="A108" s="9"/>
      <c r="B108" s="6"/>
    </row>
    <row r="109" spans="1:2" ht="12.75" customHeight="1" x14ac:dyDescent="0.2">
      <c r="A109" s="9"/>
      <c r="B109" s="6"/>
    </row>
    <row r="110" spans="1:2" ht="12.75" customHeight="1" x14ac:dyDescent="0.2">
      <c r="A110" s="9"/>
      <c r="B110" s="6"/>
    </row>
    <row r="111" spans="1:2" ht="12.75" customHeight="1" x14ac:dyDescent="0.2">
      <c r="A111" s="9"/>
      <c r="B111" s="6"/>
    </row>
    <row r="112" spans="1:2" ht="12.75" customHeight="1" x14ac:dyDescent="0.2">
      <c r="A112" s="9"/>
      <c r="B112" s="6"/>
    </row>
    <row r="113" spans="1:2" ht="12.75" customHeight="1" x14ac:dyDescent="0.2">
      <c r="A113" s="9"/>
      <c r="B113" s="6"/>
    </row>
    <row r="114" spans="1:2" ht="12.75" customHeight="1" x14ac:dyDescent="0.2">
      <c r="A114" s="9"/>
      <c r="B114" s="6"/>
    </row>
    <row r="115" spans="1:2" ht="12.75" customHeight="1" x14ac:dyDescent="0.2">
      <c r="A115" s="9"/>
      <c r="B115" s="6"/>
    </row>
    <row r="116" spans="1:2" ht="12.75" customHeight="1" x14ac:dyDescent="0.2">
      <c r="A116" s="9"/>
      <c r="B116" s="6"/>
    </row>
    <row r="117" spans="1:2" ht="12.75" customHeight="1" x14ac:dyDescent="0.2">
      <c r="A117" s="9"/>
      <c r="B117" s="6"/>
    </row>
    <row r="118" spans="1:2" ht="12.75" customHeight="1" x14ac:dyDescent="0.2">
      <c r="A118" s="9"/>
      <c r="B118" s="6"/>
    </row>
    <row r="119" spans="1:2" ht="12.75" customHeight="1" x14ac:dyDescent="0.2">
      <c r="A119" s="9"/>
      <c r="B119" s="6"/>
    </row>
    <row r="120" spans="1:2" ht="12.75" customHeight="1" x14ac:dyDescent="0.2">
      <c r="A120" s="9"/>
      <c r="B120" s="6"/>
    </row>
    <row r="121" spans="1:2" ht="12.75" customHeight="1" x14ac:dyDescent="0.2">
      <c r="A121" s="9"/>
      <c r="B121" s="6"/>
    </row>
    <row r="122" spans="1:2" ht="12.75" customHeight="1" x14ac:dyDescent="0.2">
      <c r="A122" s="9"/>
      <c r="B122" s="6"/>
    </row>
    <row r="123" spans="1:2" ht="12.75" customHeight="1" x14ac:dyDescent="0.2">
      <c r="A123" s="9"/>
      <c r="B123" s="6"/>
    </row>
    <row r="124" spans="1:2" ht="12.75" customHeight="1" x14ac:dyDescent="0.2">
      <c r="A124" s="9"/>
      <c r="B124" s="6"/>
    </row>
    <row r="125" spans="1:2" ht="12.75" customHeight="1" x14ac:dyDescent="0.2">
      <c r="A125" s="9"/>
      <c r="B125" s="6"/>
    </row>
    <row r="126" spans="1:2" ht="12.75" customHeight="1" x14ac:dyDescent="0.2">
      <c r="A126" s="9"/>
      <c r="B126" s="6"/>
    </row>
    <row r="127" spans="1:2" ht="12.75" customHeight="1" x14ac:dyDescent="0.2">
      <c r="A127" s="9"/>
      <c r="B127" s="6"/>
    </row>
    <row r="128" spans="1:2" ht="12.75" customHeight="1" x14ac:dyDescent="0.2">
      <c r="A128" s="9"/>
      <c r="B128" s="6"/>
    </row>
    <row r="129" spans="1:2" ht="12.75" customHeight="1" x14ac:dyDescent="0.2">
      <c r="A129" s="9"/>
      <c r="B129" s="6"/>
    </row>
    <row r="130" spans="1:2" ht="12.75" customHeight="1" x14ac:dyDescent="0.2">
      <c r="A130" s="9"/>
      <c r="B130" s="6"/>
    </row>
    <row r="131" spans="1:2" ht="12.75" customHeight="1" x14ac:dyDescent="0.2">
      <c r="A131" s="9"/>
      <c r="B131" s="6"/>
    </row>
    <row r="132" spans="1:2" ht="12.75" customHeight="1" x14ac:dyDescent="0.2">
      <c r="A132" s="9"/>
      <c r="B132" s="6"/>
    </row>
    <row r="133" spans="1:2" ht="12.75" customHeight="1" x14ac:dyDescent="0.2">
      <c r="A133" s="9"/>
      <c r="B133" s="6"/>
    </row>
    <row r="134" spans="1:2" ht="12.75" customHeight="1" x14ac:dyDescent="0.2">
      <c r="A134" s="9"/>
      <c r="B134" s="6"/>
    </row>
    <row r="135" spans="1:2" ht="12.75" customHeight="1" x14ac:dyDescent="0.2">
      <c r="A135" s="9"/>
      <c r="B135" s="6"/>
    </row>
    <row r="136" spans="1:2" ht="12.75" customHeight="1" x14ac:dyDescent="0.2">
      <c r="A136" s="9"/>
      <c r="B136" s="6"/>
    </row>
    <row r="137" spans="1:2" ht="12.75" customHeight="1" x14ac:dyDescent="0.2">
      <c r="A137" s="9"/>
      <c r="B137" s="6"/>
    </row>
    <row r="138" spans="1:2" ht="12.75" customHeight="1" x14ac:dyDescent="0.2">
      <c r="A138" s="9"/>
      <c r="B138" s="6"/>
    </row>
    <row r="139" spans="1:2" ht="12.75" customHeight="1" x14ac:dyDescent="0.2">
      <c r="A139" s="9"/>
      <c r="B139" s="6"/>
    </row>
    <row r="140" spans="1:2" ht="12.75" customHeight="1" x14ac:dyDescent="0.2">
      <c r="A140" s="9"/>
      <c r="B140" s="6"/>
    </row>
    <row r="141" spans="1:2" ht="12.75" customHeight="1" x14ac:dyDescent="0.2">
      <c r="A141" s="9"/>
      <c r="B141" s="6"/>
    </row>
    <row r="142" spans="1:2" ht="12.75" customHeight="1" x14ac:dyDescent="0.2">
      <c r="A142" s="9"/>
      <c r="B142" s="6"/>
    </row>
    <row r="143" spans="1:2" ht="12.75" customHeight="1" x14ac:dyDescent="0.2">
      <c r="A143" s="9"/>
      <c r="B143" s="6"/>
    </row>
    <row r="144" spans="1:2" ht="12.75" customHeight="1" x14ac:dyDescent="0.2">
      <c r="A144" s="9"/>
      <c r="B144" s="6"/>
    </row>
    <row r="145" spans="1:2" ht="12.75" customHeight="1" x14ac:dyDescent="0.2">
      <c r="A145" s="9"/>
      <c r="B145" s="6"/>
    </row>
    <row r="146" spans="1:2" ht="12.75" customHeight="1" x14ac:dyDescent="0.2">
      <c r="A146" s="9"/>
      <c r="B146" s="6"/>
    </row>
    <row r="147" spans="1:2" ht="12.75" customHeight="1" x14ac:dyDescent="0.2">
      <c r="A147" s="9"/>
      <c r="B147" s="6"/>
    </row>
    <row r="148" spans="1:2" ht="12.75" customHeight="1" x14ac:dyDescent="0.2">
      <c r="A148" s="9"/>
      <c r="B148" s="6"/>
    </row>
    <row r="149" spans="1:2" ht="12.75" customHeight="1" x14ac:dyDescent="0.2">
      <c r="A149" s="9"/>
      <c r="B149" s="6"/>
    </row>
    <row r="150" spans="1:2" ht="12.75" customHeight="1" x14ac:dyDescent="0.2">
      <c r="A150" s="9"/>
      <c r="B150" s="6"/>
    </row>
    <row r="151" spans="1:2" ht="12.75" customHeight="1" x14ac:dyDescent="0.2">
      <c r="A151" s="9"/>
      <c r="B151" s="6"/>
    </row>
    <row r="152" spans="1:2" ht="12.75" customHeight="1" x14ac:dyDescent="0.2">
      <c r="A152" s="9"/>
      <c r="B152" s="6"/>
    </row>
    <row r="153" spans="1:2" ht="12.75" customHeight="1" x14ac:dyDescent="0.2">
      <c r="A153" s="9"/>
      <c r="B153" s="6"/>
    </row>
    <row r="154" spans="1:2" ht="12.75" customHeight="1" x14ac:dyDescent="0.2">
      <c r="A154" s="9"/>
      <c r="B154" s="6"/>
    </row>
    <row r="155" spans="1:2" ht="12.75" customHeight="1" x14ac:dyDescent="0.2">
      <c r="A155" s="9"/>
      <c r="B155" s="6"/>
    </row>
    <row r="156" spans="1:2" ht="12.75" customHeight="1" x14ac:dyDescent="0.2">
      <c r="A156" s="9"/>
      <c r="B156" s="6"/>
    </row>
    <row r="157" spans="1:2" ht="12.75" customHeight="1" x14ac:dyDescent="0.2">
      <c r="A157" s="9"/>
      <c r="B157" s="6"/>
    </row>
    <row r="158" spans="1:2" ht="12.75" customHeight="1" x14ac:dyDescent="0.2">
      <c r="A158" s="9"/>
      <c r="B158" s="6"/>
    </row>
    <row r="159" spans="1:2" ht="12.75" customHeight="1" x14ac:dyDescent="0.2">
      <c r="A159" s="9"/>
      <c r="B159" s="6"/>
    </row>
    <row r="160" spans="1:2" ht="12.75" customHeight="1" x14ac:dyDescent="0.2">
      <c r="A160" s="9"/>
      <c r="B160" s="6"/>
    </row>
    <row r="161" spans="1:2" ht="12.75" customHeight="1" x14ac:dyDescent="0.2">
      <c r="A161" s="9"/>
      <c r="B161" s="6"/>
    </row>
    <row r="162" spans="1:2" ht="12.75" customHeight="1" x14ac:dyDescent="0.2">
      <c r="A162" s="9"/>
      <c r="B162" s="6"/>
    </row>
    <row r="163" spans="1:2" ht="12.75" customHeight="1" x14ac:dyDescent="0.2">
      <c r="A163" s="9"/>
      <c r="B163" s="6"/>
    </row>
    <row r="164" spans="1:2" ht="12.75" customHeight="1" x14ac:dyDescent="0.2">
      <c r="A164" s="9"/>
      <c r="B164" s="6"/>
    </row>
    <row r="165" spans="1:2" ht="12.75" customHeight="1" x14ac:dyDescent="0.2">
      <c r="A165" s="9"/>
      <c r="B165" s="6"/>
    </row>
    <row r="166" spans="1:2" ht="12.75" customHeight="1" x14ac:dyDescent="0.2">
      <c r="A166" s="9"/>
      <c r="B166" s="6"/>
    </row>
    <row r="167" spans="1:2" ht="12.75" customHeight="1" x14ac:dyDescent="0.2">
      <c r="A167" s="9"/>
      <c r="B167" s="6"/>
    </row>
    <row r="168" spans="1:2" ht="12.75" customHeight="1" x14ac:dyDescent="0.2">
      <c r="A168" s="9"/>
      <c r="B168" s="6"/>
    </row>
    <row r="169" spans="1:2" ht="12.75" customHeight="1" x14ac:dyDescent="0.2">
      <c r="A169" s="9"/>
      <c r="B169" s="6"/>
    </row>
    <row r="170" spans="1:2" ht="12.75" customHeight="1" x14ac:dyDescent="0.2">
      <c r="A170" s="9"/>
      <c r="B170" s="6"/>
    </row>
    <row r="171" spans="1:2" ht="12.75" customHeight="1" x14ac:dyDescent="0.2">
      <c r="A171" s="9"/>
      <c r="B171" s="6"/>
    </row>
    <row r="172" spans="1:2" ht="12.75" customHeight="1" x14ac:dyDescent="0.2">
      <c r="A172" s="9"/>
      <c r="B172" s="6"/>
    </row>
    <row r="173" spans="1:2" ht="12.75" customHeight="1" x14ac:dyDescent="0.2">
      <c r="A173" s="9"/>
      <c r="B173" s="6"/>
    </row>
    <row r="174" spans="1:2" ht="12.75" customHeight="1" x14ac:dyDescent="0.2">
      <c r="A174" s="9"/>
      <c r="B174" s="6"/>
    </row>
    <row r="175" spans="1:2" ht="12.75" customHeight="1" x14ac:dyDescent="0.2">
      <c r="A175" s="9"/>
      <c r="B175" s="6"/>
    </row>
    <row r="176" spans="1:2" ht="12.75" customHeight="1" x14ac:dyDescent="0.2">
      <c r="A176" s="9"/>
      <c r="B176" s="6"/>
    </row>
    <row r="177" spans="1:2" ht="12.75" customHeight="1" x14ac:dyDescent="0.2">
      <c r="A177" s="9"/>
      <c r="B177" s="6"/>
    </row>
    <row r="178" spans="1:2" ht="12.75" customHeight="1" x14ac:dyDescent="0.2">
      <c r="A178" s="9"/>
      <c r="B178" s="6"/>
    </row>
    <row r="179" spans="1:2" ht="12.75" customHeight="1" x14ac:dyDescent="0.2">
      <c r="A179" s="9"/>
      <c r="B179" s="6"/>
    </row>
    <row r="180" spans="1:2" ht="12.75" customHeight="1" x14ac:dyDescent="0.2">
      <c r="A180" s="9"/>
      <c r="B180" s="6"/>
    </row>
    <row r="181" spans="1:2" ht="12.75" customHeight="1" x14ac:dyDescent="0.2">
      <c r="A181" s="9"/>
      <c r="B181" s="6"/>
    </row>
    <row r="182" spans="1:2" ht="12.75" customHeight="1" x14ac:dyDescent="0.2">
      <c r="A182" s="9"/>
      <c r="B182" s="6"/>
    </row>
    <row r="183" spans="1:2" ht="12.75" customHeight="1" x14ac:dyDescent="0.2">
      <c r="A183" s="9"/>
      <c r="B183" s="6"/>
    </row>
    <row r="184" spans="1:2" ht="12.75" customHeight="1" x14ac:dyDescent="0.2">
      <c r="A184" s="9"/>
      <c r="B184" s="6"/>
    </row>
    <row r="185" spans="1:2" ht="12.75" customHeight="1" x14ac:dyDescent="0.2">
      <c r="A185" s="9"/>
      <c r="B185" s="6"/>
    </row>
    <row r="186" spans="1:2" ht="12.75" customHeight="1" x14ac:dyDescent="0.2">
      <c r="A186" s="9"/>
      <c r="B186" s="6"/>
    </row>
    <row r="187" spans="1:2" ht="12.75" customHeight="1" x14ac:dyDescent="0.2">
      <c r="A187" s="9"/>
      <c r="B187" s="6"/>
    </row>
    <row r="188" spans="1:2" ht="12.75" customHeight="1" x14ac:dyDescent="0.2">
      <c r="A188" s="9"/>
      <c r="B188" s="6"/>
    </row>
    <row r="189" spans="1:2" ht="12.75" customHeight="1" x14ac:dyDescent="0.2">
      <c r="A189" s="9"/>
      <c r="B189" s="6"/>
    </row>
    <row r="190" spans="1:2" ht="12.75" customHeight="1" x14ac:dyDescent="0.2">
      <c r="A190" s="9"/>
      <c r="B190" s="6"/>
    </row>
    <row r="191" spans="1:2" ht="12.75" customHeight="1" x14ac:dyDescent="0.2">
      <c r="A191" s="9"/>
      <c r="B191" s="6"/>
    </row>
    <row r="192" spans="1:2" ht="12.75" customHeight="1" x14ac:dyDescent="0.2">
      <c r="A192" s="9"/>
      <c r="B192" s="6"/>
    </row>
    <row r="193" spans="1:2" ht="12.75" customHeight="1" x14ac:dyDescent="0.2">
      <c r="A193" s="9"/>
      <c r="B193" s="6"/>
    </row>
    <row r="194" spans="1:2" ht="12.75" customHeight="1" x14ac:dyDescent="0.2">
      <c r="A194" s="9"/>
      <c r="B194" s="6"/>
    </row>
    <row r="195" spans="1:2" ht="12.75" customHeight="1" x14ac:dyDescent="0.2">
      <c r="A195" s="9"/>
      <c r="B195" s="6"/>
    </row>
    <row r="196" spans="1:2" ht="12.75" customHeight="1" x14ac:dyDescent="0.2">
      <c r="A196" s="9"/>
      <c r="B196" s="6"/>
    </row>
    <row r="197" spans="1:2" ht="12.75" customHeight="1" x14ac:dyDescent="0.2">
      <c r="A197" s="9"/>
      <c r="B197" s="6"/>
    </row>
    <row r="198" spans="1:2" ht="12.75" customHeight="1" x14ac:dyDescent="0.2">
      <c r="A198" s="9"/>
      <c r="B198" s="6"/>
    </row>
    <row r="199" spans="1:2" ht="12.75" customHeight="1" x14ac:dyDescent="0.2">
      <c r="A199" s="9"/>
      <c r="B199" s="6"/>
    </row>
    <row r="200" spans="1:2" ht="12.75" customHeight="1" x14ac:dyDescent="0.2">
      <c r="A200" s="9"/>
      <c r="B200" s="6"/>
    </row>
    <row r="201" spans="1:2" ht="12.75" customHeight="1" x14ac:dyDescent="0.2">
      <c r="A201" s="9"/>
      <c r="B201" s="6"/>
    </row>
    <row r="202" spans="1:2" ht="12.75" customHeight="1" x14ac:dyDescent="0.2">
      <c r="A202" s="9"/>
      <c r="B202" s="6"/>
    </row>
    <row r="203" spans="1:2" ht="12.75" customHeight="1" x14ac:dyDescent="0.2">
      <c r="A203" s="9"/>
      <c r="B203" s="6"/>
    </row>
    <row r="204" spans="1:2" ht="12.75" customHeight="1" x14ac:dyDescent="0.2">
      <c r="A204" s="9"/>
      <c r="B204" s="6"/>
    </row>
    <row r="205" spans="1:2" ht="12.75" customHeight="1" x14ac:dyDescent="0.2">
      <c r="A205" s="9"/>
      <c r="B205" s="6"/>
    </row>
    <row r="206" spans="1:2" ht="12.75" customHeight="1" x14ac:dyDescent="0.2">
      <c r="A206" s="9"/>
      <c r="B206" s="6"/>
    </row>
    <row r="207" spans="1:2" ht="12.75" customHeight="1" x14ac:dyDescent="0.2">
      <c r="A207" s="9"/>
      <c r="B207" s="6"/>
    </row>
    <row r="208" spans="1:2" ht="12.75" customHeight="1" x14ac:dyDescent="0.2">
      <c r="A208" s="9"/>
      <c r="B208" s="6"/>
    </row>
    <row r="209" spans="1:2" ht="12.75" customHeight="1" x14ac:dyDescent="0.2">
      <c r="A209" s="9"/>
      <c r="B209" s="6"/>
    </row>
    <row r="210" spans="1:2" ht="12.75" customHeight="1" x14ac:dyDescent="0.2">
      <c r="A210" s="9"/>
      <c r="B210" s="6"/>
    </row>
    <row r="211" spans="1:2" ht="12.75" customHeight="1" x14ac:dyDescent="0.2">
      <c r="A211" s="9"/>
      <c r="B211" s="6"/>
    </row>
    <row r="212" spans="1:2" ht="12.75" customHeight="1" x14ac:dyDescent="0.2">
      <c r="A212" s="9"/>
      <c r="B212" s="6"/>
    </row>
    <row r="213" spans="1:2" ht="12.75" customHeight="1" x14ac:dyDescent="0.2">
      <c r="A213" s="9"/>
      <c r="B213" s="6"/>
    </row>
    <row r="214" spans="1:2" ht="12.75" customHeight="1" x14ac:dyDescent="0.2">
      <c r="A214" s="9"/>
      <c r="B214" s="6"/>
    </row>
    <row r="215" spans="1:2" ht="12.75" customHeight="1" x14ac:dyDescent="0.2">
      <c r="A215" s="9"/>
      <c r="B215" s="6"/>
    </row>
    <row r="216" spans="1:2" ht="12.75" customHeight="1" x14ac:dyDescent="0.2">
      <c r="A216" s="9"/>
      <c r="B216" s="6"/>
    </row>
    <row r="217" spans="1:2" ht="12.75" customHeight="1" x14ac:dyDescent="0.2">
      <c r="A217" s="9"/>
      <c r="B217" s="6"/>
    </row>
    <row r="218" spans="1:2" ht="12.75" customHeight="1" x14ac:dyDescent="0.2">
      <c r="A218" s="9"/>
      <c r="B218" s="6"/>
    </row>
    <row r="219" spans="1:2" ht="12.75" customHeight="1" x14ac:dyDescent="0.2">
      <c r="A219" s="9"/>
      <c r="B219" s="6"/>
    </row>
    <row r="220" spans="1:2" ht="12.75" customHeight="1" x14ac:dyDescent="0.2">
      <c r="A220" s="9"/>
      <c r="B220" s="6"/>
    </row>
    <row r="221" spans="1:2" ht="12.75" customHeight="1" x14ac:dyDescent="0.2">
      <c r="A221" s="9"/>
      <c r="B221" s="6"/>
    </row>
    <row r="222" spans="1:2" ht="12.75" customHeight="1" x14ac:dyDescent="0.2">
      <c r="A222" s="9"/>
      <c r="B222" s="6"/>
    </row>
    <row r="223" spans="1:2" ht="12.75" customHeight="1" x14ac:dyDescent="0.2">
      <c r="A223" s="9"/>
      <c r="B223" s="6"/>
    </row>
    <row r="224" spans="1:2" ht="12.75" customHeight="1" x14ac:dyDescent="0.2">
      <c r="A224" s="9"/>
      <c r="B224" s="6"/>
    </row>
    <row r="225" spans="1:2" ht="12.75" customHeight="1" x14ac:dyDescent="0.2">
      <c r="A225" s="9"/>
      <c r="B225" s="6"/>
    </row>
    <row r="226" spans="1:2" ht="12.75" customHeight="1" x14ac:dyDescent="0.2">
      <c r="A226" s="9"/>
      <c r="B226" s="6"/>
    </row>
    <row r="227" spans="1:2" ht="12.75" customHeight="1" x14ac:dyDescent="0.2">
      <c r="A227" s="9"/>
      <c r="B227" s="6"/>
    </row>
    <row r="228" spans="1:2" ht="12.75" customHeight="1" x14ac:dyDescent="0.2">
      <c r="A228" s="9"/>
      <c r="B228" s="6"/>
    </row>
    <row r="229" spans="1:2" ht="12.75" customHeight="1" x14ac:dyDescent="0.2">
      <c r="A229" s="9"/>
      <c r="B229" s="6"/>
    </row>
    <row r="230" spans="1:2" ht="12.75" customHeight="1" x14ac:dyDescent="0.2">
      <c r="A230" s="9"/>
      <c r="B230" s="6"/>
    </row>
    <row r="231" spans="1:2" ht="12.75" customHeight="1" x14ac:dyDescent="0.2">
      <c r="A231" s="9"/>
      <c r="B231" s="6"/>
    </row>
    <row r="232" spans="1:2" ht="12.75" customHeight="1" x14ac:dyDescent="0.2">
      <c r="A232" s="9"/>
      <c r="B232" s="6"/>
    </row>
    <row r="233" spans="1:2" ht="12.75" customHeight="1" x14ac:dyDescent="0.2">
      <c r="A233" s="9"/>
      <c r="B233" s="6"/>
    </row>
    <row r="234" spans="1:2" ht="12.75" customHeight="1" x14ac:dyDescent="0.2">
      <c r="A234" s="9"/>
      <c r="B234" s="6"/>
    </row>
    <row r="235" spans="1:2" ht="12.75" customHeight="1" x14ac:dyDescent="0.2">
      <c r="A235" s="9"/>
      <c r="B235" s="6"/>
    </row>
    <row r="236" spans="1:2" ht="12.75" customHeight="1" x14ac:dyDescent="0.2">
      <c r="A236" s="9"/>
      <c r="B236" s="6"/>
    </row>
    <row r="237" spans="1:2" ht="12.75" customHeight="1" x14ac:dyDescent="0.2">
      <c r="A237" s="9"/>
      <c r="B237" s="6"/>
    </row>
    <row r="238" spans="1:2" ht="12.75" customHeight="1" x14ac:dyDescent="0.2">
      <c r="A238" s="9"/>
      <c r="B238" s="6"/>
    </row>
    <row r="239" spans="1:2" ht="12.75" customHeight="1" x14ac:dyDescent="0.2">
      <c r="A239" s="9"/>
      <c r="B239" s="6"/>
    </row>
    <row r="240" spans="1:2" ht="12.75" customHeight="1" x14ac:dyDescent="0.2">
      <c r="A240" s="9"/>
      <c r="B240" s="6"/>
    </row>
    <row r="241" spans="1:2" ht="12.75" customHeight="1" x14ac:dyDescent="0.2">
      <c r="A241" s="9"/>
      <c r="B241" s="6"/>
    </row>
    <row r="242" spans="1:2" ht="12.75" customHeight="1" x14ac:dyDescent="0.2">
      <c r="A242" s="9"/>
      <c r="B242" s="6"/>
    </row>
    <row r="243" spans="1:2" ht="12.75" customHeight="1" x14ac:dyDescent="0.2">
      <c r="A243" s="9"/>
      <c r="B243" s="6"/>
    </row>
    <row r="244" spans="1:2" ht="12.75" customHeight="1" x14ac:dyDescent="0.2">
      <c r="A244" s="9"/>
      <c r="B244" s="6"/>
    </row>
    <row r="245" spans="1:2" ht="12.75" customHeight="1" x14ac:dyDescent="0.2">
      <c r="A245" s="9"/>
      <c r="B245" s="6"/>
    </row>
    <row r="246" spans="1:2" ht="12.75" customHeight="1" x14ac:dyDescent="0.2">
      <c r="A246" s="9"/>
      <c r="B246" s="6"/>
    </row>
    <row r="247" spans="1:2" ht="12.75" customHeight="1" x14ac:dyDescent="0.2">
      <c r="A247" s="9"/>
      <c r="B247" s="6"/>
    </row>
    <row r="248" spans="1:2" ht="12.75" customHeight="1" x14ac:dyDescent="0.2">
      <c r="A248" s="9"/>
      <c r="B248" s="6"/>
    </row>
    <row r="249" spans="1:2" ht="12.75" customHeight="1" x14ac:dyDescent="0.2">
      <c r="A249" s="9"/>
      <c r="B249" s="6"/>
    </row>
    <row r="250" spans="1:2" ht="12.75" customHeight="1" x14ac:dyDescent="0.2">
      <c r="A250" s="9"/>
      <c r="B250" s="6"/>
    </row>
    <row r="251" spans="1:2" ht="12.75" customHeight="1" x14ac:dyDescent="0.2">
      <c r="A251" s="9"/>
      <c r="B251" s="6"/>
    </row>
    <row r="252" spans="1:2" ht="12.75" customHeight="1" x14ac:dyDescent="0.2">
      <c r="A252" s="9"/>
      <c r="B252" s="6"/>
    </row>
    <row r="253" spans="1:2" ht="12.75" customHeight="1" x14ac:dyDescent="0.2">
      <c r="A253" s="9"/>
      <c r="B253" s="6"/>
    </row>
    <row r="254" spans="1:2" ht="12.75" customHeight="1" x14ac:dyDescent="0.2">
      <c r="A254" s="9"/>
      <c r="B254" s="6"/>
    </row>
    <row r="255" spans="1:2" ht="12.75" customHeight="1" x14ac:dyDescent="0.2">
      <c r="A255" s="9"/>
      <c r="B255" s="6"/>
    </row>
    <row r="256" spans="1:2" ht="12.75" customHeight="1" x14ac:dyDescent="0.2">
      <c r="A256" s="9"/>
      <c r="B256" s="6"/>
    </row>
    <row r="257" spans="1:2" ht="12.75" customHeight="1" x14ac:dyDescent="0.2">
      <c r="A257" s="9"/>
      <c r="B257" s="6"/>
    </row>
    <row r="258" spans="1:2" ht="12.75" customHeight="1" x14ac:dyDescent="0.2">
      <c r="A258" s="9"/>
      <c r="B258" s="6"/>
    </row>
    <row r="259" spans="1:2" ht="12.75" customHeight="1" x14ac:dyDescent="0.2">
      <c r="A259" s="9"/>
      <c r="B259" s="6"/>
    </row>
    <row r="260" spans="1:2" ht="12.75" customHeight="1" x14ac:dyDescent="0.2">
      <c r="A260" s="9"/>
      <c r="B260" s="6"/>
    </row>
    <row r="261" spans="1:2" ht="12.75" customHeight="1" x14ac:dyDescent="0.2">
      <c r="A261" s="9"/>
      <c r="B261" s="6"/>
    </row>
    <row r="262" spans="1:2" ht="12.75" customHeight="1" x14ac:dyDescent="0.2">
      <c r="A262" s="9"/>
      <c r="B262" s="6"/>
    </row>
    <row r="263" spans="1:2" ht="12.75" customHeight="1" x14ac:dyDescent="0.2">
      <c r="A263" s="9"/>
      <c r="B263" s="6"/>
    </row>
    <row r="264" spans="1:2" ht="12.75" customHeight="1" x14ac:dyDescent="0.2">
      <c r="A264" s="9"/>
      <c r="B264" s="6"/>
    </row>
    <row r="265" spans="1:2" ht="12.75" customHeight="1" x14ac:dyDescent="0.2">
      <c r="A265" s="9"/>
      <c r="B265" s="6"/>
    </row>
    <row r="266" spans="1:2" ht="12.75" customHeight="1" x14ac:dyDescent="0.2">
      <c r="A266" s="9"/>
      <c r="B266" s="6"/>
    </row>
    <row r="267" spans="1:2" ht="12.75" customHeight="1" x14ac:dyDescent="0.2">
      <c r="A267" s="9"/>
      <c r="B267" s="6"/>
    </row>
    <row r="268" spans="1:2" ht="12.75" customHeight="1" x14ac:dyDescent="0.2">
      <c r="A268" s="9"/>
      <c r="B268" s="6"/>
    </row>
    <row r="269" spans="1:2" ht="12.75" customHeight="1" x14ac:dyDescent="0.2">
      <c r="A269" s="9"/>
      <c r="B269" s="6"/>
    </row>
    <row r="270" spans="1:2" ht="12.75" customHeight="1" x14ac:dyDescent="0.2">
      <c r="A270" s="9"/>
      <c r="B270" s="6"/>
    </row>
    <row r="271" spans="1:2" ht="12.75" customHeight="1" x14ac:dyDescent="0.2">
      <c r="A271" s="9"/>
      <c r="B271" s="6"/>
    </row>
    <row r="272" spans="1:2" ht="12.75" customHeight="1" x14ac:dyDescent="0.2">
      <c r="A272" s="9"/>
      <c r="B272" s="6"/>
    </row>
    <row r="273" spans="1:2" ht="12.75" customHeight="1" x14ac:dyDescent="0.2">
      <c r="A273" s="9"/>
      <c r="B273" s="6"/>
    </row>
    <row r="274" spans="1:2" ht="12.75" customHeight="1" x14ac:dyDescent="0.2">
      <c r="A274" s="9"/>
      <c r="B274" s="6"/>
    </row>
    <row r="275" spans="1:2" ht="12.75" customHeight="1" x14ac:dyDescent="0.2">
      <c r="A275" s="9"/>
      <c r="B275" s="6"/>
    </row>
    <row r="276" spans="1:2" ht="12.75" customHeight="1" x14ac:dyDescent="0.2">
      <c r="A276" s="9"/>
      <c r="B276" s="6"/>
    </row>
    <row r="277" spans="1:2" ht="12.75" customHeight="1" x14ac:dyDescent="0.2">
      <c r="A277" s="9"/>
      <c r="B277" s="6"/>
    </row>
    <row r="278" spans="1:2" ht="12.75" customHeight="1" x14ac:dyDescent="0.2">
      <c r="A278" s="9"/>
      <c r="B278" s="6"/>
    </row>
    <row r="279" spans="1:2" ht="12.75" customHeight="1" x14ac:dyDescent="0.2">
      <c r="A279" s="9"/>
      <c r="B279" s="6"/>
    </row>
    <row r="280" spans="1:2" ht="12.75" customHeight="1" x14ac:dyDescent="0.2">
      <c r="A280" s="9"/>
      <c r="B280" s="6"/>
    </row>
    <row r="281" spans="1:2" ht="12.75" customHeight="1" x14ac:dyDescent="0.2">
      <c r="A281" s="9"/>
      <c r="B281" s="6"/>
    </row>
    <row r="282" spans="1:2" ht="12.75" customHeight="1" x14ac:dyDescent="0.2">
      <c r="A282" s="9"/>
      <c r="B282" s="6"/>
    </row>
    <row r="283" spans="1:2" ht="12.75" customHeight="1" x14ac:dyDescent="0.2">
      <c r="A283" s="9"/>
      <c r="B283" s="6"/>
    </row>
    <row r="284" spans="1:2" ht="12.75" customHeight="1" x14ac:dyDescent="0.2">
      <c r="A284" s="9"/>
      <c r="B284" s="6"/>
    </row>
    <row r="285" spans="1:2" ht="12.75" customHeight="1" x14ac:dyDescent="0.2">
      <c r="A285" s="9"/>
      <c r="B285" s="6"/>
    </row>
    <row r="286" spans="1:2" ht="12.75" customHeight="1" x14ac:dyDescent="0.2">
      <c r="A286" s="9"/>
      <c r="B286" s="6"/>
    </row>
    <row r="287" spans="1:2" ht="12.75" customHeight="1" x14ac:dyDescent="0.2">
      <c r="A287" s="9"/>
      <c r="B287" s="6"/>
    </row>
    <row r="288" spans="1:2" ht="12.75" customHeight="1" x14ac:dyDescent="0.2">
      <c r="A288" s="9"/>
      <c r="B288" s="6"/>
    </row>
    <row r="289" spans="1:2" ht="12.75" customHeight="1" x14ac:dyDescent="0.2">
      <c r="A289" s="9"/>
      <c r="B289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8"/>
  <sheetViews>
    <sheetView zoomScale="75" zoomScaleNormal="75" workbookViewId="0">
      <pane ySplit="3" topLeftCell="A4" activePane="bottomLeft" state="frozen"/>
      <selection pane="bottomLeft" activeCell="E35" sqref="E35"/>
    </sheetView>
  </sheetViews>
  <sheetFormatPr defaultColWidth="14.42578125" defaultRowHeight="12.75" customHeight="1" x14ac:dyDescent="0.2"/>
  <cols>
    <col min="1" max="1" width="12.140625" bestFit="1" customWidth="1"/>
    <col min="2" max="2" width="12.7109375" customWidth="1"/>
    <col min="3" max="3" width="10.7109375" customWidth="1"/>
    <col min="4" max="4" width="13.140625" customWidth="1"/>
    <col min="5" max="5" width="10.7109375" customWidth="1"/>
    <col min="6" max="6" width="12.85546875" customWidth="1"/>
    <col min="7" max="7" width="9.7109375" bestFit="1" customWidth="1"/>
    <col min="8" max="11" width="10.7109375" customWidth="1"/>
    <col min="12" max="12" width="12.85546875" customWidth="1"/>
    <col min="13" max="14" width="10.7109375" customWidth="1"/>
    <col min="15" max="15" width="13.42578125" customWidth="1"/>
    <col min="16" max="16" width="10.7109375" customWidth="1"/>
    <col min="17" max="20" width="17.28515625" customWidth="1"/>
  </cols>
  <sheetData>
    <row r="1" spans="1:17" ht="12.75" customHeight="1" x14ac:dyDescent="0.2">
      <c r="A1" s="1" t="s">
        <v>0</v>
      </c>
      <c r="B1" s="1" t="s">
        <v>1</v>
      </c>
      <c r="E1" s="1" t="s">
        <v>2</v>
      </c>
      <c r="O1" s="1" t="s">
        <v>3</v>
      </c>
      <c r="P1" s="1" t="s">
        <v>4</v>
      </c>
      <c r="Q1" t="s">
        <v>101</v>
      </c>
    </row>
    <row r="2" spans="1:17" ht="12.75" customHeight="1" x14ac:dyDescent="0.2">
      <c r="A2" s="1">
        <f>'June 2018'!A3</f>
        <v>4527.109999999986</v>
      </c>
      <c r="B2" s="1">
        <v>2455.2600000000002</v>
      </c>
      <c r="C2" t="s">
        <v>13</v>
      </c>
      <c r="E2" s="1" t="s">
        <v>5</v>
      </c>
      <c r="H2" s="1" t="s">
        <v>6</v>
      </c>
      <c r="K2" s="1" t="s">
        <v>7</v>
      </c>
      <c r="O2" s="6">
        <f ca="1">A3-G3-J3-M3-D3</f>
        <v>3711.5599999999868</v>
      </c>
      <c r="P2" s="6">
        <f>SUMIF(D21:D70,"n",B21:B70)</f>
        <v>661.66000000000008</v>
      </c>
      <c r="Q2" s="16">
        <f ca="1">O2-A2</f>
        <v>-815.54999999999927</v>
      </c>
    </row>
    <row r="3" spans="1:17" ht="12.75" customHeight="1" x14ac:dyDescent="0.2">
      <c r="A3" s="7">
        <f>A2-SUM(B21:B198)</f>
        <v>3726.0899999999865</v>
      </c>
      <c r="D3" s="7">
        <f>IF(C2="pd",0,B2*-1)</f>
        <v>0</v>
      </c>
      <c r="E3" s="12">
        <f>SUM(E4:E69)</f>
        <v>1284.68</v>
      </c>
      <c r="F3" s="1" t="s">
        <v>8</v>
      </c>
      <c r="G3" s="7">
        <f ca="1">E3-SUMIF(G4:G73,"pd",E4:E72)</f>
        <v>14.529999999999973</v>
      </c>
      <c r="H3" s="6">
        <f>SUM(H4:H18)</f>
        <v>507.55</v>
      </c>
      <c r="I3" s="1" t="s">
        <v>8</v>
      </c>
      <c r="J3" s="7">
        <f>H3-SUMIF(J4:J73,"pd",H4:H73)</f>
        <v>0</v>
      </c>
      <c r="K3" s="7">
        <f>SUM(K4:K18)</f>
        <v>386.9</v>
      </c>
      <c r="L3" s="1" t="s">
        <v>8</v>
      </c>
      <c r="M3" s="7">
        <f>K3-SUMIF(M4:M73,"pd",K4:K73)</f>
        <v>0</v>
      </c>
      <c r="P3" s="1" t="s">
        <v>9</v>
      </c>
    </row>
    <row r="4" spans="1:17" ht="12.75" customHeight="1" x14ac:dyDescent="0.2">
      <c r="E4" s="12">
        <v>241.18</v>
      </c>
      <c r="F4" s="1" t="s">
        <v>59</v>
      </c>
      <c r="G4" s="19" t="s">
        <v>13</v>
      </c>
      <c r="H4" s="6">
        <v>482.55</v>
      </c>
      <c r="I4" s="1" t="s">
        <v>15</v>
      </c>
      <c r="J4" s="19" t="s">
        <v>13</v>
      </c>
      <c r="K4" s="7">
        <v>57.64</v>
      </c>
      <c r="L4" s="1" t="s">
        <v>112</v>
      </c>
      <c r="M4" s="19" t="s">
        <v>13</v>
      </c>
      <c r="P4" s="1" t="s">
        <v>9</v>
      </c>
    </row>
    <row r="5" spans="1:17" ht="12.75" customHeight="1" x14ac:dyDescent="0.2">
      <c r="E5" s="12">
        <v>5</v>
      </c>
      <c r="F5" s="1" t="s">
        <v>71</v>
      </c>
      <c r="G5" s="19" t="s">
        <v>13</v>
      </c>
      <c r="H5" s="6">
        <v>25</v>
      </c>
      <c r="I5" s="1" t="s">
        <v>17</v>
      </c>
      <c r="J5" t="s">
        <v>13</v>
      </c>
      <c r="K5" s="7">
        <v>55.64</v>
      </c>
      <c r="L5" s="1" t="s">
        <v>112</v>
      </c>
      <c r="M5" t="s">
        <v>13</v>
      </c>
      <c r="P5" s="1" t="s">
        <v>9</v>
      </c>
    </row>
    <row r="6" spans="1:17" ht="12.75" customHeight="1" x14ac:dyDescent="0.2">
      <c r="E6" s="12">
        <v>12.66</v>
      </c>
      <c r="F6" s="1" t="s">
        <v>16</v>
      </c>
      <c r="G6" s="19" t="s">
        <v>13</v>
      </c>
      <c r="H6" s="6"/>
      <c r="I6" s="1"/>
      <c r="J6" s="1"/>
      <c r="K6" s="7">
        <v>62.32</v>
      </c>
      <c r="L6" s="1" t="s">
        <v>112</v>
      </c>
      <c r="M6" t="s">
        <v>13</v>
      </c>
      <c r="P6" s="1" t="s">
        <v>9</v>
      </c>
    </row>
    <row r="7" spans="1:17" ht="12.75" customHeight="1" x14ac:dyDescent="0.2">
      <c r="E7" s="12">
        <v>45.55</v>
      </c>
      <c r="F7" s="1" t="s">
        <v>18</v>
      </c>
      <c r="G7" s="19" t="s">
        <v>13</v>
      </c>
      <c r="H7" s="6"/>
      <c r="I7" s="1"/>
      <c r="K7" s="7">
        <v>0</v>
      </c>
      <c r="L7" s="1" t="s">
        <v>112</v>
      </c>
      <c r="P7" s="1" t="s">
        <v>9</v>
      </c>
    </row>
    <row r="8" spans="1:17" ht="12.75" customHeight="1" x14ac:dyDescent="0.2">
      <c r="E8" s="12">
        <v>55.16</v>
      </c>
      <c r="F8" s="1" t="s">
        <v>77</v>
      </c>
      <c r="G8" s="19" t="s">
        <v>13</v>
      </c>
      <c r="H8" s="6"/>
      <c r="I8" s="1"/>
      <c r="K8" s="7">
        <v>28.7</v>
      </c>
      <c r="L8" s="1" t="s">
        <v>60</v>
      </c>
      <c r="M8" t="s">
        <v>13</v>
      </c>
      <c r="P8" s="1" t="s">
        <v>9</v>
      </c>
    </row>
    <row r="9" spans="1:17" ht="12.75" customHeight="1" x14ac:dyDescent="0.2">
      <c r="E9" s="12">
        <v>100</v>
      </c>
      <c r="F9" s="1" t="s">
        <v>58</v>
      </c>
      <c r="G9" s="19" t="s">
        <v>13</v>
      </c>
      <c r="K9" s="7">
        <v>28.7</v>
      </c>
      <c r="L9" t="s">
        <v>60</v>
      </c>
      <c r="M9" s="19" t="s">
        <v>13</v>
      </c>
      <c r="P9" s="1" t="s">
        <v>9</v>
      </c>
    </row>
    <row r="10" spans="1:17" ht="12.75" customHeight="1" x14ac:dyDescent="0.2">
      <c r="E10" s="12">
        <v>0</v>
      </c>
      <c r="F10" s="1" t="s">
        <v>67</v>
      </c>
      <c r="G10" t="s">
        <v>100</v>
      </c>
      <c r="K10" s="7">
        <v>21.8</v>
      </c>
      <c r="L10" t="s">
        <v>22</v>
      </c>
      <c r="M10" s="19" t="s">
        <v>13</v>
      </c>
      <c r="P10" s="1" t="s">
        <v>9</v>
      </c>
    </row>
    <row r="11" spans="1:17" ht="12.75" customHeight="1" x14ac:dyDescent="0.2">
      <c r="E11" s="12">
        <v>7.99</v>
      </c>
      <c r="F11" s="1" t="s">
        <v>69</v>
      </c>
      <c r="G11" t="s">
        <v>13</v>
      </c>
      <c r="K11" s="7">
        <v>21.8</v>
      </c>
      <c r="L11" t="s">
        <v>22</v>
      </c>
      <c r="M11" t="s">
        <v>13</v>
      </c>
      <c r="P11" s="1" t="s">
        <v>9</v>
      </c>
    </row>
    <row r="12" spans="1:17" ht="12.75" customHeight="1" x14ac:dyDescent="0.2">
      <c r="E12" s="12">
        <v>37.93</v>
      </c>
      <c r="F12" s="1" t="s">
        <v>70</v>
      </c>
      <c r="G12" t="s">
        <v>13</v>
      </c>
      <c r="K12" s="7">
        <v>110.3</v>
      </c>
      <c r="L12" t="s">
        <v>60</v>
      </c>
      <c r="M12" t="s">
        <v>13</v>
      </c>
      <c r="P12" s="1" t="s">
        <v>9</v>
      </c>
    </row>
    <row r="13" spans="1:17" ht="12.75" customHeight="1" x14ac:dyDescent="0.2">
      <c r="E13" s="12">
        <v>230</v>
      </c>
      <c r="F13" s="1" t="s">
        <v>28</v>
      </c>
      <c r="G13" t="s">
        <v>13</v>
      </c>
      <c r="K13" s="7">
        <v>0</v>
      </c>
      <c r="L13" t="s">
        <v>28</v>
      </c>
      <c r="P13" s="1" t="s">
        <v>9</v>
      </c>
    </row>
    <row r="14" spans="1:17" ht="12.75" customHeight="1" x14ac:dyDescent="0.2">
      <c r="E14" s="12">
        <v>389.45</v>
      </c>
      <c r="F14" s="1" t="s">
        <v>29</v>
      </c>
      <c r="G14" s="19" t="s">
        <v>13</v>
      </c>
      <c r="K14" s="7"/>
      <c r="P14" s="1" t="s">
        <v>9</v>
      </c>
    </row>
    <row r="15" spans="1:17" ht="12.75" customHeight="1" x14ac:dyDescent="0.2">
      <c r="E15" s="12">
        <v>14.53</v>
      </c>
      <c r="F15" s="1" t="s">
        <v>30</v>
      </c>
      <c r="G15" s="19" t="s">
        <v>100</v>
      </c>
      <c r="K15" s="7"/>
      <c r="P15" s="1" t="s">
        <v>9</v>
      </c>
    </row>
    <row r="16" spans="1:17" ht="12.75" customHeight="1" x14ac:dyDescent="0.2">
      <c r="E16" s="12">
        <v>20</v>
      </c>
      <c r="F16" t="s">
        <v>62</v>
      </c>
      <c r="G16" s="1" t="s">
        <v>13</v>
      </c>
      <c r="K16" s="7"/>
      <c r="P16" s="1" t="s">
        <v>9</v>
      </c>
    </row>
    <row r="17" spans="1:11" ht="12.75" customHeight="1" x14ac:dyDescent="0.2">
      <c r="A17" s="1" t="s">
        <v>9</v>
      </c>
      <c r="E17" s="13">
        <v>10</v>
      </c>
      <c r="F17" t="s">
        <v>63</v>
      </c>
      <c r="G17" s="19" t="s">
        <v>13</v>
      </c>
      <c r="K17" s="17"/>
    </row>
    <row r="18" spans="1:11" ht="12.75" customHeight="1" x14ac:dyDescent="0.2">
      <c r="A18" s="1" t="s">
        <v>9</v>
      </c>
      <c r="E18" s="13">
        <v>10</v>
      </c>
      <c r="F18" t="s">
        <v>64</v>
      </c>
      <c r="G18" s="19" t="s">
        <v>13</v>
      </c>
      <c r="K18" s="17"/>
    </row>
    <row r="19" spans="1:11" ht="12.75" customHeight="1" x14ac:dyDescent="0.2">
      <c r="A19" s="1" t="s">
        <v>31</v>
      </c>
      <c r="D19" s="1" t="s">
        <v>32</v>
      </c>
      <c r="E19" s="13">
        <v>10</v>
      </c>
      <c r="F19" t="s">
        <v>65</v>
      </c>
      <c r="G19" s="19" t="s">
        <v>13</v>
      </c>
      <c r="K19" s="17"/>
    </row>
    <row r="20" spans="1:11" ht="12.75" customHeight="1" x14ac:dyDescent="0.2">
      <c r="A20" s="9">
        <v>43282</v>
      </c>
      <c r="B20" s="6">
        <f>A2*-1</f>
        <v>-4527.109999999986</v>
      </c>
      <c r="C20" s="1" t="s">
        <v>34</v>
      </c>
      <c r="D20" s="1" t="s">
        <v>35</v>
      </c>
      <c r="E20" s="13">
        <v>6.62</v>
      </c>
      <c r="F20" t="s">
        <v>68</v>
      </c>
      <c r="G20" s="19" t="s">
        <v>13</v>
      </c>
      <c r="K20" s="17"/>
    </row>
    <row r="21" spans="1:11" ht="12.75" customHeight="1" x14ac:dyDescent="0.2">
      <c r="A21" s="9">
        <v>43282</v>
      </c>
      <c r="B21" s="6">
        <v>230</v>
      </c>
      <c r="C21" s="1" t="s">
        <v>28</v>
      </c>
      <c r="D21" s="1" t="s">
        <v>37</v>
      </c>
      <c r="E21" s="13">
        <v>23.19</v>
      </c>
      <c r="F21" t="s">
        <v>78</v>
      </c>
      <c r="G21" s="19" t="s">
        <v>13</v>
      </c>
      <c r="K21" s="17"/>
    </row>
    <row r="22" spans="1:11" ht="12.75" customHeight="1" x14ac:dyDescent="0.2">
      <c r="A22" s="9"/>
      <c r="B22" s="6">
        <v>0</v>
      </c>
      <c r="C22" s="1" t="s">
        <v>67</v>
      </c>
      <c r="D22" s="1" t="s">
        <v>37</v>
      </c>
      <c r="E22" s="13">
        <v>8.4700000000000006</v>
      </c>
      <c r="F22" t="s">
        <v>79</v>
      </c>
      <c r="G22" t="s">
        <v>13</v>
      </c>
      <c r="K22" s="17"/>
    </row>
    <row r="23" spans="1:11" ht="12.75" customHeight="1" x14ac:dyDescent="0.2">
      <c r="A23" s="9"/>
      <c r="B23" s="6">
        <v>100</v>
      </c>
      <c r="C23" t="s">
        <v>58</v>
      </c>
      <c r="D23" t="s">
        <v>37</v>
      </c>
      <c r="E23" s="13">
        <v>0</v>
      </c>
      <c r="F23" t="s">
        <v>75</v>
      </c>
      <c r="G23" t="s">
        <v>100</v>
      </c>
    </row>
    <row r="24" spans="1:11" ht="12.75" customHeight="1" x14ac:dyDescent="0.2">
      <c r="A24" s="9"/>
      <c r="B24" s="6">
        <v>389.45</v>
      </c>
      <c r="C24" t="s">
        <v>29</v>
      </c>
      <c r="D24" t="s">
        <v>37</v>
      </c>
      <c r="E24" s="13">
        <v>53</v>
      </c>
      <c r="F24" t="s">
        <v>99</v>
      </c>
      <c r="G24" t="s">
        <v>13</v>
      </c>
    </row>
    <row r="25" spans="1:11" ht="12.75" customHeight="1" x14ac:dyDescent="0.2">
      <c r="A25" s="9"/>
      <c r="B25" s="6">
        <v>5</v>
      </c>
      <c r="C25" t="s">
        <v>71</v>
      </c>
      <c r="D25" t="s">
        <v>37</v>
      </c>
      <c r="E25" s="13">
        <v>3.95</v>
      </c>
      <c r="F25" t="s">
        <v>156</v>
      </c>
      <c r="G25" t="s">
        <v>13</v>
      </c>
    </row>
    <row r="26" spans="1:11" ht="12.75" customHeight="1" x14ac:dyDescent="0.2">
      <c r="A26" s="9"/>
      <c r="B26" s="6">
        <v>0</v>
      </c>
      <c r="C26" t="s">
        <v>68</v>
      </c>
      <c r="D26" t="s">
        <v>37</v>
      </c>
      <c r="E26" s="13"/>
      <c r="G26" s="19" t="s">
        <v>100</v>
      </c>
    </row>
    <row r="27" spans="1:11" ht="12.75" customHeight="1" x14ac:dyDescent="0.2">
      <c r="A27" s="9"/>
      <c r="B27" s="6">
        <v>10</v>
      </c>
      <c r="C27" t="s">
        <v>63</v>
      </c>
      <c r="D27" t="s">
        <v>37</v>
      </c>
      <c r="E27" s="13"/>
    </row>
    <row r="28" spans="1:11" ht="12.75" customHeight="1" x14ac:dyDescent="0.2">
      <c r="A28" s="9"/>
      <c r="B28" s="6">
        <v>12.66</v>
      </c>
      <c r="C28" t="s">
        <v>16</v>
      </c>
      <c r="D28" t="s">
        <v>37</v>
      </c>
      <c r="E28" s="13"/>
    </row>
    <row r="29" spans="1:11" x14ac:dyDescent="0.2">
      <c r="A29" s="9"/>
      <c r="B29" s="6">
        <v>50</v>
      </c>
      <c r="C29" t="s">
        <v>44</v>
      </c>
      <c r="D29" t="s">
        <v>40</v>
      </c>
    </row>
    <row r="30" spans="1:11" x14ac:dyDescent="0.2">
      <c r="A30" s="9"/>
      <c r="B30" s="6">
        <v>53</v>
      </c>
      <c r="C30" t="s">
        <v>99</v>
      </c>
      <c r="D30" t="s">
        <v>37</v>
      </c>
    </row>
    <row r="31" spans="1:11" x14ac:dyDescent="0.2">
      <c r="A31" s="9"/>
      <c r="B31" s="6">
        <v>25</v>
      </c>
      <c r="C31" t="s">
        <v>17</v>
      </c>
      <c r="D31" t="s">
        <v>37</v>
      </c>
    </row>
    <row r="32" spans="1:11" x14ac:dyDescent="0.2">
      <c r="A32" s="9"/>
      <c r="B32" s="6">
        <v>45.55</v>
      </c>
      <c r="C32" t="s">
        <v>18</v>
      </c>
      <c r="D32" t="s">
        <v>37</v>
      </c>
    </row>
    <row r="33" spans="1:5" x14ac:dyDescent="0.2">
      <c r="A33" s="9"/>
      <c r="B33" s="6">
        <v>3</v>
      </c>
      <c r="C33" t="s">
        <v>84</v>
      </c>
      <c r="D33" t="s">
        <v>40</v>
      </c>
    </row>
    <row r="34" spans="1:5" x14ac:dyDescent="0.2">
      <c r="A34" s="9"/>
      <c r="B34" s="6">
        <v>-5.9</v>
      </c>
      <c r="C34" t="s">
        <v>53</v>
      </c>
    </row>
    <row r="35" spans="1:5" x14ac:dyDescent="0.2">
      <c r="A35" s="9">
        <v>43283</v>
      </c>
      <c r="B35" s="6">
        <v>482.55</v>
      </c>
      <c r="C35" t="s">
        <v>15</v>
      </c>
      <c r="D35" t="s">
        <v>37</v>
      </c>
    </row>
    <row r="36" spans="1:5" x14ac:dyDescent="0.2">
      <c r="A36" s="9">
        <v>43284</v>
      </c>
      <c r="B36" s="6">
        <v>6.87</v>
      </c>
      <c r="C36" t="s">
        <v>68</v>
      </c>
      <c r="D36" t="s">
        <v>37</v>
      </c>
    </row>
    <row r="37" spans="1:5" x14ac:dyDescent="0.2">
      <c r="A37" s="9"/>
      <c r="B37" s="6">
        <v>21.8</v>
      </c>
      <c r="C37" t="s">
        <v>22</v>
      </c>
      <c r="D37" t="s">
        <v>37</v>
      </c>
    </row>
    <row r="38" spans="1:5" x14ac:dyDescent="0.2">
      <c r="A38" s="9"/>
      <c r="B38" s="6">
        <v>0.8</v>
      </c>
      <c r="C38" t="s">
        <v>267</v>
      </c>
      <c r="D38" t="s">
        <v>40</v>
      </c>
    </row>
    <row r="39" spans="1:5" x14ac:dyDescent="0.2">
      <c r="A39" s="9">
        <v>43285</v>
      </c>
      <c r="B39" s="6">
        <v>55.16</v>
      </c>
      <c r="C39" t="s">
        <v>82</v>
      </c>
      <c r="D39" t="s">
        <v>37</v>
      </c>
    </row>
    <row r="40" spans="1:5" x14ac:dyDescent="0.2">
      <c r="A40" s="9"/>
      <c r="B40" s="6">
        <v>241.18</v>
      </c>
      <c r="C40" t="s">
        <v>59</v>
      </c>
      <c r="D40" t="s">
        <v>37</v>
      </c>
    </row>
    <row r="41" spans="1:5" x14ac:dyDescent="0.2">
      <c r="A41" s="9"/>
      <c r="B41" s="6">
        <v>20</v>
      </c>
      <c r="C41" t="s">
        <v>62</v>
      </c>
      <c r="D41" t="s">
        <v>37</v>
      </c>
    </row>
    <row r="42" spans="1:5" x14ac:dyDescent="0.2">
      <c r="A42" s="9"/>
      <c r="B42" s="6">
        <v>28.7</v>
      </c>
      <c r="C42" t="s">
        <v>22</v>
      </c>
      <c r="D42" t="s">
        <v>37</v>
      </c>
    </row>
    <row r="43" spans="1:5" x14ac:dyDescent="0.2">
      <c r="A43" s="9">
        <v>43286</v>
      </c>
      <c r="B43" s="6">
        <v>14.5</v>
      </c>
      <c r="C43" t="s">
        <v>74</v>
      </c>
      <c r="D43" t="s">
        <v>40</v>
      </c>
      <c r="E43" t="s">
        <v>87</v>
      </c>
    </row>
    <row r="44" spans="1:5" x14ac:dyDescent="0.2">
      <c r="A44" s="9"/>
      <c r="B44" s="6">
        <v>11.96</v>
      </c>
      <c r="C44" t="s">
        <v>84</v>
      </c>
      <c r="D44" t="s">
        <v>40</v>
      </c>
    </row>
    <row r="45" spans="1:5" x14ac:dyDescent="0.2">
      <c r="A45" s="9"/>
      <c r="B45" s="6">
        <v>57.64</v>
      </c>
      <c r="C45" t="s">
        <v>112</v>
      </c>
      <c r="D45" t="s">
        <v>37</v>
      </c>
    </row>
    <row r="46" spans="1:5" x14ac:dyDescent="0.2">
      <c r="A46" s="9">
        <v>43287</v>
      </c>
      <c r="B46" s="6">
        <v>2.5</v>
      </c>
      <c r="C46" t="s">
        <v>267</v>
      </c>
      <c r="D46" t="s">
        <v>40</v>
      </c>
    </row>
    <row r="47" spans="1:5" x14ac:dyDescent="0.2">
      <c r="A47" s="9">
        <v>43288</v>
      </c>
      <c r="B47" s="6">
        <v>50</v>
      </c>
      <c r="C47" t="s">
        <v>44</v>
      </c>
      <c r="D47" t="s">
        <v>40</v>
      </c>
    </row>
    <row r="48" spans="1:5" x14ac:dyDescent="0.2">
      <c r="A48" s="9">
        <v>43290</v>
      </c>
      <c r="B48" s="6">
        <v>3.95</v>
      </c>
      <c r="C48" t="s">
        <v>156</v>
      </c>
      <c r="D48" t="s">
        <v>37</v>
      </c>
    </row>
    <row r="49" spans="1:5" x14ac:dyDescent="0.2">
      <c r="A49" s="9"/>
      <c r="B49" s="6">
        <v>10</v>
      </c>
      <c r="C49" t="s">
        <v>65</v>
      </c>
      <c r="D49" t="s">
        <v>37</v>
      </c>
    </row>
    <row r="50" spans="1:5" x14ac:dyDescent="0.2">
      <c r="B50" s="6">
        <v>2.4</v>
      </c>
      <c r="C50" t="s">
        <v>88</v>
      </c>
      <c r="D50" t="s">
        <v>40</v>
      </c>
    </row>
    <row r="51" spans="1:5" x14ac:dyDescent="0.2">
      <c r="A51" s="9">
        <v>43291</v>
      </c>
      <c r="B51" s="6">
        <v>23.05</v>
      </c>
      <c r="C51" t="s">
        <v>74</v>
      </c>
      <c r="D51" t="s">
        <v>40</v>
      </c>
      <c r="E51" t="s">
        <v>242</v>
      </c>
    </row>
    <row r="52" spans="1:5" x14ac:dyDescent="0.2">
      <c r="A52" s="9"/>
      <c r="B52" s="6">
        <v>16.7</v>
      </c>
      <c r="C52" t="s">
        <v>84</v>
      </c>
      <c r="D52" t="s">
        <v>40</v>
      </c>
    </row>
    <row r="53" spans="1:5" x14ac:dyDescent="0.2">
      <c r="A53" s="9"/>
      <c r="B53" s="6">
        <v>21</v>
      </c>
      <c r="C53" t="s">
        <v>268</v>
      </c>
      <c r="D53" t="s">
        <v>40</v>
      </c>
    </row>
    <row r="54" spans="1:5" x14ac:dyDescent="0.2">
      <c r="A54" s="9"/>
      <c r="B54" s="6">
        <v>10.3</v>
      </c>
      <c r="C54" t="s">
        <v>113</v>
      </c>
      <c r="D54" t="s">
        <v>40</v>
      </c>
    </row>
    <row r="55" spans="1:5" x14ac:dyDescent="0.2">
      <c r="A55" s="9"/>
      <c r="B55" s="6">
        <v>5.4</v>
      </c>
      <c r="C55" t="s">
        <v>269</v>
      </c>
      <c r="D55" t="s">
        <v>40</v>
      </c>
    </row>
    <row r="56" spans="1:5" x14ac:dyDescent="0.2">
      <c r="A56" s="9"/>
      <c r="B56" s="6">
        <v>21.8</v>
      </c>
      <c r="C56" t="s">
        <v>22</v>
      </c>
      <c r="D56" t="s">
        <v>37</v>
      </c>
    </row>
    <row r="57" spans="1:5" x14ac:dyDescent="0.2">
      <c r="A57" s="9">
        <v>43292</v>
      </c>
      <c r="B57" s="6">
        <v>7.1</v>
      </c>
      <c r="C57" s="19" t="s">
        <v>22</v>
      </c>
      <c r="D57" s="19" t="s">
        <v>37</v>
      </c>
    </row>
    <row r="58" spans="1:5" x14ac:dyDescent="0.2">
      <c r="A58" s="9"/>
      <c r="B58" s="6">
        <v>7.1</v>
      </c>
      <c r="C58" s="19" t="s">
        <v>22</v>
      </c>
      <c r="D58" s="19" t="s">
        <v>37</v>
      </c>
    </row>
    <row r="59" spans="1:5" x14ac:dyDescent="0.2">
      <c r="A59" s="9"/>
      <c r="B59" s="6">
        <v>53.95</v>
      </c>
      <c r="C59" s="19" t="s">
        <v>74</v>
      </c>
      <c r="D59" s="19" t="s">
        <v>40</v>
      </c>
      <c r="E59" t="s">
        <v>244</v>
      </c>
    </row>
    <row r="60" spans="1:5" x14ac:dyDescent="0.2">
      <c r="A60" s="9"/>
      <c r="B60" s="6">
        <v>5.7</v>
      </c>
      <c r="C60" s="19" t="s">
        <v>84</v>
      </c>
      <c r="D60" s="19" t="s">
        <v>40</v>
      </c>
    </row>
    <row r="61" spans="1:5" x14ac:dyDescent="0.2">
      <c r="A61" s="9">
        <v>43294</v>
      </c>
      <c r="B61" s="6">
        <v>14.6</v>
      </c>
      <c r="C61" t="s">
        <v>270</v>
      </c>
      <c r="D61" t="s">
        <v>40</v>
      </c>
    </row>
    <row r="62" spans="1:5" x14ac:dyDescent="0.2">
      <c r="A62" s="9"/>
      <c r="B62" s="6">
        <v>7.1</v>
      </c>
      <c r="C62" t="s">
        <v>22</v>
      </c>
      <c r="D62" t="s">
        <v>37</v>
      </c>
    </row>
    <row r="63" spans="1:5" x14ac:dyDescent="0.2">
      <c r="A63" s="9"/>
      <c r="B63" s="6">
        <v>3.3</v>
      </c>
      <c r="C63" t="s">
        <v>22</v>
      </c>
      <c r="D63" t="s">
        <v>40</v>
      </c>
    </row>
    <row r="64" spans="1:5" x14ac:dyDescent="0.2">
      <c r="A64" s="9">
        <v>43295</v>
      </c>
      <c r="B64" s="6">
        <v>100</v>
      </c>
      <c r="C64" t="s">
        <v>44</v>
      </c>
      <c r="D64" t="s">
        <v>40</v>
      </c>
    </row>
    <row r="65" spans="1:4" x14ac:dyDescent="0.2">
      <c r="A65" s="9">
        <v>43296</v>
      </c>
      <c r="B65" s="6">
        <v>250</v>
      </c>
      <c r="C65" t="s">
        <v>271</v>
      </c>
      <c r="D65" t="s">
        <v>40</v>
      </c>
    </row>
    <row r="66" spans="1:4" x14ac:dyDescent="0.2">
      <c r="A66" s="9">
        <v>43297</v>
      </c>
      <c r="B66" s="6">
        <v>8.4700000000000006</v>
      </c>
      <c r="C66" t="s">
        <v>79</v>
      </c>
      <c r="D66" t="s">
        <v>37</v>
      </c>
    </row>
    <row r="67" spans="1:4" x14ac:dyDescent="0.2">
      <c r="A67" s="9"/>
      <c r="B67" s="6">
        <v>3.3</v>
      </c>
      <c r="C67" t="s">
        <v>22</v>
      </c>
      <c r="D67" t="s">
        <v>40</v>
      </c>
    </row>
    <row r="68" spans="1:4" x14ac:dyDescent="0.2">
      <c r="A68" s="9"/>
      <c r="B68" s="6">
        <v>7.1</v>
      </c>
      <c r="C68" t="s">
        <v>22</v>
      </c>
      <c r="D68" t="s">
        <v>37</v>
      </c>
    </row>
    <row r="69" spans="1:4" x14ac:dyDescent="0.2">
      <c r="A69" s="9"/>
      <c r="B69" s="6">
        <v>45.7</v>
      </c>
      <c r="C69" t="s">
        <v>189</v>
      </c>
      <c r="D69" t="s">
        <v>40</v>
      </c>
    </row>
    <row r="70" spans="1:4" x14ac:dyDescent="0.2">
      <c r="A70" s="9"/>
      <c r="B70" s="6">
        <v>-26.5</v>
      </c>
      <c r="C70" t="s">
        <v>173</v>
      </c>
      <c r="D70" t="s">
        <v>40</v>
      </c>
    </row>
    <row r="71" spans="1:4" x14ac:dyDescent="0.2">
      <c r="A71" s="9">
        <v>43298</v>
      </c>
      <c r="B71" s="6">
        <v>27</v>
      </c>
      <c r="C71" t="s">
        <v>22</v>
      </c>
      <c r="D71" t="s">
        <v>37</v>
      </c>
    </row>
    <row r="72" spans="1:4" x14ac:dyDescent="0.2">
      <c r="A72" s="9"/>
      <c r="B72" s="6">
        <v>17.600000000000001</v>
      </c>
      <c r="C72">
        <v>1896</v>
      </c>
      <c r="D72" t="s">
        <v>40</v>
      </c>
    </row>
    <row r="73" spans="1:4" x14ac:dyDescent="0.2">
      <c r="A73" s="9"/>
      <c r="B73" s="6">
        <v>4.5</v>
      </c>
      <c r="C73" t="s">
        <v>122</v>
      </c>
      <c r="D73" t="s">
        <v>40</v>
      </c>
    </row>
    <row r="74" spans="1:4" x14ac:dyDescent="0.2">
      <c r="A74" s="9">
        <v>43299</v>
      </c>
      <c r="B74" s="6">
        <v>55.64</v>
      </c>
      <c r="C74" t="s">
        <v>112</v>
      </c>
      <c r="D74" t="s">
        <v>37</v>
      </c>
    </row>
    <row r="75" spans="1:4" x14ac:dyDescent="0.2">
      <c r="A75" s="9"/>
      <c r="B75" s="6">
        <v>100</v>
      </c>
      <c r="C75" t="s">
        <v>44</v>
      </c>
      <c r="D75" t="s">
        <v>40</v>
      </c>
    </row>
    <row r="76" spans="1:4" x14ac:dyDescent="0.2">
      <c r="A76" s="9">
        <v>43300</v>
      </c>
      <c r="B76" s="6">
        <v>10</v>
      </c>
      <c r="C76" t="s">
        <v>64</v>
      </c>
      <c r="D76" t="s">
        <v>37</v>
      </c>
    </row>
    <row r="77" spans="1:4" x14ac:dyDescent="0.2">
      <c r="A77" s="9"/>
      <c r="B77" s="6">
        <v>77.25</v>
      </c>
      <c r="C77" t="s">
        <v>272</v>
      </c>
      <c r="D77" t="s">
        <v>40</v>
      </c>
    </row>
    <row r="78" spans="1:4" x14ac:dyDescent="0.2">
      <c r="A78" s="9"/>
      <c r="B78" s="6">
        <v>13.2</v>
      </c>
      <c r="C78" t="s">
        <v>273</v>
      </c>
      <c r="D78" t="s">
        <v>40</v>
      </c>
    </row>
    <row r="79" spans="1:4" x14ac:dyDescent="0.2">
      <c r="A79" s="9"/>
      <c r="B79" s="6">
        <v>60</v>
      </c>
      <c r="C79" t="s">
        <v>274</v>
      </c>
      <c r="D79" t="s">
        <v>40</v>
      </c>
    </row>
    <row r="80" spans="1:4" x14ac:dyDescent="0.2">
      <c r="A80" s="9">
        <v>43304</v>
      </c>
      <c r="B80" s="6">
        <v>14.53</v>
      </c>
      <c r="C80" t="s">
        <v>30</v>
      </c>
      <c r="D80" t="s">
        <v>37</v>
      </c>
    </row>
    <row r="81" spans="1:5" x14ac:dyDescent="0.2">
      <c r="A81" s="9">
        <v>43305</v>
      </c>
      <c r="B81" s="6">
        <v>14.2</v>
      </c>
      <c r="C81" t="s">
        <v>148</v>
      </c>
      <c r="D81" t="s">
        <v>40</v>
      </c>
    </row>
    <row r="82" spans="1:5" x14ac:dyDescent="0.2">
      <c r="A82" s="9">
        <v>43306</v>
      </c>
      <c r="B82" s="6">
        <v>3</v>
      </c>
      <c r="C82" t="s">
        <v>84</v>
      </c>
      <c r="D82" t="s">
        <v>40</v>
      </c>
    </row>
    <row r="83" spans="1:5" x14ac:dyDescent="0.2">
      <c r="A83" s="9"/>
      <c r="B83" s="6">
        <v>110.3</v>
      </c>
      <c r="C83" t="s">
        <v>22</v>
      </c>
      <c r="D83" t="s">
        <v>37</v>
      </c>
    </row>
    <row r="84" spans="1:5" x14ac:dyDescent="0.2">
      <c r="A84" s="9"/>
      <c r="B84" s="6">
        <v>1.6</v>
      </c>
      <c r="C84" t="s">
        <v>113</v>
      </c>
      <c r="D84" t="s">
        <v>40</v>
      </c>
    </row>
    <row r="85" spans="1:5" x14ac:dyDescent="0.2">
      <c r="A85" s="9"/>
      <c r="B85" s="6">
        <v>3.49</v>
      </c>
      <c r="C85" t="s">
        <v>214</v>
      </c>
      <c r="D85" t="s">
        <v>40</v>
      </c>
    </row>
    <row r="86" spans="1:5" x14ac:dyDescent="0.2">
      <c r="A86" s="9">
        <v>43307</v>
      </c>
      <c r="B86" s="6">
        <v>62.32</v>
      </c>
      <c r="C86" t="s">
        <v>112</v>
      </c>
      <c r="D86" t="s">
        <v>37</v>
      </c>
    </row>
    <row r="87" spans="1:5" x14ac:dyDescent="0.2">
      <c r="A87" s="9">
        <v>43308</v>
      </c>
      <c r="B87" s="6">
        <v>-2458.1</v>
      </c>
      <c r="C87" t="s">
        <v>36</v>
      </c>
      <c r="D87" t="s">
        <v>37</v>
      </c>
    </row>
    <row r="88" spans="1:5" x14ac:dyDescent="0.2">
      <c r="A88" s="9">
        <v>43309</v>
      </c>
      <c r="B88" s="6">
        <v>23.19</v>
      </c>
      <c r="C88" t="s">
        <v>78</v>
      </c>
      <c r="D88" t="s">
        <v>37</v>
      </c>
    </row>
    <row r="89" spans="1:5" ht="12.75" customHeight="1" x14ac:dyDescent="0.2">
      <c r="A89" s="9"/>
      <c r="B89" s="6">
        <v>50</v>
      </c>
      <c r="D89" t="s">
        <v>40</v>
      </c>
    </row>
    <row r="90" spans="1:5" ht="12.75" customHeight="1" x14ac:dyDescent="0.2">
      <c r="A90" s="9">
        <v>43311</v>
      </c>
      <c r="B90" s="6">
        <v>37.93</v>
      </c>
      <c r="C90" t="s">
        <v>185</v>
      </c>
      <c r="D90" t="s">
        <v>37</v>
      </c>
    </row>
    <row r="91" spans="1:5" ht="12.75" customHeight="1" x14ac:dyDescent="0.2">
      <c r="A91" s="9"/>
      <c r="B91" s="6">
        <v>25</v>
      </c>
      <c r="C91" t="s">
        <v>17</v>
      </c>
      <c r="D91" t="s">
        <v>37</v>
      </c>
    </row>
    <row r="92" spans="1:5" ht="12.75" customHeight="1" x14ac:dyDescent="0.2">
      <c r="A92" s="9"/>
      <c r="B92" s="6">
        <v>7.99</v>
      </c>
      <c r="C92" t="s">
        <v>74</v>
      </c>
      <c r="D92" t="s">
        <v>37</v>
      </c>
      <c r="E92" t="s">
        <v>69</v>
      </c>
    </row>
    <row r="93" spans="1:5" ht="12.75" customHeight="1" x14ac:dyDescent="0.2">
      <c r="A93" s="9"/>
      <c r="B93" s="6">
        <v>7.99</v>
      </c>
      <c r="C93" t="s">
        <v>164</v>
      </c>
      <c r="D93" t="s">
        <v>40</v>
      </c>
    </row>
    <row r="94" spans="1:5" ht="12.75" customHeight="1" x14ac:dyDescent="0.2">
      <c r="A94" s="9"/>
      <c r="B94" s="6">
        <v>3</v>
      </c>
      <c r="C94" t="s">
        <v>84</v>
      </c>
      <c r="D94" t="s">
        <v>40</v>
      </c>
    </row>
    <row r="95" spans="1:5" ht="12.75" customHeight="1" x14ac:dyDescent="0.2">
      <c r="A95" s="9">
        <v>43312</v>
      </c>
      <c r="B95" s="6">
        <v>5.4</v>
      </c>
      <c r="C95" t="s">
        <v>269</v>
      </c>
      <c r="D95" t="s">
        <v>40</v>
      </c>
    </row>
    <row r="96" spans="1:5" ht="12.75" customHeight="1" x14ac:dyDescent="0.2">
      <c r="A96" s="9"/>
      <c r="B96" s="6">
        <v>5.6</v>
      </c>
      <c r="C96" t="s">
        <v>275</v>
      </c>
      <c r="D96" t="s">
        <v>40</v>
      </c>
    </row>
    <row r="97" spans="1:4" ht="12.75" customHeight="1" x14ac:dyDescent="0.2">
      <c r="A97" s="9"/>
      <c r="B97" s="6">
        <v>5.45</v>
      </c>
      <c r="C97" t="s">
        <v>276</v>
      </c>
      <c r="D97" t="s">
        <v>40</v>
      </c>
    </row>
    <row r="98" spans="1:4" ht="12.75" customHeight="1" x14ac:dyDescent="0.2">
      <c r="A98" s="9"/>
      <c r="B98" s="6"/>
    </row>
    <row r="99" spans="1:4" ht="12.75" customHeight="1" x14ac:dyDescent="0.2">
      <c r="A99" s="9"/>
      <c r="B99" s="6"/>
    </row>
    <row r="100" spans="1:4" ht="12.75" customHeight="1" x14ac:dyDescent="0.2">
      <c r="A100" s="9"/>
      <c r="B100" s="6"/>
    </row>
    <row r="101" spans="1:4" ht="12.75" customHeight="1" x14ac:dyDescent="0.2">
      <c r="A101" s="9"/>
      <c r="B101" s="6"/>
    </row>
    <row r="102" spans="1:4" ht="12.75" customHeight="1" x14ac:dyDescent="0.2">
      <c r="A102" s="9"/>
      <c r="B102" s="6"/>
    </row>
    <row r="103" spans="1:4" ht="12.75" customHeight="1" x14ac:dyDescent="0.2">
      <c r="A103" s="9"/>
      <c r="B103" s="6"/>
    </row>
    <row r="104" spans="1:4" ht="12.75" customHeight="1" x14ac:dyDescent="0.2">
      <c r="A104" s="9"/>
      <c r="B104" s="6"/>
    </row>
    <row r="105" spans="1:4" ht="12.75" customHeight="1" x14ac:dyDescent="0.2">
      <c r="A105" s="9"/>
      <c r="B105" s="6"/>
    </row>
    <row r="106" spans="1:4" ht="12.75" customHeight="1" x14ac:dyDescent="0.2">
      <c r="A106" s="9"/>
      <c r="B106" s="6"/>
    </row>
    <row r="107" spans="1:4" ht="12.75" customHeight="1" x14ac:dyDescent="0.2">
      <c r="A107" s="9"/>
      <c r="B107" s="6"/>
    </row>
    <row r="108" spans="1:4" ht="12.75" customHeight="1" x14ac:dyDescent="0.2">
      <c r="A108" s="9"/>
      <c r="B108" s="6"/>
    </row>
    <row r="109" spans="1:4" ht="12.75" customHeight="1" x14ac:dyDescent="0.2">
      <c r="A109" s="9"/>
      <c r="B109" s="6"/>
    </row>
    <row r="110" spans="1:4" ht="12.75" customHeight="1" x14ac:dyDescent="0.2">
      <c r="A110" s="9"/>
      <c r="B110" s="6"/>
    </row>
    <row r="111" spans="1:4" ht="12.75" customHeight="1" x14ac:dyDescent="0.2">
      <c r="A111" s="9"/>
      <c r="B111" s="6"/>
    </row>
    <row r="112" spans="1:4" ht="12.75" customHeight="1" x14ac:dyDescent="0.2">
      <c r="A112" s="9"/>
      <c r="B112" s="6"/>
    </row>
    <row r="113" spans="1:2" ht="12.75" customHeight="1" x14ac:dyDescent="0.2">
      <c r="A113" s="9"/>
      <c r="B113" s="6"/>
    </row>
    <row r="114" spans="1:2" ht="12.75" customHeight="1" x14ac:dyDescent="0.2">
      <c r="A114" s="9"/>
      <c r="B114" s="6"/>
    </row>
    <row r="115" spans="1:2" ht="12.75" customHeight="1" x14ac:dyDescent="0.2">
      <c r="A115" s="9"/>
      <c r="B115" s="6"/>
    </row>
    <row r="116" spans="1:2" ht="12.75" customHeight="1" x14ac:dyDescent="0.2">
      <c r="A116" s="9"/>
      <c r="B116" s="6"/>
    </row>
    <row r="117" spans="1:2" ht="12.75" customHeight="1" x14ac:dyDescent="0.2">
      <c r="A117" s="9"/>
      <c r="B117" s="6"/>
    </row>
    <row r="118" spans="1:2" ht="12.75" customHeight="1" x14ac:dyDescent="0.2">
      <c r="A118" s="9"/>
      <c r="B118" s="6"/>
    </row>
    <row r="119" spans="1:2" ht="12.75" customHeight="1" x14ac:dyDescent="0.2">
      <c r="A119" s="9"/>
      <c r="B119" s="6"/>
    </row>
    <row r="120" spans="1:2" ht="12.75" customHeight="1" x14ac:dyDescent="0.2">
      <c r="A120" s="9"/>
      <c r="B120" s="6"/>
    </row>
    <row r="121" spans="1:2" ht="12.75" customHeight="1" x14ac:dyDescent="0.2">
      <c r="A121" s="9"/>
      <c r="B121" s="6"/>
    </row>
    <row r="122" spans="1:2" ht="12.75" customHeight="1" x14ac:dyDescent="0.2">
      <c r="A122" s="9"/>
      <c r="B122" s="6"/>
    </row>
    <row r="123" spans="1:2" ht="12.75" customHeight="1" x14ac:dyDescent="0.2">
      <c r="A123" s="9"/>
      <c r="B123" s="6"/>
    </row>
    <row r="124" spans="1:2" ht="12.75" customHeight="1" x14ac:dyDescent="0.2">
      <c r="A124" s="9"/>
      <c r="B124" s="6"/>
    </row>
    <row r="125" spans="1:2" ht="12.75" customHeight="1" x14ac:dyDescent="0.2">
      <c r="A125" s="9"/>
      <c r="B125" s="6"/>
    </row>
    <row r="126" spans="1:2" ht="12.75" customHeight="1" x14ac:dyDescent="0.2">
      <c r="A126" s="9"/>
      <c r="B126" s="6"/>
    </row>
    <row r="127" spans="1:2" ht="12.75" customHeight="1" x14ac:dyDescent="0.2">
      <c r="A127" s="9"/>
      <c r="B127" s="6"/>
    </row>
    <row r="128" spans="1:2" ht="12.75" customHeight="1" x14ac:dyDescent="0.2">
      <c r="A128" s="9"/>
      <c r="B128" s="6"/>
    </row>
    <row r="129" spans="1:2" ht="12.75" customHeight="1" x14ac:dyDescent="0.2">
      <c r="A129" s="9"/>
      <c r="B129" s="6"/>
    </row>
    <row r="130" spans="1:2" ht="12.75" customHeight="1" x14ac:dyDescent="0.2">
      <c r="A130" s="9"/>
      <c r="B130" s="6"/>
    </row>
    <row r="131" spans="1:2" ht="12.75" customHeight="1" x14ac:dyDescent="0.2">
      <c r="A131" s="9"/>
      <c r="B131" s="6"/>
    </row>
    <row r="132" spans="1:2" ht="12.75" customHeight="1" x14ac:dyDescent="0.2">
      <c r="A132" s="9"/>
      <c r="B132" s="6"/>
    </row>
    <row r="133" spans="1:2" ht="12.75" customHeight="1" x14ac:dyDescent="0.2">
      <c r="A133" s="9"/>
      <c r="B133" s="6"/>
    </row>
    <row r="134" spans="1:2" ht="12.75" customHeight="1" x14ac:dyDescent="0.2">
      <c r="A134" s="9"/>
      <c r="B134" s="6"/>
    </row>
    <row r="135" spans="1:2" ht="12.75" customHeight="1" x14ac:dyDescent="0.2">
      <c r="A135" s="9"/>
      <c r="B135" s="6"/>
    </row>
    <row r="136" spans="1:2" ht="12.75" customHeight="1" x14ac:dyDescent="0.2">
      <c r="A136" s="9"/>
      <c r="B136" s="6"/>
    </row>
    <row r="137" spans="1:2" ht="12.75" customHeight="1" x14ac:dyDescent="0.2">
      <c r="A137" s="9"/>
      <c r="B137" s="6"/>
    </row>
    <row r="138" spans="1:2" ht="12.75" customHeight="1" x14ac:dyDescent="0.2">
      <c r="A138" s="9"/>
      <c r="B138" s="6"/>
    </row>
    <row r="139" spans="1:2" ht="12.75" customHeight="1" x14ac:dyDescent="0.2">
      <c r="A139" s="9"/>
      <c r="B139" s="6"/>
    </row>
    <row r="140" spans="1:2" ht="12.75" customHeight="1" x14ac:dyDescent="0.2">
      <c r="A140" s="9"/>
      <c r="B140" s="6"/>
    </row>
    <row r="141" spans="1:2" ht="12.75" customHeight="1" x14ac:dyDescent="0.2">
      <c r="A141" s="9"/>
      <c r="B141" s="6"/>
    </row>
    <row r="142" spans="1:2" ht="12.75" customHeight="1" x14ac:dyDescent="0.2">
      <c r="A142" s="9"/>
      <c r="B142" s="6"/>
    </row>
    <row r="143" spans="1:2" ht="12.75" customHeight="1" x14ac:dyDescent="0.2">
      <c r="A143" s="9"/>
      <c r="B143" s="6"/>
    </row>
    <row r="144" spans="1:2" ht="12.75" customHeight="1" x14ac:dyDescent="0.2">
      <c r="A144" s="9"/>
      <c r="B144" s="6"/>
    </row>
    <row r="145" spans="1:2" ht="12.75" customHeight="1" x14ac:dyDescent="0.2">
      <c r="A145" s="9"/>
      <c r="B145" s="6"/>
    </row>
    <row r="146" spans="1:2" ht="12.75" customHeight="1" x14ac:dyDescent="0.2">
      <c r="A146" s="9"/>
      <c r="B146" s="6"/>
    </row>
    <row r="147" spans="1:2" ht="12.75" customHeight="1" x14ac:dyDescent="0.2">
      <c r="A147" s="9"/>
      <c r="B147" s="6"/>
    </row>
    <row r="148" spans="1:2" ht="12.75" customHeight="1" x14ac:dyDescent="0.2">
      <c r="A148" s="9"/>
      <c r="B148" s="6"/>
    </row>
    <row r="149" spans="1:2" ht="12.75" customHeight="1" x14ac:dyDescent="0.2">
      <c r="A149" s="9"/>
      <c r="B149" s="6"/>
    </row>
    <row r="150" spans="1:2" ht="12.75" customHeight="1" x14ac:dyDescent="0.2">
      <c r="A150" s="9"/>
      <c r="B150" s="6"/>
    </row>
    <row r="151" spans="1:2" ht="12.75" customHeight="1" x14ac:dyDescent="0.2">
      <c r="A151" s="9"/>
      <c r="B151" s="6"/>
    </row>
    <row r="152" spans="1:2" ht="12.75" customHeight="1" x14ac:dyDescent="0.2">
      <c r="A152" s="9"/>
      <c r="B152" s="6"/>
    </row>
    <row r="153" spans="1:2" ht="12.75" customHeight="1" x14ac:dyDescent="0.2">
      <c r="A153" s="9"/>
      <c r="B153" s="6"/>
    </row>
    <row r="154" spans="1:2" ht="12.75" customHeight="1" x14ac:dyDescent="0.2">
      <c r="A154" s="9"/>
      <c r="B154" s="6"/>
    </row>
    <row r="155" spans="1:2" ht="12.75" customHeight="1" x14ac:dyDescent="0.2">
      <c r="A155" s="9"/>
      <c r="B155" s="6"/>
    </row>
    <row r="156" spans="1:2" ht="12.75" customHeight="1" x14ac:dyDescent="0.2">
      <c r="A156" s="9"/>
      <c r="B156" s="6"/>
    </row>
    <row r="157" spans="1:2" ht="12.75" customHeight="1" x14ac:dyDescent="0.2">
      <c r="A157" s="9"/>
      <c r="B157" s="6"/>
    </row>
    <row r="158" spans="1:2" ht="12.75" customHeight="1" x14ac:dyDescent="0.2">
      <c r="A158" s="9"/>
      <c r="B158" s="6"/>
    </row>
    <row r="159" spans="1:2" ht="12.75" customHeight="1" x14ac:dyDescent="0.2">
      <c r="A159" s="9"/>
      <c r="B159" s="6"/>
    </row>
    <row r="160" spans="1:2" ht="12.75" customHeight="1" x14ac:dyDescent="0.2">
      <c r="A160" s="9"/>
      <c r="B160" s="6"/>
    </row>
    <row r="161" spans="1:2" ht="12.75" customHeight="1" x14ac:dyDescent="0.2">
      <c r="A161" s="9"/>
      <c r="B161" s="6"/>
    </row>
    <row r="162" spans="1:2" ht="12.75" customHeight="1" x14ac:dyDescent="0.2">
      <c r="A162" s="9"/>
      <c r="B162" s="6"/>
    </row>
    <row r="163" spans="1:2" ht="12.75" customHeight="1" x14ac:dyDescent="0.2">
      <c r="A163" s="9"/>
      <c r="B163" s="6"/>
    </row>
    <row r="164" spans="1:2" ht="12.75" customHeight="1" x14ac:dyDescent="0.2">
      <c r="A164" s="9"/>
      <c r="B164" s="6"/>
    </row>
    <row r="165" spans="1:2" ht="12.75" customHeight="1" x14ac:dyDescent="0.2">
      <c r="A165" s="9"/>
      <c r="B165" s="6"/>
    </row>
    <row r="166" spans="1:2" ht="12.75" customHeight="1" x14ac:dyDescent="0.2">
      <c r="A166" s="9"/>
      <c r="B166" s="6"/>
    </row>
    <row r="167" spans="1:2" ht="12.75" customHeight="1" x14ac:dyDescent="0.2">
      <c r="A167" s="9"/>
      <c r="B167" s="6"/>
    </row>
    <row r="168" spans="1:2" ht="12.75" customHeight="1" x14ac:dyDescent="0.2">
      <c r="A168" s="9"/>
      <c r="B168" s="6"/>
    </row>
    <row r="169" spans="1:2" ht="12.75" customHeight="1" x14ac:dyDescent="0.2">
      <c r="A169" s="9"/>
      <c r="B169" s="6"/>
    </row>
    <row r="170" spans="1:2" ht="12.75" customHeight="1" x14ac:dyDescent="0.2">
      <c r="A170" s="9"/>
      <c r="B170" s="6"/>
    </row>
    <row r="171" spans="1:2" ht="12.75" customHeight="1" x14ac:dyDescent="0.2">
      <c r="A171" s="9"/>
      <c r="B171" s="6"/>
    </row>
    <row r="172" spans="1:2" ht="12.75" customHeight="1" x14ac:dyDescent="0.2">
      <c r="A172" s="9"/>
      <c r="B172" s="6"/>
    </row>
    <row r="173" spans="1:2" ht="12.75" customHeight="1" x14ac:dyDescent="0.2">
      <c r="A173" s="9"/>
      <c r="B173" s="6"/>
    </row>
    <row r="174" spans="1:2" ht="12.75" customHeight="1" x14ac:dyDescent="0.2">
      <c r="A174" s="9"/>
      <c r="B174" s="6"/>
    </row>
    <row r="175" spans="1:2" ht="12.75" customHeight="1" x14ac:dyDescent="0.2">
      <c r="A175" s="9"/>
      <c r="B175" s="6"/>
    </row>
    <row r="176" spans="1:2" ht="12.75" customHeight="1" x14ac:dyDescent="0.2">
      <c r="A176" s="9"/>
      <c r="B176" s="6"/>
    </row>
    <row r="177" spans="1:2" ht="12.75" customHeight="1" x14ac:dyDescent="0.2">
      <c r="A177" s="9"/>
      <c r="B177" s="6"/>
    </row>
    <row r="178" spans="1:2" ht="12.75" customHeight="1" x14ac:dyDescent="0.2">
      <c r="A178" s="9"/>
      <c r="B178" s="6"/>
    </row>
    <row r="179" spans="1:2" ht="12.75" customHeight="1" x14ac:dyDescent="0.2">
      <c r="A179" s="9"/>
      <c r="B179" s="6"/>
    </row>
    <row r="180" spans="1:2" ht="12.75" customHeight="1" x14ac:dyDescent="0.2">
      <c r="A180" s="9"/>
      <c r="B180" s="6"/>
    </row>
    <row r="181" spans="1:2" ht="12.75" customHeight="1" x14ac:dyDescent="0.2">
      <c r="A181" s="9"/>
      <c r="B181" s="6"/>
    </row>
    <row r="182" spans="1:2" ht="12.75" customHeight="1" x14ac:dyDescent="0.2">
      <c r="A182" s="9"/>
      <c r="B182" s="6"/>
    </row>
    <row r="183" spans="1:2" ht="12.75" customHeight="1" x14ac:dyDescent="0.2">
      <c r="A183" s="9"/>
      <c r="B183" s="6"/>
    </row>
    <row r="184" spans="1:2" ht="12.75" customHeight="1" x14ac:dyDescent="0.2">
      <c r="A184" s="9"/>
      <c r="B184" s="6"/>
    </row>
    <row r="185" spans="1:2" ht="12.75" customHeight="1" x14ac:dyDescent="0.2">
      <c r="A185" s="9"/>
      <c r="B185" s="6"/>
    </row>
    <row r="186" spans="1:2" ht="12.75" customHeight="1" x14ac:dyDescent="0.2">
      <c r="A186" s="9"/>
      <c r="B186" s="6"/>
    </row>
    <row r="187" spans="1:2" ht="12.75" customHeight="1" x14ac:dyDescent="0.2">
      <c r="A187" s="9"/>
      <c r="B187" s="6"/>
    </row>
    <row r="188" spans="1:2" ht="12.75" customHeight="1" x14ac:dyDescent="0.2">
      <c r="A188" s="9"/>
      <c r="B188" s="6"/>
    </row>
    <row r="189" spans="1:2" ht="12.75" customHeight="1" x14ac:dyDescent="0.2">
      <c r="A189" s="9"/>
      <c r="B189" s="6"/>
    </row>
    <row r="190" spans="1:2" ht="12.75" customHeight="1" x14ac:dyDescent="0.2">
      <c r="A190" s="9"/>
      <c r="B190" s="6"/>
    </row>
    <row r="191" spans="1:2" ht="12.75" customHeight="1" x14ac:dyDescent="0.2">
      <c r="A191" s="9"/>
      <c r="B191" s="6"/>
    </row>
    <row r="192" spans="1:2" ht="12.75" customHeight="1" x14ac:dyDescent="0.2">
      <c r="A192" s="9"/>
      <c r="B192" s="6"/>
    </row>
    <row r="193" spans="1:2" ht="12.75" customHeight="1" x14ac:dyDescent="0.2">
      <c r="A193" s="9"/>
      <c r="B193" s="6"/>
    </row>
    <row r="194" spans="1:2" ht="12.75" customHeight="1" x14ac:dyDescent="0.2">
      <c r="A194" s="9"/>
      <c r="B194" s="6"/>
    </row>
    <row r="195" spans="1:2" ht="12.75" customHeight="1" x14ac:dyDescent="0.2">
      <c r="A195" s="9"/>
      <c r="B195" s="6"/>
    </row>
    <row r="196" spans="1:2" ht="12.75" customHeight="1" x14ac:dyDescent="0.2">
      <c r="A196" s="9"/>
      <c r="B196" s="6"/>
    </row>
    <row r="197" spans="1:2" ht="12.75" customHeight="1" x14ac:dyDescent="0.2">
      <c r="A197" s="9"/>
      <c r="B197" s="6"/>
    </row>
    <row r="198" spans="1:2" ht="12.75" customHeight="1" x14ac:dyDescent="0.2">
      <c r="A198" s="9"/>
      <c r="B198" s="6"/>
    </row>
    <row r="199" spans="1:2" ht="12.75" customHeight="1" x14ac:dyDescent="0.2">
      <c r="A199" s="9"/>
      <c r="B199" s="6"/>
    </row>
    <row r="200" spans="1:2" ht="12.75" customHeight="1" x14ac:dyDescent="0.2">
      <c r="A200" s="9"/>
      <c r="B200" s="6"/>
    </row>
    <row r="201" spans="1:2" ht="12.75" customHeight="1" x14ac:dyDescent="0.2">
      <c r="A201" s="9"/>
      <c r="B201" s="6"/>
    </row>
    <row r="202" spans="1:2" ht="12.75" customHeight="1" x14ac:dyDescent="0.2">
      <c r="A202" s="9"/>
      <c r="B202" s="6"/>
    </row>
    <row r="203" spans="1:2" ht="12.75" customHeight="1" x14ac:dyDescent="0.2">
      <c r="A203" s="9"/>
      <c r="B203" s="6"/>
    </row>
    <row r="204" spans="1:2" ht="12.75" customHeight="1" x14ac:dyDescent="0.2">
      <c r="A204" s="9"/>
      <c r="B204" s="6"/>
    </row>
    <row r="205" spans="1:2" ht="12.75" customHeight="1" x14ac:dyDescent="0.2">
      <c r="A205" s="9"/>
      <c r="B205" s="6"/>
    </row>
    <row r="206" spans="1:2" ht="12.75" customHeight="1" x14ac:dyDescent="0.2">
      <c r="A206" s="9"/>
      <c r="B206" s="6"/>
    </row>
    <row r="207" spans="1:2" ht="12.75" customHeight="1" x14ac:dyDescent="0.2">
      <c r="A207" s="9"/>
      <c r="B207" s="6"/>
    </row>
    <row r="208" spans="1:2" ht="12.75" customHeight="1" x14ac:dyDescent="0.2">
      <c r="A208" s="9"/>
      <c r="B208" s="6"/>
    </row>
    <row r="209" spans="1:2" ht="12.75" customHeight="1" x14ac:dyDescent="0.2">
      <c r="A209" s="9"/>
      <c r="B209" s="6"/>
    </row>
    <row r="210" spans="1:2" ht="12.75" customHeight="1" x14ac:dyDescent="0.2">
      <c r="A210" s="9"/>
      <c r="B210" s="6"/>
    </row>
    <row r="211" spans="1:2" ht="12.75" customHeight="1" x14ac:dyDescent="0.2">
      <c r="A211" s="9"/>
      <c r="B211" s="6"/>
    </row>
    <row r="212" spans="1:2" ht="12.75" customHeight="1" x14ac:dyDescent="0.2">
      <c r="A212" s="9"/>
      <c r="B212" s="6"/>
    </row>
    <row r="213" spans="1:2" ht="12.75" customHeight="1" x14ac:dyDescent="0.2">
      <c r="A213" s="9"/>
      <c r="B213" s="6"/>
    </row>
    <row r="214" spans="1:2" ht="12.75" customHeight="1" x14ac:dyDescent="0.2">
      <c r="A214" s="9"/>
      <c r="B214" s="6"/>
    </row>
    <row r="215" spans="1:2" ht="12.75" customHeight="1" x14ac:dyDescent="0.2">
      <c r="A215" s="9"/>
      <c r="B215" s="6"/>
    </row>
    <row r="216" spans="1:2" ht="12.75" customHeight="1" x14ac:dyDescent="0.2">
      <c r="A216" s="9"/>
      <c r="B216" s="6"/>
    </row>
    <row r="217" spans="1:2" ht="12.75" customHeight="1" x14ac:dyDescent="0.2">
      <c r="A217" s="9"/>
      <c r="B217" s="6"/>
    </row>
    <row r="218" spans="1:2" ht="12.75" customHeight="1" x14ac:dyDescent="0.2">
      <c r="A218" s="9"/>
      <c r="B218" s="6"/>
    </row>
    <row r="219" spans="1:2" ht="12.75" customHeight="1" x14ac:dyDescent="0.2">
      <c r="A219" s="9"/>
      <c r="B219" s="6"/>
    </row>
    <row r="220" spans="1:2" ht="12.75" customHeight="1" x14ac:dyDescent="0.2">
      <c r="A220" s="9"/>
      <c r="B220" s="6"/>
    </row>
    <row r="221" spans="1:2" ht="12.75" customHeight="1" x14ac:dyDescent="0.2">
      <c r="A221" s="9"/>
      <c r="B221" s="6"/>
    </row>
    <row r="222" spans="1:2" ht="12.75" customHeight="1" x14ac:dyDescent="0.2">
      <c r="A222" s="9"/>
      <c r="B222" s="6"/>
    </row>
    <row r="223" spans="1:2" ht="12.75" customHeight="1" x14ac:dyDescent="0.2">
      <c r="A223" s="9"/>
      <c r="B223" s="6"/>
    </row>
    <row r="224" spans="1:2" ht="12.75" customHeight="1" x14ac:dyDescent="0.2">
      <c r="A224" s="9"/>
      <c r="B224" s="6"/>
    </row>
    <row r="225" spans="1:2" ht="12.75" customHeight="1" x14ac:dyDescent="0.2">
      <c r="A225" s="9"/>
      <c r="B225" s="6"/>
    </row>
    <row r="226" spans="1:2" ht="12.75" customHeight="1" x14ac:dyDescent="0.2">
      <c r="A226" s="9"/>
      <c r="B226" s="6"/>
    </row>
    <row r="227" spans="1:2" ht="12.75" customHeight="1" x14ac:dyDescent="0.2">
      <c r="A227" s="9"/>
      <c r="B227" s="6"/>
    </row>
    <row r="228" spans="1:2" ht="12.75" customHeight="1" x14ac:dyDescent="0.2">
      <c r="A228" s="9"/>
      <c r="B228" s="6"/>
    </row>
    <row r="229" spans="1:2" ht="12.75" customHeight="1" x14ac:dyDescent="0.2">
      <c r="A229" s="9"/>
      <c r="B229" s="6"/>
    </row>
    <row r="230" spans="1:2" ht="12.75" customHeight="1" x14ac:dyDescent="0.2">
      <c r="A230" s="9"/>
      <c r="B230" s="6"/>
    </row>
    <row r="231" spans="1:2" ht="12.75" customHeight="1" x14ac:dyDescent="0.2">
      <c r="A231" s="9"/>
      <c r="B231" s="6"/>
    </row>
    <row r="232" spans="1:2" ht="12.75" customHeight="1" x14ac:dyDescent="0.2">
      <c r="A232" s="9"/>
      <c r="B232" s="6"/>
    </row>
    <row r="233" spans="1:2" ht="12.75" customHeight="1" x14ac:dyDescent="0.2">
      <c r="A233" s="9"/>
      <c r="B233" s="6"/>
    </row>
    <row r="234" spans="1:2" ht="12.75" customHeight="1" x14ac:dyDescent="0.2">
      <c r="A234" s="9"/>
      <c r="B234" s="6"/>
    </row>
    <row r="235" spans="1:2" ht="12.75" customHeight="1" x14ac:dyDescent="0.2">
      <c r="A235" s="9"/>
      <c r="B235" s="6"/>
    </row>
    <row r="236" spans="1:2" ht="12.75" customHeight="1" x14ac:dyDescent="0.2">
      <c r="A236" s="9"/>
      <c r="B236" s="6"/>
    </row>
    <row r="237" spans="1:2" ht="12.75" customHeight="1" x14ac:dyDescent="0.2">
      <c r="A237" s="9"/>
      <c r="B237" s="6"/>
    </row>
    <row r="238" spans="1:2" ht="12.75" customHeight="1" x14ac:dyDescent="0.2">
      <c r="A238" s="9"/>
      <c r="B238" s="6"/>
    </row>
    <row r="239" spans="1:2" ht="12.75" customHeight="1" x14ac:dyDescent="0.2">
      <c r="A239" s="9"/>
      <c r="B239" s="6"/>
    </row>
    <row r="240" spans="1:2" ht="12.75" customHeight="1" x14ac:dyDescent="0.2">
      <c r="A240" s="9"/>
      <c r="B240" s="6"/>
    </row>
    <row r="241" spans="1:2" ht="12.75" customHeight="1" x14ac:dyDescent="0.2">
      <c r="A241" s="9"/>
      <c r="B241" s="6"/>
    </row>
    <row r="242" spans="1:2" ht="12.75" customHeight="1" x14ac:dyDescent="0.2">
      <c r="A242" s="9"/>
      <c r="B242" s="6"/>
    </row>
    <row r="243" spans="1:2" ht="12.75" customHeight="1" x14ac:dyDescent="0.2">
      <c r="A243" s="9"/>
      <c r="B243" s="6"/>
    </row>
    <row r="244" spans="1:2" ht="12.75" customHeight="1" x14ac:dyDescent="0.2">
      <c r="A244" s="9"/>
      <c r="B244" s="6"/>
    </row>
    <row r="245" spans="1:2" ht="12.75" customHeight="1" x14ac:dyDescent="0.2">
      <c r="A245" s="9"/>
      <c r="B245" s="6"/>
    </row>
    <row r="246" spans="1:2" ht="12.75" customHeight="1" x14ac:dyDescent="0.2">
      <c r="A246" s="9"/>
      <c r="B246" s="6"/>
    </row>
    <row r="247" spans="1:2" ht="12.75" customHeight="1" x14ac:dyDescent="0.2">
      <c r="A247" s="9"/>
      <c r="B247" s="6"/>
    </row>
    <row r="248" spans="1:2" ht="12.75" customHeight="1" x14ac:dyDescent="0.2">
      <c r="A248" s="9"/>
      <c r="B248" s="6"/>
    </row>
    <row r="249" spans="1:2" ht="12.75" customHeight="1" x14ac:dyDescent="0.2">
      <c r="A249" s="9"/>
      <c r="B249" s="6"/>
    </row>
    <row r="250" spans="1:2" ht="12.75" customHeight="1" x14ac:dyDescent="0.2">
      <c r="A250" s="9"/>
      <c r="B250" s="6"/>
    </row>
    <row r="251" spans="1:2" ht="12.75" customHeight="1" x14ac:dyDescent="0.2">
      <c r="A251" s="9"/>
      <c r="B251" s="6"/>
    </row>
    <row r="252" spans="1:2" ht="12.75" customHeight="1" x14ac:dyDescent="0.2">
      <c r="A252" s="9"/>
      <c r="B252" s="6"/>
    </row>
    <row r="253" spans="1:2" ht="12.75" customHeight="1" x14ac:dyDescent="0.2">
      <c r="A253" s="9"/>
      <c r="B253" s="6"/>
    </row>
    <row r="254" spans="1:2" ht="12.75" customHeight="1" x14ac:dyDescent="0.2">
      <c r="A254" s="9"/>
      <c r="B254" s="6"/>
    </row>
    <row r="255" spans="1:2" ht="12.75" customHeight="1" x14ac:dyDescent="0.2">
      <c r="A255" s="9"/>
      <c r="B255" s="6"/>
    </row>
    <row r="256" spans="1:2" ht="12.75" customHeight="1" x14ac:dyDescent="0.2">
      <c r="A256" s="9"/>
      <c r="B256" s="6"/>
    </row>
    <row r="257" spans="1:2" ht="12.75" customHeight="1" x14ac:dyDescent="0.2">
      <c r="A257" s="9"/>
      <c r="B257" s="6"/>
    </row>
    <row r="258" spans="1:2" ht="12.75" customHeight="1" x14ac:dyDescent="0.2">
      <c r="A258" s="9"/>
      <c r="B258" s="6"/>
    </row>
    <row r="259" spans="1:2" ht="12.75" customHeight="1" x14ac:dyDescent="0.2">
      <c r="A259" s="9"/>
      <c r="B259" s="6"/>
    </row>
    <row r="260" spans="1:2" ht="12.75" customHeight="1" x14ac:dyDescent="0.2">
      <c r="A260" s="9"/>
      <c r="B260" s="6"/>
    </row>
    <row r="261" spans="1:2" ht="12.75" customHeight="1" x14ac:dyDescent="0.2">
      <c r="A261" s="9"/>
      <c r="B261" s="6"/>
    </row>
    <row r="262" spans="1:2" ht="12.75" customHeight="1" x14ac:dyDescent="0.2">
      <c r="A262" s="9"/>
      <c r="B262" s="6"/>
    </row>
    <row r="263" spans="1:2" ht="12.75" customHeight="1" x14ac:dyDescent="0.2">
      <c r="A263" s="9"/>
      <c r="B263" s="6"/>
    </row>
    <row r="264" spans="1:2" ht="12.75" customHeight="1" x14ac:dyDescent="0.2">
      <c r="A264" s="9"/>
      <c r="B264" s="6"/>
    </row>
    <row r="265" spans="1:2" ht="12.75" customHeight="1" x14ac:dyDescent="0.2">
      <c r="A265" s="9"/>
      <c r="B265" s="6"/>
    </row>
    <row r="266" spans="1:2" ht="12.75" customHeight="1" x14ac:dyDescent="0.2">
      <c r="A266" s="9"/>
      <c r="B266" s="6"/>
    </row>
    <row r="267" spans="1:2" ht="12.75" customHeight="1" x14ac:dyDescent="0.2">
      <c r="A267" s="9"/>
      <c r="B267" s="6"/>
    </row>
    <row r="268" spans="1:2" ht="12.75" customHeight="1" x14ac:dyDescent="0.2">
      <c r="A268" s="9"/>
      <c r="B268" s="6"/>
    </row>
    <row r="269" spans="1:2" ht="12.75" customHeight="1" x14ac:dyDescent="0.2">
      <c r="A269" s="9"/>
      <c r="B269" s="6"/>
    </row>
    <row r="270" spans="1:2" ht="12.75" customHeight="1" x14ac:dyDescent="0.2">
      <c r="A270" s="9"/>
      <c r="B270" s="6"/>
    </row>
    <row r="271" spans="1:2" ht="12.75" customHeight="1" x14ac:dyDescent="0.2">
      <c r="A271" s="9"/>
      <c r="B271" s="6"/>
    </row>
    <row r="272" spans="1:2" ht="12.75" customHeight="1" x14ac:dyDescent="0.2">
      <c r="A272" s="9"/>
      <c r="B272" s="6"/>
    </row>
    <row r="273" spans="1:2" ht="12.75" customHeight="1" x14ac:dyDescent="0.2">
      <c r="A273" s="9"/>
      <c r="B273" s="6"/>
    </row>
    <row r="274" spans="1:2" ht="12.75" customHeight="1" x14ac:dyDescent="0.2">
      <c r="A274" s="9"/>
      <c r="B274" s="6"/>
    </row>
    <row r="275" spans="1:2" ht="12.75" customHeight="1" x14ac:dyDescent="0.2">
      <c r="A275" s="9"/>
      <c r="B275" s="6"/>
    </row>
    <row r="276" spans="1:2" ht="12.75" customHeight="1" x14ac:dyDescent="0.2">
      <c r="A276" s="9"/>
      <c r="B276" s="6"/>
    </row>
    <row r="277" spans="1:2" ht="12.75" customHeight="1" x14ac:dyDescent="0.2">
      <c r="A277" s="9"/>
      <c r="B277" s="6"/>
    </row>
    <row r="278" spans="1:2" ht="12.75" customHeight="1" x14ac:dyDescent="0.2">
      <c r="A278" s="9"/>
      <c r="B278" s="6"/>
    </row>
    <row r="279" spans="1:2" ht="12.75" customHeight="1" x14ac:dyDescent="0.2">
      <c r="A279" s="9"/>
      <c r="B279" s="6"/>
    </row>
    <row r="280" spans="1:2" ht="12.75" customHeight="1" x14ac:dyDescent="0.2">
      <c r="A280" s="9"/>
      <c r="B280" s="6"/>
    </row>
    <row r="281" spans="1:2" ht="12.75" customHeight="1" x14ac:dyDescent="0.2">
      <c r="A281" s="9"/>
      <c r="B281" s="6"/>
    </row>
    <row r="282" spans="1:2" ht="12.75" customHeight="1" x14ac:dyDescent="0.2">
      <c r="A282" s="9"/>
      <c r="B282" s="6"/>
    </row>
    <row r="283" spans="1:2" ht="12.75" customHeight="1" x14ac:dyDescent="0.2">
      <c r="A283" s="9"/>
      <c r="B283" s="6"/>
    </row>
    <row r="284" spans="1:2" ht="12.75" customHeight="1" x14ac:dyDescent="0.2">
      <c r="A284" s="9"/>
      <c r="B284" s="6"/>
    </row>
    <row r="285" spans="1:2" ht="12.75" customHeight="1" x14ac:dyDescent="0.2">
      <c r="A285" s="9"/>
      <c r="B285" s="6"/>
    </row>
    <row r="286" spans="1:2" ht="12.75" customHeight="1" x14ac:dyDescent="0.2">
      <c r="A286" s="9"/>
      <c r="B286" s="6"/>
    </row>
    <row r="287" spans="1:2" ht="12.75" customHeight="1" x14ac:dyDescent="0.2">
      <c r="A287" s="9"/>
      <c r="B287" s="6"/>
    </row>
    <row r="288" spans="1:2" ht="12.75" customHeight="1" x14ac:dyDescent="0.2">
      <c r="A288" s="9"/>
      <c r="B288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8"/>
  <sheetViews>
    <sheetView topLeftCell="A72" zoomScale="75" zoomScaleNormal="75" workbookViewId="0">
      <selection activeCell="C89" sqref="C89"/>
    </sheetView>
  </sheetViews>
  <sheetFormatPr defaultColWidth="14.42578125" defaultRowHeight="12.75" customHeight="1" x14ac:dyDescent="0.2"/>
  <cols>
    <col min="1" max="1" width="12.140625" bestFit="1" customWidth="1"/>
    <col min="2" max="2" width="12.7109375" customWidth="1"/>
    <col min="3" max="3" width="11.140625" bestFit="1" customWidth="1"/>
    <col min="4" max="4" width="13.140625" customWidth="1"/>
    <col min="5" max="5" width="10.7109375" customWidth="1"/>
    <col min="6" max="6" width="12.85546875" customWidth="1"/>
    <col min="7" max="7" width="9.7109375" bestFit="1" customWidth="1"/>
    <col min="8" max="11" width="10.7109375" customWidth="1"/>
    <col min="12" max="12" width="12.85546875" customWidth="1"/>
    <col min="13" max="14" width="10.7109375" customWidth="1"/>
    <col min="15" max="15" width="13.42578125" customWidth="1"/>
    <col min="16" max="16" width="10.7109375" customWidth="1"/>
    <col min="17" max="20" width="17.28515625" customWidth="1"/>
  </cols>
  <sheetData>
    <row r="1" spans="1:17" ht="12.75" customHeight="1" x14ac:dyDescent="0.2">
      <c r="A1" s="1" t="s">
        <v>0</v>
      </c>
      <c r="B1" s="1" t="s">
        <v>1</v>
      </c>
      <c r="E1" s="1" t="s">
        <v>2</v>
      </c>
      <c r="O1" s="1" t="s">
        <v>3</v>
      </c>
      <c r="P1" s="1" t="s">
        <v>4</v>
      </c>
      <c r="Q1" t="s">
        <v>101</v>
      </c>
    </row>
    <row r="2" spans="1:17" ht="12.75" customHeight="1" x14ac:dyDescent="0.2">
      <c r="A2" s="1">
        <f>'May 2018'!A3</f>
        <v>3516.6299999999856</v>
      </c>
      <c r="B2" s="1">
        <v>2455.2600000000002</v>
      </c>
      <c r="C2" t="s">
        <v>13</v>
      </c>
      <c r="E2" s="1" t="s">
        <v>5</v>
      </c>
      <c r="H2" s="1" t="s">
        <v>6</v>
      </c>
      <c r="K2" s="1" t="s">
        <v>7</v>
      </c>
      <c r="O2" s="6">
        <f ca="1">A3-G3-J3-M3-D3</f>
        <v>4449.109999999986</v>
      </c>
      <c r="P2" s="6">
        <f>SUMIF(D21:D70,"n",B21:B70)</f>
        <v>452.52</v>
      </c>
      <c r="Q2" s="16">
        <f ca="1">O2-A2</f>
        <v>932.48000000000047</v>
      </c>
    </row>
    <row r="3" spans="1:17" ht="12.75" customHeight="1" x14ac:dyDescent="0.2">
      <c r="A3" s="7">
        <f>A2-SUM(B21:B198)</f>
        <v>4527.109999999986</v>
      </c>
      <c r="D3" s="7">
        <f>IF(C2="pd",0,B2*-1)</f>
        <v>0</v>
      </c>
      <c r="E3" s="12">
        <f>SUM(E4:E69)</f>
        <v>1236.3100000000002</v>
      </c>
      <c r="F3" s="1" t="s">
        <v>8</v>
      </c>
      <c r="G3" s="7">
        <f ca="1">E3-SUMIF(G4:G73,"pd",E4:E72)</f>
        <v>53</v>
      </c>
      <c r="H3" s="6">
        <f>SUM(H4:H18)</f>
        <v>208.7</v>
      </c>
      <c r="I3" s="1" t="s">
        <v>8</v>
      </c>
      <c r="J3" s="7">
        <f>H3-SUMIF(J4:J73,"pd",H4:H73)</f>
        <v>25</v>
      </c>
      <c r="K3" s="7">
        <f>SUM(K4:K18)</f>
        <v>314.81</v>
      </c>
      <c r="L3" s="1" t="s">
        <v>8</v>
      </c>
      <c r="M3" s="7">
        <f>K3-SUMIF(M4:M73,"pd",K4:K73)</f>
        <v>0</v>
      </c>
      <c r="P3" s="1" t="s">
        <v>9</v>
      </c>
    </row>
    <row r="4" spans="1:17" ht="12.75" customHeight="1" x14ac:dyDescent="0.2">
      <c r="E4" s="12">
        <v>241.18</v>
      </c>
      <c r="F4" s="1" t="s">
        <v>59</v>
      </c>
      <c r="G4" s="19" t="s">
        <v>13</v>
      </c>
      <c r="H4" s="6">
        <v>183.7</v>
      </c>
      <c r="I4" s="1" t="s">
        <v>15</v>
      </c>
      <c r="J4" s="19" t="s">
        <v>13</v>
      </c>
      <c r="K4" s="7">
        <v>67.75</v>
      </c>
      <c r="L4" s="1" t="s">
        <v>112</v>
      </c>
      <c r="M4" s="19" t="s">
        <v>13</v>
      </c>
      <c r="P4" s="1" t="s">
        <v>9</v>
      </c>
    </row>
    <row r="5" spans="1:17" ht="12.75" customHeight="1" x14ac:dyDescent="0.2">
      <c r="E5" s="12">
        <v>5</v>
      </c>
      <c r="F5" s="1" t="s">
        <v>71</v>
      </c>
      <c r="G5" s="19" t="s">
        <v>13</v>
      </c>
      <c r="H5" s="6">
        <v>25</v>
      </c>
      <c r="I5" s="1" t="s">
        <v>17</v>
      </c>
      <c r="K5" s="7">
        <v>64.19</v>
      </c>
      <c r="L5" s="1" t="s">
        <v>112</v>
      </c>
      <c r="M5" t="s">
        <v>13</v>
      </c>
      <c r="P5" s="1" t="s">
        <v>9</v>
      </c>
    </row>
    <row r="6" spans="1:17" ht="12.75" customHeight="1" x14ac:dyDescent="0.2">
      <c r="E6" s="12">
        <v>12.66</v>
      </c>
      <c r="F6" s="1" t="s">
        <v>16</v>
      </c>
      <c r="G6" s="19" t="s">
        <v>13</v>
      </c>
      <c r="H6" s="6"/>
      <c r="I6" s="1"/>
      <c r="J6" s="1"/>
      <c r="K6" s="7">
        <v>61.77</v>
      </c>
      <c r="L6" s="1" t="s">
        <v>112</v>
      </c>
      <c r="M6" t="s">
        <v>13</v>
      </c>
      <c r="P6" s="1" t="s">
        <v>9</v>
      </c>
    </row>
    <row r="7" spans="1:17" ht="12.75" customHeight="1" x14ac:dyDescent="0.2">
      <c r="E7" s="12">
        <v>45.55</v>
      </c>
      <c r="F7" s="1" t="s">
        <v>18</v>
      </c>
      <c r="G7" s="19" t="s">
        <v>13</v>
      </c>
      <c r="H7" s="6"/>
      <c r="I7" s="1"/>
      <c r="K7" s="7">
        <v>0</v>
      </c>
      <c r="L7" s="1" t="s">
        <v>112</v>
      </c>
      <c r="P7" s="1" t="s">
        <v>9</v>
      </c>
    </row>
    <row r="8" spans="1:17" ht="12.75" customHeight="1" x14ac:dyDescent="0.2">
      <c r="E8" s="12">
        <v>55.16</v>
      </c>
      <c r="F8" s="1" t="s">
        <v>77</v>
      </c>
      <c r="G8" s="19" t="s">
        <v>13</v>
      </c>
      <c r="H8" s="6"/>
      <c r="I8" s="1"/>
      <c r="K8" s="7">
        <v>28.7</v>
      </c>
      <c r="L8" s="1" t="s">
        <v>60</v>
      </c>
      <c r="M8" t="s">
        <v>13</v>
      </c>
      <c r="P8" s="1" t="s">
        <v>9</v>
      </c>
    </row>
    <row r="9" spans="1:17" ht="12.75" customHeight="1" x14ac:dyDescent="0.2">
      <c r="E9" s="12">
        <v>100</v>
      </c>
      <c r="F9" s="1" t="s">
        <v>58</v>
      </c>
      <c r="G9" s="19" t="s">
        <v>13</v>
      </c>
      <c r="K9" s="7">
        <v>21.8</v>
      </c>
      <c r="L9" t="s">
        <v>61</v>
      </c>
      <c r="M9" s="19" t="s">
        <v>13</v>
      </c>
      <c r="P9" s="1" t="s">
        <v>9</v>
      </c>
    </row>
    <row r="10" spans="1:17" ht="12.75" customHeight="1" x14ac:dyDescent="0.2">
      <c r="E10" s="12">
        <v>0</v>
      </c>
      <c r="F10" s="1" t="s">
        <v>67</v>
      </c>
      <c r="G10" t="s">
        <v>100</v>
      </c>
      <c r="K10" s="7">
        <v>21.8</v>
      </c>
      <c r="L10" t="s">
        <v>22</v>
      </c>
      <c r="M10" s="19" t="s">
        <v>13</v>
      </c>
      <c r="P10" s="1" t="s">
        <v>9</v>
      </c>
    </row>
    <row r="11" spans="1:17" ht="12.75" customHeight="1" x14ac:dyDescent="0.2">
      <c r="E11" s="12">
        <v>7.99</v>
      </c>
      <c r="F11" s="1" t="s">
        <v>69</v>
      </c>
      <c r="G11" t="s">
        <v>13</v>
      </c>
      <c r="K11" s="7">
        <v>21.8</v>
      </c>
      <c r="L11" t="s">
        <v>22</v>
      </c>
      <c r="M11" t="s">
        <v>13</v>
      </c>
      <c r="P11" s="1" t="s">
        <v>9</v>
      </c>
    </row>
    <row r="12" spans="1:17" ht="12.75" customHeight="1" x14ac:dyDescent="0.2">
      <c r="E12" s="12">
        <v>29.82</v>
      </c>
      <c r="F12" s="1" t="s">
        <v>70</v>
      </c>
      <c r="G12" t="s">
        <v>13</v>
      </c>
      <c r="K12" s="7">
        <v>27</v>
      </c>
      <c r="L12" t="s">
        <v>22</v>
      </c>
      <c r="M12" t="s">
        <v>13</v>
      </c>
      <c r="P12" s="1" t="s">
        <v>9</v>
      </c>
    </row>
    <row r="13" spans="1:17" ht="12.75" customHeight="1" x14ac:dyDescent="0.2">
      <c r="E13" s="12">
        <v>230</v>
      </c>
      <c r="F13" s="1" t="s">
        <v>28</v>
      </c>
      <c r="G13" t="s">
        <v>13</v>
      </c>
      <c r="K13" s="7">
        <v>0</v>
      </c>
      <c r="L13" t="s">
        <v>28</v>
      </c>
      <c r="P13" s="1" t="s">
        <v>9</v>
      </c>
    </row>
    <row r="14" spans="1:17" ht="12.75" customHeight="1" x14ac:dyDescent="0.2">
      <c r="E14" s="12">
        <v>349.19</v>
      </c>
      <c r="F14" s="1" t="s">
        <v>29</v>
      </c>
      <c r="G14" s="19" t="s">
        <v>13</v>
      </c>
      <c r="K14" s="7"/>
      <c r="P14" s="1" t="s">
        <v>9</v>
      </c>
    </row>
    <row r="15" spans="1:17" ht="12.75" customHeight="1" x14ac:dyDescent="0.2">
      <c r="E15" s="12">
        <v>14.53</v>
      </c>
      <c r="F15" s="1" t="s">
        <v>30</v>
      </c>
      <c r="G15" s="19" t="s">
        <v>13</v>
      </c>
      <c r="K15" s="7"/>
      <c r="P15" s="1" t="s">
        <v>9</v>
      </c>
    </row>
    <row r="16" spans="1:17" ht="12.75" customHeight="1" x14ac:dyDescent="0.2">
      <c r="E16" s="12">
        <v>20</v>
      </c>
      <c r="F16" t="s">
        <v>62</v>
      </c>
      <c r="G16" s="1" t="s">
        <v>13</v>
      </c>
      <c r="K16" s="7"/>
      <c r="P16" s="1" t="s">
        <v>9</v>
      </c>
    </row>
    <row r="17" spans="1:11" ht="12.75" customHeight="1" x14ac:dyDescent="0.2">
      <c r="A17" s="1" t="s">
        <v>9</v>
      </c>
      <c r="E17" s="13">
        <v>10</v>
      </c>
      <c r="F17" t="s">
        <v>63</v>
      </c>
      <c r="G17" s="19" t="s">
        <v>13</v>
      </c>
      <c r="K17" s="17"/>
    </row>
    <row r="18" spans="1:11" ht="12.75" customHeight="1" x14ac:dyDescent="0.2">
      <c r="A18" s="1" t="s">
        <v>9</v>
      </c>
      <c r="E18" s="13">
        <v>10</v>
      </c>
      <c r="F18" t="s">
        <v>64</v>
      </c>
      <c r="G18" s="19" t="s">
        <v>13</v>
      </c>
      <c r="K18" s="17"/>
    </row>
    <row r="19" spans="1:11" ht="12.75" customHeight="1" x14ac:dyDescent="0.2">
      <c r="A19" s="1" t="s">
        <v>31</v>
      </c>
      <c r="D19" s="1" t="s">
        <v>32</v>
      </c>
      <c r="E19" s="13">
        <v>10</v>
      </c>
      <c r="F19" t="s">
        <v>65</v>
      </c>
      <c r="G19" s="19" t="s">
        <v>13</v>
      </c>
      <c r="K19" s="17"/>
    </row>
    <row r="20" spans="1:11" ht="12.75" customHeight="1" x14ac:dyDescent="0.2">
      <c r="A20" s="9">
        <v>43252</v>
      </c>
      <c r="B20" s="6">
        <f>A2*-1</f>
        <v>-3516.6299999999856</v>
      </c>
      <c r="C20" s="1" t="s">
        <v>34</v>
      </c>
      <c r="D20" s="1" t="s">
        <v>35</v>
      </c>
      <c r="E20" s="13">
        <v>6.62</v>
      </c>
      <c r="F20" t="s">
        <v>68</v>
      </c>
      <c r="G20" s="19" t="s">
        <v>13</v>
      </c>
      <c r="K20" s="17"/>
    </row>
    <row r="21" spans="1:11" ht="12.75" customHeight="1" x14ac:dyDescent="0.2">
      <c r="A21" s="9">
        <v>43252</v>
      </c>
      <c r="B21" s="6">
        <v>230</v>
      </c>
      <c r="C21" s="1" t="s">
        <v>28</v>
      </c>
      <c r="D21" s="1" t="s">
        <v>37</v>
      </c>
      <c r="E21" s="13">
        <v>23.19</v>
      </c>
      <c r="F21" t="s">
        <v>78</v>
      </c>
      <c r="G21" s="19" t="s">
        <v>13</v>
      </c>
      <c r="K21" s="17"/>
    </row>
    <row r="22" spans="1:11" ht="12.75" customHeight="1" x14ac:dyDescent="0.2">
      <c r="A22" s="9"/>
      <c r="B22" s="6">
        <v>0</v>
      </c>
      <c r="C22" s="1" t="s">
        <v>67</v>
      </c>
      <c r="D22" s="1" t="s">
        <v>37</v>
      </c>
      <c r="E22" s="13">
        <v>8.4700000000000006</v>
      </c>
      <c r="F22" t="s">
        <v>79</v>
      </c>
      <c r="G22" t="s">
        <v>13</v>
      </c>
      <c r="K22" s="17"/>
    </row>
    <row r="23" spans="1:11" ht="12.75" customHeight="1" x14ac:dyDescent="0.2">
      <c r="A23" s="9"/>
      <c r="B23" s="6">
        <v>100</v>
      </c>
      <c r="C23" t="s">
        <v>58</v>
      </c>
      <c r="D23" t="s">
        <v>37</v>
      </c>
      <c r="E23" s="13">
        <v>0</v>
      </c>
      <c r="F23" t="s">
        <v>75</v>
      </c>
      <c r="G23" t="s">
        <v>100</v>
      </c>
    </row>
    <row r="24" spans="1:11" ht="12.75" customHeight="1" x14ac:dyDescent="0.2">
      <c r="A24" s="9"/>
      <c r="B24" s="6">
        <v>389.45</v>
      </c>
      <c r="C24" t="s">
        <v>29</v>
      </c>
      <c r="D24" t="s">
        <v>37</v>
      </c>
      <c r="E24" s="13">
        <v>53</v>
      </c>
      <c r="F24" t="s">
        <v>99</v>
      </c>
    </row>
    <row r="25" spans="1:11" ht="12.75" customHeight="1" x14ac:dyDescent="0.2">
      <c r="A25" s="9"/>
      <c r="B25" s="6">
        <v>5</v>
      </c>
      <c r="C25" t="s">
        <v>71</v>
      </c>
      <c r="D25" t="s">
        <v>37</v>
      </c>
      <c r="E25" s="13">
        <v>3.95</v>
      </c>
      <c r="F25" t="s">
        <v>156</v>
      </c>
      <c r="G25" t="s">
        <v>13</v>
      </c>
    </row>
    <row r="26" spans="1:11" ht="12.75" customHeight="1" x14ac:dyDescent="0.2">
      <c r="A26" s="9"/>
      <c r="B26" s="6">
        <v>6.87</v>
      </c>
      <c r="C26" t="s">
        <v>68</v>
      </c>
      <c r="D26" t="s">
        <v>37</v>
      </c>
      <c r="E26" s="13"/>
      <c r="G26" s="19" t="s">
        <v>100</v>
      </c>
    </row>
    <row r="27" spans="1:11" ht="12.75" customHeight="1" x14ac:dyDescent="0.2">
      <c r="A27" s="9"/>
      <c r="B27" s="6">
        <v>10</v>
      </c>
      <c r="C27" t="s">
        <v>63</v>
      </c>
      <c r="D27" t="s">
        <v>37</v>
      </c>
      <c r="E27" s="13"/>
    </row>
    <row r="28" spans="1:11" ht="12.75" customHeight="1" x14ac:dyDescent="0.2">
      <c r="A28" s="9"/>
      <c r="B28" s="6">
        <v>12.66</v>
      </c>
      <c r="C28" t="s">
        <v>16</v>
      </c>
      <c r="D28" t="s">
        <v>37</v>
      </c>
      <c r="E28" s="13"/>
    </row>
    <row r="29" spans="1:11" x14ac:dyDescent="0.2">
      <c r="A29" s="9"/>
      <c r="B29" s="6">
        <v>67.75</v>
      </c>
      <c r="C29" t="s">
        <v>112</v>
      </c>
      <c r="D29" t="s">
        <v>37</v>
      </c>
    </row>
    <row r="30" spans="1:11" x14ac:dyDescent="0.2">
      <c r="A30" s="9"/>
      <c r="B30" s="6">
        <v>50</v>
      </c>
      <c r="C30" t="s">
        <v>44</v>
      </c>
      <c r="D30" t="s">
        <v>40</v>
      </c>
    </row>
    <row r="31" spans="1:11" x14ac:dyDescent="0.2">
      <c r="A31" s="9">
        <v>43253</v>
      </c>
      <c r="B31" s="6">
        <v>-6.19</v>
      </c>
      <c r="C31" t="s">
        <v>53</v>
      </c>
    </row>
    <row r="32" spans="1:11" x14ac:dyDescent="0.2">
      <c r="A32" s="9"/>
      <c r="B32" s="6">
        <v>45.55</v>
      </c>
      <c r="C32" t="s">
        <v>18</v>
      </c>
      <c r="D32" t="s">
        <v>37</v>
      </c>
    </row>
    <row r="33" spans="1:5" x14ac:dyDescent="0.2">
      <c r="A33" s="9"/>
      <c r="B33" s="6">
        <v>241.18</v>
      </c>
      <c r="C33" t="s">
        <v>59</v>
      </c>
      <c r="D33" t="s">
        <v>37</v>
      </c>
    </row>
    <row r="34" spans="1:5" x14ac:dyDescent="0.2">
      <c r="A34" s="9">
        <v>43255</v>
      </c>
      <c r="B34" s="6">
        <v>55.16</v>
      </c>
      <c r="C34" t="s">
        <v>82</v>
      </c>
      <c r="D34" t="s">
        <v>37</v>
      </c>
    </row>
    <row r="35" spans="1:5" x14ac:dyDescent="0.2">
      <c r="A35" s="9">
        <v>43256</v>
      </c>
      <c r="B35" s="6">
        <v>20</v>
      </c>
      <c r="C35" t="s">
        <v>62</v>
      </c>
      <c r="D35" t="s">
        <v>37</v>
      </c>
    </row>
    <row r="36" spans="1:5" x14ac:dyDescent="0.2">
      <c r="A36" s="9"/>
      <c r="B36" s="6">
        <v>3.3</v>
      </c>
      <c r="C36" t="s">
        <v>22</v>
      </c>
      <c r="D36" t="s">
        <v>40</v>
      </c>
    </row>
    <row r="37" spans="1:5" x14ac:dyDescent="0.2">
      <c r="A37" s="9"/>
      <c r="B37" s="6">
        <v>3.99</v>
      </c>
      <c r="C37" t="s">
        <v>110</v>
      </c>
      <c r="D37" t="s">
        <v>40</v>
      </c>
    </row>
    <row r="38" spans="1:5" x14ac:dyDescent="0.2">
      <c r="A38" s="9"/>
      <c r="B38" s="6">
        <v>1.6</v>
      </c>
      <c r="C38" t="s">
        <v>113</v>
      </c>
      <c r="D38" t="s">
        <v>40</v>
      </c>
    </row>
    <row r="39" spans="1:5" x14ac:dyDescent="0.2">
      <c r="A39" s="9"/>
      <c r="B39" s="6">
        <v>21.9</v>
      </c>
      <c r="C39" t="s">
        <v>255</v>
      </c>
      <c r="D39" t="s">
        <v>40</v>
      </c>
    </row>
    <row r="40" spans="1:5" x14ac:dyDescent="0.2">
      <c r="A40" s="9"/>
      <c r="B40" s="6">
        <v>21.8</v>
      </c>
      <c r="C40" t="s">
        <v>22</v>
      </c>
      <c r="D40" t="s">
        <v>37</v>
      </c>
    </row>
    <row r="41" spans="1:5" x14ac:dyDescent="0.2">
      <c r="A41" s="9">
        <v>43257</v>
      </c>
      <c r="B41" s="6">
        <v>20</v>
      </c>
      <c r="C41" t="s">
        <v>256</v>
      </c>
      <c r="D41" t="s">
        <v>40</v>
      </c>
    </row>
    <row r="42" spans="1:5" x14ac:dyDescent="0.2">
      <c r="A42" s="9"/>
      <c r="B42" s="6">
        <v>10</v>
      </c>
      <c r="C42" t="s">
        <v>256</v>
      </c>
      <c r="D42" t="s">
        <v>40</v>
      </c>
      <c r="E42" t="s">
        <v>74</v>
      </c>
    </row>
    <row r="43" spans="1:5" x14ac:dyDescent="0.2">
      <c r="A43" s="9">
        <v>43258</v>
      </c>
      <c r="B43" s="6">
        <v>3.95</v>
      </c>
      <c r="C43" t="s">
        <v>156</v>
      </c>
      <c r="D43" t="s">
        <v>37</v>
      </c>
    </row>
    <row r="44" spans="1:5" x14ac:dyDescent="0.2">
      <c r="A44" s="9"/>
      <c r="B44" s="6">
        <v>20</v>
      </c>
      <c r="C44" t="s">
        <v>256</v>
      </c>
      <c r="D44" t="s">
        <v>40</v>
      </c>
      <c r="E44" t="s">
        <v>74</v>
      </c>
    </row>
    <row r="45" spans="1:5" x14ac:dyDescent="0.2">
      <c r="A45" s="9"/>
      <c r="B45" s="6">
        <v>10</v>
      </c>
      <c r="C45" t="s">
        <v>65</v>
      </c>
      <c r="D45" t="s">
        <v>37</v>
      </c>
    </row>
    <row r="46" spans="1:5" x14ac:dyDescent="0.2">
      <c r="A46" s="9"/>
      <c r="B46" s="6">
        <v>4</v>
      </c>
      <c r="C46" t="s">
        <v>88</v>
      </c>
      <c r="D46" t="s">
        <v>40</v>
      </c>
    </row>
    <row r="47" spans="1:5" x14ac:dyDescent="0.2">
      <c r="A47" s="9">
        <v>43259</v>
      </c>
      <c r="B47" s="6">
        <v>50</v>
      </c>
      <c r="C47" t="s">
        <v>44</v>
      </c>
      <c r="D47" t="s">
        <v>40</v>
      </c>
    </row>
    <row r="48" spans="1:5" x14ac:dyDescent="0.2">
      <c r="A48" s="9"/>
      <c r="B48" s="6">
        <v>183.7</v>
      </c>
      <c r="C48" t="s">
        <v>15</v>
      </c>
      <c r="D48" t="s">
        <v>37</v>
      </c>
    </row>
    <row r="49" spans="1:5" x14ac:dyDescent="0.2">
      <c r="A49" s="9">
        <v>43260</v>
      </c>
      <c r="B49" s="6">
        <v>-2408.96</v>
      </c>
      <c r="C49" t="s">
        <v>257</v>
      </c>
      <c r="E49" t="s">
        <v>92</v>
      </c>
    </row>
    <row r="50" spans="1:5" x14ac:dyDescent="0.2">
      <c r="A50" s="9"/>
      <c r="B50" s="6">
        <v>416</v>
      </c>
      <c r="C50" t="s">
        <v>28</v>
      </c>
      <c r="E50" t="s">
        <v>27</v>
      </c>
    </row>
    <row r="51" spans="1:5" x14ac:dyDescent="0.2">
      <c r="A51" s="9">
        <v>43262</v>
      </c>
      <c r="B51" s="6">
        <v>3.99</v>
      </c>
      <c r="C51" t="s">
        <v>110</v>
      </c>
      <c r="D51" t="s">
        <v>40</v>
      </c>
    </row>
    <row r="52" spans="1:5" x14ac:dyDescent="0.2">
      <c r="A52" s="9">
        <v>43263</v>
      </c>
      <c r="B52" s="6">
        <v>21.8</v>
      </c>
      <c r="C52" t="s">
        <v>22</v>
      </c>
      <c r="D52" t="s">
        <v>37</v>
      </c>
    </row>
    <row r="53" spans="1:5" x14ac:dyDescent="0.2">
      <c r="A53" s="9"/>
      <c r="B53" s="6">
        <v>9.25</v>
      </c>
      <c r="C53" t="s">
        <v>84</v>
      </c>
      <c r="D53" t="s">
        <v>40</v>
      </c>
    </row>
    <row r="54" spans="1:5" x14ac:dyDescent="0.2">
      <c r="A54" s="9"/>
      <c r="B54" s="6">
        <v>39.5</v>
      </c>
      <c r="C54" t="s">
        <v>258</v>
      </c>
      <c r="D54" t="s">
        <v>40</v>
      </c>
    </row>
    <row r="55" spans="1:5" x14ac:dyDescent="0.2">
      <c r="A55" s="9"/>
      <c r="B55" s="6">
        <v>1000</v>
      </c>
      <c r="C55" t="s">
        <v>180</v>
      </c>
    </row>
    <row r="56" spans="1:5" x14ac:dyDescent="0.2">
      <c r="A56" s="9">
        <v>43264</v>
      </c>
      <c r="B56" s="6">
        <v>10</v>
      </c>
      <c r="C56" t="s">
        <v>256</v>
      </c>
      <c r="D56" t="s">
        <v>40</v>
      </c>
      <c r="E56" t="s">
        <v>74</v>
      </c>
    </row>
    <row r="57" spans="1:5" x14ac:dyDescent="0.2">
      <c r="A57" s="9"/>
      <c r="B57" s="6">
        <v>10</v>
      </c>
      <c r="C57" t="s">
        <v>256</v>
      </c>
      <c r="D57" t="s">
        <v>40</v>
      </c>
      <c r="E57" t="s">
        <v>74</v>
      </c>
    </row>
    <row r="58" spans="1:5" x14ac:dyDescent="0.2">
      <c r="A58" s="9"/>
      <c r="B58" s="6">
        <v>64.19</v>
      </c>
      <c r="C58" s="19" t="s">
        <v>112</v>
      </c>
      <c r="D58" s="19" t="s">
        <v>37</v>
      </c>
    </row>
    <row r="59" spans="1:5" x14ac:dyDescent="0.2">
      <c r="A59" s="9"/>
      <c r="B59" s="6">
        <v>17.98</v>
      </c>
      <c r="C59" s="19" t="s">
        <v>259</v>
      </c>
      <c r="D59" s="19" t="s">
        <v>40</v>
      </c>
    </row>
    <row r="60" spans="1:5" x14ac:dyDescent="0.2">
      <c r="A60" s="9">
        <v>43265</v>
      </c>
      <c r="B60" s="6">
        <v>8.4700000000000006</v>
      </c>
      <c r="C60" t="s">
        <v>79</v>
      </c>
      <c r="D60" s="19" t="s">
        <v>37</v>
      </c>
    </row>
    <row r="61" spans="1:5" x14ac:dyDescent="0.2">
      <c r="A61" s="9"/>
      <c r="B61" s="6">
        <v>10</v>
      </c>
      <c r="C61" t="s">
        <v>64</v>
      </c>
      <c r="D61" t="s">
        <v>37</v>
      </c>
    </row>
    <row r="62" spans="1:5" x14ac:dyDescent="0.2">
      <c r="A62" s="9">
        <v>43266</v>
      </c>
      <c r="B62" s="6">
        <v>48.8</v>
      </c>
      <c r="C62" t="s">
        <v>247</v>
      </c>
      <c r="D62" t="s">
        <v>40</v>
      </c>
    </row>
    <row r="63" spans="1:5" x14ac:dyDescent="0.2">
      <c r="A63" s="9"/>
      <c r="B63" s="6">
        <v>50</v>
      </c>
      <c r="C63" t="s">
        <v>44</v>
      </c>
      <c r="D63" t="s">
        <v>40</v>
      </c>
    </row>
    <row r="64" spans="1:5" x14ac:dyDescent="0.2">
      <c r="A64" s="9"/>
      <c r="B64" s="6">
        <v>500</v>
      </c>
      <c r="C64" t="s">
        <v>180</v>
      </c>
    </row>
    <row r="65" spans="1:5" x14ac:dyDescent="0.2">
      <c r="A65" s="9">
        <v>43270</v>
      </c>
      <c r="B65" s="6">
        <v>10</v>
      </c>
      <c r="D65" t="s">
        <v>37</v>
      </c>
    </row>
    <row r="66" spans="1:5" x14ac:dyDescent="0.2">
      <c r="A66" s="9"/>
      <c r="B66" s="6">
        <v>7.05</v>
      </c>
      <c r="C66" t="s">
        <v>96</v>
      </c>
      <c r="D66" t="s">
        <v>40</v>
      </c>
    </row>
    <row r="67" spans="1:5" ht="25.5" x14ac:dyDescent="0.2">
      <c r="A67" s="9"/>
      <c r="B67" s="6">
        <v>11.9</v>
      </c>
      <c r="C67" t="s">
        <v>260</v>
      </c>
      <c r="D67" t="s">
        <v>40</v>
      </c>
    </row>
    <row r="68" spans="1:5" x14ac:dyDescent="0.2">
      <c r="A68" s="9"/>
      <c r="B68" s="6">
        <v>9.26</v>
      </c>
      <c r="C68" t="s">
        <v>153</v>
      </c>
      <c r="D68" t="s">
        <v>40</v>
      </c>
    </row>
    <row r="69" spans="1:5" x14ac:dyDescent="0.2">
      <c r="A69" s="9"/>
      <c r="B69" s="6">
        <v>21.8</v>
      </c>
      <c r="C69" t="s">
        <v>22</v>
      </c>
      <c r="D69" t="s">
        <v>37</v>
      </c>
    </row>
    <row r="70" spans="1:5" x14ac:dyDescent="0.2">
      <c r="A70" s="9">
        <v>43271</v>
      </c>
      <c r="B70" s="6">
        <v>50</v>
      </c>
      <c r="C70" t="s">
        <v>44</v>
      </c>
      <c r="D70" t="s">
        <v>40</v>
      </c>
    </row>
    <row r="71" spans="1:5" x14ac:dyDescent="0.2">
      <c r="A71" s="9">
        <v>43272</v>
      </c>
      <c r="B71" s="6">
        <v>8.5</v>
      </c>
      <c r="C71" t="s">
        <v>74</v>
      </c>
      <c r="D71" t="s">
        <v>40</v>
      </c>
      <c r="E71" t="s">
        <v>261</v>
      </c>
    </row>
    <row r="72" spans="1:5" x14ac:dyDescent="0.2">
      <c r="A72" s="9">
        <v>43273</v>
      </c>
      <c r="B72" s="6">
        <v>12.54</v>
      </c>
      <c r="C72" t="s">
        <v>84</v>
      </c>
      <c r="D72" t="s">
        <v>40</v>
      </c>
    </row>
    <row r="73" spans="1:5" x14ac:dyDescent="0.2">
      <c r="A73" s="9"/>
      <c r="B73" s="6">
        <v>61.77</v>
      </c>
      <c r="C73" t="s">
        <v>112</v>
      </c>
      <c r="D73" t="s">
        <v>37</v>
      </c>
    </row>
    <row r="74" spans="1:5" x14ac:dyDescent="0.2">
      <c r="A74" s="9">
        <v>43275</v>
      </c>
      <c r="B74" s="6">
        <v>30</v>
      </c>
      <c r="C74" t="s">
        <v>44</v>
      </c>
      <c r="D74" t="s">
        <v>40</v>
      </c>
    </row>
    <row r="75" spans="1:5" x14ac:dyDescent="0.2">
      <c r="A75" s="9">
        <v>43276</v>
      </c>
      <c r="B75" s="6">
        <v>14.53</v>
      </c>
      <c r="C75" t="s">
        <v>30</v>
      </c>
      <c r="D75" t="s">
        <v>37</v>
      </c>
    </row>
    <row r="76" spans="1:5" x14ac:dyDescent="0.2">
      <c r="A76" s="9"/>
      <c r="B76" s="6">
        <v>28.7</v>
      </c>
      <c r="C76" t="s">
        <v>22</v>
      </c>
      <c r="D76" t="s">
        <v>37</v>
      </c>
    </row>
    <row r="77" spans="1:5" x14ac:dyDescent="0.2">
      <c r="A77" s="9">
        <v>43277</v>
      </c>
      <c r="B77" s="6">
        <v>27</v>
      </c>
      <c r="C77" t="s">
        <v>22</v>
      </c>
      <c r="D77" t="s">
        <v>37</v>
      </c>
    </row>
    <row r="78" spans="1:5" x14ac:dyDescent="0.2">
      <c r="A78" s="9"/>
      <c r="B78" s="6">
        <v>5.99</v>
      </c>
      <c r="C78" t="s">
        <v>152</v>
      </c>
      <c r="D78" t="s">
        <v>40</v>
      </c>
    </row>
    <row r="79" spans="1:5" x14ac:dyDescent="0.2">
      <c r="A79" s="9"/>
      <c r="B79" s="6">
        <v>7.1</v>
      </c>
      <c r="C79" t="s">
        <v>22</v>
      </c>
      <c r="D79" t="s">
        <v>40</v>
      </c>
    </row>
    <row r="80" spans="1:5" x14ac:dyDescent="0.2">
      <c r="A80" s="9"/>
      <c r="B80" s="6">
        <v>10</v>
      </c>
      <c r="C80" t="s">
        <v>262</v>
      </c>
      <c r="D80" t="s">
        <v>40</v>
      </c>
    </row>
    <row r="81" spans="1:5" x14ac:dyDescent="0.2">
      <c r="A81" s="9"/>
      <c r="B81" s="6">
        <v>13.74</v>
      </c>
      <c r="C81" t="s">
        <v>123</v>
      </c>
      <c r="D81" t="s">
        <v>40</v>
      </c>
    </row>
    <row r="82" spans="1:5" ht="25.5" x14ac:dyDescent="0.2">
      <c r="A82" s="9">
        <v>43278</v>
      </c>
      <c r="B82" s="6">
        <v>24.59</v>
      </c>
      <c r="C82" t="s">
        <v>74</v>
      </c>
      <c r="D82" t="s">
        <v>40</v>
      </c>
      <c r="E82" t="s">
        <v>263</v>
      </c>
    </row>
    <row r="83" spans="1:5" x14ac:dyDescent="0.2">
      <c r="A83" s="9"/>
      <c r="B83" s="6">
        <v>23.19</v>
      </c>
      <c r="C83" t="s">
        <v>78</v>
      </c>
      <c r="D83" t="s">
        <v>37</v>
      </c>
    </row>
    <row r="84" spans="1:5" x14ac:dyDescent="0.2">
      <c r="A84" s="9"/>
      <c r="B84" s="6">
        <v>13</v>
      </c>
      <c r="C84" t="s">
        <v>148</v>
      </c>
      <c r="D84" t="s">
        <v>40</v>
      </c>
    </row>
    <row r="85" spans="1:5" x14ac:dyDescent="0.2">
      <c r="A85" s="9">
        <v>43279</v>
      </c>
      <c r="B85" s="6">
        <v>29.82</v>
      </c>
      <c r="C85" t="s">
        <v>185</v>
      </c>
      <c r="D85" t="s">
        <v>37</v>
      </c>
    </row>
    <row r="86" spans="1:5" x14ac:dyDescent="0.2">
      <c r="A86" s="9"/>
      <c r="B86" s="6">
        <v>7.99</v>
      </c>
      <c r="C86" t="s">
        <v>74</v>
      </c>
      <c r="D86" t="s">
        <v>37</v>
      </c>
      <c r="E86" t="s">
        <v>69</v>
      </c>
    </row>
    <row r="87" spans="1:5" x14ac:dyDescent="0.2">
      <c r="A87" s="9"/>
      <c r="B87" s="6">
        <v>-2458.5</v>
      </c>
      <c r="C87" t="s">
        <v>36</v>
      </c>
    </row>
    <row r="88" spans="1:5" x14ac:dyDescent="0.2">
      <c r="A88" s="9">
        <v>43280</v>
      </c>
      <c r="B88" s="6">
        <v>7.5</v>
      </c>
      <c r="C88" t="s">
        <v>256</v>
      </c>
      <c r="D88" t="s">
        <v>40</v>
      </c>
      <c r="E88" t="s">
        <v>74</v>
      </c>
    </row>
    <row r="89" spans="1:5" ht="12.75" customHeight="1" x14ac:dyDescent="0.2">
      <c r="A89" s="9"/>
      <c r="B89" s="6">
        <v>3.8</v>
      </c>
      <c r="C89" t="s">
        <v>88</v>
      </c>
      <c r="D89" t="s">
        <v>40</v>
      </c>
    </row>
    <row r="90" spans="1:5" ht="12.75" customHeight="1" x14ac:dyDescent="0.2">
      <c r="A90" s="9"/>
      <c r="B90" s="6">
        <v>-424.44</v>
      </c>
      <c r="C90" t="s">
        <v>264</v>
      </c>
      <c r="E90" t="s">
        <v>265</v>
      </c>
    </row>
    <row r="91" spans="1:5" ht="12.75" customHeight="1" x14ac:dyDescent="0.2">
      <c r="A91" s="9">
        <v>43281</v>
      </c>
      <c r="B91" s="6">
        <v>50</v>
      </c>
      <c r="C91" t="s">
        <v>44</v>
      </c>
      <c r="D91" t="s">
        <v>40</v>
      </c>
    </row>
    <row r="92" spans="1:5" ht="12.75" customHeight="1" x14ac:dyDescent="0.2">
      <c r="A92" s="9"/>
      <c r="B92" s="6"/>
    </row>
    <row r="93" spans="1:5" ht="12.75" customHeight="1" x14ac:dyDescent="0.2">
      <c r="A93" s="9"/>
      <c r="B93" s="6"/>
    </row>
    <row r="94" spans="1:5" ht="12.75" customHeight="1" x14ac:dyDescent="0.2">
      <c r="A94" s="9"/>
      <c r="B94" s="6"/>
    </row>
    <row r="95" spans="1:5" ht="12.75" customHeight="1" x14ac:dyDescent="0.2">
      <c r="A95" s="9"/>
      <c r="B95" s="6"/>
    </row>
    <row r="96" spans="1:5" ht="12.75" customHeight="1" x14ac:dyDescent="0.2">
      <c r="A96" s="9"/>
      <c r="B96" s="6"/>
    </row>
    <row r="97" spans="1:2" ht="12.75" customHeight="1" x14ac:dyDescent="0.2">
      <c r="A97" s="9"/>
      <c r="B97" s="6"/>
    </row>
    <row r="98" spans="1:2" ht="12.75" customHeight="1" x14ac:dyDescent="0.2">
      <c r="A98" s="9"/>
      <c r="B98" s="6"/>
    </row>
    <row r="99" spans="1:2" ht="12.75" customHeight="1" x14ac:dyDescent="0.2">
      <c r="A99" s="9"/>
      <c r="B99" s="6"/>
    </row>
    <row r="100" spans="1:2" ht="12.75" customHeight="1" x14ac:dyDescent="0.2">
      <c r="A100" s="9"/>
      <c r="B100" s="6"/>
    </row>
    <row r="101" spans="1:2" ht="12.75" customHeight="1" x14ac:dyDescent="0.2">
      <c r="A101" s="9"/>
      <c r="B101" s="6"/>
    </row>
    <row r="102" spans="1:2" ht="12.75" customHeight="1" x14ac:dyDescent="0.2">
      <c r="A102" s="9"/>
      <c r="B102" s="6"/>
    </row>
    <row r="103" spans="1:2" ht="12.75" customHeight="1" x14ac:dyDescent="0.2">
      <c r="A103" s="9"/>
      <c r="B103" s="6"/>
    </row>
    <row r="104" spans="1:2" ht="12.75" customHeight="1" x14ac:dyDescent="0.2">
      <c r="A104" s="9"/>
      <c r="B104" s="6"/>
    </row>
    <row r="105" spans="1:2" ht="12.75" customHeight="1" x14ac:dyDescent="0.2">
      <c r="A105" s="9"/>
      <c r="B105" s="6"/>
    </row>
    <row r="106" spans="1:2" ht="12.75" customHeight="1" x14ac:dyDescent="0.2">
      <c r="A106" s="9"/>
      <c r="B106" s="6"/>
    </row>
    <row r="107" spans="1:2" ht="12.75" customHeight="1" x14ac:dyDescent="0.2">
      <c r="A107" s="9"/>
      <c r="B107" s="6"/>
    </row>
    <row r="108" spans="1:2" ht="12.75" customHeight="1" x14ac:dyDescent="0.2">
      <c r="A108" s="9"/>
      <c r="B108" s="6"/>
    </row>
    <row r="109" spans="1:2" ht="12.75" customHeight="1" x14ac:dyDescent="0.2">
      <c r="A109" s="9"/>
      <c r="B109" s="6"/>
    </row>
    <row r="110" spans="1:2" ht="12.75" customHeight="1" x14ac:dyDescent="0.2">
      <c r="A110" s="9"/>
      <c r="B110" s="6"/>
    </row>
    <row r="111" spans="1:2" ht="12.75" customHeight="1" x14ac:dyDescent="0.2">
      <c r="A111" s="9"/>
      <c r="B111" s="6"/>
    </row>
    <row r="112" spans="1:2" ht="12.75" customHeight="1" x14ac:dyDescent="0.2">
      <c r="A112" s="9"/>
      <c r="B112" s="6"/>
    </row>
    <row r="113" spans="1:2" ht="12.75" customHeight="1" x14ac:dyDescent="0.2">
      <c r="A113" s="9"/>
      <c r="B113" s="6"/>
    </row>
    <row r="114" spans="1:2" ht="12.75" customHeight="1" x14ac:dyDescent="0.2">
      <c r="A114" s="9"/>
      <c r="B114" s="6"/>
    </row>
    <row r="115" spans="1:2" ht="12.75" customHeight="1" x14ac:dyDescent="0.2">
      <c r="A115" s="9"/>
      <c r="B115" s="6"/>
    </row>
    <row r="116" spans="1:2" ht="12.75" customHeight="1" x14ac:dyDescent="0.2">
      <c r="A116" s="9"/>
      <c r="B116" s="6"/>
    </row>
    <row r="117" spans="1:2" ht="12.75" customHeight="1" x14ac:dyDescent="0.2">
      <c r="A117" s="9"/>
      <c r="B117" s="6"/>
    </row>
    <row r="118" spans="1:2" ht="12.75" customHeight="1" x14ac:dyDescent="0.2">
      <c r="A118" s="9"/>
      <c r="B118" s="6"/>
    </row>
    <row r="119" spans="1:2" ht="12.75" customHeight="1" x14ac:dyDescent="0.2">
      <c r="A119" s="9"/>
      <c r="B119" s="6"/>
    </row>
    <row r="120" spans="1:2" ht="12.75" customHeight="1" x14ac:dyDescent="0.2">
      <c r="A120" s="9"/>
      <c r="B120" s="6"/>
    </row>
    <row r="121" spans="1:2" ht="12.75" customHeight="1" x14ac:dyDescent="0.2">
      <c r="A121" s="9"/>
      <c r="B121" s="6"/>
    </row>
    <row r="122" spans="1:2" ht="12.75" customHeight="1" x14ac:dyDescent="0.2">
      <c r="A122" s="9"/>
      <c r="B122" s="6"/>
    </row>
    <row r="123" spans="1:2" ht="12.75" customHeight="1" x14ac:dyDescent="0.2">
      <c r="A123" s="9"/>
      <c r="B123" s="6"/>
    </row>
    <row r="124" spans="1:2" ht="12.75" customHeight="1" x14ac:dyDescent="0.2">
      <c r="A124" s="9"/>
      <c r="B124" s="6"/>
    </row>
    <row r="125" spans="1:2" ht="12.75" customHeight="1" x14ac:dyDescent="0.2">
      <c r="A125" s="9"/>
      <c r="B125" s="6"/>
    </row>
    <row r="126" spans="1:2" ht="12.75" customHeight="1" x14ac:dyDescent="0.2">
      <c r="A126" s="9"/>
      <c r="B126" s="6"/>
    </row>
    <row r="127" spans="1:2" ht="12.75" customHeight="1" x14ac:dyDescent="0.2">
      <c r="A127" s="9"/>
      <c r="B127" s="6"/>
    </row>
    <row r="128" spans="1:2" ht="12.75" customHeight="1" x14ac:dyDescent="0.2">
      <c r="A128" s="9"/>
      <c r="B128" s="6"/>
    </row>
    <row r="129" spans="1:2" ht="12.75" customHeight="1" x14ac:dyDescent="0.2">
      <c r="A129" s="9"/>
      <c r="B129" s="6"/>
    </row>
    <row r="130" spans="1:2" ht="12.75" customHeight="1" x14ac:dyDescent="0.2">
      <c r="A130" s="9"/>
      <c r="B130" s="6"/>
    </row>
    <row r="131" spans="1:2" ht="12.75" customHeight="1" x14ac:dyDescent="0.2">
      <c r="A131" s="9"/>
      <c r="B131" s="6"/>
    </row>
    <row r="132" spans="1:2" ht="12.75" customHeight="1" x14ac:dyDescent="0.2">
      <c r="A132" s="9"/>
      <c r="B132" s="6"/>
    </row>
    <row r="133" spans="1:2" ht="12.75" customHeight="1" x14ac:dyDescent="0.2">
      <c r="A133" s="9"/>
      <c r="B133" s="6"/>
    </row>
    <row r="134" spans="1:2" ht="12.75" customHeight="1" x14ac:dyDescent="0.2">
      <c r="A134" s="9"/>
      <c r="B134" s="6"/>
    </row>
    <row r="135" spans="1:2" ht="12.75" customHeight="1" x14ac:dyDescent="0.2">
      <c r="A135" s="9"/>
      <c r="B135" s="6"/>
    </row>
    <row r="136" spans="1:2" ht="12.75" customHeight="1" x14ac:dyDescent="0.2">
      <c r="A136" s="9"/>
      <c r="B136" s="6"/>
    </row>
    <row r="137" spans="1:2" ht="12.75" customHeight="1" x14ac:dyDescent="0.2">
      <c r="A137" s="9"/>
      <c r="B137" s="6"/>
    </row>
    <row r="138" spans="1:2" ht="12.75" customHeight="1" x14ac:dyDescent="0.2">
      <c r="A138" s="9"/>
      <c r="B138" s="6"/>
    </row>
    <row r="139" spans="1:2" ht="12.75" customHeight="1" x14ac:dyDescent="0.2">
      <c r="A139" s="9"/>
      <c r="B139" s="6"/>
    </row>
    <row r="140" spans="1:2" ht="12.75" customHeight="1" x14ac:dyDescent="0.2">
      <c r="A140" s="9"/>
      <c r="B140" s="6"/>
    </row>
    <row r="141" spans="1:2" ht="12.75" customHeight="1" x14ac:dyDescent="0.2">
      <c r="A141" s="9"/>
      <c r="B141" s="6"/>
    </row>
    <row r="142" spans="1:2" ht="12.75" customHeight="1" x14ac:dyDescent="0.2">
      <c r="A142" s="9"/>
      <c r="B142" s="6"/>
    </row>
    <row r="143" spans="1:2" ht="12.75" customHeight="1" x14ac:dyDescent="0.2">
      <c r="A143" s="9"/>
      <c r="B143" s="6"/>
    </row>
    <row r="144" spans="1:2" ht="12.75" customHeight="1" x14ac:dyDescent="0.2">
      <c r="A144" s="9"/>
      <c r="B144" s="6"/>
    </row>
    <row r="145" spans="1:2" ht="12.75" customHeight="1" x14ac:dyDescent="0.2">
      <c r="A145" s="9"/>
      <c r="B145" s="6"/>
    </row>
    <row r="146" spans="1:2" ht="12.75" customHeight="1" x14ac:dyDescent="0.2">
      <c r="A146" s="9"/>
      <c r="B146" s="6"/>
    </row>
    <row r="147" spans="1:2" ht="12.75" customHeight="1" x14ac:dyDescent="0.2">
      <c r="A147" s="9"/>
      <c r="B147" s="6"/>
    </row>
    <row r="148" spans="1:2" ht="12.75" customHeight="1" x14ac:dyDescent="0.2">
      <c r="A148" s="9"/>
      <c r="B148" s="6"/>
    </row>
    <row r="149" spans="1:2" ht="12.75" customHeight="1" x14ac:dyDescent="0.2">
      <c r="A149" s="9"/>
      <c r="B149" s="6"/>
    </row>
    <row r="150" spans="1:2" ht="12.75" customHeight="1" x14ac:dyDescent="0.2">
      <c r="A150" s="9"/>
      <c r="B150" s="6"/>
    </row>
    <row r="151" spans="1:2" ht="12.75" customHeight="1" x14ac:dyDescent="0.2">
      <c r="A151" s="9"/>
      <c r="B151" s="6"/>
    </row>
    <row r="152" spans="1:2" ht="12.75" customHeight="1" x14ac:dyDescent="0.2">
      <c r="A152" s="9"/>
      <c r="B152" s="6"/>
    </row>
    <row r="153" spans="1:2" ht="12.75" customHeight="1" x14ac:dyDescent="0.2">
      <c r="A153" s="9"/>
      <c r="B153" s="6"/>
    </row>
    <row r="154" spans="1:2" ht="12.75" customHeight="1" x14ac:dyDescent="0.2">
      <c r="A154" s="9"/>
      <c r="B154" s="6"/>
    </row>
    <row r="155" spans="1:2" ht="12.75" customHeight="1" x14ac:dyDescent="0.2">
      <c r="A155" s="9"/>
      <c r="B155" s="6"/>
    </row>
    <row r="156" spans="1:2" ht="12.75" customHeight="1" x14ac:dyDescent="0.2">
      <c r="A156" s="9"/>
      <c r="B156" s="6"/>
    </row>
    <row r="157" spans="1:2" ht="12.75" customHeight="1" x14ac:dyDescent="0.2">
      <c r="A157" s="9"/>
      <c r="B157" s="6"/>
    </row>
    <row r="158" spans="1:2" ht="12.75" customHeight="1" x14ac:dyDescent="0.2">
      <c r="A158" s="9"/>
      <c r="B158" s="6"/>
    </row>
    <row r="159" spans="1:2" ht="12.75" customHeight="1" x14ac:dyDescent="0.2">
      <c r="A159" s="9"/>
      <c r="B159" s="6"/>
    </row>
    <row r="160" spans="1:2" ht="12.75" customHeight="1" x14ac:dyDescent="0.2">
      <c r="A160" s="9"/>
      <c r="B160" s="6"/>
    </row>
    <row r="161" spans="1:2" ht="12.75" customHeight="1" x14ac:dyDescent="0.2">
      <c r="A161" s="9"/>
      <c r="B161" s="6"/>
    </row>
    <row r="162" spans="1:2" ht="12.75" customHeight="1" x14ac:dyDescent="0.2">
      <c r="A162" s="9"/>
      <c r="B162" s="6"/>
    </row>
    <row r="163" spans="1:2" ht="12.75" customHeight="1" x14ac:dyDescent="0.2">
      <c r="A163" s="9"/>
      <c r="B163" s="6"/>
    </row>
    <row r="164" spans="1:2" ht="12.75" customHeight="1" x14ac:dyDescent="0.2">
      <c r="A164" s="9"/>
      <c r="B164" s="6"/>
    </row>
    <row r="165" spans="1:2" ht="12.75" customHeight="1" x14ac:dyDescent="0.2">
      <c r="A165" s="9"/>
      <c r="B165" s="6"/>
    </row>
    <row r="166" spans="1:2" ht="12.75" customHeight="1" x14ac:dyDescent="0.2">
      <c r="A166" s="9"/>
      <c r="B166" s="6"/>
    </row>
    <row r="167" spans="1:2" ht="12.75" customHeight="1" x14ac:dyDescent="0.2">
      <c r="A167" s="9"/>
      <c r="B167" s="6"/>
    </row>
    <row r="168" spans="1:2" ht="12.75" customHeight="1" x14ac:dyDescent="0.2">
      <c r="A168" s="9"/>
      <c r="B168" s="6"/>
    </row>
    <row r="169" spans="1:2" ht="12.75" customHeight="1" x14ac:dyDescent="0.2">
      <c r="A169" s="9"/>
      <c r="B169" s="6"/>
    </row>
    <row r="170" spans="1:2" ht="12.75" customHeight="1" x14ac:dyDescent="0.2">
      <c r="A170" s="9"/>
      <c r="B170" s="6"/>
    </row>
    <row r="171" spans="1:2" ht="12.75" customHeight="1" x14ac:dyDescent="0.2">
      <c r="A171" s="9"/>
      <c r="B171" s="6"/>
    </row>
    <row r="172" spans="1:2" ht="12.75" customHeight="1" x14ac:dyDescent="0.2">
      <c r="A172" s="9"/>
      <c r="B172" s="6"/>
    </row>
    <row r="173" spans="1:2" ht="12.75" customHeight="1" x14ac:dyDescent="0.2">
      <c r="A173" s="9"/>
      <c r="B173" s="6"/>
    </row>
    <row r="174" spans="1:2" ht="12.75" customHeight="1" x14ac:dyDescent="0.2">
      <c r="A174" s="9"/>
      <c r="B174" s="6"/>
    </row>
    <row r="175" spans="1:2" ht="12.75" customHeight="1" x14ac:dyDescent="0.2">
      <c r="A175" s="9"/>
      <c r="B175" s="6"/>
    </row>
    <row r="176" spans="1:2" ht="12.75" customHeight="1" x14ac:dyDescent="0.2">
      <c r="A176" s="9"/>
      <c r="B176" s="6"/>
    </row>
    <row r="177" spans="1:2" ht="12.75" customHeight="1" x14ac:dyDescent="0.2">
      <c r="A177" s="9"/>
      <c r="B177" s="6"/>
    </row>
    <row r="178" spans="1:2" ht="12.75" customHeight="1" x14ac:dyDescent="0.2">
      <c r="A178" s="9"/>
      <c r="B178" s="6"/>
    </row>
    <row r="179" spans="1:2" ht="12.75" customHeight="1" x14ac:dyDescent="0.2">
      <c r="A179" s="9"/>
      <c r="B179" s="6"/>
    </row>
    <row r="180" spans="1:2" ht="12.75" customHeight="1" x14ac:dyDescent="0.2">
      <c r="A180" s="9"/>
      <c r="B180" s="6"/>
    </row>
    <row r="181" spans="1:2" ht="12.75" customHeight="1" x14ac:dyDescent="0.2">
      <c r="A181" s="9"/>
      <c r="B181" s="6"/>
    </row>
    <row r="182" spans="1:2" ht="12.75" customHeight="1" x14ac:dyDescent="0.2">
      <c r="A182" s="9"/>
      <c r="B182" s="6"/>
    </row>
    <row r="183" spans="1:2" ht="12.75" customHeight="1" x14ac:dyDescent="0.2">
      <c r="A183" s="9"/>
      <c r="B183" s="6"/>
    </row>
    <row r="184" spans="1:2" ht="12.75" customHeight="1" x14ac:dyDescent="0.2">
      <c r="A184" s="9"/>
      <c r="B184" s="6"/>
    </row>
    <row r="185" spans="1:2" ht="12.75" customHeight="1" x14ac:dyDescent="0.2">
      <c r="A185" s="9"/>
      <c r="B185" s="6"/>
    </row>
    <row r="186" spans="1:2" ht="12.75" customHeight="1" x14ac:dyDescent="0.2">
      <c r="A186" s="9"/>
      <c r="B186" s="6"/>
    </row>
    <row r="187" spans="1:2" ht="12.75" customHeight="1" x14ac:dyDescent="0.2">
      <c r="A187" s="9"/>
      <c r="B187" s="6"/>
    </row>
    <row r="188" spans="1:2" ht="12.75" customHeight="1" x14ac:dyDescent="0.2">
      <c r="A188" s="9"/>
      <c r="B188" s="6"/>
    </row>
    <row r="189" spans="1:2" ht="12.75" customHeight="1" x14ac:dyDescent="0.2">
      <c r="A189" s="9"/>
      <c r="B189" s="6"/>
    </row>
    <row r="190" spans="1:2" ht="12.75" customHeight="1" x14ac:dyDescent="0.2">
      <c r="A190" s="9"/>
      <c r="B190" s="6"/>
    </row>
    <row r="191" spans="1:2" ht="12.75" customHeight="1" x14ac:dyDescent="0.2">
      <c r="A191" s="9"/>
      <c r="B191" s="6"/>
    </row>
    <row r="192" spans="1:2" ht="12.75" customHeight="1" x14ac:dyDescent="0.2">
      <c r="A192" s="9"/>
      <c r="B192" s="6"/>
    </row>
    <row r="193" spans="1:2" ht="12.75" customHeight="1" x14ac:dyDescent="0.2">
      <c r="A193" s="9"/>
      <c r="B193" s="6"/>
    </row>
    <row r="194" spans="1:2" ht="12.75" customHeight="1" x14ac:dyDescent="0.2">
      <c r="A194" s="9"/>
      <c r="B194" s="6"/>
    </row>
    <row r="195" spans="1:2" ht="12.75" customHeight="1" x14ac:dyDescent="0.2">
      <c r="A195" s="9"/>
      <c r="B195" s="6"/>
    </row>
    <row r="196" spans="1:2" ht="12.75" customHeight="1" x14ac:dyDescent="0.2">
      <c r="A196" s="9"/>
      <c r="B196" s="6"/>
    </row>
    <row r="197" spans="1:2" ht="12.75" customHeight="1" x14ac:dyDescent="0.2">
      <c r="A197" s="9"/>
      <c r="B197" s="6"/>
    </row>
    <row r="198" spans="1:2" ht="12.75" customHeight="1" x14ac:dyDescent="0.2">
      <c r="A198" s="9"/>
      <c r="B198" s="6"/>
    </row>
    <row r="199" spans="1:2" ht="12.75" customHeight="1" x14ac:dyDescent="0.2">
      <c r="A199" s="9"/>
      <c r="B199" s="6"/>
    </row>
    <row r="200" spans="1:2" ht="12.75" customHeight="1" x14ac:dyDescent="0.2">
      <c r="A200" s="9"/>
      <c r="B200" s="6"/>
    </row>
    <row r="201" spans="1:2" ht="12.75" customHeight="1" x14ac:dyDescent="0.2">
      <c r="A201" s="9"/>
      <c r="B201" s="6"/>
    </row>
    <row r="202" spans="1:2" ht="12.75" customHeight="1" x14ac:dyDescent="0.2">
      <c r="A202" s="9"/>
      <c r="B202" s="6"/>
    </row>
    <row r="203" spans="1:2" ht="12.75" customHeight="1" x14ac:dyDescent="0.2">
      <c r="A203" s="9"/>
      <c r="B203" s="6"/>
    </row>
    <row r="204" spans="1:2" ht="12.75" customHeight="1" x14ac:dyDescent="0.2">
      <c r="A204" s="9"/>
      <c r="B204" s="6"/>
    </row>
    <row r="205" spans="1:2" ht="12.75" customHeight="1" x14ac:dyDescent="0.2">
      <c r="A205" s="9"/>
      <c r="B205" s="6"/>
    </row>
    <row r="206" spans="1:2" ht="12.75" customHeight="1" x14ac:dyDescent="0.2">
      <c r="A206" s="9"/>
      <c r="B206" s="6"/>
    </row>
    <row r="207" spans="1:2" ht="12.75" customHeight="1" x14ac:dyDescent="0.2">
      <c r="A207" s="9"/>
      <c r="B207" s="6"/>
    </row>
    <row r="208" spans="1:2" ht="12.75" customHeight="1" x14ac:dyDescent="0.2">
      <c r="A208" s="9"/>
      <c r="B208" s="6"/>
    </row>
    <row r="209" spans="1:2" ht="12.75" customHeight="1" x14ac:dyDescent="0.2">
      <c r="A209" s="9"/>
      <c r="B209" s="6"/>
    </row>
    <row r="210" spans="1:2" ht="12.75" customHeight="1" x14ac:dyDescent="0.2">
      <c r="A210" s="9"/>
      <c r="B210" s="6"/>
    </row>
    <row r="211" spans="1:2" ht="12.75" customHeight="1" x14ac:dyDescent="0.2">
      <c r="A211" s="9"/>
      <c r="B211" s="6"/>
    </row>
    <row r="212" spans="1:2" ht="12.75" customHeight="1" x14ac:dyDescent="0.2">
      <c r="A212" s="9"/>
      <c r="B212" s="6"/>
    </row>
    <row r="213" spans="1:2" ht="12.75" customHeight="1" x14ac:dyDescent="0.2">
      <c r="A213" s="9"/>
      <c r="B213" s="6"/>
    </row>
    <row r="214" spans="1:2" ht="12.75" customHeight="1" x14ac:dyDescent="0.2">
      <c r="A214" s="9"/>
      <c r="B214" s="6"/>
    </row>
    <row r="215" spans="1:2" ht="12.75" customHeight="1" x14ac:dyDescent="0.2">
      <c r="A215" s="9"/>
      <c r="B215" s="6"/>
    </row>
    <row r="216" spans="1:2" ht="12.75" customHeight="1" x14ac:dyDescent="0.2">
      <c r="A216" s="9"/>
      <c r="B216" s="6"/>
    </row>
    <row r="217" spans="1:2" ht="12.75" customHeight="1" x14ac:dyDescent="0.2">
      <c r="A217" s="9"/>
      <c r="B217" s="6"/>
    </row>
    <row r="218" spans="1:2" ht="12.75" customHeight="1" x14ac:dyDescent="0.2">
      <c r="A218" s="9"/>
      <c r="B218" s="6"/>
    </row>
    <row r="219" spans="1:2" ht="12.75" customHeight="1" x14ac:dyDescent="0.2">
      <c r="A219" s="9"/>
      <c r="B219" s="6"/>
    </row>
    <row r="220" spans="1:2" ht="12.75" customHeight="1" x14ac:dyDescent="0.2">
      <c r="A220" s="9"/>
      <c r="B220" s="6"/>
    </row>
    <row r="221" spans="1:2" ht="12.75" customHeight="1" x14ac:dyDescent="0.2">
      <c r="A221" s="9"/>
      <c r="B221" s="6"/>
    </row>
    <row r="222" spans="1:2" ht="12.75" customHeight="1" x14ac:dyDescent="0.2">
      <c r="A222" s="9"/>
      <c r="B222" s="6"/>
    </row>
    <row r="223" spans="1:2" ht="12.75" customHeight="1" x14ac:dyDescent="0.2">
      <c r="A223" s="9"/>
      <c r="B223" s="6"/>
    </row>
    <row r="224" spans="1:2" ht="12.75" customHeight="1" x14ac:dyDescent="0.2">
      <c r="A224" s="9"/>
      <c r="B224" s="6"/>
    </row>
    <row r="225" spans="1:2" ht="12.75" customHeight="1" x14ac:dyDescent="0.2">
      <c r="A225" s="9"/>
      <c r="B225" s="6"/>
    </row>
    <row r="226" spans="1:2" ht="12.75" customHeight="1" x14ac:dyDescent="0.2">
      <c r="A226" s="9"/>
      <c r="B226" s="6"/>
    </row>
    <row r="227" spans="1:2" ht="12.75" customHeight="1" x14ac:dyDescent="0.2">
      <c r="A227" s="9"/>
      <c r="B227" s="6"/>
    </row>
    <row r="228" spans="1:2" ht="12.75" customHeight="1" x14ac:dyDescent="0.2">
      <c r="A228" s="9"/>
      <c r="B228" s="6"/>
    </row>
    <row r="229" spans="1:2" ht="12.75" customHeight="1" x14ac:dyDescent="0.2">
      <c r="A229" s="9"/>
      <c r="B229" s="6"/>
    </row>
    <row r="230" spans="1:2" ht="12.75" customHeight="1" x14ac:dyDescent="0.2">
      <c r="A230" s="9"/>
      <c r="B230" s="6"/>
    </row>
    <row r="231" spans="1:2" ht="12.75" customHeight="1" x14ac:dyDescent="0.2">
      <c r="A231" s="9"/>
      <c r="B231" s="6"/>
    </row>
    <row r="232" spans="1:2" ht="12.75" customHeight="1" x14ac:dyDescent="0.2">
      <c r="A232" s="9"/>
      <c r="B232" s="6"/>
    </row>
    <row r="233" spans="1:2" ht="12.75" customHeight="1" x14ac:dyDescent="0.2">
      <c r="A233" s="9"/>
      <c r="B233" s="6"/>
    </row>
    <row r="234" spans="1:2" ht="12.75" customHeight="1" x14ac:dyDescent="0.2">
      <c r="A234" s="9"/>
      <c r="B234" s="6"/>
    </row>
    <row r="235" spans="1:2" ht="12.75" customHeight="1" x14ac:dyDescent="0.2">
      <c r="A235" s="9"/>
      <c r="B235" s="6"/>
    </row>
    <row r="236" spans="1:2" ht="12.75" customHeight="1" x14ac:dyDescent="0.2">
      <c r="A236" s="9"/>
      <c r="B236" s="6"/>
    </row>
    <row r="237" spans="1:2" ht="12.75" customHeight="1" x14ac:dyDescent="0.2">
      <c r="A237" s="9"/>
      <c r="B237" s="6"/>
    </row>
    <row r="238" spans="1:2" ht="12.75" customHeight="1" x14ac:dyDescent="0.2">
      <c r="A238" s="9"/>
      <c r="B238" s="6"/>
    </row>
    <row r="239" spans="1:2" ht="12.75" customHeight="1" x14ac:dyDescent="0.2">
      <c r="A239" s="9"/>
      <c r="B239" s="6"/>
    </row>
    <row r="240" spans="1:2" ht="12.75" customHeight="1" x14ac:dyDescent="0.2">
      <c r="A240" s="9"/>
      <c r="B240" s="6"/>
    </row>
    <row r="241" spans="1:2" ht="12.75" customHeight="1" x14ac:dyDescent="0.2">
      <c r="A241" s="9"/>
      <c r="B241" s="6"/>
    </row>
    <row r="242" spans="1:2" ht="12.75" customHeight="1" x14ac:dyDescent="0.2">
      <c r="A242" s="9"/>
      <c r="B242" s="6"/>
    </row>
    <row r="243" spans="1:2" ht="12.75" customHeight="1" x14ac:dyDescent="0.2">
      <c r="A243" s="9"/>
      <c r="B243" s="6"/>
    </row>
    <row r="244" spans="1:2" ht="12.75" customHeight="1" x14ac:dyDescent="0.2">
      <c r="A244" s="9"/>
      <c r="B244" s="6"/>
    </row>
    <row r="245" spans="1:2" ht="12.75" customHeight="1" x14ac:dyDescent="0.2">
      <c r="A245" s="9"/>
      <c r="B245" s="6"/>
    </row>
    <row r="246" spans="1:2" ht="12.75" customHeight="1" x14ac:dyDescent="0.2">
      <c r="A246" s="9"/>
      <c r="B246" s="6"/>
    </row>
    <row r="247" spans="1:2" ht="12.75" customHeight="1" x14ac:dyDescent="0.2">
      <c r="A247" s="9"/>
      <c r="B247" s="6"/>
    </row>
    <row r="248" spans="1:2" ht="12.75" customHeight="1" x14ac:dyDescent="0.2">
      <c r="A248" s="9"/>
      <c r="B248" s="6"/>
    </row>
    <row r="249" spans="1:2" ht="12.75" customHeight="1" x14ac:dyDescent="0.2">
      <c r="A249" s="9"/>
      <c r="B249" s="6"/>
    </row>
    <row r="250" spans="1:2" ht="12.75" customHeight="1" x14ac:dyDescent="0.2">
      <c r="A250" s="9"/>
      <c r="B250" s="6"/>
    </row>
    <row r="251" spans="1:2" ht="12.75" customHeight="1" x14ac:dyDescent="0.2">
      <c r="A251" s="9"/>
      <c r="B251" s="6"/>
    </row>
    <row r="252" spans="1:2" ht="12.75" customHeight="1" x14ac:dyDescent="0.2">
      <c r="A252" s="9"/>
      <c r="B252" s="6"/>
    </row>
    <row r="253" spans="1:2" ht="12.75" customHeight="1" x14ac:dyDescent="0.2">
      <c r="A253" s="9"/>
      <c r="B253" s="6"/>
    </row>
    <row r="254" spans="1:2" ht="12.75" customHeight="1" x14ac:dyDescent="0.2">
      <c r="A254" s="9"/>
      <c r="B254" s="6"/>
    </row>
    <row r="255" spans="1:2" ht="12.75" customHeight="1" x14ac:dyDescent="0.2">
      <c r="A255" s="9"/>
      <c r="B255" s="6"/>
    </row>
    <row r="256" spans="1:2" ht="12.75" customHeight="1" x14ac:dyDescent="0.2">
      <c r="A256" s="9"/>
      <c r="B256" s="6"/>
    </row>
    <row r="257" spans="1:2" ht="12.75" customHeight="1" x14ac:dyDescent="0.2">
      <c r="A257" s="9"/>
      <c r="B257" s="6"/>
    </row>
    <row r="258" spans="1:2" ht="12.75" customHeight="1" x14ac:dyDescent="0.2">
      <c r="A258" s="9"/>
      <c r="B258" s="6"/>
    </row>
    <row r="259" spans="1:2" ht="12.75" customHeight="1" x14ac:dyDescent="0.2">
      <c r="A259" s="9"/>
      <c r="B259" s="6"/>
    </row>
    <row r="260" spans="1:2" ht="12.75" customHeight="1" x14ac:dyDescent="0.2">
      <c r="A260" s="9"/>
      <c r="B260" s="6"/>
    </row>
    <row r="261" spans="1:2" ht="12.75" customHeight="1" x14ac:dyDescent="0.2">
      <c r="A261" s="9"/>
      <c r="B261" s="6"/>
    </row>
    <row r="262" spans="1:2" ht="12.75" customHeight="1" x14ac:dyDescent="0.2">
      <c r="A262" s="9"/>
      <c r="B262" s="6"/>
    </row>
    <row r="263" spans="1:2" ht="12.75" customHeight="1" x14ac:dyDescent="0.2">
      <c r="A263" s="9"/>
      <c r="B263" s="6"/>
    </row>
    <row r="264" spans="1:2" ht="12.75" customHeight="1" x14ac:dyDescent="0.2">
      <c r="A264" s="9"/>
      <c r="B264" s="6"/>
    </row>
    <row r="265" spans="1:2" ht="12.75" customHeight="1" x14ac:dyDescent="0.2">
      <c r="A265" s="9"/>
      <c r="B265" s="6"/>
    </row>
    <row r="266" spans="1:2" ht="12.75" customHeight="1" x14ac:dyDescent="0.2">
      <c r="A266" s="9"/>
      <c r="B266" s="6"/>
    </row>
    <row r="267" spans="1:2" ht="12.75" customHeight="1" x14ac:dyDescent="0.2">
      <c r="A267" s="9"/>
      <c r="B267" s="6"/>
    </row>
    <row r="268" spans="1:2" ht="12.75" customHeight="1" x14ac:dyDescent="0.2">
      <c r="A268" s="9"/>
      <c r="B268" s="6"/>
    </row>
    <row r="269" spans="1:2" ht="12.75" customHeight="1" x14ac:dyDescent="0.2">
      <c r="A269" s="9"/>
      <c r="B269" s="6"/>
    </row>
    <row r="270" spans="1:2" ht="12.75" customHeight="1" x14ac:dyDescent="0.2">
      <c r="A270" s="9"/>
      <c r="B270" s="6"/>
    </row>
    <row r="271" spans="1:2" ht="12.75" customHeight="1" x14ac:dyDescent="0.2">
      <c r="A271" s="9"/>
      <c r="B271" s="6"/>
    </row>
    <row r="272" spans="1:2" ht="12.75" customHeight="1" x14ac:dyDescent="0.2">
      <c r="A272" s="9"/>
      <c r="B272" s="6"/>
    </row>
    <row r="273" spans="1:2" ht="12.75" customHeight="1" x14ac:dyDescent="0.2">
      <c r="A273" s="9"/>
      <c r="B273" s="6"/>
    </row>
    <row r="274" spans="1:2" ht="12.75" customHeight="1" x14ac:dyDescent="0.2">
      <c r="A274" s="9"/>
      <c r="B274" s="6"/>
    </row>
    <row r="275" spans="1:2" ht="12.75" customHeight="1" x14ac:dyDescent="0.2">
      <c r="A275" s="9"/>
      <c r="B275" s="6"/>
    </row>
    <row r="276" spans="1:2" ht="12.75" customHeight="1" x14ac:dyDescent="0.2">
      <c r="A276" s="9"/>
      <c r="B276" s="6"/>
    </row>
    <row r="277" spans="1:2" ht="12.75" customHeight="1" x14ac:dyDescent="0.2">
      <c r="A277" s="9"/>
      <c r="B277" s="6"/>
    </row>
    <row r="278" spans="1:2" ht="12.75" customHeight="1" x14ac:dyDescent="0.2">
      <c r="A278" s="9"/>
      <c r="B278" s="6"/>
    </row>
    <row r="279" spans="1:2" ht="12.75" customHeight="1" x14ac:dyDescent="0.2">
      <c r="A279" s="9"/>
      <c r="B279" s="6"/>
    </row>
    <row r="280" spans="1:2" ht="12.75" customHeight="1" x14ac:dyDescent="0.2">
      <c r="A280" s="9"/>
      <c r="B280" s="6"/>
    </row>
    <row r="281" spans="1:2" ht="12.75" customHeight="1" x14ac:dyDescent="0.2">
      <c r="A281" s="9"/>
      <c r="B281" s="6"/>
    </row>
    <row r="282" spans="1:2" ht="12.75" customHeight="1" x14ac:dyDescent="0.2">
      <c r="A282" s="9"/>
      <c r="B282" s="6"/>
    </row>
    <row r="283" spans="1:2" ht="12.75" customHeight="1" x14ac:dyDescent="0.2">
      <c r="A283" s="9"/>
      <c r="B283" s="6"/>
    </row>
    <row r="284" spans="1:2" ht="12.75" customHeight="1" x14ac:dyDescent="0.2">
      <c r="A284" s="9"/>
      <c r="B284" s="6"/>
    </row>
    <row r="285" spans="1:2" ht="12.75" customHeight="1" x14ac:dyDescent="0.2">
      <c r="A285" s="9"/>
      <c r="B285" s="6"/>
    </row>
    <row r="286" spans="1:2" ht="12.75" customHeight="1" x14ac:dyDescent="0.2">
      <c r="A286" s="9"/>
      <c r="B286" s="6"/>
    </row>
    <row r="287" spans="1:2" ht="12.75" customHeight="1" x14ac:dyDescent="0.2">
      <c r="A287" s="9"/>
      <c r="B287" s="6"/>
    </row>
    <row r="288" spans="1:2" ht="12.75" customHeight="1" x14ac:dyDescent="0.2">
      <c r="A288" s="9"/>
      <c r="B288" s="6"/>
    </row>
  </sheetData>
  <autoFilter ref="C1:C288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8"/>
  <sheetViews>
    <sheetView topLeftCell="J1" zoomScale="75" zoomScaleNormal="75" workbookViewId="0">
      <selection activeCell="D10" sqref="D10"/>
    </sheetView>
  </sheetViews>
  <sheetFormatPr defaultColWidth="14.42578125" defaultRowHeight="12.75" customHeight="1" x14ac:dyDescent="0.2"/>
  <cols>
    <col min="1" max="1" width="12.140625" bestFit="1" customWidth="1"/>
    <col min="2" max="2" width="12.7109375" customWidth="1"/>
    <col min="3" max="3" width="10.7109375" customWidth="1"/>
    <col min="4" max="4" width="13.140625" customWidth="1"/>
    <col min="5" max="5" width="10.7109375" customWidth="1"/>
    <col min="6" max="6" width="12.85546875" customWidth="1"/>
    <col min="7" max="7" width="9.7109375" bestFit="1" customWidth="1"/>
    <col min="8" max="11" width="10.7109375" customWidth="1"/>
    <col min="12" max="12" width="12.85546875" customWidth="1"/>
    <col min="13" max="14" width="10.7109375" customWidth="1"/>
    <col min="15" max="15" width="13.42578125" customWidth="1"/>
    <col min="16" max="16" width="10.7109375" customWidth="1"/>
    <col min="17" max="20" width="17.28515625" customWidth="1"/>
  </cols>
  <sheetData>
    <row r="1" spans="1:17" ht="12.75" customHeight="1" x14ac:dyDescent="0.2">
      <c r="A1" s="1" t="s">
        <v>0</v>
      </c>
      <c r="B1" s="1" t="s">
        <v>1</v>
      </c>
      <c r="E1" s="1" t="s">
        <v>2</v>
      </c>
      <c r="O1" s="1" t="s">
        <v>3</v>
      </c>
      <c r="P1" s="1" t="s">
        <v>4</v>
      </c>
      <c r="Q1" t="s">
        <v>101</v>
      </c>
    </row>
    <row r="2" spans="1:17" ht="12.75" customHeight="1" x14ac:dyDescent="0.2">
      <c r="A2" s="1">
        <f>'April 2018'!A3</f>
        <v>3448.1799999999857</v>
      </c>
      <c r="B2" s="1">
        <v>2455.2600000000002</v>
      </c>
      <c r="C2" t="s">
        <v>13</v>
      </c>
      <c r="E2" s="1" t="s">
        <v>5</v>
      </c>
      <c r="H2" s="1" t="s">
        <v>6</v>
      </c>
      <c r="K2" s="1" t="s">
        <v>7</v>
      </c>
      <c r="O2" s="6">
        <f ca="1">A3-G3-J3-M3-D3</f>
        <v>3516.6299999999856</v>
      </c>
      <c r="P2" s="6">
        <f>SUMIF(D21:D70,"n",B21:B70)</f>
        <v>583.75</v>
      </c>
      <c r="Q2" s="16">
        <f ca="1">O2-A2</f>
        <v>68.449999999999818</v>
      </c>
    </row>
    <row r="3" spans="1:17" ht="12.75" customHeight="1" x14ac:dyDescent="0.2">
      <c r="A3" s="7">
        <f>A2-SUM(B21:B198)</f>
        <v>3516.6299999999856</v>
      </c>
      <c r="D3" s="7">
        <f>IF(C2="pd",0,B2*-1)</f>
        <v>0</v>
      </c>
      <c r="E3" s="12">
        <f>SUM(E4:E69)</f>
        <v>1330.3200000000002</v>
      </c>
      <c r="F3" s="1" t="s">
        <v>8</v>
      </c>
      <c r="G3" s="7">
        <f ca="1">E3-SUMIF(G4:G73,"pd",E4:E72)</f>
        <v>0</v>
      </c>
      <c r="H3" s="6">
        <f>SUM(H4:H18)</f>
        <v>415.67</v>
      </c>
      <c r="I3" s="1" t="s">
        <v>8</v>
      </c>
      <c r="J3" s="7">
        <f>H3-SUMIF(J4:J73,"pd",H4:H73)</f>
        <v>0</v>
      </c>
      <c r="K3" s="7">
        <f>SUM(K4:K18)</f>
        <v>295.6400000000001</v>
      </c>
      <c r="L3" s="1" t="s">
        <v>8</v>
      </c>
      <c r="M3" s="7">
        <f>K3-SUMIF(M4:M73,"pd",K4:K73)</f>
        <v>0</v>
      </c>
      <c r="P3" s="1" t="s">
        <v>9</v>
      </c>
    </row>
    <row r="4" spans="1:17" ht="12.75" customHeight="1" x14ac:dyDescent="0.2">
      <c r="E4" s="12">
        <v>241.18</v>
      </c>
      <c r="F4" s="1" t="s">
        <v>59</v>
      </c>
      <c r="G4" s="19" t="s">
        <v>13</v>
      </c>
      <c r="H4" s="6">
        <v>390.67</v>
      </c>
      <c r="I4" s="1" t="s">
        <v>15</v>
      </c>
      <c r="J4" s="19" t="s">
        <v>13</v>
      </c>
      <c r="K4" s="7">
        <v>61.24</v>
      </c>
      <c r="L4" s="1" t="s">
        <v>112</v>
      </c>
      <c r="M4" s="19" t="s">
        <v>13</v>
      </c>
      <c r="P4" s="1" t="s">
        <v>9</v>
      </c>
    </row>
    <row r="5" spans="1:17" ht="12.75" customHeight="1" x14ac:dyDescent="0.2">
      <c r="E5" s="12">
        <v>5</v>
      </c>
      <c r="F5" s="1" t="s">
        <v>71</v>
      </c>
      <c r="G5" s="19" t="s">
        <v>13</v>
      </c>
      <c r="H5" s="6">
        <v>25</v>
      </c>
      <c r="I5" s="1" t="s">
        <v>17</v>
      </c>
      <c r="J5" t="s">
        <v>13</v>
      </c>
      <c r="K5" s="7">
        <v>0</v>
      </c>
      <c r="L5" s="1" t="s">
        <v>112</v>
      </c>
      <c r="P5" s="1" t="s">
        <v>9</v>
      </c>
    </row>
    <row r="6" spans="1:17" ht="12.75" customHeight="1" x14ac:dyDescent="0.2">
      <c r="E6" s="12">
        <v>12.66</v>
      </c>
      <c r="F6" s="1" t="s">
        <v>16</v>
      </c>
      <c r="G6" s="19" t="s">
        <v>13</v>
      </c>
      <c r="H6" s="6"/>
      <c r="I6" s="1"/>
      <c r="J6" s="1"/>
      <c r="K6" s="7">
        <v>0</v>
      </c>
      <c r="L6" s="1" t="s">
        <v>112</v>
      </c>
      <c r="P6" s="1" t="s">
        <v>9</v>
      </c>
    </row>
    <row r="7" spans="1:17" ht="12.75" customHeight="1" x14ac:dyDescent="0.2">
      <c r="E7" s="12">
        <v>45.55</v>
      </c>
      <c r="F7" s="1" t="s">
        <v>18</v>
      </c>
      <c r="G7" s="19" t="s">
        <v>13</v>
      </c>
      <c r="H7" s="6"/>
      <c r="I7" s="1"/>
      <c r="K7" s="7">
        <v>0</v>
      </c>
      <c r="L7" s="1" t="s">
        <v>112</v>
      </c>
      <c r="P7" s="1" t="s">
        <v>9</v>
      </c>
    </row>
    <row r="8" spans="1:17" ht="12.75" customHeight="1" x14ac:dyDescent="0.2">
      <c r="E8" s="12">
        <v>55.16</v>
      </c>
      <c r="F8" s="1" t="s">
        <v>77</v>
      </c>
      <c r="G8" s="19" t="s">
        <v>13</v>
      </c>
      <c r="H8" s="6"/>
      <c r="I8" s="1"/>
      <c r="K8" s="7">
        <v>110.3</v>
      </c>
      <c r="L8" s="1" t="s">
        <v>60</v>
      </c>
      <c r="M8" t="s">
        <v>13</v>
      </c>
      <c r="P8" s="1" t="s">
        <v>9</v>
      </c>
    </row>
    <row r="9" spans="1:17" ht="12.75" customHeight="1" x14ac:dyDescent="0.2">
      <c r="E9" s="12">
        <v>100</v>
      </c>
      <c r="F9" s="1" t="s">
        <v>58</v>
      </c>
      <c r="G9" s="19" t="s">
        <v>13</v>
      </c>
      <c r="K9" s="7">
        <v>21.8</v>
      </c>
      <c r="L9" t="s">
        <v>61</v>
      </c>
      <c r="M9" s="19" t="s">
        <v>13</v>
      </c>
      <c r="P9" s="1" t="s">
        <v>9</v>
      </c>
    </row>
    <row r="10" spans="1:17" ht="12.75" customHeight="1" x14ac:dyDescent="0.2">
      <c r="E10" s="12">
        <v>0</v>
      </c>
      <c r="F10" s="1" t="s">
        <v>67</v>
      </c>
      <c r="G10" t="s">
        <v>100</v>
      </c>
      <c r="K10" s="7">
        <v>27</v>
      </c>
      <c r="L10" t="s">
        <v>22</v>
      </c>
      <c r="M10" s="19" t="s">
        <v>13</v>
      </c>
      <c r="P10" s="1" t="s">
        <v>9</v>
      </c>
    </row>
    <row r="11" spans="1:17" ht="12.75" customHeight="1" x14ac:dyDescent="0.2">
      <c r="E11" s="12">
        <v>7.99</v>
      </c>
      <c r="F11" s="1" t="s">
        <v>69</v>
      </c>
      <c r="G11" t="s">
        <v>13</v>
      </c>
      <c r="K11" s="7">
        <v>0</v>
      </c>
      <c r="L11" t="s">
        <v>22</v>
      </c>
      <c r="P11" s="1" t="s">
        <v>9</v>
      </c>
    </row>
    <row r="12" spans="1:17" ht="12.75" customHeight="1" x14ac:dyDescent="0.2">
      <c r="E12" s="12">
        <v>30.32</v>
      </c>
      <c r="F12" s="1" t="s">
        <v>70</v>
      </c>
      <c r="G12" t="s">
        <v>13</v>
      </c>
      <c r="K12" s="7">
        <v>27</v>
      </c>
      <c r="L12" t="s">
        <v>22</v>
      </c>
      <c r="M12" t="s">
        <v>13</v>
      </c>
      <c r="P12" s="1" t="s">
        <v>9</v>
      </c>
    </row>
    <row r="13" spans="1:17" ht="12.75" customHeight="1" x14ac:dyDescent="0.2">
      <c r="E13" s="12">
        <v>230</v>
      </c>
      <c r="F13" s="1" t="s">
        <v>28</v>
      </c>
      <c r="G13" t="s">
        <v>13</v>
      </c>
      <c r="K13" s="7">
        <v>0</v>
      </c>
      <c r="L13" t="s">
        <v>28</v>
      </c>
      <c r="P13" s="1" t="s">
        <v>9</v>
      </c>
    </row>
    <row r="14" spans="1:17" ht="12.75" customHeight="1" x14ac:dyDescent="0.2">
      <c r="E14" s="12">
        <v>389.45</v>
      </c>
      <c r="F14" s="1" t="s">
        <v>29</v>
      </c>
      <c r="G14" s="19" t="s">
        <v>13</v>
      </c>
      <c r="K14" s="7">
        <v>27</v>
      </c>
      <c r="L14" t="s">
        <v>22</v>
      </c>
      <c r="M14" t="s">
        <v>13</v>
      </c>
      <c r="P14" s="1" t="s">
        <v>9</v>
      </c>
    </row>
    <row r="15" spans="1:17" ht="12.75" customHeight="1" x14ac:dyDescent="0.2">
      <c r="E15" s="12">
        <v>14.53</v>
      </c>
      <c r="F15" s="1" t="s">
        <v>30</v>
      </c>
      <c r="G15" s="19" t="s">
        <v>13</v>
      </c>
      <c r="K15" s="7">
        <v>7.1</v>
      </c>
      <c r="L15" t="s">
        <v>22</v>
      </c>
      <c r="M15" t="s">
        <v>13</v>
      </c>
      <c r="P15" s="1" t="s">
        <v>9</v>
      </c>
    </row>
    <row r="16" spans="1:17" ht="12.75" customHeight="1" x14ac:dyDescent="0.2">
      <c r="E16" s="12">
        <v>20</v>
      </c>
      <c r="F16" t="s">
        <v>62</v>
      </c>
      <c r="G16" s="1" t="s">
        <v>13</v>
      </c>
      <c r="K16" s="7">
        <v>7.1</v>
      </c>
      <c r="L16" t="s">
        <v>22</v>
      </c>
      <c r="M16" t="s">
        <v>13</v>
      </c>
      <c r="P16" s="1" t="s">
        <v>9</v>
      </c>
    </row>
    <row r="17" spans="1:13" ht="12.75" customHeight="1" x14ac:dyDescent="0.2">
      <c r="A17" s="1" t="s">
        <v>9</v>
      </c>
      <c r="E17" s="13">
        <v>10</v>
      </c>
      <c r="F17" t="s">
        <v>63</v>
      </c>
      <c r="G17" s="19" t="s">
        <v>13</v>
      </c>
      <c r="K17" s="17">
        <v>7.1</v>
      </c>
      <c r="L17" t="s">
        <v>22</v>
      </c>
      <c r="M17" t="s">
        <v>13</v>
      </c>
    </row>
    <row r="18" spans="1:13" ht="12.75" customHeight="1" x14ac:dyDescent="0.2">
      <c r="A18" s="1" t="s">
        <v>9</v>
      </c>
      <c r="E18" s="13">
        <v>10</v>
      </c>
      <c r="F18" t="s">
        <v>64</v>
      </c>
      <c r="G18" s="19" t="s">
        <v>13</v>
      </c>
      <c r="K18" s="17"/>
    </row>
    <row r="19" spans="1:13" ht="12.75" customHeight="1" x14ac:dyDescent="0.2">
      <c r="A19" s="1" t="s">
        <v>31</v>
      </c>
      <c r="D19" s="1" t="s">
        <v>32</v>
      </c>
      <c r="E19" s="13">
        <v>10</v>
      </c>
      <c r="F19" t="s">
        <v>65</v>
      </c>
      <c r="G19" s="19" t="s">
        <v>13</v>
      </c>
      <c r="K19" s="17"/>
    </row>
    <row r="20" spans="1:13" ht="12.75" customHeight="1" x14ac:dyDescent="0.2">
      <c r="A20" s="9">
        <v>43221</v>
      </c>
      <c r="B20" s="6">
        <f>A2*-1</f>
        <v>-3448.1799999999857</v>
      </c>
      <c r="C20" s="1" t="s">
        <v>34</v>
      </c>
      <c r="D20" s="1" t="s">
        <v>35</v>
      </c>
      <c r="E20" s="13">
        <v>6.87</v>
      </c>
      <c r="F20" t="s">
        <v>68</v>
      </c>
      <c r="G20" s="19" t="s">
        <v>13</v>
      </c>
      <c r="K20" s="17"/>
    </row>
    <row r="21" spans="1:13" ht="12.75" customHeight="1" x14ac:dyDescent="0.2">
      <c r="A21" s="9">
        <v>43221</v>
      </c>
      <c r="B21" s="6">
        <v>230</v>
      </c>
      <c r="C21" s="1" t="s">
        <v>28</v>
      </c>
      <c r="D21" s="1" t="s">
        <v>37</v>
      </c>
      <c r="E21" s="13">
        <v>23.19</v>
      </c>
      <c r="F21" t="s">
        <v>78</v>
      </c>
      <c r="G21" s="19" t="s">
        <v>13</v>
      </c>
      <c r="K21" s="17"/>
    </row>
    <row r="22" spans="1:13" ht="12.75" customHeight="1" x14ac:dyDescent="0.2">
      <c r="A22" s="9"/>
      <c r="B22" s="6">
        <v>0</v>
      </c>
      <c r="C22" s="1" t="s">
        <v>67</v>
      </c>
      <c r="D22" s="1" t="s">
        <v>37</v>
      </c>
      <c r="E22" s="13">
        <v>8.4700000000000006</v>
      </c>
      <c r="F22" t="s">
        <v>79</v>
      </c>
      <c r="G22" t="s">
        <v>13</v>
      </c>
      <c r="K22" s="17"/>
    </row>
    <row r="23" spans="1:13" ht="12.75" customHeight="1" x14ac:dyDescent="0.2">
      <c r="A23" s="9"/>
      <c r="B23" s="6">
        <v>100</v>
      </c>
      <c r="C23" t="s">
        <v>58</v>
      </c>
      <c r="D23" t="s">
        <v>37</v>
      </c>
      <c r="E23" s="13">
        <v>0</v>
      </c>
      <c r="F23" t="s">
        <v>75</v>
      </c>
      <c r="G23" t="s">
        <v>100</v>
      </c>
    </row>
    <row r="24" spans="1:13" ht="12.75" customHeight="1" x14ac:dyDescent="0.2">
      <c r="A24" s="9"/>
      <c r="B24" s="6">
        <v>389.45</v>
      </c>
      <c r="C24" t="s">
        <v>29</v>
      </c>
      <c r="D24" t="s">
        <v>37</v>
      </c>
      <c r="E24" s="13">
        <v>53</v>
      </c>
      <c r="F24" t="s">
        <v>99</v>
      </c>
      <c r="G24" t="s">
        <v>13</v>
      </c>
    </row>
    <row r="25" spans="1:13" ht="12.75" customHeight="1" x14ac:dyDescent="0.2">
      <c r="A25" s="9"/>
      <c r="B25" s="6">
        <v>5</v>
      </c>
      <c r="C25" t="s">
        <v>71</v>
      </c>
      <c r="D25" t="s">
        <v>37</v>
      </c>
      <c r="E25" s="13">
        <v>3.95</v>
      </c>
      <c r="F25" t="s">
        <v>156</v>
      </c>
      <c r="G25" t="s">
        <v>13</v>
      </c>
    </row>
    <row r="26" spans="1:13" ht="12.75" customHeight="1" x14ac:dyDescent="0.2">
      <c r="A26" s="9"/>
      <c r="B26" s="6">
        <v>6.87</v>
      </c>
      <c r="C26" t="s">
        <v>68</v>
      </c>
      <c r="D26" t="s">
        <v>37</v>
      </c>
      <c r="E26" s="13">
        <v>53</v>
      </c>
      <c r="F26" t="s">
        <v>252</v>
      </c>
      <c r="G26" s="19" t="s">
        <v>13</v>
      </c>
    </row>
    <row r="27" spans="1:13" ht="12.75" customHeight="1" x14ac:dyDescent="0.2">
      <c r="A27" s="9"/>
      <c r="B27" s="6">
        <v>10</v>
      </c>
      <c r="C27" t="s">
        <v>63</v>
      </c>
      <c r="D27" t="s">
        <v>37</v>
      </c>
      <c r="E27" s="13"/>
    </row>
    <row r="28" spans="1:13" ht="12.75" customHeight="1" x14ac:dyDescent="0.2">
      <c r="A28" s="9"/>
      <c r="B28" s="6">
        <v>12.66</v>
      </c>
      <c r="C28" t="s">
        <v>16</v>
      </c>
      <c r="D28" t="s">
        <v>37</v>
      </c>
      <c r="E28" s="13"/>
    </row>
    <row r="29" spans="1:13" x14ac:dyDescent="0.2">
      <c r="A29" s="9"/>
      <c r="B29" s="6">
        <v>28.1</v>
      </c>
      <c r="C29" t="s">
        <v>249</v>
      </c>
      <c r="D29" t="s">
        <v>40</v>
      </c>
    </row>
    <row r="30" spans="1:13" x14ac:dyDescent="0.2">
      <c r="A30" s="9"/>
      <c r="B30" s="6">
        <v>3</v>
      </c>
      <c r="C30" t="s">
        <v>84</v>
      </c>
      <c r="D30" t="s">
        <v>40</v>
      </c>
    </row>
    <row r="31" spans="1:13" x14ac:dyDescent="0.2">
      <c r="A31" s="9"/>
      <c r="B31" s="6">
        <v>42</v>
      </c>
      <c r="C31" t="s">
        <v>137</v>
      </c>
      <c r="D31" t="s">
        <v>40</v>
      </c>
    </row>
    <row r="32" spans="1:13" x14ac:dyDescent="0.2">
      <c r="A32" s="9"/>
      <c r="B32" s="6">
        <v>3.3</v>
      </c>
      <c r="C32" t="s">
        <v>22</v>
      </c>
      <c r="D32" t="s">
        <v>40</v>
      </c>
    </row>
    <row r="33" spans="1:4" x14ac:dyDescent="0.2">
      <c r="A33" s="9"/>
      <c r="B33" s="6">
        <v>3.2</v>
      </c>
      <c r="C33" t="s">
        <v>83</v>
      </c>
      <c r="D33" t="s">
        <v>40</v>
      </c>
    </row>
    <row r="34" spans="1:4" x14ac:dyDescent="0.2">
      <c r="A34" s="9"/>
      <c r="B34" s="6">
        <v>56.94</v>
      </c>
      <c r="C34" t="s">
        <v>250</v>
      </c>
      <c r="D34" t="s">
        <v>40</v>
      </c>
    </row>
    <row r="35" spans="1:4" x14ac:dyDescent="0.2">
      <c r="A35" s="9"/>
      <c r="B35" s="6">
        <v>21.8</v>
      </c>
      <c r="C35" t="s">
        <v>22</v>
      </c>
      <c r="D35" t="s">
        <v>37</v>
      </c>
    </row>
    <row r="36" spans="1:4" x14ac:dyDescent="0.2">
      <c r="A36" s="9"/>
      <c r="B36" s="6">
        <v>-230</v>
      </c>
      <c r="C36" t="s">
        <v>28</v>
      </c>
    </row>
    <row r="37" spans="1:4" x14ac:dyDescent="0.2">
      <c r="A37" s="9"/>
      <c r="B37" s="6">
        <v>230</v>
      </c>
      <c r="C37" t="s">
        <v>28</v>
      </c>
    </row>
    <row r="38" spans="1:4" x14ac:dyDescent="0.2">
      <c r="A38" s="9">
        <v>43222</v>
      </c>
      <c r="B38" s="6">
        <v>45.55</v>
      </c>
      <c r="C38" t="s">
        <v>18</v>
      </c>
      <c r="D38" t="s">
        <v>37</v>
      </c>
    </row>
    <row r="39" spans="1:4" x14ac:dyDescent="0.2">
      <c r="A39" s="9"/>
      <c r="B39" s="6">
        <v>25.25</v>
      </c>
      <c r="C39" t="s">
        <v>74</v>
      </c>
      <c r="D39" t="s">
        <v>40</v>
      </c>
    </row>
    <row r="40" spans="1:4" x14ac:dyDescent="0.2">
      <c r="A40" s="9"/>
      <c r="B40" s="6">
        <v>53</v>
      </c>
      <c r="C40" t="s">
        <v>251</v>
      </c>
      <c r="D40" t="s">
        <v>37</v>
      </c>
    </row>
    <row r="41" spans="1:4" x14ac:dyDescent="0.2">
      <c r="A41" s="9"/>
      <c r="B41" s="6">
        <v>-3.37</v>
      </c>
      <c r="C41" t="s">
        <v>53</v>
      </c>
      <c r="D41" t="s">
        <v>40</v>
      </c>
    </row>
    <row r="42" spans="1:4" x14ac:dyDescent="0.2">
      <c r="A42" s="9">
        <v>43223</v>
      </c>
      <c r="B42" s="6">
        <v>20</v>
      </c>
      <c r="C42" t="s">
        <v>62</v>
      </c>
      <c r="D42" t="s">
        <v>37</v>
      </c>
    </row>
    <row r="43" spans="1:4" x14ac:dyDescent="0.2">
      <c r="A43" s="9">
        <v>43224</v>
      </c>
      <c r="B43" s="6">
        <v>55.16</v>
      </c>
      <c r="C43" t="s">
        <v>82</v>
      </c>
      <c r="D43" t="s">
        <v>37</v>
      </c>
    </row>
    <row r="44" spans="1:4" x14ac:dyDescent="0.2">
      <c r="A44" s="9"/>
      <c r="B44" s="6">
        <v>241.18</v>
      </c>
      <c r="C44" t="s">
        <v>59</v>
      </c>
      <c r="D44" t="s">
        <v>37</v>
      </c>
    </row>
    <row r="45" spans="1:4" x14ac:dyDescent="0.2">
      <c r="A45" s="9"/>
      <c r="B45" s="6">
        <v>19.48</v>
      </c>
      <c r="C45" t="s">
        <v>84</v>
      </c>
      <c r="D45" t="s">
        <v>40</v>
      </c>
    </row>
    <row r="46" spans="1:4" x14ac:dyDescent="0.2">
      <c r="A46" s="9">
        <v>43227</v>
      </c>
      <c r="B46" s="6">
        <v>50</v>
      </c>
      <c r="C46" t="s">
        <v>44</v>
      </c>
      <c r="D46" t="s">
        <v>40</v>
      </c>
    </row>
    <row r="47" spans="1:4" x14ac:dyDescent="0.2">
      <c r="A47" s="9">
        <v>43228</v>
      </c>
      <c r="B47" s="6">
        <v>3.95</v>
      </c>
      <c r="C47" t="s">
        <v>156</v>
      </c>
      <c r="D47" t="s">
        <v>37</v>
      </c>
    </row>
    <row r="48" spans="1:4" x14ac:dyDescent="0.2">
      <c r="A48" s="9"/>
      <c r="B48" s="6">
        <v>10</v>
      </c>
      <c r="C48" t="s">
        <v>65</v>
      </c>
      <c r="D48" t="s">
        <v>37</v>
      </c>
    </row>
    <row r="49" spans="1:4" x14ac:dyDescent="0.2">
      <c r="A49" s="9"/>
      <c r="B49" s="6">
        <v>27</v>
      </c>
      <c r="C49" t="s">
        <v>22</v>
      </c>
      <c r="D49" t="s">
        <v>37</v>
      </c>
    </row>
    <row r="50" spans="1:4" x14ac:dyDescent="0.2">
      <c r="A50" s="9">
        <v>43229</v>
      </c>
      <c r="B50" s="6">
        <v>13.77</v>
      </c>
      <c r="C50" t="s">
        <v>84</v>
      </c>
      <c r="D50" t="s">
        <v>40</v>
      </c>
    </row>
    <row r="51" spans="1:4" x14ac:dyDescent="0.2">
      <c r="A51" s="9"/>
      <c r="B51" s="6">
        <v>10.85</v>
      </c>
      <c r="C51" t="s">
        <v>148</v>
      </c>
      <c r="D51" t="s">
        <v>40</v>
      </c>
    </row>
    <row r="52" spans="1:4" x14ac:dyDescent="0.2">
      <c r="A52" s="9"/>
      <c r="B52" s="6">
        <v>9.75</v>
      </c>
      <c r="C52" t="s">
        <v>236</v>
      </c>
      <c r="D52" t="s">
        <v>40</v>
      </c>
    </row>
    <row r="53" spans="1:4" x14ac:dyDescent="0.2">
      <c r="A53" s="9"/>
      <c r="B53" s="6">
        <v>8.4</v>
      </c>
      <c r="C53" t="s">
        <v>245</v>
      </c>
      <c r="D53" t="s">
        <v>40</v>
      </c>
    </row>
    <row r="54" spans="1:4" x14ac:dyDescent="0.2">
      <c r="A54" s="9"/>
      <c r="B54" s="6">
        <v>20</v>
      </c>
      <c r="C54" t="s">
        <v>250</v>
      </c>
      <c r="D54" t="s">
        <v>40</v>
      </c>
    </row>
    <row r="55" spans="1:4" x14ac:dyDescent="0.2">
      <c r="A55" s="9"/>
      <c r="B55" s="6">
        <v>27</v>
      </c>
      <c r="C55" t="s">
        <v>22</v>
      </c>
      <c r="D55" t="s">
        <v>37</v>
      </c>
    </row>
    <row r="56" spans="1:4" x14ac:dyDescent="0.2">
      <c r="A56" s="9"/>
      <c r="B56" s="6">
        <v>3.5</v>
      </c>
      <c r="C56" t="s">
        <v>83</v>
      </c>
      <c r="D56" t="s">
        <v>40</v>
      </c>
    </row>
    <row r="57" spans="1:4" x14ac:dyDescent="0.2">
      <c r="A57" s="9">
        <v>43230</v>
      </c>
      <c r="B57" s="6">
        <v>7.1</v>
      </c>
      <c r="C57" s="19" t="s">
        <v>22</v>
      </c>
      <c r="D57" s="19" t="s">
        <v>37</v>
      </c>
    </row>
    <row r="58" spans="1:4" x14ac:dyDescent="0.2">
      <c r="A58" s="9">
        <v>43231</v>
      </c>
      <c r="B58" s="6">
        <v>7.1</v>
      </c>
      <c r="C58" s="19" t="s">
        <v>22</v>
      </c>
      <c r="D58" s="19" t="s">
        <v>37</v>
      </c>
    </row>
    <row r="59" spans="1:4" x14ac:dyDescent="0.2">
      <c r="A59" s="9">
        <v>43232</v>
      </c>
      <c r="B59" s="6">
        <v>50</v>
      </c>
      <c r="C59" s="19" t="s">
        <v>44</v>
      </c>
      <c r="D59" s="19" t="s">
        <v>40</v>
      </c>
    </row>
    <row r="60" spans="1:4" x14ac:dyDescent="0.2">
      <c r="A60" s="9">
        <v>43234</v>
      </c>
      <c r="B60" s="6">
        <v>8.4700000000000006</v>
      </c>
      <c r="C60" t="s">
        <v>79</v>
      </c>
      <c r="D60" s="19" t="s">
        <v>37</v>
      </c>
    </row>
    <row r="61" spans="1:4" x14ac:dyDescent="0.2">
      <c r="A61" s="9"/>
      <c r="B61" s="6">
        <v>7.1</v>
      </c>
      <c r="C61" t="s">
        <v>22</v>
      </c>
      <c r="D61" t="s">
        <v>37</v>
      </c>
    </row>
    <row r="62" spans="1:4" x14ac:dyDescent="0.2">
      <c r="A62" s="9">
        <v>43235</v>
      </c>
      <c r="B62" s="6">
        <v>61.24</v>
      </c>
      <c r="C62" t="s">
        <v>112</v>
      </c>
      <c r="D62" t="s">
        <v>37</v>
      </c>
    </row>
    <row r="63" spans="1:4" x14ac:dyDescent="0.2">
      <c r="A63" s="9"/>
      <c r="B63" s="6">
        <v>10.24</v>
      </c>
      <c r="C63" t="s">
        <v>111</v>
      </c>
      <c r="D63" t="s">
        <v>40</v>
      </c>
    </row>
    <row r="64" spans="1:4" x14ac:dyDescent="0.2">
      <c r="A64" s="9"/>
      <c r="B64" s="6">
        <v>3.45</v>
      </c>
      <c r="C64" t="s">
        <v>253</v>
      </c>
      <c r="D64" t="s">
        <v>40</v>
      </c>
    </row>
    <row r="65" spans="1:4" x14ac:dyDescent="0.2">
      <c r="A65" s="9"/>
      <c r="B65" s="6">
        <v>27</v>
      </c>
      <c r="C65" t="s">
        <v>22</v>
      </c>
      <c r="D65" t="s">
        <v>37</v>
      </c>
    </row>
    <row r="66" spans="1:4" x14ac:dyDescent="0.2">
      <c r="A66" s="9"/>
      <c r="B66" s="6">
        <v>181.19</v>
      </c>
      <c r="C66" t="s">
        <v>134</v>
      </c>
      <c r="D66" t="s">
        <v>40</v>
      </c>
    </row>
    <row r="67" spans="1:4" x14ac:dyDescent="0.2">
      <c r="A67" s="9"/>
      <c r="B67" s="6">
        <v>4.99</v>
      </c>
      <c r="C67" t="s">
        <v>123</v>
      </c>
      <c r="D67" t="s">
        <v>40</v>
      </c>
    </row>
    <row r="68" spans="1:4" x14ac:dyDescent="0.2">
      <c r="A68" s="9"/>
      <c r="B68" s="6">
        <v>6.4</v>
      </c>
      <c r="C68" t="s">
        <v>96</v>
      </c>
      <c r="D68" t="s">
        <v>40</v>
      </c>
    </row>
    <row r="69" spans="1:4" x14ac:dyDescent="0.2">
      <c r="A69" s="9">
        <v>43241</v>
      </c>
      <c r="B69" s="6">
        <v>10</v>
      </c>
      <c r="C69" t="s">
        <v>64</v>
      </c>
      <c r="D69" t="s">
        <v>37</v>
      </c>
    </row>
    <row r="70" spans="1:4" x14ac:dyDescent="0.2">
      <c r="A70" s="9">
        <v>43242</v>
      </c>
      <c r="B70" s="6">
        <v>33.31</v>
      </c>
      <c r="C70" t="s">
        <v>83</v>
      </c>
      <c r="D70" t="s">
        <v>40</v>
      </c>
    </row>
    <row r="71" spans="1:4" x14ac:dyDescent="0.2">
      <c r="A71" s="9">
        <v>43243</v>
      </c>
      <c r="B71" s="6">
        <v>14.53</v>
      </c>
      <c r="C71" t="s">
        <v>30</v>
      </c>
      <c r="D71" t="s">
        <v>37</v>
      </c>
    </row>
    <row r="72" spans="1:4" x14ac:dyDescent="0.2">
      <c r="A72" s="9"/>
      <c r="B72" s="6">
        <v>110.3</v>
      </c>
      <c r="C72" t="s">
        <v>22</v>
      </c>
      <c r="D72" t="s">
        <v>37</v>
      </c>
    </row>
    <row r="73" spans="1:4" x14ac:dyDescent="0.2">
      <c r="A73" s="9">
        <v>43244</v>
      </c>
      <c r="B73" s="6">
        <v>50</v>
      </c>
      <c r="C73" t="s">
        <v>44</v>
      </c>
      <c r="D73" t="s">
        <v>40</v>
      </c>
    </row>
    <row r="74" spans="1:4" x14ac:dyDescent="0.2">
      <c r="A74" s="9">
        <v>43245</v>
      </c>
      <c r="B74" s="6">
        <v>-2458.1</v>
      </c>
      <c r="C74" t="s">
        <v>36</v>
      </c>
      <c r="D74" t="s">
        <v>37</v>
      </c>
    </row>
    <row r="75" spans="1:4" x14ac:dyDescent="0.2">
      <c r="A75" s="9">
        <v>43249</v>
      </c>
      <c r="B75" s="6">
        <v>-14.6</v>
      </c>
      <c r="C75" t="s">
        <v>254</v>
      </c>
    </row>
    <row r="76" spans="1:4" x14ac:dyDescent="0.2">
      <c r="A76" s="9"/>
      <c r="B76" s="6">
        <v>30.32</v>
      </c>
      <c r="C76" t="s">
        <v>185</v>
      </c>
      <c r="D76" t="s">
        <v>37</v>
      </c>
    </row>
    <row r="77" spans="1:4" x14ac:dyDescent="0.2">
      <c r="A77" s="9"/>
      <c r="B77" s="6">
        <v>25</v>
      </c>
      <c r="C77" t="s">
        <v>17</v>
      </c>
      <c r="D77" t="s">
        <v>37</v>
      </c>
    </row>
    <row r="78" spans="1:4" x14ac:dyDescent="0.2">
      <c r="A78" s="9"/>
      <c r="B78" s="6">
        <v>5.4</v>
      </c>
      <c r="C78" t="s">
        <v>22</v>
      </c>
      <c r="D78" t="s">
        <v>40</v>
      </c>
    </row>
    <row r="79" spans="1:4" x14ac:dyDescent="0.2">
      <c r="A79" s="9"/>
      <c r="B79" s="6">
        <v>24.5</v>
      </c>
      <c r="C79" t="s">
        <v>95</v>
      </c>
      <c r="D79" t="s">
        <v>40</v>
      </c>
    </row>
    <row r="80" spans="1:4" x14ac:dyDescent="0.2">
      <c r="A80" s="9">
        <v>43250</v>
      </c>
      <c r="B80" s="6">
        <v>23.19</v>
      </c>
      <c r="C80" t="s">
        <v>78</v>
      </c>
      <c r="D80" t="s">
        <v>37</v>
      </c>
    </row>
    <row r="81" spans="1:5" x14ac:dyDescent="0.2">
      <c r="A81" s="9"/>
      <c r="B81" s="6">
        <v>49.31</v>
      </c>
      <c r="C81" t="s">
        <v>161</v>
      </c>
      <c r="D81" t="s">
        <v>40</v>
      </c>
    </row>
    <row r="82" spans="1:5" x14ac:dyDescent="0.2">
      <c r="A82" s="9"/>
      <c r="B82" s="6">
        <v>32.33</v>
      </c>
      <c r="C82" t="s">
        <v>54</v>
      </c>
      <c r="D82" t="s">
        <v>40</v>
      </c>
    </row>
    <row r="83" spans="1:5" x14ac:dyDescent="0.2">
      <c r="A83" s="9">
        <v>43251</v>
      </c>
      <c r="B83" s="6">
        <v>7.99</v>
      </c>
      <c r="C83" t="s">
        <v>74</v>
      </c>
      <c r="D83" t="s">
        <v>37</v>
      </c>
      <c r="E83" t="s">
        <v>69</v>
      </c>
    </row>
    <row r="84" spans="1:5" x14ac:dyDescent="0.2">
      <c r="A84" s="9"/>
      <c r="B84" s="6">
        <v>53</v>
      </c>
      <c r="C84" t="s">
        <v>99</v>
      </c>
      <c r="D84" t="s">
        <v>37</v>
      </c>
    </row>
    <row r="85" spans="1:5" x14ac:dyDescent="0.2">
      <c r="A85" s="9"/>
      <c r="B85" s="6">
        <v>5</v>
      </c>
      <c r="C85" t="s">
        <v>54</v>
      </c>
      <c r="D85" t="s">
        <v>40</v>
      </c>
    </row>
    <row r="86" spans="1:5" x14ac:dyDescent="0.2">
      <c r="A86" s="9"/>
      <c r="B86" s="6">
        <v>3</v>
      </c>
      <c r="C86" t="s">
        <v>84</v>
      </c>
      <c r="D86" t="s">
        <v>40</v>
      </c>
    </row>
    <row r="87" spans="1:5" x14ac:dyDescent="0.2">
      <c r="A87" s="9"/>
      <c r="B87" s="6"/>
    </row>
    <row r="88" spans="1:5" x14ac:dyDescent="0.2">
      <c r="A88" s="9"/>
      <c r="B88" s="6"/>
    </row>
    <row r="89" spans="1:5" ht="12.75" customHeight="1" x14ac:dyDescent="0.2">
      <c r="A89" s="9"/>
      <c r="B89" s="6"/>
    </row>
    <row r="90" spans="1:5" ht="12.75" customHeight="1" x14ac:dyDescent="0.2">
      <c r="A90" s="9"/>
      <c r="B90" s="6"/>
    </row>
    <row r="91" spans="1:5" ht="12.75" customHeight="1" x14ac:dyDescent="0.2">
      <c r="A91" s="9"/>
      <c r="B91" s="6"/>
    </row>
    <row r="92" spans="1:5" ht="12.75" customHeight="1" x14ac:dyDescent="0.2">
      <c r="A92" s="9"/>
      <c r="B92" s="6"/>
    </row>
    <row r="93" spans="1:5" ht="12.75" customHeight="1" x14ac:dyDescent="0.2">
      <c r="A93" s="9"/>
      <c r="B93" s="6"/>
    </row>
    <row r="94" spans="1:5" ht="12.75" customHeight="1" x14ac:dyDescent="0.2">
      <c r="A94" s="9"/>
      <c r="B94" s="6"/>
    </row>
    <row r="95" spans="1:5" ht="12.75" customHeight="1" x14ac:dyDescent="0.2">
      <c r="A95" s="9"/>
      <c r="B95" s="6"/>
    </row>
    <row r="96" spans="1:5" ht="12.75" customHeight="1" x14ac:dyDescent="0.2">
      <c r="A96" s="9"/>
      <c r="B96" s="6"/>
    </row>
    <row r="97" spans="1:2" ht="12.75" customHeight="1" x14ac:dyDescent="0.2">
      <c r="A97" s="9"/>
      <c r="B97" s="6"/>
    </row>
    <row r="98" spans="1:2" ht="12.75" customHeight="1" x14ac:dyDescent="0.2">
      <c r="A98" s="9"/>
      <c r="B98" s="6"/>
    </row>
    <row r="99" spans="1:2" ht="12.75" customHeight="1" x14ac:dyDescent="0.2">
      <c r="A99" s="9"/>
      <c r="B99" s="6"/>
    </row>
    <row r="100" spans="1:2" ht="12.75" customHeight="1" x14ac:dyDescent="0.2">
      <c r="A100" s="9"/>
      <c r="B100" s="6"/>
    </row>
    <row r="101" spans="1:2" ht="12.75" customHeight="1" x14ac:dyDescent="0.2">
      <c r="A101" s="9"/>
      <c r="B101" s="6"/>
    </row>
    <row r="102" spans="1:2" ht="12.75" customHeight="1" x14ac:dyDescent="0.2">
      <c r="A102" s="9"/>
      <c r="B102" s="6"/>
    </row>
    <row r="103" spans="1:2" ht="12.75" customHeight="1" x14ac:dyDescent="0.2">
      <c r="A103" s="9"/>
      <c r="B103" s="6"/>
    </row>
    <row r="104" spans="1:2" ht="12.75" customHeight="1" x14ac:dyDescent="0.2">
      <c r="A104" s="9"/>
      <c r="B104" s="6"/>
    </row>
    <row r="105" spans="1:2" ht="12.75" customHeight="1" x14ac:dyDescent="0.2">
      <c r="A105" s="9"/>
      <c r="B105" s="6"/>
    </row>
    <row r="106" spans="1:2" ht="12.75" customHeight="1" x14ac:dyDescent="0.2">
      <c r="A106" s="9"/>
      <c r="B106" s="6"/>
    </row>
    <row r="107" spans="1:2" ht="12.75" customHeight="1" x14ac:dyDescent="0.2">
      <c r="A107" s="9"/>
      <c r="B107" s="6"/>
    </row>
    <row r="108" spans="1:2" ht="12.75" customHeight="1" x14ac:dyDescent="0.2">
      <c r="A108" s="9"/>
      <c r="B108" s="6"/>
    </row>
    <row r="109" spans="1:2" ht="12.75" customHeight="1" x14ac:dyDescent="0.2">
      <c r="A109" s="9"/>
      <c r="B109" s="6"/>
    </row>
    <row r="110" spans="1:2" ht="12.75" customHeight="1" x14ac:dyDescent="0.2">
      <c r="A110" s="9"/>
      <c r="B110" s="6"/>
    </row>
    <row r="111" spans="1:2" ht="12.75" customHeight="1" x14ac:dyDescent="0.2">
      <c r="A111" s="9"/>
      <c r="B111" s="6"/>
    </row>
    <row r="112" spans="1:2" ht="12.75" customHeight="1" x14ac:dyDescent="0.2">
      <c r="A112" s="9"/>
      <c r="B112" s="6"/>
    </row>
    <row r="113" spans="1:2" ht="12.75" customHeight="1" x14ac:dyDescent="0.2">
      <c r="A113" s="9"/>
      <c r="B113" s="6"/>
    </row>
    <row r="114" spans="1:2" ht="12.75" customHeight="1" x14ac:dyDescent="0.2">
      <c r="A114" s="9"/>
      <c r="B114" s="6"/>
    </row>
    <row r="115" spans="1:2" ht="12.75" customHeight="1" x14ac:dyDescent="0.2">
      <c r="A115" s="9"/>
      <c r="B115" s="6"/>
    </row>
    <row r="116" spans="1:2" ht="12.75" customHeight="1" x14ac:dyDescent="0.2">
      <c r="A116" s="9"/>
      <c r="B116" s="6"/>
    </row>
    <row r="117" spans="1:2" ht="12.75" customHeight="1" x14ac:dyDescent="0.2">
      <c r="A117" s="9"/>
      <c r="B117" s="6"/>
    </row>
    <row r="118" spans="1:2" ht="12.75" customHeight="1" x14ac:dyDescent="0.2">
      <c r="A118" s="9"/>
      <c r="B118" s="6"/>
    </row>
    <row r="119" spans="1:2" ht="12.75" customHeight="1" x14ac:dyDescent="0.2">
      <c r="A119" s="9"/>
      <c r="B119" s="6"/>
    </row>
    <row r="120" spans="1:2" ht="12.75" customHeight="1" x14ac:dyDescent="0.2">
      <c r="A120" s="9"/>
      <c r="B120" s="6"/>
    </row>
    <row r="121" spans="1:2" ht="12.75" customHeight="1" x14ac:dyDescent="0.2">
      <c r="A121" s="9"/>
      <c r="B121" s="6"/>
    </row>
    <row r="122" spans="1:2" ht="12.75" customHeight="1" x14ac:dyDescent="0.2">
      <c r="A122" s="9"/>
      <c r="B122" s="6"/>
    </row>
    <row r="123" spans="1:2" ht="12.75" customHeight="1" x14ac:dyDescent="0.2">
      <c r="A123" s="9"/>
      <c r="B123" s="6"/>
    </row>
    <row r="124" spans="1:2" ht="12.75" customHeight="1" x14ac:dyDescent="0.2">
      <c r="A124" s="9"/>
      <c r="B124" s="6"/>
    </row>
    <row r="125" spans="1:2" ht="12.75" customHeight="1" x14ac:dyDescent="0.2">
      <c r="A125" s="9"/>
      <c r="B125" s="6"/>
    </row>
    <row r="126" spans="1:2" ht="12.75" customHeight="1" x14ac:dyDescent="0.2">
      <c r="A126" s="9"/>
      <c r="B126" s="6"/>
    </row>
    <row r="127" spans="1:2" ht="12.75" customHeight="1" x14ac:dyDescent="0.2">
      <c r="A127" s="9"/>
      <c r="B127" s="6"/>
    </row>
    <row r="128" spans="1:2" ht="12.75" customHeight="1" x14ac:dyDescent="0.2">
      <c r="A128" s="9"/>
      <c r="B128" s="6"/>
    </row>
    <row r="129" spans="1:2" ht="12.75" customHeight="1" x14ac:dyDescent="0.2">
      <c r="A129" s="9"/>
      <c r="B129" s="6"/>
    </row>
    <row r="130" spans="1:2" ht="12.75" customHeight="1" x14ac:dyDescent="0.2">
      <c r="A130" s="9"/>
      <c r="B130" s="6"/>
    </row>
    <row r="131" spans="1:2" ht="12.75" customHeight="1" x14ac:dyDescent="0.2">
      <c r="A131" s="9"/>
      <c r="B131" s="6"/>
    </row>
    <row r="132" spans="1:2" ht="12.75" customHeight="1" x14ac:dyDescent="0.2">
      <c r="A132" s="9"/>
      <c r="B132" s="6"/>
    </row>
    <row r="133" spans="1:2" ht="12.75" customHeight="1" x14ac:dyDescent="0.2">
      <c r="A133" s="9"/>
      <c r="B133" s="6"/>
    </row>
    <row r="134" spans="1:2" ht="12.75" customHeight="1" x14ac:dyDescent="0.2">
      <c r="A134" s="9"/>
      <c r="B134" s="6"/>
    </row>
    <row r="135" spans="1:2" ht="12.75" customHeight="1" x14ac:dyDescent="0.2">
      <c r="A135" s="9"/>
      <c r="B135" s="6"/>
    </row>
    <row r="136" spans="1:2" ht="12.75" customHeight="1" x14ac:dyDescent="0.2">
      <c r="A136" s="9"/>
      <c r="B136" s="6"/>
    </row>
    <row r="137" spans="1:2" ht="12.75" customHeight="1" x14ac:dyDescent="0.2">
      <c r="A137" s="9"/>
      <c r="B137" s="6"/>
    </row>
    <row r="138" spans="1:2" ht="12.75" customHeight="1" x14ac:dyDescent="0.2">
      <c r="A138" s="9"/>
      <c r="B138" s="6"/>
    </row>
    <row r="139" spans="1:2" ht="12.75" customHeight="1" x14ac:dyDescent="0.2">
      <c r="A139" s="9"/>
      <c r="B139" s="6"/>
    </row>
    <row r="140" spans="1:2" ht="12.75" customHeight="1" x14ac:dyDescent="0.2">
      <c r="A140" s="9"/>
      <c r="B140" s="6"/>
    </row>
    <row r="141" spans="1:2" ht="12.75" customHeight="1" x14ac:dyDescent="0.2">
      <c r="A141" s="9"/>
      <c r="B141" s="6"/>
    </row>
    <row r="142" spans="1:2" ht="12.75" customHeight="1" x14ac:dyDescent="0.2">
      <c r="A142" s="9"/>
      <c r="B142" s="6"/>
    </row>
    <row r="143" spans="1:2" ht="12.75" customHeight="1" x14ac:dyDescent="0.2">
      <c r="A143" s="9"/>
      <c r="B143" s="6"/>
    </row>
    <row r="144" spans="1:2" ht="12.75" customHeight="1" x14ac:dyDescent="0.2">
      <c r="A144" s="9"/>
      <c r="B144" s="6"/>
    </row>
    <row r="145" spans="1:2" ht="12.75" customHeight="1" x14ac:dyDescent="0.2">
      <c r="A145" s="9"/>
      <c r="B145" s="6"/>
    </row>
    <row r="146" spans="1:2" ht="12.75" customHeight="1" x14ac:dyDescent="0.2">
      <c r="A146" s="9"/>
      <c r="B146" s="6"/>
    </row>
    <row r="147" spans="1:2" ht="12.75" customHeight="1" x14ac:dyDescent="0.2">
      <c r="A147" s="9"/>
      <c r="B147" s="6"/>
    </row>
    <row r="148" spans="1:2" ht="12.75" customHeight="1" x14ac:dyDescent="0.2">
      <c r="A148" s="9"/>
      <c r="B148" s="6"/>
    </row>
    <row r="149" spans="1:2" ht="12.75" customHeight="1" x14ac:dyDescent="0.2">
      <c r="A149" s="9"/>
      <c r="B149" s="6"/>
    </row>
    <row r="150" spans="1:2" ht="12.75" customHeight="1" x14ac:dyDescent="0.2">
      <c r="A150" s="9"/>
      <c r="B150" s="6"/>
    </row>
    <row r="151" spans="1:2" ht="12.75" customHeight="1" x14ac:dyDescent="0.2">
      <c r="A151" s="9"/>
      <c r="B151" s="6"/>
    </row>
    <row r="152" spans="1:2" ht="12.75" customHeight="1" x14ac:dyDescent="0.2">
      <c r="A152" s="9"/>
      <c r="B152" s="6"/>
    </row>
    <row r="153" spans="1:2" ht="12.75" customHeight="1" x14ac:dyDescent="0.2">
      <c r="A153" s="9"/>
      <c r="B153" s="6"/>
    </row>
    <row r="154" spans="1:2" ht="12.75" customHeight="1" x14ac:dyDescent="0.2">
      <c r="A154" s="9"/>
      <c r="B154" s="6"/>
    </row>
    <row r="155" spans="1:2" ht="12.75" customHeight="1" x14ac:dyDescent="0.2">
      <c r="A155" s="9"/>
      <c r="B155" s="6"/>
    </row>
    <row r="156" spans="1:2" ht="12.75" customHeight="1" x14ac:dyDescent="0.2">
      <c r="A156" s="9"/>
      <c r="B156" s="6"/>
    </row>
    <row r="157" spans="1:2" ht="12.75" customHeight="1" x14ac:dyDescent="0.2">
      <c r="A157" s="9"/>
      <c r="B157" s="6"/>
    </row>
    <row r="158" spans="1:2" ht="12.75" customHeight="1" x14ac:dyDescent="0.2">
      <c r="A158" s="9"/>
      <c r="B158" s="6"/>
    </row>
    <row r="159" spans="1:2" ht="12.75" customHeight="1" x14ac:dyDescent="0.2">
      <c r="A159" s="9"/>
      <c r="B159" s="6"/>
    </row>
    <row r="160" spans="1:2" ht="12.75" customHeight="1" x14ac:dyDescent="0.2">
      <c r="A160" s="9"/>
      <c r="B160" s="6"/>
    </row>
    <row r="161" spans="1:2" ht="12.75" customHeight="1" x14ac:dyDescent="0.2">
      <c r="A161" s="9"/>
      <c r="B161" s="6"/>
    </row>
    <row r="162" spans="1:2" ht="12.75" customHeight="1" x14ac:dyDescent="0.2">
      <c r="A162" s="9"/>
      <c r="B162" s="6"/>
    </row>
    <row r="163" spans="1:2" ht="12.75" customHeight="1" x14ac:dyDescent="0.2">
      <c r="A163" s="9"/>
      <c r="B163" s="6"/>
    </row>
    <row r="164" spans="1:2" ht="12.75" customHeight="1" x14ac:dyDescent="0.2">
      <c r="A164" s="9"/>
      <c r="B164" s="6"/>
    </row>
    <row r="165" spans="1:2" ht="12.75" customHeight="1" x14ac:dyDescent="0.2">
      <c r="A165" s="9"/>
      <c r="B165" s="6"/>
    </row>
    <row r="166" spans="1:2" ht="12.75" customHeight="1" x14ac:dyDescent="0.2">
      <c r="A166" s="9"/>
      <c r="B166" s="6"/>
    </row>
    <row r="167" spans="1:2" ht="12.75" customHeight="1" x14ac:dyDescent="0.2">
      <c r="A167" s="9"/>
      <c r="B167" s="6"/>
    </row>
    <row r="168" spans="1:2" ht="12.75" customHeight="1" x14ac:dyDescent="0.2">
      <c r="A168" s="9"/>
      <c r="B168" s="6"/>
    </row>
    <row r="169" spans="1:2" ht="12.75" customHeight="1" x14ac:dyDescent="0.2">
      <c r="A169" s="9"/>
      <c r="B169" s="6"/>
    </row>
    <row r="170" spans="1:2" ht="12.75" customHeight="1" x14ac:dyDescent="0.2">
      <c r="A170" s="9"/>
      <c r="B170" s="6"/>
    </row>
    <row r="171" spans="1:2" ht="12.75" customHeight="1" x14ac:dyDescent="0.2">
      <c r="A171" s="9"/>
      <c r="B171" s="6"/>
    </row>
    <row r="172" spans="1:2" ht="12.75" customHeight="1" x14ac:dyDescent="0.2">
      <c r="A172" s="9"/>
      <c r="B172" s="6"/>
    </row>
    <row r="173" spans="1:2" ht="12.75" customHeight="1" x14ac:dyDescent="0.2">
      <c r="A173" s="9"/>
      <c r="B173" s="6"/>
    </row>
    <row r="174" spans="1:2" ht="12.75" customHeight="1" x14ac:dyDescent="0.2">
      <c r="A174" s="9"/>
      <c r="B174" s="6"/>
    </row>
    <row r="175" spans="1:2" ht="12.75" customHeight="1" x14ac:dyDescent="0.2">
      <c r="A175" s="9"/>
      <c r="B175" s="6"/>
    </row>
    <row r="176" spans="1:2" ht="12.75" customHeight="1" x14ac:dyDescent="0.2">
      <c r="A176" s="9"/>
      <c r="B176" s="6"/>
    </row>
    <row r="177" spans="1:2" ht="12.75" customHeight="1" x14ac:dyDescent="0.2">
      <c r="A177" s="9"/>
      <c r="B177" s="6"/>
    </row>
    <row r="178" spans="1:2" ht="12.75" customHeight="1" x14ac:dyDescent="0.2">
      <c r="A178" s="9"/>
      <c r="B178" s="6"/>
    </row>
    <row r="179" spans="1:2" ht="12.75" customHeight="1" x14ac:dyDescent="0.2">
      <c r="A179" s="9"/>
      <c r="B179" s="6"/>
    </row>
    <row r="180" spans="1:2" ht="12.75" customHeight="1" x14ac:dyDescent="0.2">
      <c r="A180" s="9"/>
      <c r="B180" s="6"/>
    </row>
    <row r="181" spans="1:2" ht="12.75" customHeight="1" x14ac:dyDescent="0.2">
      <c r="A181" s="9"/>
      <c r="B181" s="6"/>
    </row>
    <row r="182" spans="1:2" ht="12.75" customHeight="1" x14ac:dyDescent="0.2">
      <c r="A182" s="9"/>
      <c r="B182" s="6"/>
    </row>
    <row r="183" spans="1:2" ht="12.75" customHeight="1" x14ac:dyDescent="0.2">
      <c r="A183" s="9"/>
      <c r="B183" s="6"/>
    </row>
    <row r="184" spans="1:2" ht="12.75" customHeight="1" x14ac:dyDescent="0.2">
      <c r="A184" s="9"/>
      <c r="B184" s="6"/>
    </row>
    <row r="185" spans="1:2" ht="12.75" customHeight="1" x14ac:dyDescent="0.2">
      <c r="A185" s="9"/>
      <c r="B185" s="6"/>
    </row>
    <row r="186" spans="1:2" ht="12.75" customHeight="1" x14ac:dyDescent="0.2">
      <c r="A186" s="9"/>
      <c r="B186" s="6"/>
    </row>
    <row r="187" spans="1:2" ht="12.75" customHeight="1" x14ac:dyDescent="0.2">
      <c r="A187" s="9"/>
      <c r="B187" s="6"/>
    </row>
    <row r="188" spans="1:2" ht="12.75" customHeight="1" x14ac:dyDescent="0.2">
      <c r="A188" s="9"/>
      <c r="B188" s="6"/>
    </row>
    <row r="189" spans="1:2" ht="12.75" customHeight="1" x14ac:dyDescent="0.2">
      <c r="A189" s="9"/>
      <c r="B189" s="6"/>
    </row>
    <row r="190" spans="1:2" ht="12.75" customHeight="1" x14ac:dyDescent="0.2">
      <c r="A190" s="9"/>
      <c r="B190" s="6"/>
    </row>
    <row r="191" spans="1:2" ht="12.75" customHeight="1" x14ac:dyDescent="0.2">
      <c r="A191" s="9"/>
      <c r="B191" s="6"/>
    </row>
    <row r="192" spans="1:2" ht="12.75" customHeight="1" x14ac:dyDescent="0.2">
      <c r="A192" s="9"/>
      <c r="B192" s="6"/>
    </row>
    <row r="193" spans="1:2" ht="12.75" customHeight="1" x14ac:dyDescent="0.2">
      <c r="A193" s="9"/>
      <c r="B193" s="6"/>
    </row>
    <row r="194" spans="1:2" ht="12.75" customHeight="1" x14ac:dyDescent="0.2">
      <c r="A194" s="9"/>
      <c r="B194" s="6"/>
    </row>
    <row r="195" spans="1:2" ht="12.75" customHeight="1" x14ac:dyDescent="0.2">
      <c r="A195" s="9"/>
      <c r="B195" s="6"/>
    </row>
    <row r="196" spans="1:2" ht="12.75" customHeight="1" x14ac:dyDescent="0.2">
      <c r="A196" s="9"/>
      <c r="B196" s="6"/>
    </row>
    <row r="197" spans="1:2" ht="12.75" customHeight="1" x14ac:dyDescent="0.2">
      <c r="A197" s="9"/>
      <c r="B197" s="6"/>
    </row>
    <row r="198" spans="1:2" ht="12.75" customHeight="1" x14ac:dyDescent="0.2">
      <c r="A198" s="9"/>
      <c r="B198" s="6"/>
    </row>
    <row r="199" spans="1:2" ht="12.75" customHeight="1" x14ac:dyDescent="0.2">
      <c r="A199" s="9"/>
      <c r="B199" s="6"/>
    </row>
    <row r="200" spans="1:2" ht="12.75" customHeight="1" x14ac:dyDescent="0.2">
      <c r="A200" s="9"/>
      <c r="B200" s="6"/>
    </row>
    <row r="201" spans="1:2" ht="12.75" customHeight="1" x14ac:dyDescent="0.2">
      <c r="A201" s="9"/>
      <c r="B201" s="6"/>
    </row>
    <row r="202" spans="1:2" ht="12.75" customHeight="1" x14ac:dyDescent="0.2">
      <c r="A202" s="9"/>
      <c r="B202" s="6"/>
    </row>
    <row r="203" spans="1:2" ht="12.75" customHeight="1" x14ac:dyDescent="0.2">
      <c r="A203" s="9"/>
      <c r="B203" s="6"/>
    </row>
    <row r="204" spans="1:2" ht="12.75" customHeight="1" x14ac:dyDescent="0.2">
      <c r="A204" s="9"/>
      <c r="B204" s="6"/>
    </row>
    <row r="205" spans="1:2" ht="12.75" customHeight="1" x14ac:dyDescent="0.2">
      <c r="A205" s="9"/>
      <c r="B205" s="6"/>
    </row>
    <row r="206" spans="1:2" ht="12.75" customHeight="1" x14ac:dyDescent="0.2">
      <c r="A206" s="9"/>
      <c r="B206" s="6"/>
    </row>
    <row r="207" spans="1:2" ht="12.75" customHeight="1" x14ac:dyDescent="0.2">
      <c r="A207" s="9"/>
      <c r="B207" s="6"/>
    </row>
    <row r="208" spans="1:2" ht="12.75" customHeight="1" x14ac:dyDescent="0.2">
      <c r="A208" s="9"/>
      <c r="B208" s="6"/>
    </row>
    <row r="209" spans="1:2" ht="12.75" customHeight="1" x14ac:dyDescent="0.2">
      <c r="A209" s="9"/>
      <c r="B209" s="6"/>
    </row>
    <row r="210" spans="1:2" ht="12.75" customHeight="1" x14ac:dyDescent="0.2">
      <c r="A210" s="9"/>
      <c r="B210" s="6"/>
    </row>
    <row r="211" spans="1:2" ht="12.75" customHeight="1" x14ac:dyDescent="0.2">
      <c r="A211" s="9"/>
      <c r="B211" s="6"/>
    </row>
    <row r="212" spans="1:2" ht="12.75" customHeight="1" x14ac:dyDescent="0.2">
      <c r="A212" s="9"/>
      <c r="B212" s="6"/>
    </row>
    <row r="213" spans="1:2" ht="12.75" customHeight="1" x14ac:dyDescent="0.2">
      <c r="A213" s="9"/>
      <c r="B213" s="6"/>
    </row>
    <row r="214" spans="1:2" ht="12.75" customHeight="1" x14ac:dyDescent="0.2">
      <c r="A214" s="9"/>
      <c r="B214" s="6"/>
    </row>
    <row r="215" spans="1:2" ht="12.75" customHeight="1" x14ac:dyDescent="0.2">
      <c r="A215" s="9"/>
      <c r="B215" s="6"/>
    </row>
    <row r="216" spans="1:2" ht="12.75" customHeight="1" x14ac:dyDescent="0.2">
      <c r="A216" s="9"/>
      <c r="B216" s="6"/>
    </row>
    <row r="217" spans="1:2" ht="12.75" customHeight="1" x14ac:dyDescent="0.2">
      <c r="A217" s="9"/>
      <c r="B217" s="6"/>
    </row>
    <row r="218" spans="1:2" ht="12.75" customHeight="1" x14ac:dyDescent="0.2">
      <c r="A218" s="9"/>
      <c r="B218" s="6"/>
    </row>
    <row r="219" spans="1:2" ht="12.75" customHeight="1" x14ac:dyDescent="0.2">
      <c r="A219" s="9"/>
      <c r="B219" s="6"/>
    </row>
    <row r="220" spans="1:2" ht="12.75" customHeight="1" x14ac:dyDescent="0.2">
      <c r="A220" s="9"/>
      <c r="B220" s="6"/>
    </row>
    <row r="221" spans="1:2" ht="12.75" customHeight="1" x14ac:dyDescent="0.2">
      <c r="A221" s="9"/>
      <c r="B221" s="6"/>
    </row>
    <row r="222" spans="1:2" ht="12.75" customHeight="1" x14ac:dyDescent="0.2">
      <c r="A222" s="9"/>
      <c r="B222" s="6"/>
    </row>
    <row r="223" spans="1:2" ht="12.75" customHeight="1" x14ac:dyDescent="0.2">
      <c r="A223" s="9"/>
      <c r="B223" s="6"/>
    </row>
    <row r="224" spans="1:2" ht="12.75" customHeight="1" x14ac:dyDescent="0.2">
      <c r="A224" s="9"/>
      <c r="B224" s="6"/>
    </row>
    <row r="225" spans="1:2" ht="12.75" customHeight="1" x14ac:dyDescent="0.2">
      <c r="A225" s="9"/>
      <c r="B225" s="6"/>
    </row>
    <row r="226" spans="1:2" ht="12.75" customHeight="1" x14ac:dyDescent="0.2">
      <c r="A226" s="9"/>
      <c r="B226" s="6"/>
    </row>
    <row r="227" spans="1:2" ht="12.75" customHeight="1" x14ac:dyDescent="0.2">
      <c r="A227" s="9"/>
      <c r="B227" s="6"/>
    </row>
    <row r="228" spans="1:2" ht="12.75" customHeight="1" x14ac:dyDescent="0.2">
      <c r="A228" s="9"/>
      <c r="B228" s="6"/>
    </row>
    <row r="229" spans="1:2" ht="12.75" customHeight="1" x14ac:dyDescent="0.2">
      <c r="A229" s="9"/>
      <c r="B229" s="6"/>
    </row>
    <row r="230" spans="1:2" ht="12.75" customHeight="1" x14ac:dyDescent="0.2">
      <c r="A230" s="9"/>
      <c r="B230" s="6"/>
    </row>
    <row r="231" spans="1:2" ht="12.75" customHeight="1" x14ac:dyDescent="0.2">
      <c r="A231" s="9"/>
      <c r="B231" s="6"/>
    </row>
    <row r="232" spans="1:2" ht="12.75" customHeight="1" x14ac:dyDescent="0.2">
      <c r="A232" s="9"/>
      <c r="B232" s="6"/>
    </row>
    <row r="233" spans="1:2" ht="12.75" customHeight="1" x14ac:dyDescent="0.2">
      <c r="A233" s="9"/>
      <c r="B233" s="6"/>
    </row>
    <row r="234" spans="1:2" ht="12.75" customHeight="1" x14ac:dyDescent="0.2">
      <c r="A234" s="9"/>
      <c r="B234" s="6"/>
    </row>
    <row r="235" spans="1:2" ht="12.75" customHeight="1" x14ac:dyDescent="0.2">
      <c r="A235" s="9"/>
      <c r="B235" s="6"/>
    </row>
    <row r="236" spans="1:2" ht="12.75" customHeight="1" x14ac:dyDescent="0.2">
      <c r="A236" s="9"/>
      <c r="B236" s="6"/>
    </row>
    <row r="237" spans="1:2" ht="12.75" customHeight="1" x14ac:dyDescent="0.2">
      <c r="A237" s="9"/>
      <c r="B237" s="6"/>
    </row>
    <row r="238" spans="1:2" ht="12.75" customHeight="1" x14ac:dyDescent="0.2">
      <c r="A238" s="9"/>
      <c r="B238" s="6"/>
    </row>
    <row r="239" spans="1:2" ht="12.75" customHeight="1" x14ac:dyDescent="0.2">
      <c r="A239" s="9"/>
      <c r="B239" s="6"/>
    </row>
    <row r="240" spans="1:2" ht="12.75" customHeight="1" x14ac:dyDescent="0.2">
      <c r="A240" s="9"/>
      <c r="B240" s="6"/>
    </row>
    <row r="241" spans="1:2" ht="12.75" customHeight="1" x14ac:dyDescent="0.2">
      <c r="A241" s="9"/>
      <c r="B241" s="6"/>
    </row>
    <row r="242" spans="1:2" ht="12.75" customHeight="1" x14ac:dyDescent="0.2">
      <c r="A242" s="9"/>
      <c r="B242" s="6"/>
    </row>
    <row r="243" spans="1:2" ht="12.75" customHeight="1" x14ac:dyDescent="0.2">
      <c r="A243" s="9"/>
      <c r="B243" s="6"/>
    </row>
    <row r="244" spans="1:2" ht="12.75" customHeight="1" x14ac:dyDescent="0.2">
      <c r="A244" s="9"/>
      <c r="B244" s="6"/>
    </row>
    <row r="245" spans="1:2" ht="12.75" customHeight="1" x14ac:dyDescent="0.2">
      <c r="A245" s="9"/>
      <c r="B245" s="6"/>
    </row>
    <row r="246" spans="1:2" ht="12.75" customHeight="1" x14ac:dyDescent="0.2">
      <c r="A246" s="9"/>
      <c r="B246" s="6"/>
    </row>
    <row r="247" spans="1:2" ht="12.75" customHeight="1" x14ac:dyDescent="0.2">
      <c r="A247" s="9"/>
      <c r="B247" s="6"/>
    </row>
    <row r="248" spans="1:2" ht="12.75" customHeight="1" x14ac:dyDescent="0.2">
      <c r="A248" s="9"/>
      <c r="B248" s="6"/>
    </row>
    <row r="249" spans="1:2" ht="12.75" customHeight="1" x14ac:dyDescent="0.2">
      <c r="A249" s="9"/>
      <c r="B249" s="6"/>
    </row>
    <row r="250" spans="1:2" ht="12.75" customHeight="1" x14ac:dyDescent="0.2">
      <c r="A250" s="9"/>
      <c r="B250" s="6"/>
    </row>
    <row r="251" spans="1:2" ht="12.75" customHeight="1" x14ac:dyDescent="0.2">
      <c r="A251" s="9"/>
      <c r="B251" s="6"/>
    </row>
    <row r="252" spans="1:2" ht="12.75" customHeight="1" x14ac:dyDescent="0.2">
      <c r="A252" s="9"/>
      <c r="B252" s="6"/>
    </row>
    <row r="253" spans="1:2" ht="12.75" customHeight="1" x14ac:dyDescent="0.2">
      <c r="A253" s="9"/>
      <c r="B253" s="6"/>
    </row>
    <row r="254" spans="1:2" ht="12.75" customHeight="1" x14ac:dyDescent="0.2">
      <c r="A254" s="9"/>
      <c r="B254" s="6"/>
    </row>
    <row r="255" spans="1:2" ht="12.75" customHeight="1" x14ac:dyDescent="0.2">
      <c r="A255" s="9"/>
      <c r="B255" s="6"/>
    </row>
    <row r="256" spans="1:2" ht="12.75" customHeight="1" x14ac:dyDescent="0.2">
      <c r="A256" s="9"/>
      <c r="B256" s="6"/>
    </row>
    <row r="257" spans="1:2" ht="12.75" customHeight="1" x14ac:dyDescent="0.2">
      <c r="A257" s="9"/>
      <c r="B257" s="6"/>
    </row>
    <row r="258" spans="1:2" ht="12.75" customHeight="1" x14ac:dyDescent="0.2">
      <c r="A258" s="9"/>
      <c r="B258" s="6"/>
    </row>
    <row r="259" spans="1:2" ht="12.75" customHeight="1" x14ac:dyDescent="0.2">
      <c r="A259" s="9"/>
      <c r="B259" s="6"/>
    </row>
    <row r="260" spans="1:2" ht="12.75" customHeight="1" x14ac:dyDescent="0.2">
      <c r="A260" s="9"/>
      <c r="B260" s="6"/>
    </row>
    <row r="261" spans="1:2" ht="12.75" customHeight="1" x14ac:dyDescent="0.2">
      <c r="A261" s="9"/>
      <c r="B261" s="6"/>
    </row>
    <row r="262" spans="1:2" ht="12.75" customHeight="1" x14ac:dyDescent="0.2">
      <c r="A262" s="9"/>
      <c r="B262" s="6"/>
    </row>
    <row r="263" spans="1:2" ht="12.75" customHeight="1" x14ac:dyDescent="0.2">
      <c r="A263" s="9"/>
      <c r="B263" s="6"/>
    </row>
    <row r="264" spans="1:2" ht="12.75" customHeight="1" x14ac:dyDescent="0.2">
      <c r="A264" s="9"/>
      <c r="B264" s="6"/>
    </row>
    <row r="265" spans="1:2" ht="12.75" customHeight="1" x14ac:dyDescent="0.2">
      <c r="A265" s="9"/>
      <c r="B265" s="6"/>
    </row>
    <row r="266" spans="1:2" ht="12.75" customHeight="1" x14ac:dyDescent="0.2">
      <c r="A266" s="9"/>
      <c r="B266" s="6"/>
    </row>
    <row r="267" spans="1:2" ht="12.75" customHeight="1" x14ac:dyDescent="0.2">
      <c r="A267" s="9"/>
      <c r="B267" s="6"/>
    </row>
    <row r="268" spans="1:2" ht="12.75" customHeight="1" x14ac:dyDescent="0.2">
      <c r="A268" s="9"/>
      <c r="B268" s="6"/>
    </row>
    <row r="269" spans="1:2" ht="12.75" customHeight="1" x14ac:dyDescent="0.2">
      <c r="A269" s="9"/>
      <c r="B269" s="6"/>
    </row>
    <row r="270" spans="1:2" ht="12.75" customHeight="1" x14ac:dyDescent="0.2">
      <c r="A270" s="9"/>
      <c r="B270" s="6"/>
    </row>
    <row r="271" spans="1:2" ht="12.75" customHeight="1" x14ac:dyDescent="0.2">
      <c r="A271" s="9"/>
      <c r="B271" s="6"/>
    </row>
    <row r="272" spans="1:2" ht="12.75" customHeight="1" x14ac:dyDescent="0.2">
      <c r="A272" s="9"/>
      <c r="B272" s="6"/>
    </row>
    <row r="273" spans="1:2" ht="12.75" customHeight="1" x14ac:dyDescent="0.2">
      <c r="A273" s="9"/>
      <c r="B273" s="6"/>
    </row>
    <row r="274" spans="1:2" ht="12.75" customHeight="1" x14ac:dyDescent="0.2">
      <c r="A274" s="9"/>
      <c r="B274" s="6"/>
    </row>
    <row r="275" spans="1:2" ht="12.75" customHeight="1" x14ac:dyDescent="0.2">
      <c r="A275" s="9"/>
      <c r="B275" s="6"/>
    </row>
    <row r="276" spans="1:2" ht="12.75" customHeight="1" x14ac:dyDescent="0.2">
      <c r="A276" s="9"/>
      <c r="B276" s="6"/>
    </row>
    <row r="277" spans="1:2" ht="12.75" customHeight="1" x14ac:dyDescent="0.2">
      <c r="A277" s="9"/>
      <c r="B277" s="6"/>
    </row>
    <row r="278" spans="1:2" ht="12.75" customHeight="1" x14ac:dyDescent="0.2">
      <c r="A278" s="9"/>
      <c r="B278" s="6"/>
    </row>
    <row r="279" spans="1:2" ht="12.75" customHeight="1" x14ac:dyDescent="0.2">
      <c r="A279" s="9"/>
      <c r="B279" s="6"/>
    </row>
    <row r="280" spans="1:2" ht="12.75" customHeight="1" x14ac:dyDescent="0.2">
      <c r="A280" s="9"/>
      <c r="B280" s="6"/>
    </row>
    <row r="281" spans="1:2" ht="12.75" customHeight="1" x14ac:dyDescent="0.2">
      <c r="A281" s="9"/>
      <c r="B281" s="6"/>
    </row>
    <row r="282" spans="1:2" ht="12.75" customHeight="1" x14ac:dyDescent="0.2">
      <c r="A282" s="9"/>
      <c r="B282" s="6"/>
    </row>
    <row r="283" spans="1:2" ht="12.75" customHeight="1" x14ac:dyDescent="0.2">
      <c r="A283" s="9"/>
      <c r="B283" s="6"/>
    </row>
    <row r="284" spans="1:2" ht="12.75" customHeight="1" x14ac:dyDescent="0.2">
      <c r="A284" s="9"/>
      <c r="B284" s="6"/>
    </row>
    <row r="285" spans="1:2" ht="12.75" customHeight="1" x14ac:dyDescent="0.2">
      <c r="A285" s="9"/>
      <c r="B285" s="6"/>
    </row>
    <row r="286" spans="1:2" ht="12.75" customHeight="1" x14ac:dyDescent="0.2">
      <c r="A286" s="9"/>
      <c r="B286" s="6"/>
    </row>
    <row r="287" spans="1:2" ht="12.75" customHeight="1" x14ac:dyDescent="0.2">
      <c r="A287" s="9"/>
      <c r="B287" s="6"/>
    </row>
    <row r="288" spans="1:2" ht="12.75" customHeight="1" x14ac:dyDescent="0.2">
      <c r="A288" s="9"/>
      <c r="B288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9"/>
  <sheetViews>
    <sheetView zoomScale="75" zoomScaleNormal="75" workbookViewId="0">
      <selection activeCell="C75" sqref="C1:C1048576"/>
    </sheetView>
  </sheetViews>
  <sheetFormatPr defaultColWidth="14.42578125" defaultRowHeight="12.75" customHeight="1" x14ac:dyDescent="0.2"/>
  <cols>
    <col min="1" max="1" width="12.140625" bestFit="1" customWidth="1"/>
    <col min="2" max="2" width="12.7109375" customWidth="1"/>
    <col min="3" max="3" width="10.7109375" customWidth="1"/>
    <col min="4" max="4" width="13.140625" customWidth="1"/>
    <col min="5" max="5" width="10.7109375" customWidth="1"/>
    <col min="6" max="6" width="12.85546875" customWidth="1"/>
    <col min="7" max="7" width="9.7109375" bestFit="1" customWidth="1"/>
    <col min="8" max="11" width="10.7109375" customWidth="1"/>
    <col min="12" max="12" width="12.85546875" customWidth="1"/>
    <col min="13" max="14" width="10.7109375" customWidth="1"/>
    <col min="15" max="15" width="13.42578125" customWidth="1"/>
    <col min="16" max="16" width="10.7109375" customWidth="1"/>
    <col min="17" max="20" width="17.28515625" customWidth="1"/>
  </cols>
  <sheetData>
    <row r="1" spans="1:17" ht="12.75" customHeight="1" x14ac:dyDescent="0.2">
      <c r="A1" s="1" t="s">
        <v>0</v>
      </c>
      <c r="B1" s="1" t="s">
        <v>1</v>
      </c>
      <c r="E1" s="1" t="s">
        <v>2</v>
      </c>
      <c r="O1" s="1" t="s">
        <v>3</v>
      </c>
      <c r="P1" s="1" t="s">
        <v>4</v>
      </c>
      <c r="Q1" t="s">
        <v>101</v>
      </c>
    </row>
    <row r="2" spans="1:17" ht="12.75" customHeight="1" x14ac:dyDescent="0.2">
      <c r="A2" s="1">
        <f>'March 2018'!A3</f>
        <v>3961.789999999985</v>
      </c>
      <c r="B2" s="1">
        <v>2455.2600000000002</v>
      </c>
      <c r="C2" t="s">
        <v>13</v>
      </c>
      <c r="E2" s="1" t="s">
        <v>5</v>
      </c>
      <c r="H2" s="1" t="s">
        <v>6</v>
      </c>
      <c r="K2" s="1" t="s">
        <v>7</v>
      </c>
      <c r="O2" s="6">
        <f ca="1">A3-G3-J3-M3-D3</f>
        <v>3395.1799999999857</v>
      </c>
      <c r="P2" s="6">
        <f>SUMIF(D21:D71,"n",B21:B71)</f>
        <v>441.59</v>
      </c>
      <c r="Q2" s="16">
        <f ca="1">O2-A2</f>
        <v>-566.60999999999922</v>
      </c>
    </row>
    <row r="3" spans="1:17" ht="12.75" customHeight="1" x14ac:dyDescent="0.2">
      <c r="A3" s="7">
        <f>A2-SUM(B21:B199)</f>
        <v>3448.1799999999857</v>
      </c>
      <c r="D3" s="7">
        <f>IF(C2="pd",0,B2*-1)</f>
        <v>0</v>
      </c>
      <c r="E3" s="12">
        <f>SUM(E4:E70)</f>
        <v>1330.55</v>
      </c>
      <c r="F3" s="1" t="s">
        <v>8</v>
      </c>
      <c r="G3" s="7">
        <f ca="1">E3-SUMIF(G4:G74,"pd",E4:E73)</f>
        <v>53</v>
      </c>
      <c r="H3" s="6">
        <f>SUM(H4:H18)</f>
        <v>465.6</v>
      </c>
      <c r="I3" s="1" t="s">
        <v>8</v>
      </c>
      <c r="J3" s="7">
        <f>H3-SUMIF(J4:J74,"pd",H4:H74)</f>
        <v>0</v>
      </c>
      <c r="K3" s="7">
        <f>SUM(K4:K18)</f>
        <v>282.14999999999998</v>
      </c>
      <c r="L3" s="1" t="s">
        <v>8</v>
      </c>
      <c r="M3" s="7">
        <f>K3-SUMIF(M4:M74,"pd",K4:K74)</f>
        <v>0</v>
      </c>
      <c r="P3" s="1" t="s">
        <v>9</v>
      </c>
    </row>
    <row r="4" spans="1:17" ht="12.75" customHeight="1" x14ac:dyDescent="0.2">
      <c r="E4" s="12">
        <v>241.18</v>
      </c>
      <c r="F4" s="1" t="s">
        <v>59</v>
      </c>
      <c r="G4" s="19" t="s">
        <v>13</v>
      </c>
      <c r="H4" s="6">
        <v>440.6</v>
      </c>
      <c r="I4" s="1" t="s">
        <v>15</v>
      </c>
      <c r="J4" s="19" t="s">
        <v>13</v>
      </c>
      <c r="K4" s="7">
        <v>54.73</v>
      </c>
      <c r="L4" s="1" t="s">
        <v>112</v>
      </c>
      <c r="M4" s="19" t="s">
        <v>13</v>
      </c>
      <c r="P4" s="1" t="s">
        <v>9</v>
      </c>
    </row>
    <row r="5" spans="1:17" ht="12.75" customHeight="1" x14ac:dyDescent="0.2">
      <c r="E5" s="12">
        <v>5</v>
      </c>
      <c r="F5" s="1" t="s">
        <v>71</v>
      </c>
      <c r="G5" s="19" t="s">
        <v>13</v>
      </c>
      <c r="H5" s="6">
        <v>25</v>
      </c>
      <c r="I5" s="1" t="s">
        <v>17</v>
      </c>
      <c r="J5" t="s">
        <v>13</v>
      </c>
      <c r="K5" s="7">
        <v>58.09</v>
      </c>
      <c r="L5" s="1" t="s">
        <v>112</v>
      </c>
      <c r="M5" t="s">
        <v>13</v>
      </c>
      <c r="P5" s="1" t="s">
        <v>9</v>
      </c>
    </row>
    <row r="6" spans="1:17" ht="12.75" customHeight="1" x14ac:dyDescent="0.2">
      <c r="E6" s="12">
        <v>12.66</v>
      </c>
      <c r="F6" s="1" t="s">
        <v>16</v>
      </c>
      <c r="G6" s="19" t="s">
        <v>13</v>
      </c>
      <c r="H6" s="6"/>
      <c r="I6" s="1"/>
      <c r="J6" s="1"/>
      <c r="K6" s="7">
        <v>61.43</v>
      </c>
      <c r="L6" s="1" t="s">
        <v>112</v>
      </c>
      <c r="M6" t="s">
        <v>13</v>
      </c>
      <c r="P6" s="1" t="s">
        <v>9</v>
      </c>
    </row>
    <row r="7" spans="1:17" ht="12.75" customHeight="1" x14ac:dyDescent="0.2">
      <c r="E7" s="12">
        <v>45.55</v>
      </c>
      <c r="F7" s="1" t="s">
        <v>18</v>
      </c>
      <c r="G7" s="19" t="s">
        <v>13</v>
      </c>
      <c r="H7" s="6"/>
      <c r="I7" s="1"/>
      <c r="K7" s="7">
        <v>0</v>
      </c>
      <c r="L7" s="1" t="s">
        <v>112</v>
      </c>
      <c r="P7" s="1" t="s">
        <v>9</v>
      </c>
    </row>
    <row r="8" spans="1:17" ht="12.75" customHeight="1" x14ac:dyDescent="0.2">
      <c r="E8" s="12">
        <v>53.5</v>
      </c>
      <c r="F8" s="1" t="s">
        <v>77</v>
      </c>
      <c r="G8" s="19" t="s">
        <v>13</v>
      </c>
      <c r="H8" s="6"/>
      <c r="I8" s="1"/>
      <c r="K8" s="7">
        <v>28.7</v>
      </c>
      <c r="L8" s="1" t="s">
        <v>60</v>
      </c>
      <c r="M8" t="s">
        <v>13</v>
      </c>
      <c r="P8" s="1" t="s">
        <v>9</v>
      </c>
    </row>
    <row r="9" spans="1:17" ht="12.75" customHeight="1" x14ac:dyDescent="0.2">
      <c r="E9" s="12">
        <v>100</v>
      </c>
      <c r="F9" s="1" t="s">
        <v>58</v>
      </c>
      <c r="G9" s="19" t="s">
        <v>13</v>
      </c>
      <c r="K9" s="7">
        <v>21.8</v>
      </c>
      <c r="L9" t="s">
        <v>61</v>
      </c>
      <c r="M9" s="19" t="s">
        <v>13</v>
      </c>
      <c r="P9" s="1" t="s">
        <v>9</v>
      </c>
    </row>
    <row r="10" spans="1:17" ht="12.75" customHeight="1" x14ac:dyDescent="0.2">
      <c r="E10" s="12">
        <v>0</v>
      </c>
      <c r="F10" s="1" t="s">
        <v>67</v>
      </c>
      <c r="G10" t="s">
        <v>100</v>
      </c>
      <c r="K10" s="7">
        <v>0</v>
      </c>
      <c r="L10" t="s">
        <v>22</v>
      </c>
      <c r="M10" s="19" t="s">
        <v>100</v>
      </c>
      <c r="P10" s="1" t="s">
        <v>9</v>
      </c>
    </row>
    <row r="11" spans="1:17" ht="12.75" customHeight="1" x14ac:dyDescent="0.2">
      <c r="E11" s="12">
        <v>7.99</v>
      </c>
      <c r="F11" s="1" t="s">
        <v>69</v>
      </c>
      <c r="G11" t="s">
        <v>13</v>
      </c>
      <c r="K11" s="7">
        <v>0</v>
      </c>
      <c r="L11" t="s">
        <v>22</v>
      </c>
      <c r="P11" s="1" t="s">
        <v>9</v>
      </c>
    </row>
    <row r="12" spans="1:17" ht="12.75" customHeight="1" x14ac:dyDescent="0.2">
      <c r="E12" s="12">
        <v>32.21</v>
      </c>
      <c r="F12" s="1" t="s">
        <v>70</v>
      </c>
      <c r="G12" t="s">
        <v>13</v>
      </c>
      <c r="K12" s="7">
        <v>0</v>
      </c>
      <c r="L12" t="s">
        <v>22</v>
      </c>
      <c r="P12" s="1" t="s">
        <v>9</v>
      </c>
    </row>
    <row r="13" spans="1:17" ht="12.75" customHeight="1" x14ac:dyDescent="0.2">
      <c r="E13" s="12">
        <v>230</v>
      </c>
      <c r="F13" s="1" t="s">
        <v>28</v>
      </c>
      <c r="G13" t="s">
        <v>13</v>
      </c>
      <c r="K13" s="7">
        <v>28.7</v>
      </c>
      <c r="L13" s="1" t="s">
        <v>60</v>
      </c>
      <c r="M13" t="s">
        <v>13</v>
      </c>
      <c r="P13" s="1" t="s">
        <v>9</v>
      </c>
    </row>
    <row r="14" spans="1:17" ht="12.75" customHeight="1" x14ac:dyDescent="0.2">
      <c r="E14" s="12">
        <v>389.45</v>
      </c>
      <c r="F14" s="1" t="s">
        <v>29</v>
      </c>
      <c r="G14" s="19" t="s">
        <v>13</v>
      </c>
      <c r="K14" s="7">
        <v>28.7</v>
      </c>
      <c r="L14" s="1" t="s">
        <v>60</v>
      </c>
      <c r="M14" t="s">
        <v>13</v>
      </c>
      <c r="P14" s="1" t="s">
        <v>9</v>
      </c>
    </row>
    <row r="15" spans="1:17" ht="12.75" customHeight="1" x14ac:dyDescent="0.2">
      <c r="E15" s="12">
        <v>14.53</v>
      </c>
      <c r="F15" s="1" t="s">
        <v>30</v>
      </c>
      <c r="G15" s="19" t="s">
        <v>13</v>
      </c>
      <c r="K15" s="7"/>
      <c r="P15" s="1" t="s">
        <v>9</v>
      </c>
    </row>
    <row r="16" spans="1:17" ht="12.75" customHeight="1" x14ac:dyDescent="0.2">
      <c r="E16" s="12">
        <v>20</v>
      </c>
      <c r="F16" t="s">
        <v>62</v>
      </c>
      <c r="G16" s="1" t="s">
        <v>13</v>
      </c>
      <c r="K16" s="7"/>
      <c r="P16" s="1" t="s">
        <v>9</v>
      </c>
    </row>
    <row r="17" spans="1:11" ht="12.75" customHeight="1" x14ac:dyDescent="0.2">
      <c r="A17" s="1" t="s">
        <v>9</v>
      </c>
      <c r="E17" s="13">
        <v>10</v>
      </c>
      <c r="F17" t="s">
        <v>63</v>
      </c>
      <c r="G17" s="19" t="s">
        <v>13</v>
      </c>
      <c r="K17" s="17"/>
    </row>
    <row r="18" spans="1:11" ht="12.75" customHeight="1" x14ac:dyDescent="0.2">
      <c r="A18" s="1" t="s">
        <v>9</v>
      </c>
      <c r="E18" s="13">
        <v>10</v>
      </c>
      <c r="F18" t="s">
        <v>64</v>
      </c>
      <c r="G18" s="19" t="s">
        <v>13</v>
      </c>
      <c r="K18" s="17"/>
    </row>
    <row r="19" spans="1:11" ht="12.75" customHeight="1" x14ac:dyDescent="0.2">
      <c r="A19" s="1" t="s">
        <v>31</v>
      </c>
      <c r="D19" s="1" t="s">
        <v>32</v>
      </c>
      <c r="E19" s="13">
        <v>10</v>
      </c>
      <c r="F19" t="s">
        <v>65</v>
      </c>
      <c r="G19" s="19" t="s">
        <v>13</v>
      </c>
      <c r="K19" s="17"/>
    </row>
    <row r="20" spans="1:11" ht="12.75" customHeight="1" x14ac:dyDescent="0.2">
      <c r="A20" s="9">
        <v>43193</v>
      </c>
      <c r="B20" s="6">
        <f>A2*-1</f>
        <v>-3961.789999999985</v>
      </c>
      <c r="C20" s="1" t="s">
        <v>34</v>
      </c>
      <c r="D20" s="1" t="s">
        <v>35</v>
      </c>
      <c r="E20" s="13">
        <v>6.87</v>
      </c>
      <c r="F20" t="s">
        <v>68</v>
      </c>
      <c r="G20" s="19" t="s">
        <v>13</v>
      </c>
      <c r="K20" s="17"/>
    </row>
    <row r="21" spans="1:11" ht="12.75" customHeight="1" x14ac:dyDescent="0.2">
      <c r="A21" s="9">
        <v>43193</v>
      </c>
      <c r="B21" s="6">
        <v>230</v>
      </c>
      <c r="C21" s="1" t="s">
        <v>28</v>
      </c>
      <c r="D21" s="1" t="s">
        <v>37</v>
      </c>
      <c r="E21" s="13">
        <v>23.19</v>
      </c>
      <c r="F21" t="s">
        <v>78</v>
      </c>
      <c r="G21" s="19" t="s">
        <v>13</v>
      </c>
      <c r="K21" s="17"/>
    </row>
    <row r="22" spans="1:11" ht="12.75" customHeight="1" x14ac:dyDescent="0.2">
      <c r="A22" s="9"/>
      <c r="B22" s="6">
        <v>0</v>
      </c>
      <c r="C22" s="1" t="s">
        <v>67</v>
      </c>
      <c r="D22" s="1" t="s">
        <v>37</v>
      </c>
      <c r="E22" s="13">
        <v>8.4700000000000006</v>
      </c>
      <c r="F22" t="s">
        <v>79</v>
      </c>
      <c r="G22" t="s">
        <v>13</v>
      </c>
      <c r="K22" s="17"/>
    </row>
    <row r="23" spans="1:11" ht="12.75" customHeight="1" x14ac:dyDescent="0.2">
      <c r="A23" s="9"/>
      <c r="B23" s="6">
        <v>100</v>
      </c>
      <c r="C23" t="s">
        <v>58</v>
      </c>
      <c r="D23" t="s">
        <v>37</v>
      </c>
      <c r="E23" s="13">
        <v>0</v>
      </c>
      <c r="F23" t="s">
        <v>75</v>
      </c>
      <c r="G23" t="s">
        <v>100</v>
      </c>
    </row>
    <row r="24" spans="1:11" ht="12.75" customHeight="1" x14ac:dyDescent="0.2">
      <c r="A24" s="9"/>
      <c r="B24" s="6">
        <v>389.45</v>
      </c>
      <c r="C24" t="s">
        <v>29</v>
      </c>
      <c r="D24" t="s">
        <v>37</v>
      </c>
      <c r="E24" s="13">
        <v>53</v>
      </c>
      <c r="F24" t="s">
        <v>99</v>
      </c>
    </row>
    <row r="25" spans="1:11" ht="12.75" customHeight="1" x14ac:dyDescent="0.2">
      <c r="A25" s="9"/>
      <c r="B25" s="6">
        <v>5</v>
      </c>
      <c r="C25" t="s">
        <v>71</v>
      </c>
      <c r="D25" t="s">
        <v>37</v>
      </c>
      <c r="E25" s="13">
        <v>3.95</v>
      </c>
      <c r="F25" t="s">
        <v>156</v>
      </c>
      <c r="G25" t="s">
        <v>13</v>
      </c>
    </row>
    <row r="26" spans="1:11" ht="12.75" customHeight="1" x14ac:dyDescent="0.2">
      <c r="A26" s="9"/>
      <c r="B26" s="6">
        <v>6.87</v>
      </c>
      <c r="C26" t="s">
        <v>68</v>
      </c>
      <c r="D26" t="s">
        <v>37</v>
      </c>
      <c r="E26" s="13">
        <v>53</v>
      </c>
      <c r="F26" t="s">
        <v>240</v>
      </c>
      <c r="G26" s="19" t="s">
        <v>13</v>
      </c>
    </row>
    <row r="27" spans="1:11" ht="12.75" customHeight="1" x14ac:dyDescent="0.2">
      <c r="A27" s="9"/>
      <c r="B27" s="6">
        <v>10</v>
      </c>
      <c r="C27" t="s">
        <v>63</v>
      </c>
      <c r="D27" t="s">
        <v>37</v>
      </c>
      <c r="E27" s="13"/>
    </row>
    <row r="28" spans="1:11" ht="12.75" customHeight="1" x14ac:dyDescent="0.2">
      <c r="A28" s="9"/>
      <c r="B28" s="6">
        <v>12.66</v>
      </c>
      <c r="C28" t="s">
        <v>16</v>
      </c>
      <c r="D28" t="s">
        <v>37</v>
      </c>
      <c r="E28" s="13"/>
    </row>
    <row r="29" spans="1:11" x14ac:dyDescent="0.2">
      <c r="A29" s="9"/>
      <c r="B29" s="6">
        <v>50</v>
      </c>
      <c r="C29" t="s">
        <v>44</v>
      </c>
      <c r="D29" t="s">
        <v>40</v>
      </c>
    </row>
    <row r="30" spans="1:11" x14ac:dyDescent="0.2">
      <c r="A30" s="9"/>
      <c r="B30" s="6">
        <v>45.55</v>
      </c>
      <c r="C30" t="s">
        <v>18</v>
      </c>
      <c r="D30" t="s">
        <v>37</v>
      </c>
    </row>
    <row r="31" spans="1:11" x14ac:dyDescent="0.2">
      <c r="A31" s="9"/>
      <c r="B31" s="6">
        <v>440.6</v>
      </c>
      <c r="C31" t="s">
        <v>15</v>
      </c>
      <c r="D31" t="s">
        <v>37</v>
      </c>
    </row>
    <row r="32" spans="1:11" x14ac:dyDescent="0.2">
      <c r="A32" s="9"/>
      <c r="B32" s="6">
        <v>2.6</v>
      </c>
      <c r="C32" t="s">
        <v>113</v>
      </c>
      <c r="D32" t="s">
        <v>40</v>
      </c>
    </row>
    <row r="33" spans="1:5" x14ac:dyDescent="0.2">
      <c r="A33" s="9"/>
      <c r="B33" s="6">
        <v>3.17</v>
      </c>
      <c r="C33" t="s">
        <v>110</v>
      </c>
      <c r="D33" t="s">
        <v>40</v>
      </c>
    </row>
    <row r="34" spans="1:5" x14ac:dyDescent="0.2">
      <c r="A34" s="9"/>
      <c r="B34" s="6">
        <v>0.8</v>
      </c>
      <c r="C34" t="s">
        <v>235</v>
      </c>
      <c r="D34" t="s">
        <v>40</v>
      </c>
    </row>
    <row r="35" spans="1:5" x14ac:dyDescent="0.2">
      <c r="A35" s="9"/>
      <c r="B35" s="6">
        <v>16.38</v>
      </c>
      <c r="C35" t="s">
        <v>236</v>
      </c>
      <c r="D35" t="s">
        <v>40</v>
      </c>
    </row>
    <row r="36" spans="1:5" x14ac:dyDescent="0.2">
      <c r="A36" s="9"/>
      <c r="B36" s="6">
        <v>6.6</v>
      </c>
      <c r="C36" t="s">
        <v>88</v>
      </c>
      <c r="D36" t="s">
        <v>40</v>
      </c>
    </row>
    <row r="37" spans="1:5" x14ac:dyDescent="0.2">
      <c r="A37" s="9"/>
      <c r="B37" s="6">
        <v>10</v>
      </c>
      <c r="C37" t="s">
        <v>237</v>
      </c>
      <c r="D37" t="s">
        <v>40</v>
      </c>
    </row>
    <row r="38" spans="1:5" x14ac:dyDescent="0.2">
      <c r="A38" s="9"/>
      <c r="B38" s="6">
        <v>16.77</v>
      </c>
      <c r="C38" t="s">
        <v>123</v>
      </c>
      <c r="D38" t="s">
        <v>40</v>
      </c>
    </row>
    <row r="39" spans="1:5" x14ac:dyDescent="0.2">
      <c r="A39" s="9"/>
      <c r="B39" s="6">
        <v>12.5</v>
      </c>
      <c r="C39" t="s">
        <v>238</v>
      </c>
      <c r="D39" t="s">
        <v>40</v>
      </c>
    </row>
    <row r="40" spans="1:5" x14ac:dyDescent="0.2">
      <c r="A40" s="9"/>
      <c r="B40" s="6">
        <v>1</v>
      </c>
      <c r="C40" t="s">
        <v>107</v>
      </c>
      <c r="D40" t="s">
        <v>40</v>
      </c>
    </row>
    <row r="41" spans="1:5" x14ac:dyDescent="0.2">
      <c r="A41" s="9"/>
      <c r="B41" s="6">
        <v>19.7</v>
      </c>
      <c r="C41" t="s">
        <v>239</v>
      </c>
      <c r="D41" t="s">
        <v>40</v>
      </c>
    </row>
    <row r="42" spans="1:5" x14ac:dyDescent="0.2">
      <c r="A42" s="9"/>
      <c r="B42" s="6">
        <v>-4.0199999999999996</v>
      </c>
      <c r="C42" t="s">
        <v>53</v>
      </c>
    </row>
    <row r="43" spans="1:5" x14ac:dyDescent="0.2">
      <c r="A43" s="9">
        <v>43194</v>
      </c>
      <c r="B43" s="6">
        <v>8.08</v>
      </c>
      <c r="C43" t="s">
        <v>238</v>
      </c>
      <c r="D43" t="s">
        <v>40</v>
      </c>
    </row>
    <row r="44" spans="1:5" x14ac:dyDescent="0.2">
      <c r="A44" s="9"/>
      <c r="B44" s="6">
        <v>53</v>
      </c>
      <c r="C44" t="s">
        <v>241</v>
      </c>
      <c r="D44" t="s">
        <v>37</v>
      </c>
    </row>
    <row r="45" spans="1:5" x14ac:dyDescent="0.2">
      <c r="A45" s="9"/>
      <c r="B45" s="6">
        <v>241.18</v>
      </c>
      <c r="C45" t="s">
        <v>59</v>
      </c>
      <c r="D45" t="s">
        <v>37</v>
      </c>
    </row>
    <row r="46" spans="1:5" x14ac:dyDescent="0.2">
      <c r="A46" s="9"/>
      <c r="B46" s="6">
        <v>11.5</v>
      </c>
      <c r="C46" t="s">
        <v>85</v>
      </c>
      <c r="D46" t="s">
        <v>40</v>
      </c>
    </row>
    <row r="47" spans="1:5" x14ac:dyDescent="0.2">
      <c r="A47" s="9">
        <v>43195</v>
      </c>
      <c r="B47" s="6">
        <v>20</v>
      </c>
      <c r="C47" t="s">
        <v>62</v>
      </c>
      <c r="D47" t="s">
        <v>37</v>
      </c>
    </row>
    <row r="48" spans="1:5" x14ac:dyDescent="0.2">
      <c r="A48" s="9"/>
      <c r="B48" s="6">
        <v>22.65</v>
      </c>
      <c r="C48" t="s">
        <v>74</v>
      </c>
      <c r="D48" t="s">
        <v>40</v>
      </c>
      <c r="E48" t="s">
        <v>242</v>
      </c>
    </row>
    <row r="49" spans="1:4" x14ac:dyDescent="0.2">
      <c r="A49" s="9"/>
      <c r="B49" s="6">
        <v>53.5</v>
      </c>
      <c r="C49" t="s">
        <v>82</v>
      </c>
      <c r="D49" t="s">
        <v>37</v>
      </c>
    </row>
    <row r="50" spans="1:4" x14ac:dyDescent="0.2">
      <c r="A50" s="9"/>
      <c r="B50" s="6">
        <v>2.95</v>
      </c>
      <c r="C50" t="s">
        <v>113</v>
      </c>
      <c r="D50" t="s">
        <v>40</v>
      </c>
    </row>
    <row r="51" spans="1:4" x14ac:dyDescent="0.2">
      <c r="A51" s="9"/>
      <c r="B51" s="6">
        <v>3.99</v>
      </c>
      <c r="C51" t="s">
        <v>110</v>
      </c>
      <c r="D51" t="s">
        <v>40</v>
      </c>
    </row>
    <row r="52" spans="1:4" x14ac:dyDescent="0.2">
      <c r="A52" s="9">
        <v>43196</v>
      </c>
      <c r="B52" s="6">
        <v>50</v>
      </c>
      <c r="C52" t="s">
        <v>44</v>
      </c>
      <c r="D52" t="s">
        <v>40</v>
      </c>
    </row>
    <row r="53" spans="1:4" x14ac:dyDescent="0.2">
      <c r="A53" s="9"/>
      <c r="B53" s="6">
        <v>3.99</v>
      </c>
      <c r="C53" t="s">
        <v>110</v>
      </c>
      <c r="D53" t="s">
        <v>40</v>
      </c>
    </row>
    <row r="54" spans="1:4" x14ac:dyDescent="0.2">
      <c r="A54" s="9">
        <v>43199</v>
      </c>
      <c r="B54" s="6">
        <v>58.09</v>
      </c>
      <c r="C54" t="s">
        <v>112</v>
      </c>
      <c r="D54" t="s">
        <v>37</v>
      </c>
    </row>
    <row r="55" spans="1:4" x14ac:dyDescent="0.2">
      <c r="A55" s="9"/>
      <c r="B55" s="6">
        <v>3.95</v>
      </c>
      <c r="C55" t="s">
        <v>156</v>
      </c>
      <c r="D55" t="s">
        <v>37</v>
      </c>
    </row>
    <row r="56" spans="1:4" x14ac:dyDescent="0.2">
      <c r="A56" s="9"/>
      <c r="B56" s="6">
        <v>10</v>
      </c>
      <c r="C56" t="s">
        <v>65</v>
      </c>
      <c r="D56" t="s">
        <v>37</v>
      </c>
    </row>
    <row r="57" spans="1:4" x14ac:dyDescent="0.2">
      <c r="A57" s="9"/>
      <c r="B57" s="6">
        <v>1.6</v>
      </c>
      <c r="C57" s="19" t="s">
        <v>113</v>
      </c>
      <c r="D57" s="19" t="s">
        <v>40</v>
      </c>
    </row>
    <row r="58" spans="1:4" x14ac:dyDescent="0.2">
      <c r="A58" s="9"/>
      <c r="B58" s="6">
        <v>3.32</v>
      </c>
      <c r="C58" s="19" t="s">
        <v>110</v>
      </c>
      <c r="D58" s="19" t="s">
        <v>40</v>
      </c>
    </row>
    <row r="59" spans="1:4" x14ac:dyDescent="0.2">
      <c r="A59" s="9"/>
      <c r="B59" s="6">
        <v>16.850000000000001</v>
      </c>
      <c r="C59" s="19" t="s">
        <v>148</v>
      </c>
      <c r="D59" s="19" t="s">
        <v>40</v>
      </c>
    </row>
    <row r="60" spans="1:4" x14ac:dyDescent="0.2">
      <c r="A60" s="9">
        <v>43200</v>
      </c>
      <c r="B60" s="6">
        <v>7.15</v>
      </c>
      <c r="C60" s="19" t="s">
        <v>96</v>
      </c>
      <c r="D60" s="19" t="s">
        <v>40</v>
      </c>
    </row>
    <row r="61" spans="1:4" x14ac:dyDescent="0.2">
      <c r="A61" s="9">
        <v>43201</v>
      </c>
      <c r="B61" s="6">
        <v>25</v>
      </c>
      <c r="C61" t="s">
        <v>243</v>
      </c>
      <c r="D61" t="s">
        <v>40</v>
      </c>
    </row>
    <row r="62" spans="1:4" x14ac:dyDescent="0.2">
      <c r="A62" s="9"/>
      <c r="B62" s="6">
        <v>3</v>
      </c>
      <c r="C62" t="s">
        <v>84</v>
      </c>
      <c r="D62" t="s">
        <v>40</v>
      </c>
    </row>
    <row r="63" spans="1:4" x14ac:dyDescent="0.2">
      <c r="A63" s="9"/>
      <c r="B63" s="6">
        <v>7.49</v>
      </c>
      <c r="C63" t="s">
        <v>244</v>
      </c>
      <c r="D63" t="s">
        <v>40</v>
      </c>
    </row>
    <row r="64" spans="1:4" x14ac:dyDescent="0.2">
      <c r="A64" s="9"/>
      <c r="B64" s="6">
        <v>12.64</v>
      </c>
      <c r="C64" t="s">
        <v>84</v>
      </c>
      <c r="D64" t="s">
        <v>40</v>
      </c>
    </row>
    <row r="65" spans="1:4" x14ac:dyDescent="0.2">
      <c r="A65" s="9"/>
      <c r="B65" s="6">
        <v>20.03</v>
      </c>
      <c r="C65" t="s">
        <v>164</v>
      </c>
      <c r="D65" t="s">
        <v>40</v>
      </c>
    </row>
    <row r="66" spans="1:4" x14ac:dyDescent="0.2">
      <c r="A66" s="9"/>
      <c r="B66" s="6">
        <v>50</v>
      </c>
      <c r="C66" t="s">
        <v>44</v>
      </c>
      <c r="D66" t="s">
        <v>40</v>
      </c>
    </row>
    <row r="67" spans="1:4" x14ac:dyDescent="0.2">
      <c r="A67" s="9">
        <v>43202</v>
      </c>
      <c r="B67" s="6">
        <v>8.83</v>
      </c>
      <c r="C67" t="s">
        <v>158</v>
      </c>
      <c r="D67" t="s">
        <v>40</v>
      </c>
    </row>
    <row r="68" spans="1:4" x14ac:dyDescent="0.2">
      <c r="A68" s="9">
        <v>43203</v>
      </c>
      <c r="B68" s="6">
        <v>-99</v>
      </c>
      <c r="C68" t="s">
        <v>154</v>
      </c>
      <c r="D68" t="s">
        <v>40</v>
      </c>
    </row>
    <row r="69" spans="1:4" x14ac:dyDescent="0.2">
      <c r="A69" s="9"/>
      <c r="B69" s="6">
        <v>100</v>
      </c>
      <c r="C69" t="s">
        <v>26</v>
      </c>
      <c r="D69" t="s">
        <v>40</v>
      </c>
    </row>
    <row r="70" spans="1:4" x14ac:dyDescent="0.2">
      <c r="A70" s="9"/>
      <c r="B70" s="6">
        <v>10</v>
      </c>
      <c r="C70" t="s">
        <v>143</v>
      </c>
      <c r="D70" t="s">
        <v>40</v>
      </c>
    </row>
    <row r="71" spans="1:4" x14ac:dyDescent="0.2">
      <c r="A71" s="9"/>
      <c r="B71" s="6">
        <v>32</v>
      </c>
      <c r="C71" t="s">
        <v>95</v>
      </c>
      <c r="D71" t="s">
        <v>40</v>
      </c>
    </row>
    <row r="72" spans="1:4" x14ac:dyDescent="0.2">
      <c r="A72" s="9">
        <v>43206</v>
      </c>
      <c r="B72" s="6">
        <v>8.4700000000000006</v>
      </c>
      <c r="C72" t="s">
        <v>79</v>
      </c>
      <c r="D72" t="s">
        <v>37</v>
      </c>
    </row>
    <row r="73" spans="1:4" x14ac:dyDescent="0.2">
      <c r="A73" s="9"/>
      <c r="B73" s="6">
        <v>4</v>
      </c>
      <c r="C73" t="s">
        <v>88</v>
      </c>
      <c r="D73" t="s">
        <v>40</v>
      </c>
    </row>
    <row r="74" spans="1:4" x14ac:dyDescent="0.2">
      <c r="A74" s="9"/>
      <c r="B74" s="6">
        <v>6</v>
      </c>
      <c r="C74" t="s">
        <v>123</v>
      </c>
      <c r="D74" t="s">
        <v>40</v>
      </c>
    </row>
    <row r="75" spans="1:4" x14ac:dyDescent="0.2">
      <c r="A75" s="9"/>
      <c r="B75" s="6">
        <v>11.95</v>
      </c>
      <c r="C75" t="s">
        <v>245</v>
      </c>
      <c r="D75" t="s">
        <v>40</v>
      </c>
    </row>
    <row r="76" spans="1:4" x14ac:dyDescent="0.2">
      <c r="A76" s="9"/>
      <c r="B76" s="6">
        <v>19.5</v>
      </c>
      <c r="C76" t="s">
        <v>246</v>
      </c>
      <c r="D76" t="s">
        <v>40</v>
      </c>
    </row>
    <row r="77" spans="1:4" x14ac:dyDescent="0.2">
      <c r="A77" s="9"/>
      <c r="B77" s="6">
        <v>93</v>
      </c>
      <c r="C77" t="s">
        <v>244</v>
      </c>
      <c r="D77" t="s">
        <v>40</v>
      </c>
    </row>
    <row r="78" spans="1:4" x14ac:dyDescent="0.2">
      <c r="A78" s="9"/>
      <c r="B78" s="6">
        <v>20</v>
      </c>
      <c r="C78" t="s">
        <v>244</v>
      </c>
      <c r="D78" t="s">
        <v>40</v>
      </c>
    </row>
    <row r="79" spans="1:4" x14ac:dyDescent="0.2">
      <c r="A79" s="9">
        <v>43207</v>
      </c>
      <c r="B79" s="6">
        <v>1.6</v>
      </c>
      <c r="C79" t="s">
        <v>113</v>
      </c>
      <c r="D79" t="s">
        <v>40</v>
      </c>
    </row>
    <row r="80" spans="1:4" x14ac:dyDescent="0.2">
      <c r="A80" s="9"/>
      <c r="B80" s="6">
        <v>44.5</v>
      </c>
      <c r="C80" t="s">
        <v>247</v>
      </c>
      <c r="D80" t="s">
        <v>40</v>
      </c>
    </row>
    <row r="81" spans="1:4" x14ac:dyDescent="0.2">
      <c r="A81" s="9"/>
      <c r="B81" s="6">
        <v>54.73</v>
      </c>
      <c r="C81" t="s">
        <v>112</v>
      </c>
      <c r="D81" t="s">
        <v>37</v>
      </c>
    </row>
    <row r="82" spans="1:4" x14ac:dyDescent="0.2">
      <c r="A82" s="9"/>
      <c r="B82" s="6">
        <v>17.989999999999998</v>
      </c>
      <c r="C82" t="s">
        <v>244</v>
      </c>
      <c r="D82" t="s">
        <v>40</v>
      </c>
    </row>
    <row r="83" spans="1:4" x14ac:dyDescent="0.2">
      <c r="A83" s="9"/>
      <c r="B83" s="6">
        <v>10</v>
      </c>
      <c r="C83" t="s">
        <v>64</v>
      </c>
      <c r="D83" t="s">
        <v>37</v>
      </c>
    </row>
    <row r="84" spans="1:4" x14ac:dyDescent="0.2">
      <c r="A84" s="9">
        <v>43209</v>
      </c>
      <c r="B84" s="6">
        <v>50</v>
      </c>
      <c r="C84" t="s">
        <v>44</v>
      </c>
      <c r="D84" t="s">
        <v>40</v>
      </c>
    </row>
    <row r="85" spans="1:4" x14ac:dyDescent="0.2">
      <c r="A85" s="9"/>
      <c r="B85" s="6">
        <v>28.7</v>
      </c>
      <c r="C85" t="s">
        <v>22</v>
      </c>
      <c r="D85" t="s">
        <v>37</v>
      </c>
    </row>
    <row r="86" spans="1:4" x14ac:dyDescent="0.2">
      <c r="A86" s="9"/>
      <c r="B86" s="6">
        <v>5</v>
      </c>
      <c r="C86" t="s">
        <v>84</v>
      </c>
      <c r="D86" t="s">
        <v>40</v>
      </c>
    </row>
    <row r="87" spans="1:4" x14ac:dyDescent="0.2">
      <c r="A87" s="9">
        <v>43213</v>
      </c>
      <c r="B87" s="6">
        <v>14.53</v>
      </c>
      <c r="C87" t="s">
        <v>30</v>
      </c>
      <c r="D87" t="s">
        <v>37</v>
      </c>
    </row>
    <row r="88" spans="1:4" x14ac:dyDescent="0.2">
      <c r="A88" s="9">
        <v>43214</v>
      </c>
      <c r="B88" s="6">
        <v>6.1</v>
      </c>
      <c r="C88" t="s">
        <v>96</v>
      </c>
      <c r="D88" t="s">
        <v>40</v>
      </c>
    </row>
    <row r="89" spans="1:4" x14ac:dyDescent="0.2">
      <c r="A89" s="9"/>
      <c r="B89" s="6">
        <v>8.35</v>
      </c>
      <c r="C89" t="s">
        <v>88</v>
      </c>
      <c r="D89" t="s">
        <v>40</v>
      </c>
    </row>
    <row r="90" spans="1:4" ht="12.75" customHeight="1" x14ac:dyDescent="0.2">
      <c r="A90" s="9"/>
      <c r="B90" s="6">
        <v>21.8</v>
      </c>
      <c r="C90" t="s">
        <v>22</v>
      </c>
      <c r="D90" t="s">
        <v>37</v>
      </c>
    </row>
    <row r="91" spans="1:4" ht="12.75" customHeight="1" x14ac:dyDescent="0.2">
      <c r="A91" s="9"/>
      <c r="B91" s="6">
        <v>3</v>
      </c>
      <c r="C91" t="s">
        <v>107</v>
      </c>
      <c r="D91" t="s">
        <v>40</v>
      </c>
    </row>
    <row r="92" spans="1:4" ht="12.75" customHeight="1" x14ac:dyDescent="0.2">
      <c r="A92" s="9"/>
      <c r="B92" s="6">
        <v>32.99</v>
      </c>
      <c r="C92" t="s">
        <v>44</v>
      </c>
      <c r="D92" t="s">
        <v>40</v>
      </c>
    </row>
    <row r="93" spans="1:4" ht="12.75" customHeight="1" x14ac:dyDescent="0.2">
      <c r="A93" s="9"/>
      <c r="B93" s="6">
        <v>50</v>
      </c>
      <c r="C93" t="s">
        <v>44</v>
      </c>
      <c r="D93" t="s">
        <v>40</v>
      </c>
    </row>
    <row r="94" spans="1:4" ht="12.75" customHeight="1" x14ac:dyDescent="0.2">
      <c r="A94" s="9">
        <v>43217</v>
      </c>
      <c r="B94" s="6">
        <v>-2458.5100000000002</v>
      </c>
      <c r="C94" t="s">
        <v>36</v>
      </c>
      <c r="D94" t="s">
        <v>37</v>
      </c>
    </row>
    <row r="95" spans="1:4" ht="12.75" customHeight="1" x14ac:dyDescent="0.2">
      <c r="A95" s="9"/>
      <c r="B95" s="6">
        <v>23.19</v>
      </c>
      <c r="C95" t="s">
        <v>78</v>
      </c>
      <c r="D95" t="s">
        <v>37</v>
      </c>
    </row>
    <row r="96" spans="1:4" ht="12.75" customHeight="1" x14ac:dyDescent="0.2">
      <c r="A96" s="9"/>
      <c r="B96" s="6">
        <v>28.7</v>
      </c>
      <c r="C96" t="s">
        <v>22</v>
      </c>
      <c r="D96" t="s">
        <v>37</v>
      </c>
    </row>
    <row r="97" spans="1:5" ht="12.75" customHeight="1" x14ac:dyDescent="0.2">
      <c r="A97" s="9">
        <v>43218</v>
      </c>
      <c r="B97" s="6">
        <v>50</v>
      </c>
      <c r="C97" t="s">
        <v>44</v>
      </c>
      <c r="D97" t="s">
        <v>40</v>
      </c>
    </row>
    <row r="98" spans="1:5" ht="12.75" customHeight="1" x14ac:dyDescent="0.2">
      <c r="A98" s="9"/>
      <c r="B98" s="6">
        <v>7.99</v>
      </c>
      <c r="C98" t="s">
        <v>74</v>
      </c>
      <c r="D98" t="s">
        <v>37</v>
      </c>
      <c r="E98" t="s">
        <v>69</v>
      </c>
    </row>
    <row r="99" spans="1:5" ht="12.75" customHeight="1" x14ac:dyDescent="0.2">
      <c r="A99" s="9"/>
      <c r="B99" s="6">
        <v>25</v>
      </c>
      <c r="C99" t="s">
        <v>17</v>
      </c>
      <c r="D99" t="s">
        <v>37</v>
      </c>
    </row>
    <row r="100" spans="1:5" ht="12.75" customHeight="1" x14ac:dyDescent="0.2">
      <c r="A100" s="9">
        <v>43220</v>
      </c>
      <c r="B100" s="6">
        <v>20</v>
      </c>
      <c r="C100" t="s">
        <v>74</v>
      </c>
      <c r="D100" t="s">
        <v>40</v>
      </c>
      <c r="E100" t="s">
        <v>248</v>
      </c>
    </row>
    <row r="101" spans="1:5" ht="12.75" customHeight="1" x14ac:dyDescent="0.2">
      <c r="A101" s="9"/>
      <c r="B101" s="6">
        <v>32.21</v>
      </c>
      <c r="C101" s="1" t="s">
        <v>70</v>
      </c>
      <c r="D101" t="s">
        <v>37</v>
      </c>
    </row>
    <row r="102" spans="1:5" ht="12.75" customHeight="1" x14ac:dyDescent="0.2">
      <c r="A102" s="9"/>
      <c r="B102" s="6">
        <v>61.43</v>
      </c>
      <c r="C102" t="s">
        <v>112</v>
      </c>
      <c r="D102" t="s">
        <v>37</v>
      </c>
    </row>
    <row r="103" spans="1:5" ht="12.75" customHeight="1" x14ac:dyDescent="0.2">
      <c r="A103" s="9"/>
      <c r="B103" s="6">
        <v>3.3</v>
      </c>
      <c r="C103" t="s">
        <v>22</v>
      </c>
      <c r="D103" t="s">
        <v>40</v>
      </c>
    </row>
    <row r="104" spans="1:5" ht="12.75" customHeight="1" x14ac:dyDescent="0.2">
      <c r="A104" s="9"/>
      <c r="B104" s="6">
        <v>-300</v>
      </c>
      <c r="C104" t="s">
        <v>57</v>
      </c>
    </row>
    <row r="105" spans="1:5" ht="12.75" customHeight="1" x14ac:dyDescent="0.2">
      <c r="A105" s="9"/>
      <c r="B105" s="6">
        <v>390.67</v>
      </c>
      <c r="C105" t="s">
        <v>15</v>
      </c>
      <c r="D105" t="s">
        <v>37</v>
      </c>
    </row>
    <row r="106" spans="1:5" ht="12.75" customHeight="1" x14ac:dyDescent="0.2">
      <c r="A106" s="9"/>
      <c r="B106" s="6"/>
    </row>
    <row r="107" spans="1:5" ht="12.75" customHeight="1" x14ac:dyDescent="0.2">
      <c r="A107" s="9"/>
      <c r="B107" s="6"/>
    </row>
    <row r="108" spans="1:5" ht="12.75" customHeight="1" x14ac:dyDescent="0.2">
      <c r="A108" s="9"/>
      <c r="B108" s="6"/>
    </row>
    <row r="109" spans="1:5" ht="12.75" customHeight="1" x14ac:dyDescent="0.2">
      <c r="A109" s="9"/>
      <c r="B109" s="6"/>
    </row>
    <row r="110" spans="1:5" ht="12.75" customHeight="1" x14ac:dyDescent="0.2">
      <c r="A110" s="9"/>
      <c r="B110" s="6"/>
    </row>
    <row r="111" spans="1:5" ht="12.75" customHeight="1" x14ac:dyDescent="0.2">
      <c r="A111" s="9"/>
      <c r="B111" s="6"/>
    </row>
    <row r="112" spans="1:5" ht="12.75" customHeight="1" x14ac:dyDescent="0.2">
      <c r="A112" s="9"/>
      <c r="B112" s="6"/>
    </row>
    <row r="113" spans="1:2" ht="12.75" customHeight="1" x14ac:dyDescent="0.2">
      <c r="A113" s="9"/>
      <c r="B113" s="6"/>
    </row>
    <row r="114" spans="1:2" ht="12.75" customHeight="1" x14ac:dyDescent="0.2">
      <c r="A114" s="9"/>
      <c r="B114" s="6"/>
    </row>
    <row r="115" spans="1:2" ht="12.75" customHeight="1" x14ac:dyDescent="0.2">
      <c r="A115" s="9"/>
      <c r="B115" s="6"/>
    </row>
    <row r="116" spans="1:2" ht="12.75" customHeight="1" x14ac:dyDescent="0.2">
      <c r="A116" s="9"/>
      <c r="B116" s="6"/>
    </row>
    <row r="117" spans="1:2" ht="12.75" customHeight="1" x14ac:dyDescent="0.2">
      <c r="A117" s="9"/>
      <c r="B117" s="6"/>
    </row>
    <row r="118" spans="1:2" ht="12.75" customHeight="1" x14ac:dyDescent="0.2">
      <c r="A118" s="9"/>
      <c r="B118" s="6"/>
    </row>
    <row r="119" spans="1:2" ht="12.75" customHeight="1" x14ac:dyDescent="0.2">
      <c r="A119" s="9"/>
      <c r="B119" s="6"/>
    </row>
    <row r="120" spans="1:2" ht="12.75" customHeight="1" x14ac:dyDescent="0.2">
      <c r="A120" s="9"/>
      <c r="B120" s="6"/>
    </row>
    <row r="121" spans="1:2" ht="12.75" customHeight="1" x14ac:dyDescent="0.2">
      <c r="A121" s="9"/>
      <c r="B121" s="6"/>
    </row>
    <row r="122" spans="1:2" ht="12.75" customHeight="1" x14ac:dyDescent="0.2">
      <c r="A122" s="9"/>
      <c r="B122" s="6"/>
    </row>
    <row r="123" spans="1:2" ht="12.75" customHeight="1" x14ac:dyDescent="0.2">
      <c r="A123" s="9"/>
      <c r="B123" s="6"/>
    </row>
    <row r="124" spans="1:2" ht="12.75" customHeight="1" x14ac:dyDescent="0.2">
      <c r="A124" s="9"/>
      <c r="B124" s="6"/>
    </row>
    <row r="125" spans="1:2" ht="12.75" customHeight="1" x14ac:dyDescent="0.2">
      <c r="A125" s="9"/>
      <c r="B125" s="6"/>
    </row>
    <row r="126" spans="1:2" ht="12.75" customHeight="1" x14ac:dyDescent="0.2">
      <c r="A126" s="9"/>
      <c r="B126" s="6"/>
    </row>
    <row r="127" spans="1:2" ht="12.75" customHeight="1" x14ac:dyDescent="0.2">
      <c r="A127" s="9"/>
      <c r="B127" s="6"/>
    </row>
    <row r="128" spans="1:2" ht="12.75" customHeight="1" x14ac:dyDescent="0.2">
      <c r="A128" s="9"/>
      <c r="B128" s="6"/>
    </row>
    <row r="129" spans="1:2" ht="12.75" customHeight="1" x14ac:dyDescent="0.2">
      <c r="A129" s="9"/>
      <c r="B129" s="6"/>
    </row>
    <row r="130" spans="1:2" ht="12.75" customHeight="1" x14ac:dyDescent="0.2">
      <c r="A130" s="9"/>
      <c r="B130" s="6"/>
    </row>
    <row r="131" spans="1:2" ht="12.75" customHeight="1" x14ac:dyDescent="0.2">
      <c r="A131" s="9"/>
      <c r="B131" s="6"/>
    </row>
    <row r="132" spans="1:2" ht="12.75" customHeight="1" x14ac:dyDescent="0.2">
      <c r="A132" s="9"/>
      <c r="B132" s="6"/>
    </row>
    <row r="133" spans="1:2" ht="12.75" customHeight="1" x14ac:dyDescent="0.2">
      <c r="A133" s="9"/>
      <c r="B133" s="6"/>
    </row>
    <row r="134" spans="1:2" ht="12.75" customHeight="1" x14ac:dyDescent="0.2">
      <c r="A134" s="9"/>
      <c r="B134" s="6"/>
    </row>
    <row r="135" spans="1:2" ht="12.75" customHeight="1" x14ac:dyDescent="0.2">
      <c r="A135" s="9"/>
      <c r="B135" s="6"/>
    </row>
    <row r="136" spans="1:2" ht="12.75" customHeight="1" x14ac:dyDescent="0.2">
      <c r="A136" s="9"/>
      <c r="B136" s="6"/>
    </row>
    <row r="137" spans="1:2" ht="12.75" customHeight="1" x14ac:dyDescent="0.2">
      <c r="A137" s="9"/>
      <c r="B137" s="6"/>
    </row>
    <row r="138" spans="1:2" ht="12.75" customHeight="1" x14ac:dyDescent="0.2">
      <c r="A138" s="9"/>
      <c r="B138" s="6"/>
    </row>
    <row r="139" spans="1:2" ht="12.75" customHeight="1" x14ac:dyDescent="0.2">
      <c r="A139" s="9"/>
      <c r="B139" s="6"/>
    </row>
    <row r="140" spans="1:2" ht="12.75" customHeight="1" x14ac:dyDescent="0.2">
      <c r="A140" s="9"/>
      <c r="B140" s="6"/>
    </row>
    <row r="141" spans="1:2" ht="12.75" customHeight="1" x14ac:dyDescent="0.2">
      <c r="A141" s="9"/>
      <c r="B141" s="6"/>
    </row>
    <row r="142" spans="1:2" ht="12.75" customHeight="1" x14ac:dyDescent="0.2">
      <c r="A142" s="9"/>
      <c r="B142" s="6"/>
    </row>
    <row r="143" spans="1:2" ht="12.75" customHeight="1" x14ac:dyDescent="0.2">
      <c r="A143" s="9"/>
      <c r="B143" s="6"/>
    </row>
    <row r="144" spans="1:2" ht="12.75" customHeight="1" x14ac:dyDescent="0.2">
      <c r="A144" s="9"/>
      <c r="B144" s="6"/>
    </row>
    <row r="145" spans="1:2" ht="12.75" customHeight="1" x14ac:dyDescent="0.2">
      <c r="A145" s="9"/>
      <c r="B145" s="6"/>
    </row>
    <row r="146" spans="1:2" ht="12.75" customHeight="1" x14ac:dyDescent="0.2">
      <c r="A146" s="9"/>
      <c r="B146" s="6"/>
    </row>
    <row r="147" spans="1:2" ht="12.75" customHeight="1" x14ac:dyDescent="0.2">
      <c r="A147" s="9"/>
      <c r="B147" s="6"/>
    </row>
    <row r="148" spans="1:2" ht="12.75" customHeight="1" x14ac:dyDescent="0.2">
      <c r="A148" s="9"/>
      <c r="B148" s="6"/>
    </row>
    <row r="149" spans="1:2" ht="12.75" customHeight="1" x14ac:dyDescent="0.2">
      <c r="A149" s="9"/>
      <c r="B149" s="6"/>
    </row>
    <row r="150" spans="1:2" ht="12.75" customHeight="1" x14ac:dyDescent="0.2">
      <c r="A150" s="9"/>
      <c r="B150" s="6"/>
    </row>
    <row r="151" spans="1:2" ht="12.75" customHeight="1" x14ac:dyDescent="0.2">
      <c r="A151" s="9"/>
      <c r="B151" s="6"/>
    </row>
    <row r="152" spans="1:2" ht="12.75" customHeight="1" x14ac:dyDescent="0.2">
      <c r="A152" s="9"/>
      <c r="B152" s="6"/>
    </row>
    <row r="153" spans="1:2" ht="12.75" customHeight="1" x14ac:dyDescent="0.2">
      <c r="A153" s="9"/>
      <c r="B153" s="6"/>
    </row>
    <row r="154" spans="1:2" ht="12.75" customHeight="1" x14ac:dyDescent="0.2">
      <c r="A154" s="9"/>
      <c r="B154" s="6"/>
    </row>
    <row r="155" spans="1:2" ht="12.75" customHeight="1" x14ac:dyDescent="0.2">
      <c r="A155" s="9"/>
      <c r="B155" s="6"/>
    </row>
    <row r="156" spans="1:2" ht="12.75" customHeight="1" x14ac:dyDescent="0.2">
      <c r="A156" s="9"/>
      <c r="B156" s="6"/>
    </row>
    <row r="157" spans="1:2" ht="12.75" customHeight="1" x14ac:dyDescent="0.2">
      <c r="A157" s="9"/>
      <c r="B157" s="6"/>
    </row>
    <row r="158" spans="1:2" ht="12.75" customHeight="1" x14ac:dyDescent="0.2">
      <c r="A158" s="9"/>
      <c r="B158" s="6"/>
    </row>
    <row r="159" spans="1:2" ht="12.75" customHeight="1" x14ac:dyDescent="0.2">
      <c r="A159" s="9"/>
      <c r="B159" s="6"/>
    </row>
    <row r="160" spans="1:2" ht="12.75" customHeight="1" x14ac:dyDescent="0.2">
      <c r="A160" s="9"/>
      <c r="B160" s="6"/>
    </row>
    <row r="161" spans="1:2" ht="12.75" customHeight="1" x14ac:dyDescent="0.2">
      <c r="A161" s="9"/>
      <c r="B161" s="6"/>
    </row>
    <row r="162" spans="1:2" ht="12.75" customHeight="1" x14ac:dyDescent="0.2">
      <c r="A162" s="9"/>
      <c r="B162" s="6"/>
    </row>
    <row r="163" spans="1:2" ht="12.75" customHeight="1" x14ac:dyDescent="0.2">
      <c r="A163" s="9"/>
      <c r="B163" s="6"/>
    </row>
    <row r="164" spans="1:2" ht="12.75" customHeight="1" x14ac:dyDescent="0.2">
      <c r="A164" s="9"/>
      <c r="B164" s="6"/>
    </row>
    <row r="165" spans="1:2" ht="12.75" customHeight="1" x14ac:dyDescent="0.2">
      <c r="A165" s="9"/>
      <c r="B165" s="6"/>
    </row>
    <row r="166" spans="1:2" ht="12.75" customHeight="1" x14ac:dyDescent="0.2">
      <c r="A166" s="9"/>
      <c r="B166" s="6"/>
    </row>
    <row r="167" spans="1:2" ht="12.75" customHeight="1" x14ac:dyDescent="0.2">
      <c r="A167" s="9"/>
      <c r="B167" s="6"/>
    </row>
    <row r="168" spans="1:2" ht="12.75" customHeight="1" x14ac:dyDescent="0.2">
      <c r="A168" s="9"/>
      <c r="B168" s="6"/>
    </row>
    <row r="169" spans="1:2" ht="12.75" customHeight="1" x14ac:dyDescent="0.2">
      <c r="A169" s="9"/>
      <c r="B169" s="6"/>
    </row>
    <row r="170" spans="1:2" ht="12.75" customHeight="1" x14ac:dyDescent="0.2">
      <c r="A170" s="9"/>
      <c r="B170" s="6"/>
    </row>
    <row r="171" spans="1:2" ht="12.75" customHeight="1" x14ac:dyDescent="0.2">
      <c r="A171" s="9"/>
      <c r="B171" s="6"/>
    </row>
    <row r="172" spans="1:2" ht="12.75" customHeight="1" x14ac:dyDescent="0.2">
      <c r="A172" s="9"/>
      <c r="B172" s="6"/>
    </row>
    <row r="173" spans="1:2" ht="12.75" customHeight="1" x14ac:dyDescent="0.2">
      <c r="A173" s="9"/>
      <c r="B173" s="6"/>
    </row>
    <row r="174" spans="1:2" ht="12.75" customHeight="1" x14ac:dyDescent="0.2">
      <c r="A174" s="9"/>
      <c r="B174" s="6"/>
    </row>
    <row r="175" spans="1:2" ht="12.75" customHeight="1" x14ac:dyDescent="0.2">
      <c r="A175" s="9"/>
      <c r="B175" s="6"/>
    </row>
    <row r="176" spans="1:2" ht="12.75" customHeight="1" x14ac:dyDescent="0.2">
      <c r="A176" s="9"/>
      <c r="B176" s="6"/>
    </row>
    <row r="177" spans="1:2" ht="12.75" customHeight="1" x14ac:dyDescent="0.2">
      <c r="A177" s="9"/>
      <c r="B177" s="6"/>
    </row>
    <row r="178" spans="1:2" ht="12.75" customHeight="1" x14ac:dyDescent="0.2">
      <c r="A178" s="9"/>
      <c r="B178" s="6"/>
    </row>
    <row r="179" spans="1:2" ht="12.75" customHeight="1" x14ac:dyDescent="0.2">
      <c r="A179" s="9"/>
      <c r="B179" s="6"/>
    </row>
    <row r="180" spans="1:2" ht="12.75" customHeight="1" x14ac:dyDescent="0.2">
      <c r="A180" s="9"/>
      <c r="B180" s="6"/>
    </row>
    <row r="181" spans="1:2" ht="12.75" customHeight="1" x14ac:dyDescent="0.2">
      <c r="A181" s="9"/>
      <c r="B181" s="6"/>
    </row>
    <row r="182" spans="1:2" ht="12.75" customHeight="1" x14ac:dyDescent="0.2">
      <c r="A182" s="9"/>
      <c r="B182" s="6"/>
    </row>
    <row r="183" spans="1:2" ht="12.75" customHeight="1" x14ac:dyDescent="0.2">
      <c r="A183" s="9"/>
      <c r="B183" s="6"/>
    </row>
    <row r="184" spans="1:2" ht="12.75" customHeight="1" x14ac:dyDescent="0.2">
      <c r="A184" s="9"/>
      <c r="B184" s="6"/>
    </row>
    <row r="185" spans="1:2" ht="12.75" customHeight="1" x14ac:dyDescent="0.2">
      <c r="A185" s="9"/>
      <c r="B185" s="6"/>
    </row>
    <row r="186" spans="1:2" ht="12.75" customHeight="1" x14ac:dyDescent="0.2">
      <c r="A186" s="9"/>
      <c r="B186" s="6"/>
    </row>
    <row r="187" spans="1:2" ht="12.75" customHeight="1" x14ac:dyDescent="0.2">
      <c r="A187" s="9"/>
      <c r="B187" s="6"/>
    </row>
    <row r="188" spans="1:2" ht="12.75" customHeight="1" x14ac:dyDescent="0.2">
      <c r="A188" s="9"/>
      <c r="B188" s="6"/>
    </row>
    <row r="189" spans="1:2" ht="12.75" customHeight="1" x14ac:dyDescent="0.2">
      <c r="A189" s="9"/>
      <c r="B189" s="6"/>
    </row>
    <row r="190" spans="1:2" ht="12.75" customHeight="1" x14ac:dyDescent="0.2">
      <c r="A190" s="9"/>
      <c r="B190" s="6"/>
    </row>
    <row r="191" spans="1:2" ht="12.75" customHeight="1" x14ac:dyDescent="0.2">
      <c r="A191" s="9"/>
      <c r="B191" s="6"/>
    </row>
    <row r="192" spans="1:2" ht="12.75" customHeight="1" x14ac:dyDescent="0.2">
      <c r="A192" s="9"/>
      <c r="B192" s="6"/>
    </row>
    <row r="193" spans="1:2" ht="12.75" customHeight="1" x14ac:dyDescent="0.2">
      <c r="A193" s="9"/>
      <c r="B193" s="6"/>
    </row>
    <row r="194" spans="1:2" ht="12.75" customHeight="1" x14ac:dyDescent="0.2">
      <c r="A194" s="9"/>
      <c r="B194" s="6"/>
    </row>
    <row r="195" spans="1:2" ht="12.75" customHeight="1" x14ac:dyDescent="0.2">
      <c r="A195" s="9"/>
      <c r="B195" s="6"/>
    </row>
    <row r="196" spans="1:2" ht="12.75" customHeight="1" x14ac:dyDescent="0.2">
      <c r="A196" s="9"/>
      <c r="B196" s="6"/>
    </row>
    <row r="197" spans="1:2" ht="12.75" customHeight="1" x14ac:dyDescent="0.2">
      <c r="A197" s="9"/>
      <c r="B197" s="6"/>
    </row>
    <row r="198" spans="1:2" ht="12.75" customHeight="1" x14ac:dyDescent="0.2">
      <c r="A198" s="9"/>
      <c r="B198" s="6"/>
    </row>
    <row r="199" spans="1:2" ht="12.75" customHeight="1" x14ac:dyDescent="0.2">
      <c r="A199" s="9"/>
      <c r="B199" s="6"/>
    </row>
    <row r="200" spans="1:2" ht="12.75" customHeight="1" x14ac:dyDescent="0.2">
      <c r="A200" s="9"/>
      <c r="B200" s="6"/>
    </row>
    <row r="201" spans="1:2" ht="12.75" customHeight="1" x14ac:dyDescent="0.2">
      <c r="A201" s="9"/>
      <c r="B201" s="6"/>
    </row>
    <row r="202" spans="1:2" ht="12.75" customHeight="1" x14ac:dyDescent="0.2">
      <c r="A202" s="9"/>
      <c r="B202" s="6"/>
    </row>
    <row r="203" spans="1:2" ht="12.75" customHeight="1" x14ac:dyDescent="0.2">
      <c r="A203" s="9"/>
      <c r="B203" s="6"/>
    </row>
    <row r="204" spans="1:2" ht="12.75" customHeight="1" x14ac:dyDescent="0.2">
      <c r="A204" s="9"/>
      <c r="B204" s="6"/>
    </row>
    <row r="205" spans="1:2" ht="12.75" customHeight="1" x14ac:dyDescent="0.2">
      <c r="A205" s="9"/>
      <c r="B205" s="6"/>
    </row>
    <row r="206" spans="1:2" ht="12.75" customHeight="1" x14ac:dyDescent="0.2">
      <c r="A206" s="9"/>
      <c r="B206" s="6"/>
    </row>
    <row r="207" spans="1:2" ht="12.75" customHeight="1" x14ac:dyDescent="0.2">
      <c r="A207" s="9"/>
      <c r="B207" s="6"/>
    </row>
    <row r="208" spans="1:2" ht="12.75" customHeight="1" x14ac:dyDescent="0.2">
      <c r="A208" s="9"/>
      <c r="B208" s="6"/>
    </row>
    <row r="209" spans="1:2" ht="12.75" customHeight="1" x14ac:dyDescent="0.2">
      <c r="A209" s="9"/>
      <c r="B209" s="6"/>
    </row>
    <row r="210" spans="1:2" ht="12.75" customHeight="1" x14ac:dyDescent="0.2">
      <c r="A210" s="9"/>
      <c r="B210" s="6"/>
    </row>
    <row r="211" spans="1:2" ht="12.75" customHeight="1" x14ac:dyDescent="0.2">
      <c r="A211" s="9"/>
      <c r="B211" s="6"/>
    </row>
    <row r="212" spans="1:2" ht="12.75" customHeight="1" x14ac:dyDescent="0.2">
      <c r="A212" s="9"/>
      <c r="B212" s="6"/>
    </row>
    <row r="213" spans="1:2" ht="12.75" customHeight="1" x14ac:dyDescent="0.2">
      <c r="A213" s="9"/>
      <c r="B213" s="6"/>
    </row>
    <row r="214" spans="1:2" ht="12.75" customHeight="1" x14ac:dyDescent="0.2">
      <c r="A214" s="9"/>
      <c r="B214" s="6"/>
    </row>
    <row r="215" spans="1:2" ht="12.75" customHeight="1" x14ac:dyDescent="0.2">
      <c r="A215" s="9"/>
      <c r="B215" s="6"/>
    </row>
    <row r="216" spans="1:2" ht="12.75" customHeight="1" x14ac:dyDescent="0.2">
      <c r="A216" s="9"/>
      <c r="B216" s="6"/>
    </row>
    <row r="217" spans="1:2" ht="12.75" customHeight="1" x14ac:dyDescent="0.2">
      <c r="A217" s="9"/>
      <c r="B217" s="6"/>
    </row>
    <row r="218" spans="1:2" ht="12.75" customHeight="1" x14ac:dyDescent="0.2">
      <c r="A218" s="9"/>
      <c r="B218" s="6"/>
    </row>
    <row r="219" spans="1:2" ht="12.75" customHeight="1" x14ac:dyDescent="0.2">
      <c r="A219" s="9"/>
      <c r="B219" s="6"/>
    </row>
    <row r="220" spans="1:2" ht="12.75" customHeight="1" x14ac:dyDescent="0.2">
      <c r="A220" s="9"/>
      <c r="B220" s="6"/>
    </row>
    <row r="221" spans="1:2" ht="12.75" customHeight="1" x14ac:dyDescent="0.2">
      <c r="A221" s="9"/>
      <c r="B221" s="6"/>
    </row>
    <row r="222" spans="1:2" ht="12.75" customHeight="1" x14ac:dyDescent="0.2">
      <c r="A222" s="9"/>
      <c r="B222" s="6"/>
    </row>
    <row r="223" spans="1:2" ht="12.75" customHeight="1" x14ac:dyDescent="0.2">
      <c r="A223" s="9"/>
      <c r="B223" s="6"/>
    </row>
    <row r="224" spans="1:2" ht="12.75" customHeight="1" x14ac:dyDescent="0.2">
      <c r="A224" s="9"/>
      <c r="B224" s="6"/>
    </row>
    <row r="225" spans="1:2" ht="12.75" customHeight="1" x14ac:dyDescent="0.2">
      <c r="A225" s="9"/>
      <c r="B225" s="6"/>
    </row>
    <row r="226" spans="1:2" ht="12.75" customHeight="1" x14ac:dyDescent="0.2">
      <c r="A226" s="9"/>
      <c r="B226" s="6"/>
    </row>
    <row r="227" spans="1:2" ht="12.75" customHeight="1" x14ac:dyDescent="0.2">
      <c r="A227" s="9"/>
      <c r="B227" s="6"/>
    </row>
    <row r="228" spans="1:2" ht="12.75" customHeight="1" x14ac:dyDescent="0.2">
      <c r="A228" s="9"/>
      <c r="B228" s="6"/>
    </row>
    <row r="229" spans="1:2" ht="12.75" customHeight="1" x14ac:dyDescent="0.2">
      <c r="A229" s="9"/>
      <c r="B229" s="6"/>
    </row>
    <row r="230" spans="1:2" ht="12.75" customHeight="1" x14ac:dyDescent="0.2">
      <c r="A230" s="9"/>
      <c r="B230" s="6"/>
    </row>
    <row r="231" spans="1:2" ht="12.75" customHeight="1" x14ac:dyDescent="0.2">
      <c r="A231" s="9"/>
      <c r="B231" s="6"/>
    </row>
    <row r="232" spans="1:2" ht="12.75" customHeight="1" x14ac:dyDescent="0.2">
      <c r="A232" s="9"/>
      <c r="B232" s="6"/>
    </row>
    <row r="233" spans="1:2" ht="12.75" customHeight="1" x14ac:dyDescent="0.2">
      <c r="A233" s="9"/>
      <c r="B233" s="6"/>
    </row>
    <row r="234" spans="1:2" ht="12.75" customHeight="1" x14ac:dyDescent="0.2">
      <c r="A234" s="9"/>
      <c r="B234" s="6"/>
    </row>
    <row r="235" spans="1:2" ht="12.75" customHeight="1" x14ac:dyDescent="0.2">
      <c r="A235" s="9"/>
      <c r="B235" s="6"/>
    </row>
    <row r="236" spans="1:2" ht="12.75" customHeight="1" x14ac:dyDescent="0.2">
      <c r="A236" s="9"/>
      <c r="B236" s="6"/>
    </row>
    <row r="237" spans="1:2" ht="12.75" customHeight="1" x14ac:dyDescent="0.2">
      <c r="A237" s="9"/>
      <c r="B237" s="6"/>
    </row>
    <row r="238" spans="1:2" ht="12.75" customHeight="1" x14ac:dyDescent="0.2">
      <c r="A238" s="9"/>
      <c r="B238" s="6"/>
    </row>
    <row r="239" spans="1:2" ht="12.75" customHeight="1" x14ac:dyDescent="0.2">
      <c r="A239" s="9"/>
      <c r="B239" s="6"/>
    </row>
    <row r="240" spans="1:2" ht="12.75" customHeight="1" x14ac:dyDescent="0.2">
      <c r="A240" s="9"/>
      <c r="B240" s="6"/>
    </row>
    <row r="241" spans="1:2" ht="12.75" customHeight="1" x14ac:dyDescent="0.2">
      <c r="A241" s="9"/>
      <c r="B241" s="6"/>
    </row>
    <row r="242" spans="1:2" ht="12.75" customHeight="1" x14ac:dyDescent="0.2">
      <c r="A242" s="9"/>
      <c r="B242" s="6"/>
    </row>
    <row r="243" spans="1:2" ht="12.75" customHeight="1" x14ac:dyDescent="0.2">
      <c r="A243" s="9"/>
      <c r="B243" s="6"/>
    </row>
    <row r="244" spans="1:2" ht="12.75" customHeight="1" x14ac:dyDescent="0.2">
      <c r="A244" s="9"/>
      <c r="B244" s="6"/>
    </row>
    <row r="245" spans="1:2" ht="12.75" customHeight="1" x14ac:dyDescent="0.2">
      <c r="A245" s="9"/>
      <c r="B245" s="6"/>
    </row>
    <row r="246" spans="1:2" ht="12.75" customHeight="1" x14ac:dyDescent="0.2">
      <c r="A246" s="9"/>
      <c r="B246" s="6"/>
    </row>
    <row r="247" spans="1:2" ht="12.75" customHeight="1" x14ac:dyDescent="0.2">
      <c r="A247" s="9"/>
      <c r="B247" s="6"/>
    </row>
    <row r="248" spans="1:2" ht="12.75" customHeight="1" x14ac:dyDescent="0.2">
      <c r="A248" s="9"/>
      <c r="B248" s="6"/>
    </row>
    <row r="249" spans="1:2" ht="12.75" customHeight="1" x14ac:dyDescent="0.2">
      <c r="A249" s="9"/>
      <c r="B249" s="6"/>
    </row>
    <row r="250" spans="1:2" ht="12.75" customHeight="1" x14ac:dyDescent="0.2">
      <c r="A250" s="9"/>
      <c r="B250" s="6"/>
    </row>
    <row r="251" spans="1:2" ht="12.75" customHeight="1" x14ac:dyDescent="0.2">
      <c r="A251" s="9"/>
      <c r="B251" s="6"/>
    </row>
    <row r="252" spans="1:2" ht="12.75" customHeight="1" x14ac:dyDescent="0.2">
      <c r="A252" s="9"/>
      <c r="B252" s="6"/>
    </row>
    <row r="253" spans="1:2" ht="12.75" customHeight="1" x14ac:dyDescent="0.2">
      <c r="A253" s="9"/>
      <c r="B253" s="6"/>
    </row>
    <row r="254" spans="1:2" ht="12.75" customHeight="1" x14ac:dyDescent="0.2">
      <c r="A254" s="9"/>
      <c r="B254" s="6"/>
    </row>
    <row r="255" spans="1:2" ht="12.75" customHeight="1" x14ac:dyDescent="0.2">
      <c r="A255" s="9"/>
      <c r="B255" s="6"/>
    </row>
    <row r="256" spans="1:2" ht="12.75" customHeight="1" x14ac:dyDescent="0.2">
      <c r="A256" s="9"/>
      <c r="B256" s="6"/>
    </row>
    <row r="257" spans="1:2" ht="12.75" customHeight="1" x14ac:dyDescent="0.2">
      <c r="A257" s="9"/>
      <c r="B257" s="6"/>
    </row>
    <row r="258" spans="1:2" ht="12.75" customHeight="1" x14ac:dyDescent="0.2">
      <c r="A258" s="9"/>
      <c r="B258" s="6"/>
    </row>
    <row r="259" spans="1:2" ht="12.75" customHeight="1" x14ac:dyDescent="0.2">
      <c r="A259" s="9"/>
      <c r="B259" s="6"/>
    </row>
    <row r="260" spans="1:2" ht="12.75" customHeight="1" x14ac:dyDescent="0.2">
      <c r="A260" s="9"/>
      <c r="B260" s="6"/>
    </row>
    <row r="261" spans="1:2" ht="12.75" customHeight="1" x14ac:dyDescent="0.2">
      <c r="A261" s="9"/>
      <c r="B261" s="6"/>
    </row>
    <row r="262" spans="1:2" ht="12.75" customHeight="1" x14ac:dyDescent="0.2">
      <c r="A262" s="9"/>
      <c r="B262" s="6"/>
    </row>
    <row r="263" spans="1:2" ht="12.75" customHeight="1" x14ac:dyDescent="0.2">
      <c r="A263" s="9"/>
      <c r="B263" s="6"/>
    </row>
    <row r="264" spans="1:2" ht="12.75" customHeight="1" x14ac:dyDescent="0.2">
      <c r="A264" s="9"/>
      <c r="B264" s="6"/>
    </row>
    <row r="265" spans="1:2" ht="12.75" customHeight="1" x14ac:dyDescent="0.2">
      <c r="A265" s="9"/>
      <c r="B265" s="6"/>
    </row>
    <row r="266" spans="1:2" ht="12.75" customHeight="1" x14ac:dyDescent="0.2">
      <c r="A266" s="9"/>
      <c r="B266" s="6"/>
    </row>
    <row r="267" spans="1:2" ht="12.75" customHeight="1" x14ac:dyDescent="0.2">
      <c r="A267" s="9"/>
      <c r="B267" s="6"/>
    </row>
    <row r="268" spans="1:2" ht="12.75" customHeight="1" x14ac:dyDescent="0.2">
      <c r="A268" s="9"/>
      <c r="B268" s="6"/>
    </row>
    <row r="269" spans="1:2" ht="12.75" customHeight="1" x14ac:dyDescent="0.2">
      <c r="A269" s="9"/>
      <c r="B269" s="6"/>
    </row>
    <row r="270" spans="1:2" ht="12.75" customHeight="1" x14ac:dyDescent="0.2">
      <c r="A270" s="9"/>
      <c r="B270" s="6"/>
    </row>
    <row r="271" spans="1:2" ht="12.75" customHeight="1" x14ac:dyDescent="0.2">
      <c r="A271" s="9"/>
      <c r="B271" s="6"/>
    </row>
    <row r="272" spans="1:2" ht="12.75" customHeight="1" x14ac:dyDescent="0.2">
      <c r="A272" s="9"/>
      <c r="B272" s="6"/>
    </row>
    <row r="273" spans="1:2" ht="12.75" customHeight="1" x14ac:dyDescent="0.2">
      <c r="A273" s="9"/>
      <c r="B273" s="6"/>
    </row>
    <row r="274" spans="1:2" ht="12.75" customHeight="1" x14ac:dyDescent="0.2">
      <c r="A274" s="9"/>
      <c r="B274" s="6"/>
    </row>
    <row r="275" spans="1:2" ht="12.75" customHeight="1" x14ac:dyDescent="0.2">
      <c r="A275" s="9"/>
      <c r="B275" s="6"/>
    </row>
    <row r="276" spans="1:2" ht="12.75" customHeight="1" x14ac:dyDescent="0.2">
      <c r="A276" s="9"/>
      <c r="B276" s="6"/>
    </row>
    <row r="277" spans="1:2" ht="12.75" customHeight="1" x14ac:dyDescent="0.2">
      <c r="A277" s="9"/>
      <c r="B277" s="6"/>
    </row>
    <row r="278" spans="1:2" ht="12.75" customHeight="1" x14ac:dyDescent="0.2">
      <c r="A278" s="9"/>
      <c r="B278" s="6"/>
    </row>
    <row r="279" spans="1:2" ht="12.75" customHeight="1" x14ac:dyDescent="0.2">
      <c r="A279" s="9"/>
      <c r="B279" s="6"/>
    </row>
    <row r="280" spans="1:2" ht="12.75" customHeight="1" x14ac:dyDescent="0.2">
      <c r="A280" s="9"/>
      <c r="B280" s="6"/>
    </row>
    <row r="281" spans="1:2" ht="12.75" customHeight="1" x14ac:dyDescent="0.2">
      <c r="A281" s="9"/>
      <c r="B281" s="6"/>
    </row>
    <row r="282" spans="1:2" ht="12.75" customHeight="1" x14ac:dyDescent="0.2">
      <c r="A282" s="9"/>
      <c r="B282" s="6"/>
    </row>
    <row r="283" spans="1:2" ht="12.75" customHeight="1" x14ac:dyDescent="0.2">
      <c r="A283" s="9"/>
      <c r="B283" s="6"/>
    </row>
    <row r="284" spans="1:2" ht="12.75" customHeight="1" x14ac:dyDescent="0.2">
      <c r="A284" s="9"/>
      <c r="B284" s="6"/>
    </row>
    <row r="285" spans="1:2" ht="12.75" customHeight="1" x14ac:dyDescent="0.2">
      <c r="A285" s="9"/>
      <c r="B285" s="6"/>
    </row>
    <row r="286" spans="1:2" ht="12.75" customHeight="1" x14ac:dyDescent="0.2">
      <c r="A286" s="9"/>
      <c r="B286" s="6"/>
    </row>
    <row r="287" spans="1:2" ht="12.75" customHeight="1" x14ac:dyDescent="0.2">
      <c r="A287" s="9"/>
      <c r="B287" s="6"/>
    </row>
    <row r="288" spans="1:2" ht="12.75" customHeight="1" x14ac:dyDescent="0.2">
      <c r="A288" s="9"/>
      <c r="B288" s="6"/>
    </row>
    <row r="289" spans="1:2" ht="12.75" customHeight="1" x14ac:dyDescent="0.2">
      <c r="A289" s="9"/>
      <c r="B289" s="6"/>
    </row>
  </sheetData>
  <autoFilter ref="C1:C289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8"/>
  <sheetViews>
    <sheetView zoomScale="75" zoomScaleNormal="75" workbookViewId="0">
      <selection activeCell="A17" sqref="A17"/>
    </sheetView>
  </sheetViews>
  <sheetFormatPr defaultColWidth="14.42578125" defaultRowHeight="12.75" customHeight="1" x14ac:dyDescent="0.2"/>
  <cols>
    <col min="1" max="1" width="12.140625" bestFit="1" customWidth="1"/>
    <col min="2" max="2" width="12.7109375" customWidth="1"/>
    <col min="3" max="3" width="11.5703125" bestFit="1" customWidth="1"/>
    <col min="4" max="4" width="13.140625" customWidth="1"/>
    <col min="5" max="5" width="10.7109375" customWidth="1"/>
    <col min="6" max="6" width="12.85546875" customWidth="1"/>
    <col min="7" max="7" width="9.7109375" bestFit="1" customWidth="1"/>
    <col min="8" max="11" width="10.7109375" customWidth="1"/>
    <col min="12" max="12" width="12.85546875" customWidth="1"/>
    <col min="13" max="14" width="10.7109375" customWidth="1"/>
    <col min="15" max="15" width="13.42578125" customWidth="1"/>
    <col min="16" max="16" width="10.7109375" customWidth="1"/>
    <col min="17" max="20" width="17.28515625" customWidth="1"/>
  </cols>
  <sheetData>
    <row r="1" spans="1:17" ht="12.75" customHeight="1" x14ac:dyDescent="0.2">
      <c r="A1" s="1" t="s">
        <v>0</v>
      </c>
      <c r="B1" s="1" t="s">
        <v>1</v>
      </c>
      <c r="E1" s="1" t="s">
        <v>2</v>
      </c>
      <c r="O1" s="1" t="s">
        <v>3</v>
      </c>
      <c r="P1" s="1" t="s">
        <v>4</v>
      </c>
      <c r="Q1" t="s">
        <v>101</v>
      </c>
    </row>
    <row r="2" spans="1:17" ht="12.75" customHeight="1" x14ac:dyDescent="0.2">
      <c r="A2" s="1">
        <f>'February 2018'!A3</f>
        <v>4108.5499999999865</v>
      </c>
      <c r="B2" s="1">
        <v>2455.2600000000002</v>
      </c>
      <c r="C2" t="s">
        <v>13</v>
      </c>
      <c r="E2" s="1" t="s">
        <v>5</v>
      </c>
      <c r="H2" s="1" t="s">
        <v>6</v>
      </c>
      <c r="K2" s="1" t="s">
        <v>7</v>
      </c>
      <c r="O2" s="6">
        <f ca="1">A3-G3-J3-M3-D3</f>
        <v>3908.789999999985</v>
      </c>
      <c r="P2" s="6">
        <f>SUMIF(D21:D70,"n",B21:B70)</f>
        <v>608.42999999999972</v>
      </c>
      <c r="Q2" s="16">
        <f ca="1">O2-A2</f>
        <v>-199.76000000000158</v>
      </c>
    </row>
    <row r="3" spans="1:17" ht="12.75" customHeight="1" x14ac:dyDescent="0.2">
      <c r="A3" s="7">
        <f>A2-SUM(B21:B198)</f>
        <v>3961.789999999985</v>
      </c>
      <c r="D3" s="7">
        <f>IF(C2="pd",0,B2*-1)</f>
        <v>0</v>
      </c>
      <c r="E3" s="12">
        <f>SUM(E4:E69)</f>
        <v>1233.1100000000001</v>
      </c>
      <c r="F3" s="1" t="s">
        <v>8</v>
      </c>
      <c r="G3" s="7">
        <f ca="1">E3-SUMIF(G4:G73,"pd",E4:E72)</f>
        <v>53</v>
      </c>
      <c r="H3" s="6">
        <f>SUM(H4:H18)</f>
        <v>250.95</v>
      </c>
      <c r="I3" s="1" t="s">
        <v>8</v>
      </c>
      <c r="J3" s="7">
        <f>H3-SUMIF(J4:J73,"pd",H4:H73)</f>
        <v>0</v>
      </c>
      <c r="K3" s="7">
        <f>SUM(K4:K18)</f>
        <v>323.57000000000005</v>
      </c>
      <c r="L3" s="1" t="s">
        <v>8</v>
      </c>
      <c r="M3" s="7">
        <f>K3-SUMIF(M4:M73,"pd",K4:K73)</f>
        <v>0</v>
      </c>
      <c r="P3" s="1" t="s">
        <v>9</v>
      </c>
    </row>
    <row r="4" spans="1:17" ht="12.75" customHeight="1" x14ac:dyDescent="0.2">
      <c r="E4" s="12">
        <v>241.18</v>
      </c>
      <c r="F4" s="1" t="s">
        <v>59</v>
      </c>
      <c r="G4" s="19" t="s">
        <v>13</v>
      </c>
      <c r="H4" s="6">
        <v>225.95</v>
      </c>
      <c r="I4" s="1" t="s">
        <v>15</v>
      </c>
      <c r="J4" s="19" t="s">
        <v>13</v>
      </c>
      <c r="K4" s="7">
        <v>56.65</v>
      </c>
      <c r="L4" s="1" t="s">
        <v>112</v>
      </c>
      <c r="M4" s="19" t="s">
        <v>13</v>
      </c>
      <c r="P4" s="1" t="s">
        <v>9</v>
      </c>
    </row>
    <row r="5" spans="1:17" ht="12.75" customHeight="1" x14ac:dyDescent="0.2">
      <c r="E5" s="12">
        <v>5</v>
      </c>
      <c r="F5" s="1" t="s">
        <v>71</v>
      </c>
      <c r="G5" s="19" t="s">
        <v>13</v>
      </c>
      <c r="H5" s="6">
        <v>25</v>
      </c>
      <c r="I5" s="1" t="s">
        <v>17</v>
      </c>
      <c r="J5" t="s">
        <v>13</v>
      </c>
      <c r="K5" s="7">
        <v>53.97</v>
      </c>
      <c r="L5" s="1" t="s">
        <v>112</v>
      </c>
      <c r="M5" t="s">
        <v>13</v>
      </c>
      <c r="P5" s="1" t="s">
        <v>9</v>
      </c>
    </row>
    <row r="6" spans="1:17" ht="12.75" customHeight="1" x14ac:dyDescent="0.2">
      <c r="E6" s="12">
        <v>12.66</v>
      </c>
      <c r="F6" s="1" t="s">
        <v>16</v>
      </c>
      <c r="G6" s="19" t="s">
        <v>13</v>
      </c>
      <c r="H6" s="6"/>
      <c r="I6" s="1"/>
      <c r="J6" s="1"/>
      <c r="K6" s="7">
        <v>59.05</v>
      </c>
      <c r="L6" s="1" t="s">
        <v>112</v>
      </c>
      <c r="M6" t="s">
        <v>13</v>
      </c>
      <c r="P6" s="1" t="s">
        <v>9</v>
      </c>
    </row>
    <row r="7" spans="1:17" ht="12.75" customHeight="1" x14ac:dyDescent="0.2">
      <c r="E7" s="12">
        <v>45.55</v>
      </c>
      <c r="F7" s="1" t="s">
        <v>18</v>
      </c>
      <c r="G7" s="19" t="s">
        <v>13</v>
      </c>
      <c r="H7" s="6"/>
      <c r="I7" s="1"/>
      <c r="K7" s="7">
        <v>0</v>
      </c>
      <c r="L7" s="1" t="s">
        <v>112</v>
      </c>
      <c r="P7" s="1" t="s">
        <v>9</v>
      </c>
    </row>
    <row r="8" spans="1:17" ht="12.75" customHeight="1" x14ac:dyDescent="0.2">
      <c r="E8" s="12">
        <v>52.99</v>
      </c>
      <c r="F8" s="1" t="s">
        <v>77</v>
      </c>
      <c r="G8" s="19" t="s">
        <v>13</v>
      </c>
      <c r="H8" s="6"/>
      <c r="I8" s="1"/>
      <c r="K8" s="7">
        <v>110.3</v>
      </c>
      <c r="L8" s="1" t="s">
        <v>60</v>
      </c>
      <c r="M8" t="s">
        <v>13</v>
      </c>
      <c r="P8" s="1" t="s">
        <v>9</v>
      </c>
    </row>
    <row r="9" spans="1:17" ht="12.75" customHeight="1" x14ac:dyDescent="0.2">
      <c r="E9" s="12">
        <v>100</v>
      </c>
      <c r="F9" s="1" t="s">
        <v>58</v>
      </c>
      <c r="G9" s="19" t="s">
        <v>13</v>
      </c>
      <c r="K9" s="7">
        <v>21.8</v>
      </c>
      <c r="L9" t="s">
        <v>61</v>
      </c>
      <c r="M9" s="19" t="s">
        <v>13</v>
      </c>
      <c r="P9" s="1" t="s">
        <v>9</v>
      </c>
    </row>
    <row r="10" spans="1:17" ht="12.75" customHeight="1" x14ac:dyDescent="0.2">
      <c r="E10" s="12">
        <v>0</v>
      </c>
      <c r="F10" s="1" t="s">
        <v>67</v>
      </c>
      <c r="G10" t="s">
        <v>100</v>
      </c>
      <c r="K10" s="7">
        <v>21.8</v>
      </c>
      <c r="L10" t="s">
        <v>22</v>
      </c>
      <c r="M10" s="19" t="s">
        <v>13</v>
      </c>
      <c r="P10" s="1" t="s">
        <v>9</v>
      </c>
    </row>
    <row r="11" spans="1:17" ht="12.75" customHeight="1" x14ac:dyDescent="0.2">
      <c r="E11" s="12">
        <v>7.99</v>
      </c>
      <c r="F11" s="1" t="s">
        <v>69</v>
      </c>
      <c r="G11" t="s">
        <v>13</v>
      </c>
      <c r="K11" s="7">
        <v>0</v>
      </c>
      <c r="L11" t="s">
        <v>22</v>
      </c>
      <c r="P11" s="1" t="s">
        <v>9</v>
      </c>
    </row>
    <row r="12" spans="1:17" ht="12.75" customHeight="1" x14ac:dyDescent="0.2">
      <c r="E12" s="12">
        <v>28.54</v>
      </c>
      <c r="F12" s="1" t="s">
        <v>70</v>
      </c>
      <c r="G12" t="s">
        <v>13</v>
      </c>
      <c r="K12" s="7">
        <v>0</v>
      </c>
      <c r="L12" t="s">
        <v>22</v>
      </c>
      <c r="P12" s="1" t="s">
        <v>9</v>
      </c>
    </row>
    <row r="13" spans="1:17" ht="12.75" customHeight="1" x14ac:dyDescent="0.2">
      <c r="E13" s="12">
        <v>230</v>
      </c>
      <c r="F13" s="1" t="s">
        <v>28</v>
      </c>
      <c r="G13" t="s">
        <v>13</v>
      </c>
      <c r="K13" s="7">
        <v>0</v>
      </c>
      <c r="L13" t="s">
        <v>28</v>
      </c>
      <c r="P13" s="1" t="s">
        <v>9</v>
      </c>
    </row>
    <row r="14" spans="1:17" ht="12.75" customHeight="1" x14ac:dyDescent="0.2">
      <c r="E14" s="12">
        <v>349.19</v>
      </c>
      <c r="F14" s="1" t="s">
        <v>29</v>
      </c>
      <c r="G14" s="19" t="s">
        <v>13</v>
      </c>
      <c r="K14" s="7"/>
      <c r="P14" s="1" t="s">
        <v>9</v>
      </c>
    </row>
    <row r="15" spans="1:17" ht="12.75" customHeight="1" x14ac:dyDescent="0.2">
      <c r="E15" s="12">
        <v>14.53</v>
      </c>
      <c r="F15" s="1" t="s">
        <v>30</v>
      </c>
      <c r="G15" s="19" t="s">
        <v>13</v>
      </c>
      <c r="K15" s="7"/>
      <c r="P15" s="1" t="s">
        <v>9</v>
      </c>
    </row>
    <row r="16" spans="1:17" ht="12.75" customHeight="1" x14ac:dyDescent="0.2">
      <c r="E16" s="12">
        <v>20</v>
      </c>
      <c r="F16" t="s">
        <v>62</v>
      </c>
      <c r="G16" s="1" t="s">
        <v>13</v>
      </c>
      <c r="K16" s="7"/>
      <c r="P16" s="1" t="s">
        <v>9</v>
      </c>
    </row>
    <row r="17" spans="1:11" ht="12.75" customHeight="1" x14ac:dyDescent="0.2">
      <c r="A17" s="1" t="s">
        <v>9</v>
      </c>
      <c r="E17" s="13">
        <v>10</v>
      </c>
      <c r="F17" t="s">
        <v>63</v>
      </c>
      <c r="G17" s="19" t="s">
        <v>13</v>
      </c>
      <c r="K17" s="17"/>
    </row>
    <row r="18" spans="1:11" ht="12.75" customHeight="1" x14ac:dyDescent="0.2">
      <c r="A18" s="1" t="s">
        <v>9</v>
      </c>
      <c r="E18" s="13">
        <v>10</v>
      </c>
      <c r="F18" t="s">
        <v>64</v>
      </c>
      <c r="G18" s="19" t="s">
        <v>13</v>
      </c>
      <c r="K18" s="17"/>
    </row>
    <row r="19" spans="1:11" ht="12.75" customHeight="1" x14ac:dyDescent="0.2">
      <c r="A19" s="1" t="s">
        <v>31</v>
      </c>
      <c r="D19" s="1" t="s">
        <v>32</v>
      </c>
      <c r="E19" s="13">
        <v>10</v>
      </c>
      <c r="F19" t="s">
        <v>65</v>
      </c>
      <c r="G19" s="19" t="s">
        <v>13</v>
      </c>
      <c r="K19" s="17"/>
    </row>
    <row r="20" spans="1:11" ht="12.75" customHeight="1" x14ac:dyDescent="0.2">
      <c r="A20" s="9">
        <v>43160</v>
      </c>
      <c r="B20" s="6">
        <f>A2*-1</f>
        <v>-4108.5499999999865</v>
      </c>
      <c r="C20" s="1" t="s">
        <v>34</v>
      </c>
      <c r="D20" s="1" t="s">
        <v>35</v>
      </c>
      <c r="E20" s="13">
        <v>6.87</v>
      </c>
      <c r="F20" t="s">
        <v>68</v>
      </c>
      <c r="G20" s="19" t="s">
        <v>13</v>
      </c>
      <c r="K20" s="17"/>
    </row>
    <row r="21" spans="1:11" ht="12.75" customHeight="1" x14ac:dyDescent="0.2">
      <c r="A21" s="9">
        <v>43160</v>
      </c>
      <c r="B21" s="6">
        <v>230</v>
      </c>
      <c r="C21" s="1" t="s">
        <v>28</v>
      </c>
      <c r="D21" s="1" t="s">
        <v>37</v>
      </c>
      <c r="E21" s="13">
        <v>23.19</v>
      </c>
      <c r="F21" t="s">
        <v>78</v>
      </c>
      <c r="G21" s="19" t="s">
        <v>13</v>
      </c>
      <c r="K21" s="17"/>
    </row>
    <row r="22" spans="1:11" ht="12.75" customHeight="1" x14ac:dyDescent="0.2">
      <c r="A22" s="9"/>
      <c r="B22" s="6">
        <v>0</v>
      </c>
      <c r="C22" s="1" t="s">
        <v>67</v>
      </c>
      <c r="D22" s="1" t="s">
        <v>37</v>
      </c>
      <c r="E22" s="13">
        <v>8.4700000000000006</v>
      </c>
      <c r="F22" t="s">
        <v>79</v>
      </c>
      <c r="G22" t="s">
        <v>13</v>
      </c>
      <c r="K22" s="17"/>
    </row>
    <row r="23" spans="1:11" ht="12.75" customHeight="1" x14ac:dyDescent="0.2">
      <c r="A23" s="9"/>
      <c r="B23" s="6">
        <v>100</v>
      </c>
      <c r="C23" t="s">
        <v>58</v>
      </c>
      <c r="D23" t="s">
        <v>37</v>
      </c>
      <c r="E23" s="13">
        <v>0</v>
      </c>
      <c r="F23" t="s">
        <v>75</v>
      </c>
      <c r="G23" t="s">
        <v>100</v>
      </c>
    </row>
    <row r="24" spans="1:11" ht="12.75" customHeight="1" x14ac:dyDescent="0.2">
      <c r="A24" s="9"/>
      <c r="B24" s="6">
        <v>349.19</v>
      </c>
      <c r="C24" t="s">
        <v>29</v>
      </c>
      <c r="D24" t="s">
        <v>37</v>
      </c>
      <c r="E24" s="13">
        <v>53</v>
      </c>
      <c r="F24" t="s">
        <v>99</v>
      </c>
    </row>
    <row r="25" spans="1:11" ht="12.75" customHeight="1" x14ac:dyDescent="0.2">
      <c r="A25" s="9"/>
      <c r="B25" s="6">
        <v>5</v>
      </c>
      <c r="C25" t="s">
        <v>71</v>
      </c>
      <c r="D25" t="s">
        <v>37</v>
      </c>
      <c r="E25" s="13">
        <v>3.95</v>
      </c>
      <c r="F25" t="s">
        <v>156</v>
      </c>
      <c r="G25" t="s">
        <v>13</v>
      </c>
    </row>
    <row r="26" spans="1:11" ht="12.75" customHeight="1" x14ac:dyDescent="0.2">
      <c r="A26" s="9"/>
      <c r="B26" s="6">
        <v>6.87</v>
      </c>
      <c r="C26" t="s">
        <v>68</v>
      </c>
      <c r="D26" t="s">
        <v>37</v>
      </c>
      <c r="E26" s="13"/>
      <c r="G26" s="19" t="s">
        <v>100</v>
      </c>
    </row>
    <row r="27" spans="1:11" ht="12.75" customHeight="1" x14ac:dyDescent="0.2">
      <c r="A27" s="9"/>
      <c r="B27" s="6">
        <v>10</v>
      </c>
      <c r="C27" t="s">
        <v>63</v>
      </c>
      <c r="D27" t="s">
        <v>37</v>
      </c>
      <c r="E27" s="13"/>
    </row>
    <row r="28" spans="1:11" ht="12.75" customHeight="1" x14ac:dyDescent="0.2">
      <c r="A28" s="9"/>
      <c r="B28" s="6">
        <v>12.66</v>
      </c>
      <c r="C28" t="s">
        <v>16</v>
      </c>
      <c r="D28" t="s">
        <v>37</v>
      </c>
      <c r="E28" s="13"/>
    </row>
    <row r="29" spans="1:11" x14ac:dyDescent="0.2">
      <c r="A29" s="9"/>
      <c r="B29" s="6">
        <v>25</v>
      </c>
      <c r="C29" t="s">
        <v>17</v>
      </c>
      <c r="D29" t="s">
        <v>37</v>
      </c>
    </row>
    <row r="30" spans="1:11" x14ac:dyDescent="0.2">
      <c r="A30" s="9"/>
      <c r="B30" s="6">
        <v>225.95</v>
      </c>
      <c r="C30" t="s">
        <v>15</v>
      </c>
      <c r="D30" t="s">
        <v>37</v>
      </c>
    </row>
    <row r="31" spans="1:11" x14ac:dyDescent="0.2">
      <c r="A31" s="9"/>
      <c r="B31" s="6">
        <v>-3.34</v>
      </c>
      <c r="C31" t="s">
        <v>53</v>
      </c>
    </row>
    <row r="32" spans="1:11" x14ac:dyDescent="0.2">
      <c r="A32" s="9">
        <v>43161</v>
      </c>
      <c r="B32" s="6">
        <v>45.55</v>
      </c>
      <c r="C32" t="s">
        <v>18</v>
      </c>
      <c r="D32" t="s">
        <v>37</v>
      </c>
    </row>
    <row r="33" spans="1:4" x14ac:dyDescent="0.2">
      <c r="A33" s="9">
        <v>43164</v>
      </c>
      <c r="B33" s="6">
        <v>20</v>
      </c>
      <c r="C33" t="s">
        <v>62</v>
      </c>
      <c r="D33" t="s">
        <v>37</v>
      </c>
    </row>
    <row r="34" spans="1:4" x14ac:dyDescent="0.2">
      <c r="A34" s="9"/>
      <c r="B34" s="6">
        <v>241.18</v>
      </c>
      <c r="C34" t="s">
        <v>59</v>
      </c>
      <c r="D34" t="s">
        <v>37</v>
      </c>
    </row>
    <row r="35" spans="1:4" x14ac:dyDescent="0.2">
      <c r="A35" s="9"/>
      <c r="B35" s="6">
        <v>120</v>
      </c>
      <c r="C35" t="s">
        <v>213</v>
      </c>
    </row>
    <row r="36" spans="1:4" x14ac:dyDescent="0.2">
      <c r="A36" s="9"/>
      <c r="B36" s="6">
        <v>16.239999999999998</v>
      </c>
      <c r="C36" t="s">
        <v>158</v>
      </c>
      <c r="D36" t="s">
        <v>40</v>
      </c>
    </row>
    <row r="37" spans="1:4" x14ac:dyDescent="0.2">
      <c r="A37" s="9"/>
      <c r="B37" s="6">
        <v>16.63</v>
      </c>
      <c r="C37" t="s">
        <v>88</v>
      </c>
      <c r="D37" t="s">
        <v>40</v>
      </c>
    </row>
    <row r="38" spans="1:4" x14ac:dyDescent="0.2">
      <c r="A38" s="9"/>
      <c r="B38" s="6">
        <v>100</v>
      </c>
      <c r="C38" t="s">
        <v>229</v>
      </c>
      <c r="D38" t="s">
        <v>40</v>
      </c>
    </row>
    <row r="39" spans="1:4" x14ac:dyDescent="0.2">
      <c r="A39" s="9">
        <v>43165</v>
      </c>
      <c r="B39" s="6">
        <v>52.99</v>
      </c>
      <c r="C39" t="s">
        <v>82</v>
      </c>
      <c r="D39" t="s">
        <v>37</v>
      </c>
    </row>
    <row r="40" spans="1:4" x14ac:dyDescent="0.2">
      <c r="A40" s="9">
        <v>43166</v>
      </c>
      <c r="B40" s="6">
        <v>3.95</v>
      </c>
      <c r="C40" t="s">
        <v>156</v>
      </c>
      <c r="D40" t="s">
        <v>37</v>
      </c>
    </row>
    <row r="41" spans="1:4" x14ac:dyDescent="0.2">
      <c r="A41" s="9"/>
      <c r="B41" s="6">
        <v>10</v>
      </c>
      <c r="C41" t="s">
        <v>65</v>
      </c>
      <c r="D41" t="s">
        <v>37</v>
      </c>
    </row>
    <row r="42" spans="1:4" x14ac:dyDescent="0.2">
      <c r="A42" s="9">
        <v>43167</v>
      </c>
      <c r="B42" s="6">
        <v>10.19</v>
      </c>
      <c r="C42" t="s">
        <v>84</v>
      </c>
      <c r="D42" t="s">
        <v>40</v>
      </c>
    </row>
    <row r="43" spans="1:4" x14ac:dyDescent="0.2">
      <c r="A43" s="9"/>
      <c r="B43" s="6">
        <v>56.68</v>
      </c>
      <c r="C43" t="s">
        <v>112</v>
      </c>
      <c r="D43" t="s">
        <v>37</v>
      </c>
    </row>
    <row r="44" spans="1:4" x14ac:dyDescent="0.2">
      <c r="A44" s="9">
        <v>43443</v>
      </c>
      <c r="B44" s="6">
        <v>50</v>
      </c>
      <c r="C44" t="s">
        <v>230</v>
      </c>
      <c r="D44" t="s">
        <v>40</v>
      </c>
    </row>
    <row r="45" spans="1:4" x14ac:dyDescent="0.2">
      <c r="A45" s="9">
        <v>43171</v>
      </c>
      <c r="B45" s="6">
        <v>100</v>
      </c>
      <c r="C45" t="s">
        <v>44</v>
      </c>
      <c r="D45" t="s">
        <v>40</v>
      </c>
    </row>
    <row r="46" spans="1:4" x14ac:dyDescent="0.2">
      <c r="A46" s="9"/>
      <c r="B46" s="6">
        <v>21.8</v>
      </c>
      <c r="C46" t="s">
        <v>22</v>
      </c>
      <c r="D46" t="s">
        <v>37</v>
      </c>
    </row>
    <row r="47" spans="1:4" x14ac:dyDescent="0.2">
      <c r="A47" s="9"/>
      <c r="B47" s="6">
        <v>11.5</v>
      </c>
      <c r="C47" t="s">
        <v>85</v>
      </c>
      <c r="D47" t="s">
        <v>40</v>
      </c>
    </row>
    <row r="48" spans="1:4" x14ac:dyDescent="0.2">
      <c r="A48" s="9">
        <v>43171</v>
      </c>
      <c r="B48" s="6">
        <v>20.97</v>
      </c>
      <c r="C48" t="s">
        <v>231</v>
      </c>
      <c r="D48" t="s">
        <v>40</v>
      </c>
    </row>
    <row r="49" spans="1:5" x14ac:dyDescent="0.2">
      <c r="A49" s="9">
        <v>43172</v>
      </c>
      <c r="B49" s="6">
        <v>4.4000000000000004</v>
      </c>
      <c r="C49" t="s">
        <v>96</v>
      </c>
      <c r="D49" t="s">
        <v>40</v>
      </c>
    </row>
    <row r="50" spans="1:5" x14ac:dyDescent="0.2">
      <c r="A50" s="9"/>
      <c r="B50" s="6">
        <v>26</v>
      </c>
      <c r="C50" t="s">
        <v>74</v>
      </c>
      <c r="D50" t="s">
        <v>40</v>
      </c>
      <c r="E50" t="s">
        <v>232</v>
      </c>
    </row>
    <row r="51" spans="1:5" x14ac:dyDescent="0.2">
      <c r="A51" s="9">
        <v>43173</v>
      </c>
      <c r="B51" s="6">
        <v>8.4700000000000006</v>
      </c>
      <c r="C51" t="s">
        <v>79</v>
      </c>
      <c r="D51" t="s">
        <v>37</v>
      </c>
    </row>
    <row r="52" spans="1:5" x14ac:dyDescent="0.2">
      <c r="A52" s="9"/>
      <c r="B52" s="6">
        <v>11.5</v>
      </c>
      <c r="C52" t="s">
        <v>85</v>
      </c>
      <c r="D52" t="s">
        <v>40</v>
      </c>
    </row>
    <row r="53" spans="1:5" x14ac:dyDescent="0.2">
      <c r="A53" s="9">
        <v>43175</v>
      </c>
      <c r="B53" s="6">
        <v>21.8</v>
      </c>
      <c r="C53" t="s">
        <v>22</v>
      </c>
      <c r="D53" t="s">
        <v>37</v>
      </c>
    </row>
    <row r="54" spans="1:5" x14ac:dyDescent="0.2">
      <c r="A54" s="9">
        <v>43178</v>
      </c>
      <c r="B54" s="6">
        <v>3</v>
      </c>
      <c r="C54" t="s">
        <v>107</v>
      </c>
      <c r="D54" t="s">
        <v>40</v>
      </c>
    </row>
    <row r="55" spans="1:5" x14ac:dyDescent="0.2">
      <c r="A55" s="9"/>
      <c r="B55" s="6">
        <v>10</v>
      </c>
      <c r="C55" t="s">
        <v>64</v>
      </c>
      <c r="D55" t="s">
        <v>37</v>
      </c>
    </row>
    <row r="56" spans="1:5" x14ac:dyDescent="0.2">
      <c r="A56" s="9"/>
      <c r="B56" s="6">
        <v>10.45</v>
      </c>
      <c r="C56" t="s">
        <v>233</v>
      </c>
      <c r="D56" t="s">
        <v>40</v>
      </c>
    </row>
    <row r="57" spans="1:5" x14ac:dyDescent="0.2">
      <c r="A57" s="9"/>
      <c r="B57" s="6">
        <v>57.55</v>
      </c>
      <c r="C57" s="19" t="s">
        <v>234</v>
      </c>
      <c r="D57" s="19" t="s">
        <v>40</v>
      </c>
    </row>
    <row r="58" spans="1:5" x14ac:dyDescent="0.2">
      <c r="A58" s="9">
        <v>43179</v>
      </c>
      <c r="B58" s="6">
        <v>53.97</v>
      </c>
      <c r="C58" s="19" t="s">
        <v>112</v>
      </c>
      <c r="D58" s="19" t="s">
        <v>37</v>
      </c>
    </row>
    <row r="59" spans="1:5" x14ac:dyDescent="0.2">
      <c r="A59" s="9"/>
      <c r="B59" s="6">
        <v>89.53</v>
      </c>
      <c r="C59" s="19" t="s">
        <v>161</v>
      </c>
      <c r="D59" s="19" t="s">
        <v>40</v>
      </c>
    </row>
    <row r="60" spans="1:5" x14ac:dyDescent="0.2">
      <c r="A60" s="9"/>
      <c r="B60" s="6">
        <v>110.3</v>
      </c>
      <c r="C60" s="19" t="s">
        <v>22</v>
      </c>
      <c r="D60" s="19" t="s">
        <v>37</v>
      </c>
    </row>
    <row r="61" spans="1:5" x14ac:dyDescent="0.2">
      <c r="A61" s="9">
        <v>43180</v>
      </c>
      <c r="B61" s="6">
        <v>3.23</v>
      </c>
      <c r="C61" t="s">
        <v>113</v>
      </c>
      <c r="D61" t="s">
        <v>40</v>
      </c>
    </row>
    <row r="62" spans="1:5" x14ac:dyDescent="0.2">
      <c r="A62" s="9"/>
      <c r="B62" s="6">
        <v>3.88</v>
      </c>
      <c r="C62" t="s">
        <v>110</v>
      </c>
      <c r="D62" t="s">
        <v>40</v>
      </c>
    </row>
    <row r="63" spans="1:5" x14ac:dyDescent="0.2">
      <c r="A63" s="9"/>
      <c r="B63" s="6">
        <v>50</v>
      </c>
      <c r="C63" t="s">
        <v>44</v>
      </c>
      <c r="D63" t="s">
        <v>40</v>
      </c>
    </row>
    <row r="64" spans="1:5" x14ac:dyDescent="0.2">
      <c r="A64" s="9"/>
      <c r="B64" s="6">
        <v>1.56</v>
      </c>
      <c r="C64" t="s">
        <v>113</v>
      </c>
      <c r="D64" t="s">
        <v>40</v>
      </c>
    </row>
    <row r="65" spans="1:5" x14ac:dyDescent="0.2">
      <c r="A65" s="9"/>
      <c r="B65" s="6">
        <v>1.56</v>
      </c>
      <c r="C65" t="s">
        <v>113</v>
      </c>
      <c r="D65" t="s">
        <v>40</v>
      </c>
    </row>
    <row r="66" spans="1:5" x14ac:dyDescent="0.2">
      <c r="A66" s="9"/>
      <c r="B66" s="6">
        <v>1.56</v>
      </c>
      <c r="C66" t="s">
        <v>113</v>
      </c>
      <c r="D66" t="s">
        <v>40</v>
      </c>
    </row>
    <row r="67" spans="1:5" x14ac:dyDescent="0.2">
      <c r="A67" s="9"/>
      <c r="B67" s="6">
        <v>3.88</v>
      </c>
      <c r="C67" t="s">
        <v>110</v>
      </c>
      <c r="D67" t="s">
        <v>40</v>
      </c>
    </row>
    <row r="68" spans="1:5" x14ac:dyDescent="0.2">
      <c r="A68" s="9">
        <v>43182</v>
      </c>
      <c r="B68" s="6">
        <v>14.53</v>
      </c>
      <c r="C68" t="s">
        <v>30</v>
      </c>
      <c r="D68" t="s">
        <v>37</v>
      </c>
    </row>
    <row r="69" spans="1:5" x14ac:dyDescent="0.2">
      <c r="A69" s="9"/>
      <c r="B69" s="6">
        <v>11.5</v>
      </c>
      <c r="C69" t="s">
        <v>85</v>
      </c>
      <c r="D69" t="s">
        <v>40</v>
      </c>
    </row>
    <row r="70" spans="1:5" x14ac:dyDescent="0.2">
      <c r="A70" s="9"/>
      <c r="B70" s="6">
        <v>3.3</v>
      </c>
      <c r="C70" t="s">
        <v>22</v>
      </c>
      <c r="D70" t="s">
        <v>40</v>
      </c>
    </row>
    <row r="71" spans="1:5" x14ac:dyDescent="0.2">
      <c r="A71" s="9"/>
      <c r="B71" s="6">
        <v>5.8</v>
      </c>
      <c r="C71" t="s">
        <v>88</v>
      </c>
      <c r="D71" t="s">
        <v>40</v>
      </c>
    </row>
    <row r="72" spans="1:5" x14ac:dyDescent="0.2">
      <c r="A72" s="9">
        <v>43185</v>
      </c>
      <c r="B72" s="6">
        <v>3.75</v>
      </c>
      <c r="C72" t="s">
        <v>96</v>
      </c>
      <c r="D72" t="s">
        <v>40</v>
      </c>
    </row>
    <row r="73" spans="1:5" x14ac:dyDescent="0.2">
      <c r="A73" s="9"/>
      <c r="B73" s="6">
        <v>50</v>
      </c>
      <c r="C73" t="s">
        <v>44</v>
      </c>
      <c r="D73" t="s">
        <v>40</v>
      </c>
    </row>
    <row r="74" spans="1:5" x14ac:dyDescent="0.2">
      <c r="A74" s="9"/>
      <c r="B74" s="6">
        <v>3.17</v>
      </c>
      <c r="C74" t="s">
        <v>110</v>
      </c>
      <c r="D74" t="s">
        <v>40</v>
      </c>
    </row>
    <row r="75" spans="1:5" x14ac:dyDescent="0.2">
      <c r="A75" s="9">
        <v>43186</v>
      </c>
      <c r="B75" s="6">
        <v>59.05</v>
      </c>
      <c r="C75" t="s">
        <v>112</v>
      </c>
      <c r="D75" t="s">
        <v>37</v>
      </c>
    </row>
    <row r="76" spans="1:5" x14ac:dyDescent="0.2">
      <c r="A76" s="9"/>
      <c r="B76" s="6">
        <v>23.19</v>
      </c>
      <c r="C76" t="s">
        <v>78</v>
      </c>
      <c r="D76" t="s">
        <v>37</v>
      </c>
    </row>
    <row r="77" spans="1:5" x14ac:dyDescent="0.2">
      <c r="A77" s="9"/>
      <c r="B77" s="6">
        <v>7.14</v>
      </c>
      <c r="C77" t="s">
        <v>158</v>
      </c>
      <c r="D77" t="s">
        <v>40</v>
      </c>
    </row>
    <row r="78" spans="1:5" x14ac:dyDescent="0.2">
      <c r="A78" s="9"/>
      <c r="B78" s="6">
        <v>15.91</v>
      </c>
      <c r="C78" t="s">
        <v>84</v>
      </c>
      <c r="D78" t="s">
        <v>40</v>
      </c>
    </row>
    <row r="79" spans="1:5" x14ac:dyDescent="0.2">
      <c r="A79" s="9">
        <v>43187</v>
      </c>
      <c r="B79" s="6">
        <v>-2455.2600000000002</v>
      </c>
      <c r="C79" t="s">
        <v>36</v>
      </c>
      <c r="D79" t="s">
        <v>37</v>
      </c>
    </row>
    <row r="80" spans="1:5" x14ac:dyDescent="0.2">
      <c r="A80" s="9"/>
      <c r="B80" s="6">
        <v>7.99</v>
      </c>
      <c r="C80" t="s">
        <v>74</v>
      </c>
      <c r="D80" t="s">
        <v>37</v>
      </c>
      <c r="E80" t="s">
        <v>69</v>
      </c>
    </row>
    <row r="81" spans="1:4" x14ac:dyDescent="0.2">
      <c r="A81" s="9"/>
      <c r="B81" s="6">
        <v>28.54</v>
      </c>
      <c r="C81" t="s">
        <v>185</v>
      </c>
      <c r="D81" t="s">
        <v>37</v>
      </c>
    </row>
    <row r="82" spans="1:4" x14ac:dyDescent="0.2">
      <c r="A82" s="9">
        <v>43188</v>
      </c>
      <c r="B82" s="6">
        <v>25</v>
      </c>
      <c r="C82" t="s">
        <v>17</v>
      </c>
      <c r="D82" t="s">
        <v>37</v>
      </c>
    </row>
    <row r="83" spans="1:4" x14ac:dyDescent="0.2">
      <c r="A83" s="9"/>
      <c r="B83" s="6">
        <v>11.5</v>
      </c>
      <c r="C83" t="s">
        <v>85</v>
      </c>
      <c r="D83" t="s">
        <v>40</v>
      </c>
    </row>
    <row r="84" spans="1:4" x14ac:dyDescent="0.2">
      <c r="A84" s="9"/>
      <c r="B84" s="6"/>
    </row>
    <row r="85" spans="1:4" x14ac:dyDescent="0.2">
      <c r="A85" s="9"/>
      <c r="B85" s="6"/>
    </row>
    <row r="86" spans="1:4" x14ac:dyDescent="0.2">
      <c r="A86" s="9"/>
      <c r="B86" s="6"/>
    </row>
    <row r="87" spans="1:4" x14ac:dyDescent="0.2">
      <c r="A87" s="9"/>
      <c r="B87" s="6"/>
    </row>
    <row r="88" spans="1:4" x14ac:dyDescent="0.2">
      <c r="A88" s="9"/>
      <c r="B88" s="6"/>
    </row>
    <row r="89" spans="1:4" ht="12.75" customHeight="1" x14ac:dyDescent="0.2">
      <c r="A89" s="9"/>
      <c r="B89" s="6"/>
    </row>
    <row r="90" spans="1:4" ht="12.75" customHeight="1" x14ac:dyDescent="0.2">
      <c r="A90" s="9"/>
      <c r="B90" s="6"/>
    </row>
    <row r="91" spans="1:4" ht="12.75" customHeight="1" x14ac:dyDescent="0.2">
      <c r="A91" s="9"/>
      <c r="B91" s="6"/>
    </row>
    <row r="92" spans="1:4" ht="12.75" customHeight="1" x14ac:dyDescent="0.2">
      <c r="A92" s="9"/>
      <c r="B92" s="6"/>
    </row>
    <row r="93" spans="1:4" ht="12.75" customHeight="1" x14ac:dyDescent="0.2">
      <c r="A93" s="9"/>
      <c r="B93" s="6"/>
    </row>
    <row r="94" spans="1:4" ht="12.75" customHeight="1" x14ac:dyDescent="0.2">
      <c r="A94" s="9"/>
      <c r="B94" s="6"/>
    </row>
    <row r="95" spans="1:4" ht="12.75" customHeight="1" x14ac:dyDescent="0.2">
      <c r="A95" s="9"/>
      <c r="B95" s="6"/>
    </row>
    <row r="96" spans="1:4" ht="12.75" customHeight="1" x14ac:dyDescent="0.2">
      <c r="A96" s="9"/>
      <c r="B96" s="6"/>
    </row>
    <row r="97" spans="1:2" ht="12.75" customHeight="1" x14ac:dyDescent="0.2">
      <c r="A97" s="9"/>
      <c r="B97" s="6"/>
    </row>
    <row r="98" spans="1:2" ht="12.75" customHeight="1" x14ac:dyDescent="0.2">
      <c r="A98" s="9"/>
      <c r="B98" s="6"/>
    </row>
    <row r="99" spans="1:2" ht="12.75" customHeight="1" x14ac:dyDescent="0.2">
      <c r="A99" s="9"/>
      <c r="B99" s="6"/>
    </row>
    <row r="100" spans="1:2" ht="12.75" customHeight="1" x14ac:dyDescent="0.2">
      <c r="A100" s="9"/>
      <c r="B100" s="6"/>
    </row>
    <row r="101" spans="1:2" ht="12.75" customHeight="1" x14ac:dyDescent="0.2">
      <c r="A101" s="9"/>
      <c r="B101" s="6"/>
    </row>
    <row r="102" spans="1:2" ht="12.75" customHeight="1" x14ac:dyDescent="0.2">
      <c r="A102" s="9"/>
      <c r="B102" s="6"/>
    </row>
    <row r="103" spans="1:2" ht="12.75" customHeight="1" x14ac:dyDescent="0.2">
      <c r="A103" s="9"/>
      <c r="B103" s="6"/>
    </row>
    <row r="104" spans="1:2" ht="12.75" customHeight="1" x14ac:dyDescent="0.2">
      <c r="A104" s="9"/>
      <c r="B104" s="6"/>
    </row>
    <row r="105" spans="1:2" ht="12.75" customHeight="1" x14ac:dyDescent="0.2">
      <c r="A105" s="9"/>
      <c r="B105" s="6"/>
    </row>
    <row r="106" spans="1:2" ht="12.75" customHeight="1" x14ac:dyDescent="0.2">
      <c r="A106" s="9"/>
      <c r="B106" s="6"/>
    </row>
    <row r="107" spans="1:2" ht="12.75" customHeight="1" x14ac:dyDescent="0.2">
      <c r="A107" s="9"/>
      <c r="B107" s="6"/>
    </row>
    <row r="108" spans="1:2" ht="12.75" customHeight="1" x14ac:dyDescent="0.2">
      <c r="A108" s="9"/>
      <c r="B108" s="6"/>
    </row>
    <row r="109" spans="1:2" ht="12.75" customHeight="1" x14ac:dyDescent="0.2">
      <c r="A109" s="9"/>
      <c r="B109" s="6"/>
    </row>
    <row r="110" spans="1:2" ht="12.75" customHeight="1" x14ac:dyDescent="0.2">
      <c r="A110" s="9"/>
      <c r="B110" s="6"/>
    </row>
    <row r="111" spans="1:2" ht="12.75" customHeight="1" x14ac:dyDescent="0.2">
      <c r="A111" s="9"/>
      <c r="B111" s="6"/>
    </row>
    <row r="112" spans="1:2" ht="12.75" customHeight="1" x14ac:dyDescent="0.2">
      <c r="A112" s="9"/>
      <c r="B112" s="6"/>
    </row>
    <row r="113" spans="1:2" ht="12.75" customHeight="1" x14ac:dyDescent="0.2">
      <c r="A113" s="9"/>
      <c r="B113" s="6"/>
    </row>
    <row r="114" spans="1:2" ht="12.75" customHeight="1" x14ac:dyDescent="0.2">
      <c r="A114" s="9"/>
      <c r="B114" s="6"/>
    </row>
    <row r="115" spans="1:2" ht="12.75" customHeight="1" x14ac:dyDescent="0.2">
      <c r="A115" s="9"/>
      <c r="B115" s="6"/>
    </row>
    <row r="116" spans="1:2" ht="12.75" customHeight="1" x14ac:dyDescent="0.2">
      <c r="A116" s="9"/>
      <c r="B116" s="6"/>
    </row>
    <row r="117" spans="1:2" ht="12.75" customHeight="1" x14ac:dyDescent="0.2">
      <c r="A117" s="9"/>
      <c r="B117" s="6"/>
    </row>
    <row r="118" spans="1:2" ht="12.75" customHeight="1" x14ac:dyDescent="0.2">
      <c r="A118" s="9"/>
      <c r="B118" s="6"/>
    </row>
    <row r="119" spans="1:2" ht="12.75" customHeight="1" x14ac:dyDescent="0.2">
      <c r="A119" s="9"/>
      <c r="B119" s="6"/>
    </row>
    <row r="120" spans="1:2" ht="12.75" customHeight="1" x14ac:dyDescent="0.2">
      <c r="A120" s="9"/>
      <c r="B120" s="6"/>
    </row>
    <row r="121" spans="1:2" ht="12.75" customHeight="1" x14ac:dyDescent="0.2">
      <c r="A121" s="9"/>
      <c r="B121" s="6"/>
    </row>
    <row r="122" spans="1:2" ht="12.75" customHeight="1" x14ac:dyDescent="0.2">
      <c r="A122" s="9"/>
      <c r="B122" s="6"/>
    </row>
    <row r="123" spans="1:2" ht="12.75" customHeight="1" x14ac:dyDescent="0.2">
      <c r="A123" s="9"/>
      <c r="B123" s="6"/>
    </row>
    <row r="124" spans="1:2" ht="12.75" customHeight="1" x14ac:dyDescent="0.2">
      <c r="A124" s="9"/>
      <c r="B124" s="6"/>
    </row>
    <row r="125" spans="1:2" ht="12.75" customHeight="1" x14ac:dyDescent="0.2">
      <c r="A125" s="9"/>
      <c r="B125" s="6"/>
    </row>
    <row r="126" spans="1:2" ht="12.75" customHeight="1" x14ac:dyDescent="0.2">
      <c r="A126" s="9"/>
      <c r="B126" s="6"/>
    </row>
    <row r="127" spans="1:2" ht="12.75" customHeight="1" x14ac:dyDescent="0.2">
      <c r="A127" s="9"/>
      <c r="B127" s="6"/>
    </row>
    <row r="128" spans="1:2" ht="12.75" customHeight="1" x14ac:dyDescent="0.2">
      <c r="A128" s="9"/>
      <c r="B128" s="6"/>
    </row>
    <row r="129" spans="1:2" ht="12.75" customHeight="1" x14ac:dyDescent="0.2">
      <c r="A129" s="9"/>
      <c r="B129" s="6"/>
    </row>
    <row r="130" spans="1:2" ht="12.75" customHeight="1" x14ac:dyDescent="0.2">
      <c r="A130" s="9"/>
      <c r="B130" s="6"/>
    </row>
    <row r="131" spans="1:2" ht="12.75" customHeight="1" x14ac:dyDescent="0.2">
      <c r="A131" s="9"/>
      <c r="B131" s="6"/>
    </row>
    <row r="132" spans="1:2" ht="12.75" customHeight="1" x14ac:dyDescent="0.2">
      <c r="A132" s="9"/>
      <c r="B132" s="6"/>
    </row>
    <row r="133" spans="1:2" ht="12.75" customHeight="1" x14ac:dyDescent="0.2">
      <c r="A133" s="9"/>
      <c r="B133" s="6"/>
    </row>
    <row r="134" spans="1:2" ht="12.75" customHeight="1" x14ac:dyDescent="0.2">
      <c r="A134" s="9"/>
      <c r="B134" s="6"/>
    </row>
    <row r="135" spans="1:2" ht="12.75" customHeight="1" x14ac:dyDescent="0.2">
      <c r="A135" s="9"/>
      <c r="B135" s="6"/>
    </row>
    <row r="136" spans="1:2" ht="12.75" customHeight="1" x14ac:dyDescent="0.2">
      <c r="A136" s="9"/>
      <c r="B136" s="6"/>
    </row>
    <row r="137" spans="1:2" ht="12.75" customHeight="1" x14ac:dyDescent="0.2">
      <c r="A137" s="9"/>
      <c r="B137" s="6"/>
    </row>
    <row r="138" spans="1:2" ht="12.75" customHeight="1" x14ac:dyDescent="0.2">
      <c r="A138" s="9"/>
      <c r="B138" s="6"/>
    </row>
    <row r="139" spans="1:2" ht="12.75" customHeight="1" x14ac:dyDescent="0.2">
      <c r="A139" s="9"/>
      <c r="B139" s="6"/>
    </row>
    <row r="140" spans="1:2" ht="12.75" customHeight="1" x14ac:dyDescent="0.2">
      <c r="A140" s="9"/>
      <c r="B140" s="6"/>
    </row>
    <row r="141" spans="1:2" ht="12.75" customHeight="1" x14ac:dyDescent="0.2">
      <c r="A141" s="9"/>
      <c r="B141" s="6"/>
    </row>
    <row r="142" spans="1:2" ht="12.75" customHeight="1" x14ac:dyDescent="0.2">
      <c r="A142" s="9"/>
      <c r="B142" s="6"/>
    </row>
    <row r="143" spans="1:2" ht="12.75" customHeight="1" x14ac:dyDescent="0.2">
      <c r="A143" s="9"/>
      <c r="B143" s="6"/>
    </row>
    <row r="144" spans="1:2" ht="12.75" customHeight="1" x14ac:dyDescent="0.2">
      <c r="A144" s="9"/>
      <c r="B144" s="6"/>
    </row>
    <row r="145" spans="1:2" ht="12.75" customHeight="1" x14ac:dyDescent="0.2">
      <c r="A145" s="9"/>
      <c r="B145" s="6"/>
    </row>
    <row r="146" spans="1:2" ht="12.75" customHeight="1" x14ac:dyDescent="0.2">
      <c r="A146" s="9"/>
      <c r="B146" s="6"/>
    </row>
    <row r="147" spans="1:2" ht="12.75" customHeight="1" x14ac:dyDescent="0.2">
      <c r="A147" s="9"/>
      <c r="B147" s="6"/>
    </row>
    <row r="148" spans="1:2" ht="12.75" customHeight="1" x14ac:dyDescent="0.2">
      <c r="A148" s="9"/>
      <c r="B148" s="6"/>
    </row>
    <row r="149" spans="1:2" ht="12.75" customHeight="1" x14ac:dyDescent="0.2">
      <c r="A149" s="9"/>
      <c r="B149" s="6"/>
    </row>
    <row r="150" spans="1:2" ht="12.75" customHeight="1" x14ac:dyDescent="0.2">
      <c r="A150" s="9"/>
      <c r="B150" s="6"/>
    </row>
    <row r="151" spans="1:2" ht="12.75" customHeight="1" x14ac:dyDescent="0.2">
      <c r="A151" s="9"/>
      <c r="B151" s="6"/>
    </row>
    <row r="152" spans="1:2" ht="12.75" customHeight="1" x14ac:dyDescent="0.2">
      <c r="A152" s="9"/>
      <c r="B152" s="6"/>
    </row>
    <row r="153" spans="1:2" ht="12.75" customHeight="1" x14ac:dyDescent="0.2">
      <c r="A153" s="9"/>
      <c r="B153" s="6"/>
    </row>
    <row r="154" spans="1:2" ht="12.75" customHeight="1" x14ac:dyDescent="0.2">
      <c r="A154" s="9"/>
      <c r="B154" s="6"/>
    </row>
    <row r="155" spans="1:2" ht="12.75" customHeight="1" x14ac:dyDescent="0.2">
      <c r="A155" s="9"/>
      <c r="B155" s="6"/>
    </row>
    <row r="156" spans="1:2" ht="12.75" customHeight="1" x14ac:dyDescent="0.2">
      <c r="A156" s="9"/>
      <c r="B156" s="6"/>
    </row>
    <row r="157" spans="1:2" ht="12.75" customHeight="1" x14ac:dyDescent="0.2">
      <c r="A157" s="9"/>
      <c r="B157" s="6"/>
    </row>
    <row r="158" spans="1:2" ht="12.75" customHeight="1" x14ac:dyDescent="0.2">
      <c r="A158" s="9"/>
      <c r="B158" s="6"/>
    </row>
    <row r="159" spans="1:2" ht="12.75" customHeight="1" x14ac:dyDescent="0.2">
      <c r="A159" s="9"/>
      <c r="B159" s="6"/>
    </row>
    <row r="160" spans="1:2" ht="12.75" customHeight="1" x14ac:dyDescent="0.2">
      <c r="A160" s="9"/>
      <c r="B160" s="6"/>
    </row>
    <row r="161" spans="1:2" ht="12.75" customHeight="1" x14ac:dyDescent="0.2">
      <c r="A161" s="9"/>
      <c r="B161" s="6"/>
    </row>
    <row r="162" spans="1:2" ht="12.75" customHeight="1" x14ac:dyDescent="0.2">
      <c r="A162" s="9"/>
      <c r="B162" s="6"/>
    </row>
    <row r="163" spans="1:2" ht="12.75" customHeight="1" x14ac:dyDescent="0.2">
      <c r="A163" s="9"/>
      <c r="B163" s="6"/>
    </row>
    <row r="164" spans="1:2" ht="12.75" customHeight="1" x14ac:dyDescent="0.2">
      <c r="A164" s="9"/>
      <c r="B164" s="6"/>
    </row>
    <row r="165" spans="1:2" ht="12.75" customHeight="1" x14ac:dyDescent="0.2">
      <c r="A165" s="9"/>
      <c r="B165" s="6"/>
    </row>
    <row r="166" spans="1:2" ht="12.75" customHeight="1" x14ac:dyDescent="0.2">
      <c r="A166" s="9"/>
      <c r="B166" s="6"/>
    </row>
    <row r="167" spans="1:2" ht="12.75" customHeight="1" x14ac:dyDescent="0.2">
      <c r="A167" s="9"/>
      <c r="B167" s="6"/>
    </row>
    <row r="168" spans="1:2" ht="12.75" customHeight="1" x14ac:dyDescent="0.2">
      <c r="A168" s="9"/>
      <c r="B168" s="6"/>
    </row>
    <row r="169" spans="1:2" ht="12.75" customHeight="1" x14ac:dyDescent="0.2">
      <c r="A169" s="9"/>
      <c r="B169" s="6"/>
    </row>
    <row r="170" spans="1:2" ht="12.75" customHeight="1" x14ac:dyDescent="0.2">
      <c r="A170" s="9"/>
      <c r="B170" s="6"/>
    </row>
    <row r="171" spans="1:2" ht="12.75" customHeight="1" x14ac:dyDescent="0.2">
      <c r="A171" s="9"/>
      <c r="B171" s="6"/>
    </row>
    <row r="172" spans="1:2" ht="12.75" customHeight="1" x14ac:dyDescent="0.2">
      <c r="A172" s="9"/>
      <c r="B172" s="6"/>
    </row>
    <row r="173" spans="1:2" ht="12.75" customHeight="1" x14ac:dyDescent="0.2">
      <c r="A173" s="9"/>
      <c r="B173" s="6"/>
    </row>
    <row r="174" spans="1:2" ht="12.75" customHeight="1" x14ac:dyDescent="0.2">
      <c r="A174" s="9"/>
      <c r="B174" s="6"/>
    </row>
    <row r="175" spans="1:2" ht="12.75" customHeight="1" x14ac:dyDescent="0.2">
      <c r="A175" s="9"/>
      <c r="B175" s="6"/>
    </row>
    <row r="176" spans="1:2" ht="12.75" customHeight="1" x14ac:dyDescent="0.2">
      <c r="A176" s="9"/>
      <c r="B176" s="6"/>
    </row>
    <row r="177" spans="1:2" ht="12.75" customHeight="1" x14ac:dyDescent="0.2">
      <c r="A177" s="9"/>
      <c r="B177" s="6"/>
    </row>
    <row r="178" spans="1:2" ht="12.75" customHeight="1" x14ac:dyDescent="0.2">
      <c r="A178" s="9"/>
      <c r="B178" s="6"/>
    </row>
    <row r="179" spans="1:2" ht="12.75" customHeight="1" x14ac:dyDescent="0.2">
      <c r="A179" s="9"/>
      <c r="B179" s="6"/>
    </row>
    <row r="180" spans="1:2" ht="12.75" customHeight="1" x14ac:dyDescent="0.2">
      <c r="A180" s="9"/>
      <c r="B180" s="6"/>
    </row>
    <row r="181" spans="1:2" ht="12.75" customHeight="1" x14ac:dyDescent="0.2">
      <c r="A181" s="9"/>
      <c r="B181" s="6"/>
    </row>
    <row r="182" spans="1:2" ht="12.75" customHeight="1" x14ac:dyDescent="0.2">
      <c r="A182" s="9"/>
      <c r="B182" s="6"/>
    </row>
    <row r="183" spans="1:2" ht="12.75" customHeight="1" x14ac:dyDescent="0.2">
      <c r="A183" s="9"/>
      <c r="B183" s="6"/>
    </row>
    <row r="184" spans="1:2" ht="12.75" customHeight="1" x14ac:dyDescent="0.2">
      <c r="A184" s="9"/>
      <c r="B184" s="6"/>
    </row>
    <row r="185" spans="1:2" ht="12.75" customHeight="1" x14ac:dyDescent="0.2">
      <c r="A185" s="9"/>
      <c r="B185" s="6"/>
    </row>
    <row r="186" spans="1:2" ht="12.75" customHeight="1" x14ac:dyDescent="0.2">
      <c r="A186" s="9"/>
      <c r="B186" s="6"/>
    </row>
    <row r="187" spans="1:2" ht="12.75" customHeight="1" x14ac:dyDescent="0.2">
      <c r="A187" s="9"/>
      <c r="B187" s="6"/>
    </row>
    <row r="188" spans="1:2" ht="12.75" customHeight="1" x14ac:dyDescent="0.2">
      <c r="A188" s="9"/>
      <c r="B188" s="6"/>
    </row>
    <row r="189" spans="1:2" ht="12.75" customHeight="1" x14ac:dyDescent="0.2">
      <c r="A189" s="9"/>
      <c r="B189" s="6"/>
    </row>
    <row r="190" spans="1:2" ht="12.75" customHeight="1" x14ac:dyDescent="0.2">
      <c r="A190" s="9"/>
      <c r="B190" s="6"/>
    </row>
    <row r="191" spans="1:2" ht="12.75" customHeight="1" x14ac:dyDescent="0.2">
      <c r="A191" s="9"/>
      <c r="B191" s="6"/>
    </row>
    <row r="192" spans="1:2" ht="12.75" customHeight="1" x14ac:dyDescent="0.2">
      <c r="A192" s="9"/>
      <c r="B192" s="6"/>
    </row>
    <row r="193" spans="1:2" ht="12.75" customHeight="1" x14ac:dyDescent="0.2">
      <c r="A193" s="9"/>
      <c r="B193" s="6"/>
    </row>
    <row r="194" spans="1:2" ht="12.75" customHeight="1" x14ac:dyDescent="0.2">
      <c r="A194" s="9"/>
      <c r="B194" s="6"/>
    </row>
    <row r="195" spans="1:2" ht="12.75" customHeight="1" x14ac:dyDescent="0.2">
      <c r="A195" s="9"/>
      <c r="B195" s="6"/>
    </row>
    <row r="196" spans="1:2" ht="12.75" customHeight="1" x14ac:dyDescent="0.2">
      <c r="A196" s="9"/>
      <c r="B196" s="6"/>
    </row>
    <row r="197" spans="1:2" ht="12.75" customHeight="1" x14ac:dyDescent="0.2">
      <c r="A197" s="9"/>
      <c r="B197" s="6"/>
    </row>
    <row r="198" spans="1:2" ht="12.75" customHeight="1" x14ac:dyDescent="0.2">
      <c r="A198" s="9"/>
      <c r="B198" s="6"/>
    </row>
    <row r="199" spans="1:2" ht="12.75" customHeight="1" x14ac:dyDescent="0.2">
      <c r="A199" s="9"/>
      <c r="B199" s="6"/>
    </row>
    <row r="200" spans="1:2" ht="12.75" customHeight="1" x14ac:dyDescent="0.2">
      <c r="A200" s="9"/>
      <c r="B200" s="6"/>
    </row>
    <row r="201" spans="1:2" ht="12.75" customHeight="1" x14ac:dyDescent="0.2">
      <c r="A201" s="9"/>
      <c r="B201" s="6"/>
    </row>
    <row r="202" spans="1:2" ht="12.75" customHeight="1" x14ac:dyDescent="0.2">
      <c r="A202" s="9"/>
      <c r="B202" s="6"/>
    </row>
    <row r="203" spans="1:2" ht="12.75" customHeight="1" x14ac:dyDescent="0.2">
      <c r="A203" s="9"/>
      <c r="B203" s="6"/>
    </row>
    <row r="204" spans="1:2" ht="12.75" customHeight="1" x14ac:dyDescent="0.2">
      <c r="A204" s="9"/>
      <c r="B204" s="6"/>
    </row>
    <row r="205" spans="1:2" ht="12.75" customHeight="1" x14ac:dyDescent="0.2">
      <c r="A205" s="9"/>
      <c r="B205" s="6"/>
    </row>
    <row r="206" spans="1:2" ht="12.75" customHeight="1" x14ac:dyDescent="0.2">
      <c r="A206" s="9"/>
      <c r="B206" s="6"/>
    </row>
    <row r="207" spans="1:2" ht="12.75" customHeight="1" x14ac:dyDescent="0.2">
      <c r="A207" s="9"/>
      <c r="B207" s="6"/>
    </row>
    <row r="208" spans="1:2" ht="12.75" customHeight="1" x14ac:dyDescent="0.2">
      <c r="A208" s="9"/>
      <c r="B208" s="6"/>
    </row>
    <row r="209" spans="1:2" ht="12.75" customHeight="1" x14ac:dyDescent="0.2">
      <c r="A209" s="9"/>
      <c r="B209" s="6"/>
    </row>
    <row r="210" spans="1:2" ht="12.75" customHeight="1" x14ac:dyDescent="0.2">
      <c r="A210" s="9"/>
      <c r="B210" s="6"/>
    </row>
    <row r="211" spans="1:2" ht="12.75" customHeight="1" x14ac:dyDescent="0.2">
      <c r="A211" s="9"/>
      <c r="B211" s="6"/>
    </row>
    <row r="212" spans="1:2" ht="12.75" customHeight="1" x14ac:dyDescent="0.2">
      <c r="A212" s="9"/>
      <c r="B212" s="6"/>
    </row>
    <row r="213" spans="1:2" ht="12.75" customHeight="1" x14ac:dyDescent="0.2">
      <c r="A213" s="9"/>
      <c r="B213" s="6"/>
    </row>
    <row r="214" spans="1:2" ht="12.75" customHeight="1" x14ac:dyDescent="0.2">
      <c r="A214" s="9"/>
      <c r="B214" s="6"/>
    </row>
    <row r="215" spans="1:2" ht="12.75" customHeight="1" x14ac:dyDescent="0.2">
      <c r="A215" s="9"/>
      <c r="B215" s="6"/>
    </row>
    <row r="216" spans="1:2" ht="12.75" customHeight="1" x14ac:dyDescent="0.2">
      <c r="A216" s="9"/>
      <c r="B216" s="6"/>
    </row>
    <row r="217" spans="1:2" ht="12.75" customHeight="1" x14ac:dyDescent="0.2">
      <c r="A217" s="9"/>
      <c r="B217" s="6"/>
    </row>
    <row r="218" spans="1:2" ht="12.75" customHeight="1" x14ac:dyDescent="0.2">
      <c r="A218" s="9"/>
      <c r="B218" s="6"/>
    </row>
    <row r="219" spans="1:2" ht="12.75" customHeight="1" x14ac:dyDescent="0.2">
      <c r="A219" s="9"/>
      <c r="B219" s="6"/>
    </row>
    <row r="220" spans="1:2" ht="12.75" customHeight="1" x14ac:dyDescent="0.2">
      <c r="A220" s="9"/>
      <c r="B220" s="6"/>
    </row>
    <row r="221" spans="1:2" ht="12.75" customHeight="1" x14ac:dyDescent="0.2">
      <c r="A221" s="9"/>
      <c r="B221" s="6"/>
    </row>
    <row r="222" spans="1:2" ht="12.75" customHeight="1" x14ac:dyDescent="0.2">
      <c r="A222" s="9"/>
      <c r="B222" s="6"/>
    </row>
    <row r="223" spans="1:2" ht="12.75" customHeight="1" x14ac:dyDescent="0.2">
      <c r="A223" s="9"/>
      <c r="B223" s="6"/>
    </row>
    <row r="224" spans="1:2" ht="12.75" customHeight="1" x14ac:dyDescent="0.2">
      <c r="A224" s="9"/>
      <c r="B224" s="6"/>
    </row>
    <row r="225" spans="1:2" ht="12.75" customHeight="1" x14ac:dyDescent="0.2">
      <c r="A225" s="9"/>
      <c r="B225" s="6"/>
    </row>
    <row r="226" spans="1:2" ht="12.75" customHeight="1" x14ac:dyDescent="0.2">
      <c r="A226" s="9"/>
      <c r="B226" s="6"/>
    </row>
    <row r="227" spans="1:2" ht="12.75" customHeight="1" x14ac:dyDescent="0.2">
      <c r="A227" s="9"/>
      <c r="B227" s="6"/>
    </row>
    <row r="228" spans="1:2" ht="12.75" customHeight="1" x14ac:dyDescent="0.2">
      <c r="A228" s="9"/>
      <c r="B228" s="6"/>
    </row>
    <row r="229" spans="1:2" ht="12.75" customHeight="1" x14ac:dyDescent="0.2">
      <c r="A229" s="9"/>
      <c r="B229" s="6"/>
    </row>
    <row r="230" spans="1:2" ht="12.75" customHeight="1" x14ac:dyDescent="0.2">
      <c r="A230" s="9"/>
      <c r="B230" s="6"/>
    </row>
    <row r="231" spans="1:2" ht="12.75" customHeight="1" x14ac:dyDescent="0.2">
      <c r="A231" s="9"/>
      <c r="B231" s="6"/>
    </row>
    <row r="232" spans="1:2" ht="12.75" customHeight="1" x14ac:dyDescent="0.2">
      <c r="A232" s="9"/>
      <c r="B232" s="6"/>
    </row>
    <row r="233" spans="1:2" ht="12.75" customHeight="1" x14ac:dyDescent="0.2">
      <c r="A233" s="9"/>
      <c r="B233" s="6"/>
    </row>
    <row r="234" spans="1:2" ht="12.75" customHeight="1" x14ac:dyDescent="0.2">
      <c r="A234" s="9"/>
      <c r="B234" s="6"/>
    </row>
    <row r="235" spans="1:2" ht="12.75" customHeight="1" x14ac:dyDescent="0.2">
      <c r="A235" s="9"/>
      <c r="B235" s="6"/>
    </row>
    <row r="236" spans="1:2" ht="12.75" customHeight="1" x14ac:dyDescent="0.2">
      <c r="A236" s="9"/>
      <c r="B236" s="6"/>
    </row>
    <row r="237" spans="1:2" ht="12.75" customHeight="1" x14ac:dyDescent="0.2">
      <c r="A237" s="9"/>
      <c r="B237" s="6"/>
    </row>
    <row r="238" spans="1:2" ht="12.75" customHeight="1" x14ac:dyDescent="0.2">
      <c r="A238" s="9"/>
      <c r="B238" s="6"/>
    </row>
    <row r="239" spans="1:2" ht="12.75" customHeight="1" x14ac:dyDescent="0.2">
      <c r="A239" s="9"/>
      <c r="B239" s="6"/>
    </row>
    <row r="240" spans="1:2" ht="12.75" customHeight="1" x14ac:dyDescent="0.2">
      <c r="A240" s="9"/>
      <c r="B240" s="6"/>
    </row>
    <row r="241" spans="1:2" ht="12.75" customHeight="1" x14ac:dyDescent="0.2">
      <c r="A241" s="9"/>
      <c r="B241" s="6"/>
    </row>
    <row r="242" spans="1:2" ht="12.75" customHeight="1" x14ac:dyDescent="0.2">
      <c r="A242" s="9"/>
      <c r="B242" s="6"/>
    </row>
    <row r="243" spans="1:2" ht="12.75" customHeight="1" x14ac:dyDescent="0.2">
      <c r="A243" s="9"/>
      <c r="B243" s="6"/>
    </row>
    <row r="244" spans="1:2" ht="12.75" customHeight="1" x14ac:dyDescent="0.2">
      <c r="A244" s="9"/>
      <c r="B244" s="6"/>
    </row>
    <row r="245" spans="1:2" ht="12.75" customHeight="1" x14ac:dyDescent="0.2">
      <c r="A245" s="9"/>
      <c r="B245" s="6"/>
    </row>
    <row r="246" spans="1:2" ht="12.75" customHeight="1" x14ac:dyDescent="0.2">
      <c r="A246" s="9"/>
      <c r="B246" s="6"/>
    </row>
    <row r="247" spans="1:2" ht="12.75" customHeight="1" x14ac:dyDescent="0.2">
      <c r="A247" s="9"/>
      <c r="B247" s="6"/>
    </row>
    <row r="248" spans="1:2" ht="12.75" customHeight="1" x14ac:dyDescent="0.2">
      <c r="A248" s="9"/>
      <c r="B248" s="6"/>
    </row>
    <row r="249" spans="1:2" ht="12.75" customHeight="1" x14ac:dyDescent="0.2">
      <c r="A249" s="9"/>
      <c r="B249" s="6"/>
    </row>
    <row r="250" spans="1:2" ht="12.75" customHeight="1" x14ac:dyDescent="0.2">
      <c r="A250" s="9"/>
      <c r="B250" s="6"/>
    </row>
    <row r="251" spans="1:2" ht="12.75" customHeight="1" x14ac:dyDescent="0.2">
      <c r="A251" s="9"/>
      <c r="B251" s="6"/>
    </row>
    <row r="252" spans="1:2" ht="12.75" customHeight="1" x14ac:dyDescent="0.2">
      <c r="A252" s="9"/>
      <c r="B252" s="6"/>
    </row>
    <row r="253" spans="1:2" ht="12.75" customHeight="1" x14ac:dyDescent="0.2">
      <c r="A253" s="9"/>
      <c r="B253" s="6"/>
    </row>
    <row r="254" spans="1:2" ht="12.75" customHeight="1" x14ac:dyDescent="0.2">
      <c r="A254" s="9"/>
      <c r="B254" s="6"/>
    </row>
    <row r="255" spans="1:2" ht="12.75" customHeight="1" x14ac:dyDescent="0.2">
      <c r="A255" s="9"/>
      <c r="B255" s="6"/>
    </row>
    <row r="256" spans="1:2" ht="12.75" customHeight="1" x14ac:dyDescent="0.2">
      <c r="A256" s="9"/>
      <c r="B256" s="6"/>
    </row>
    <row r="257" spans="1:2" ht="12.75" customHeight="1" x14ac:dyDescent="0.2">
      <c r="A257" s="9"/>
      <c r="B257" s="6"/>
    </row>
    <row r="258" spans="1:2" ht="12.75" customHeight="1" x14ac:dyDescent="0.2">
      <c r="A258" s="9"/>
      <c r="B258" s="6"/>
    </row>
    <row r="259" spans="1:2" ht="12.75" customHeight="1" x14ac:dyDescent="0.2">
      <c r="A259" s="9"/>
      <c r="B259" s="6"/>
    </row>
    <row r="260" spans="1:2" ht="12.75" customHeight="1" x14ac:dyDescent="0.2">
      <c r="A260" s="9"/>
      <c r="B260" s="6"/>
    </row>
    <row r="261" spans="1:2" ht="12.75" customHeight="1" x14ac:dyDescent="0.2">
      <c r="A261" s="9"/>
      <c r="B261" s="6"/>
    </row>
    <row r="262" spans="1:2" ht="12.75" customHeight="1" x14ac:dyDescent="0.2">
      <c r="A262" s="9"/>
      <c r="B262" s="6"/>
    </row>
    <row r="263" spans="1:2" ht="12.75" customHeight="1" x14ac:dyDescent="0.2">
      <c r="A263" s="9"/>
      <c r="B263" s="6"/>
    </row>
    <row r="264" spans="1:2" ht="12.75" customHeight="1" x14ac:dyDescent="0.2">
      <c r="A264" s="9"/>
      <c r="B264" s="6"/>
    </row>
    <row r="265" spans="1:2" ht="12.75" customHeight="1" x14ac:dyDescent="0.2">
      <c r="A265" s="9"/>
      <c r="B265" s="6"/>
    </row>
    <row r="266" spans="1:2" ht="12.75" customHeight="1" x14ac:dyDescent="0.2">
      <c r="A266" s="9"/>
      <c r="B266" s="6"/>
    </row>
    <row r="267" spans="1:2" ht="12.75" customHeight="1" x14ac:dyDescent="0.2">
      <c r="A267" s="9"/>
      <c r="B267" s="6"/>
    </row>
    <row r="268" spans="1:2" ht="12.75" customHeight="1" x14ac:dyDescent="0.2">
      <c r="A268" s="9"/>
      <c r="B268" s="6"/>
    </row>
    <row r="269" spans="1:2" ht="12.75" customHeight="1" x14ac:dyDescent="0.2">
      <c r="A269" s="9"/>
      <c r="B269" s="6"/>
    </row>
    <row r="270" spans="1:2" ht="12.75" customHeight="1" x14ac:dyDescent="0.2">
      <c r="A270" s="9"/>
      <c r="B270" s="6"/>
    </row>
    <row r="271" spans="1:2" ht="12.75" customHeight="1" x14ac:dyDescent="0.2">
      <c r="A271" s="9"/>
      <c r="B271" s="6"/>
    </row>
    <row r="272" spans="1:2" ht="12.75" customHeight="1" x14ac:dyDescent="0.2">
      <c r="A272" s="9"/>
      <c r="B272" s="6"/>
    </row>
    <row r="273" spans="1:2" ht="12.75" customHeight="1" x14ac:dyDescent="0.2">
      <c r="A273" s="9"/>
      <c r="B273" s="6"/>
    </row>
    <row r="274" spans="1:2" ht="12.75" customHeight="1" x14ac:dyDescent="0.2">
      <c r="A274" s="9"/>
      <c r="B274" s="6"/>
    </row>
    <row r="275" spans="1:2" ht="12.75" customHeight="1" x14ac:dyDescent="0.2">
      <c r="A275" s="9"/>
      <c r="B275" s="6"/>
    </row>
    <row r="276" spans="1:2" ht="12.75" customHeight="1" x14ac:dyDescent="0.2">
      <c r="A276" s="9"/>
      <c r="B276" s="6"/>
    </row>
    <row r="277" spans="1:2" ht="12.75" customHeight="1" x14ac:dyDescent="0.2">
      <c r="A277" s="9"/>
      <c r="B277" s="6"/>
    </row>
    <row r="278" spans="1:2" ht="12.75" customHeight="1" x14ac:dyDescent="0.2">
      <c r="A278" s="9"/>
      <c r="B278" s="6"/>
    </row>
    <row r="279" spans="1:2" ht="12.75" customHeight="1" x14ac:dyDescent="0.2">
      <c r="A279" s="9"/>
      <c r="B279" s="6"/>
    </row>
    <row r="280" spans="1:2" ht="12.75" customHeight="1" x14ac:dyDescent="0.2">
      <c r="A280" s="9"/>
      <c r="B280" s="6"/>
    </row>
    <row r="281" spans="1:2" ht="12.75" customHeight="1" x14ac:dyDescent="0.2">
      <c r="A281" s="9"/>
      <c r="B281" s="6"/>
    </row>
    <row r="282" spans="1:2" ht="12.75" customHeight="1" x14ac:dyDescent="0.2">
      <c r="A282" s="9"/>
      <c r="B282" s="6"/>
    </row>
    <row r="283" spans="1:2" ht="12.75" customHeight="1" x14ac:dyDescent="0.2">
      <c r="A283" s="9"/>
      <c r="B283" s="6"/>
    </row>
    <row r="284" spans="1:2" ht="12.75" customHeight="1" x14ac:dyDescent="0.2">
      <c r="A284" s="9"/>
      <c r="B284" s="6"/>
    </row>
    <row r="285" spans="1:2" ht="12.75" customHeight="1" x14ac:dyDescent="0.2">
      <c r="A285" s="9"/>
      <c r="B285" s="6"/>
    </row>
    <row r="286" spans="1:2" ht="12.75" customHeight="1" x14ac:dyDescent="0.2">
      <c r="A286" s="9"/>
      <c r="B286" s="6"/>
    </row>
    <row r="287" spans="1:2" ht="12.75" customHeight="1" x14ac:dyDescent="0.2">
      <c r="A287" s="9"/>
      <c r="B287" s="6"/>
    </row>
    <row r="288" spans="1:2" ht="12.75" customHeight="1" x14ac:dyDescent="0.2">
      <c r="A288" s="9"/>
      <c r="B288" s="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4"/>
  <sheetViews>
    <sheetView zoomScale="75" zoomScaleNormal="75" workbookViewId="0">
      <selection activeCell="C13" sqref="C13"/>
    </sheetView>
  </sheetViews>
  <sheetFormatPr defaultColWidth="14.42578125" defaultRowHeight="12.75" customHeight="1" x14ac:dyDescent="0.2"/>
  <cols>
    <col min="1" max="1" width="17.140625" bestFit="1" customWidth="1"/>
    <col min="2" max="2" width="12.7109375" customWidth="1"/>
    <col min="3" max="3" width="10.7109375" customWidth="1"/>
    <col min="4" max="4" width="13.140625" customWidth="1"/>
    <col min="5" max="5" width="10.7109375" customWidth="1"/>
    <col min="6" max="6" width="12.85546875" customWidth="1"/>
    <col min="7" max="7" width="9.7109375" bestFit="1" customWidth="1"/>
    <col min="8" max="11" width="10.7109375" customWidth="1"/>
    <col min="12" max="12" width="12.85546875" customWidth="1"/>
    <col min="13" max="14" width="10.7109375" customWidth="1"/>
    <col min="15" max="15" width="13.42578125" customWidth="1"/>
    <col min="16" max="16" width="10.7109375" customWidth="1"/>
    <col min="17" max="20" width="17.28515625" customWidth="1"/>
  </cols>
  <sheetData>
    <row r="1" spans="1:17" ht="12.75" customHeight="1" x14ac:dyDescent="0.2">
      <c r="A1" s="1" t="s">
        <v>0</v>
      </c>
      <c r="B1" s="1" t="s">
        <v>1</v>
      </c>
      <c r="E1" s="1" t="s">
        <v>2</v>
      </c>
      <c r="O1" s="1" t="s">
        <v>3</v>
      </c>
      <c r="P1" s="1" t="s">
        <v>4</v>
      </c>
      <c r="Q1" t="s">
        <v>101</v>
      </c>
    </row>
    <row r="2" spans="1:17" ht="12.75" customHeight="1" x14ac:dyDescent="0.2">
      <c r="A2" s="1">
        <f>'January 2018'!A3</f>
        <v>3725.8099999999854</v>
      </c>
      <c r="B2" s="1">
        <v>2455.2600000000002</v>
      </c>
      <c r="E2" s="1" t="s">
        <v>5</v>
      </c>
      <c r="H2" s="1" t="s">
        <v>6</v>
      </c>
      <c r="K2" s="1" t="s">
        <v>7</v>
      </c>
      <c r="O2" s="6">
        <f>A3-G3-J3-M3-D3</f>
        <v>6179.3099999999868</v>
      </c>
      <c r="P2" s="6">
        <f>SUMIF(D21:D71,"n",B21:B71)</f>
        <v>303.59000000000003</v>
      </c>
      <c r="Q2" s="16">
        <f>O2-A2</f>
        <v>2453.5000000000014</v>
      </c>
    </row>
    <row r="3" spans="1:17" ht="12.75" customHeight="1" x14ac:dyDescent="0.2">
      <c r="A3" s="7">
        <f>A2-SUM(B21:B199)</f>
        <v>4108.5499999999865</v>
      </c>
      <c r="D3" s="7">
        <f>IF(C2="pd",0,B2*-1)</f>
        <v>-2455.2600000000002</v>
      </c>
      <c r="E3" s="12">
        <f>SUM(E4:E70)</f>
        <v>1592.0700000000002</v>
      </c>
      <c r="F3" s="1" t="s">
        <v>8</v>
      </c>
      <c r="G3" s="7">
        <f>E3-SUMIF(G4:G73,"pd",E4:E73)</f>
        <v>359.5</v>
      </c>
      <c r="H3" s="6">
        <f>SUM(H4:H18)</f>
        <v>448.51</v>
      </c>
      <c r="I3" s="1" t="s">
        <v>8</v>
      </c>
      <c r="J3" s="7">
        <f>H3-SUMIF(J4:J73,"pd",H4:H73)</f>
        <v>25</v>
      </c>
      <c r="K3" s="7">
        <f>SUM(K4:K18)</f>
        <v>181.85000000000002</v>
      </c>
      <c r="L3" s="1" t="s">
        <v>8</v>
      </c>
      <c r="M3" s="7">
        <f>K3-SUMIF(M4:M73,"pd",K4:K73)</f>
        <v>0</v>
      </c>
      <c r="P3" s="1" t="s">
        <v>9</v>
      </c>
    </row>
    <row r="4" spans="1:17" ht="12.75" customHeight="1" x14ac:dyDescent="0.2">
      <c r="E4" s="12">
        <v>241.18</v>
      </c>
      <c r="F4" s="1" t="s">
        <v>59</v>
      </c>
      <c r="G4" s="19" t="s">
        <v>13</v>
      </c>
      <c r="H4" s="6">
        <v>423.51</v>
      </c>
      <c r="I4" s="1" t="s">
        <v>15</v>
      </c>
      <c r="J4" s="19" t="s">
        <v>13</v>
      </c>
      <c r="K4" s="7">
        <v>59.84</v>
      </c>
      <c r="L4" s="1" t="s">
        <v>112</v>
      </c>
      <c r="M4" s="19" t="s">
        <v>13</v>
      </c>
      <c r="P4" s="1" t="s">
        <v>9</v>
      </c>
    </row>
    <row r="5" spans="1:17" ht="12.75" customHeight="1" x14ac:dyDescent="0.2">
      <c r="E5" s="12">
        <v>5</v>
      </c>
      <c r="F5" s="1" t="s">
        <v>71</v>
      </c>
      <c r="G5" s="19" t="s">
        <v>13</v>
      </c>
      <c r="H5" s="6">
        <v>25</v>
      </c>
      <c r="I5" s="1" t="s">
        <v>17</v>
      </c>
      <c r="K5" s="7">
        <v>59.41</v>
      </c>
      <c r="L5" s="1" t="s">
        <v>112</v>
      </c>
      <c r="M5" t="s">
        <v>13</v>
      </c>
      <c r="P5" s="1" t="s">
        <v>9</v>
      </c>
    </row>
    <row r="6" spans="1:17" ht="12.75" customHeight="1" x14ac:dyDescent="0.2">
      <c r="E6" s="12">
        <v>12.66</v>
      </c>
      <c r="F6" s="1" t="s">
        <v>16</v>
      </c>
      <c r="G6" s="19" t="s">
        <v>13</v>
      </c>
      <c r="H6" s="6"/>
      <c r="I6" s="1"/>
      <c r="J6" s="1"/>
      <c r="K6" s="7">
        <v>0</v>
      </c>
      <c r="L6" s="1" t="s">
        <v>112</v>
      </c>
      <c r="P6" s="1" t="s">
        <v>9</v>
      </c>
    </row>
    <row r="7" spans="1:17" ht="12.75" customHeight="1" x14ac:dyDescent="0.2">
      <c r="E7" s="12">
        <v>45.55</v>
      </c>
      <c r="F7" s="1" t="s">
        <v>18</v>
      </c>
      <c r="G7" s="19" t="s">
        <v>13</v>
      </c>
      <c r="H7" s="6"/>
      <c r="I7" s="1"/>
      <c r="K7" s="7">
        <v>0</v>
      </c>
      <c r="L7" s="1" t="s">
        <v>112</v>
      </c>
      <c r="P7" s="1" t="s">
        <v>9</v>
      </c>
    </row>
    <row r="8" spans="1:17" ht="12.75" customHeight="1" x14ac:dyDescent="0.2">
      <c r="E8" s="12">
        <v>52.99</v>
      </c>
      <c r="F8" s="1" t="s">
        <v>77</v>
      </c>
      <c r="G8" s="19" t="s">
        <v>13</v>
      </c>
      <c r="H8" s="6"/>
      <c r="I8" s="1"/>
      <c r="K8" s="7">
        <v>110.3</v>
      </c>
      <c r="L8" s="1" t="s">
        <v>60</v>
      </c>
      <c r="M8" t="s">
        <v>13</v>
      </c>
      <c r="P8" s="1" t="s">
        <v>9</v>
      </c>
    </row>
    <row r="9" spans="1:17" ht="12.75" customHeight="1" x14ac:dyDescent="0.2">
      <c r="E9" s="12">
        <v>100</v>
      </c>
      <c r="F9" s="1" t="s">
        <v>58</v>
      </c>
      <c r="G9" s="19" t="s">
        <v>13</v>
      </c>
      <c r="K9" s="7">
        <v>28.7</v>
      </c>
      <c r="L9" t="s">
        <v>61</v>
      </c>
      <c r="M9" s="19" t="s">
        <v>13</v>
      </c>
      <c r="P9" s="1" t="s">
        <v>9</v>
      </c>
    </row>
    <row r="10" spans="1:17" ht="12.75" customHeight="1" x14ac:dyDescent="0.2">
      <c r="E10" s="12">
        <v>0</v>
      </c>
      <c r="F10" s="1" t="s">
        <v>66</v>
      </c>
      <c r="G10" t="s">
        <v>100</v>
      </c>
      <c r="K10" s="7">
        <v>21.8</v>
      </c>
      <c r="L10" t="s">
        <v>22</v>
      </c>
      <c r="M10" s="19" t="s">
        <v>13</v>
      </c>
      <c r="P10" s="1" t="s">
        <v>9</v>
      </c>
    </row>
    <row r="11" spans="1:17" ht="12.75" customHeight="1" x14ac:dyDescent="0.2">
      <c r="E11" s="12">
        <v>0</v>
      </c>
      <c r="F11" s="1" t="s">
        <v>67</v>
      </c>
      <c r="G11" t="s">
        <v>100</v>
      </c>
      <c r="K11" s="7">
        <v>21.8</v>
      </c>
      <c r="L11" t="s">
        <v>22</v>
      </c>
      <c r="M11" t="s">
        <v>13</v>
      </c>
      <c r="P11" s="1" t="s">
        <v>9</v>
      </c>
    </row>
    <row r="12" spans="1:17" ht="12.75" customHeight="1" x14ac:dyDescent="0.2">
      <c r="E12" s="12">
        <v>7.99</v>
      </c>
      <c r="F12" s="1" t="s">
        <v>69</v>
      </c>
      <c r="G12" t="s">
        <v>13</v>
      </c>
      <c r="K12" s="7">
        <v>0</v>
      </c>
      <c r="L12" t="s">
        <v>22</v>
      </c>
      <c r="P12" s="1" t="s">
        <v>9</v>
      </c>
    </row>
    <row r="13" spans="1:17" ht="12.75" customHeight="1" x14ac:dyDescent="0.2">
      <c r="E13" s="12">
        <v>28</v>
      </c>
      <c r="F13" s="1" t="s">
        <v>70</v>
      </c>
      <c r="G13" t="s">
        <v>13</v>
      </c>
      <c r="K13" s="7">
        <v>-120</v>
      </c>
      <c r="L13" t="s">
        <v>28</v>
      </c>
      <c r="M13" t="s">
        <v>13</v>
      </c>
      <c r="P13" s="1" t="s">
        <v>9</v>
      </c>
    </row>
    <row r="14" spans="1:17" ht="12.75" customHeight="1" x14ac:dyDescent="0.2">
      <c r="E14" s="12">
        <v>230</v>
      </c>
      <c r="F14" s="1" t="s">
        <v>28</v>
      </c>
      <c r="G14" s="19" t="s">
        <v>13</v>
      </c>
      <c r="K14" s="7"/>
      <c r="P14" s="1" t="s">
        <v>9</v>
      </c>
    </row>
    <row r="15" spans="1:17" ht="12.75" customHeight="1" x14ac:dyDescent="0.2">
      <c r="E15" s="12">
        <v>349.19</v>
      </c>
      <c r="F15" s="1" t="s">
        <v>29</v>
      </c>
      <c r="G15" s="19" t="s">
        <v>13</v>
      </c>
      <c r="K15" s="7"/>
      <c r="P15" s="1" t="s">
        <v>9</v>
      </c>
    </row>
    <row r="16" spans="1:17" ht="12.75" customHeight="1" x14ac:dyDescent="0.2">
      <c r="E16" s="12">
        <v>14.53</v>
      </c>
      <c r="F16" s="1" t="s">
        <v>30</v>
      </c>
      <c r="G16" s="1" t="s">
        <v>13</v>
      </c>
      <c r="K16" s="7"/>
      <c r="P16" s="1" t="s">
        <v>9</v>
      </c>
    </row>
    <row r="17" spans="1:11" ht="12.75" customHeight="1" x14ac:dyDescent="0.2">
      <c r="A17" s="1" t="s">
        <v>9</v>
      </c>
      <c r="E17" s="12">
        <v>20</v>
      </c>
      <c r="F17" t="s">
        <v>62</v>
      </c>
      <c r="G17" s="19" t="s">
        <v>13</v>
      </c>
      <c r="K17" s="17"/>
    </row>
    <row r="18" spans="1:11" ht="12.75" customHeight="1" x14ac:dyDescent="0.2">
      <c r="A18" s="1" t="s">
        <v>9</v>
      </c>
      <c r="E18" s="13">
        <v>10</v>
      </c>
      <c r="F18" t="s">
        <v>63</v>
      </c>
      <c r="G18" s="19" t="s">
        <v>13</v>
      </c>
      <c r="K18" s="17"/>
    </row>
    <row r="19" spans="1:11" ht="12.75" customHeight="1" x14ac:dyDescent="0.2">
      <c r="A19" s="1" t="s">
        <v>31</v>
      </c>
      <c r="D19" s="1" t="s">
        <v>32</v>
      </c>
      <c r="E19" s="13">
        <v>10</v>
      </c>
      <c r="F19" t="s">
        <v>64</v>
      </c>
      <c r="G19" s="19" t="s">
        <v>13</v>
      </c>
      <c r="K19" s="17"/>
    </row>
    <row r="20" spans="1:11" ht="12.75" customHeight="1" x14ac:dyDescent="0.2">
      <c r="A20" s="9">
        <v>43132</v>
      </c>
      <c r="B20" s="6">
        <f>A2*-1</f>
        <v>-3725.8099999999854</v>
      </c>
      <c r="C20" s="1" t="s">
        <v>34</v>
      </c>
      <c r="D20" s="1" t="s">
        <v>35</v>
      </c>
      <c r="E20" s="13">
        <v>10</v>
      </c>
      <c r="F20" t="s">
        <v>65</v>
      </c>
      <c r="G20" s="19" t="s">
        <v>13</v>
      </c>
      <c r="K20" s="17"/>
    </row>
    <row r="21" spans="1:11" ht="12.75" customHeight="1" x14ac:dyDescent="0.2">
      <c r="A21" s="9">
        <v>43132</v>
      </c>
      <c r="B21" s="6">
        <v>230</v>
      </c>
      <c r="C21" s="1" t="s">
        <v>28</v>
      </c>
      <c r="D21" s="1" t="s">
        <v>37</v>
      </c>
      <c r="E21" s="13">
        <v>6.87</v>
      </c>
      <c r="F21" t="s">
        <v>68</v>
      </c>
      <c r="G21" s="19" t="s">
        <v>13</v>
      </c>
      <c r="K21" s="17"/>
    </row>
    <row r="22" spans="1:11" ht="12.75" customHeight="1" x14ac:dyDescent="0.2">
      <c r="A22" s="9"/>
      <c r="B22" s="6">
        <v>0</v>
      </c>
      <c r="C22" s="1" t="s">
        <v>66</v>
      </c>
      <c r="D22" s="1" t="s">
        <v>37</v>
      </c>
      <c r="E22" s="13">
        <v>23.19</v>
      </c>
      <c r="F22" t="s">
        <v>78</v>
      </c>
      <c r="G22" t="s">
        <v>13</v>
      </c>
      <c r="K22" s="17"/>
    </row>
    <row r="23" spans="1:11" ht="12.75" customHeight="1" x14ac:dyDescent="0.2">
      <c r="A23" s="9"/>
      <c r="B23" s="6">
        <v>0</v>
      </c>
      <c r="C23" s="1" t="s">
        <v>67</v>
      </c>
      <c r="D23" s="1" t="s">
        <v>37</v>
      </c>
      <c r="E23" s="13">
        <v>8.4700000000000006</v>
      </c>
      <c r="F23" t="s">
        <v>79</v>
      </c>
      <c r="G23" t="s">
        <v>13</v>
      </c>
    </row>
    <row r="24" spans="1:11" ht="12.75" customHeight="1" x14ac:dyDescent="0.2">
      <c r="A24" s="10"/>
      <c r="B24" s="6">
        <v>100</v>
      </c>
      <c r="C24" t="s">
        <v>58</v>
      </c>
      <c r="D24" t="s">
        <v>37</v>
      </c>
      <c r="E24" s="13">
        <v>359.5</v>
      </c>
      <c r="F24" t="s">
        <v>75</v>
      </c>
    </row>
    <row r="25" spans="1:11" ht="12.75" customHeight="1" x14ac:dyDescent="0.2">
      <c r="A25" s="10"/>
      <c r="B25" s="6">
        <v>349.19</v>
      </c>
      <c r="C25" t="s">
        <v>29</v>
      </c>
      <c r="D25" t="s">
        <v>37</v>
      </c>
      <c r="E25" s="13">
        <v>53</v>
      </c>
      <c r="F25" t="s">
        <v>99</v>
      </c>
      <c r="G25" t="s">
        <v>13</v>
      </c>
    </row>
    <row r="26" spans="1:11" ht="12.75" customHeight="1" x14ac:dyDescent="0.2">
      <c r="A26" s="9"/>
      <c r="B26" s="6">
        <v>5</v>
      </c>
      <c r="C26" t="s">
        <v>71</v>
      </c>
      <c r="D26" t="s">
        <v>37</v>
      </c>
      <c r="E26" s="13">
        <v>3.95</v>
      </c>
      <c r="F26" t="s">
        <v>156</v>
      </c>
      <c r="G26" s="19" t="s">
        <v>13</v>
      </c>
    </row>
    <row r="27" spans="1:11" ht="12.75" customHeight="1" x14ac:dyDescent="0.2">
      <c r="A27" s="9"/>
      <c r="B27" s="6">
        <v>6.87</v>
      </c>
      <c r="C27" t="s">
        <v>68</v>
      </c>
      <c r="D27" t="s">
        <v>37</v>
      </c>
      <c r="E27" s="13"/>
    </row>
    <row r="28" spans="1:11" ht="12.75" customHeight="1" x14ac:dyDescent="0.2">
      <c r="A28" s="9"/>
      <c r="B28" s="6">
        <v>10</v>
      </c>
      <c r="C28" t="s">
        <v>63</v>
      </c>
      <c r="D28" t="s">
        <v>37</v>
      </c>
      <c r="E28" s="13"/>
    </row>
    <row r="29" spans="1:11" x14ac:dyDescent="0.2">
      <c r="A29" s="9"/>
      <c r="B29" s="6">
        <v>12.66</v>
      </c>
      <c r="C29" t="s">
        <v>16</v>
      </c>
      <c r="D29" t="s">
        <v>37</v>
      </c>
      <c r="E29" s="13"/>
    </row>
    <row r="30" spans="1:11" x14ac:dyDescent="0.2">
      <c r="A30" s="9"/>
      <c r="B30" s="6">
        <v>423.51</v>
      </c>
      <c r="C30" t="s">
        <v>15</v>
      </c>
      <c r="D30" t="s">
        <v>37</v>
      </c>
    </row>
    <row r="31" spans="1:11" ht="25.5" x14ac:dyDescent="0.2">
      <c r="A31" s="9"/>
      <c r="B31" s="6">
        <v>7.05</v>
      </c>
      <c r="C31" t="s">
        <v>217</v>
      </c>
      <c r="D31" t="s">
        <v>40</v>
      </c>
    </row>
    <row r="32" spans="1:11" x14ac:dyDescent="0.2">
      <c r="A32" s="9"/>
      <c r="B32" s="6">
        <v>11.5</v>
      </c>
      <c r="C32" t="s">
        <v>85</v>
      </c>
      <c r="D32" t="s">
        <v>40</v>
      </c>
    </row>
    <row r="33" spans="1:5" x14ac:dyDescent="0.2">
      <c r="A33" s="9"/>
      <c r="B33" s="6">
        <v>-3.64</v>
      </c>
      <c r="C33" t="s">
        <v>53</v>
      </c>
    </row>
    <row r="34" spans="1:5" x14ac:dyDescent="0.2">
      <c r="A34" s="9"/>
      <c r="B34" s="6">
        <v>45.55</v>
      </c>
      <c r="C34" t="s">
        <v>18</v>
      </c>
      <c r="D34" t="s">
        <v>37</v>
      </c>
    </row>
    <row r="35" spans="1:5" x14ac:dyDescent="0.2">
      <c r="A35" s="9"/>
      <c r="B35" s="6">
        <v>1.56</v>
      </c>
      <c r="C35" t="s">
        <v>113</v>
      </c>
      <c r="D35" t="s">
        <v>40</v>
      </c>
    </row>
    <row r="36" spans="1:5" x14ac:dyDescent="0.2">
      <c r="A36" s="9"/>
      <c r="B36" s="6">
        <v>50</v>
      </c>
      <c r="C36" t="s">
        <v>44</v>
      </c>
      <c r="D36" t="s">
        <v>40</v>
      </c>
    </row>
    <row r="37" spans="1:5" x14ac:dyDescent="0.2">
      <c r="A37" s="9"/>
      <c r="B37" s="6">
        <v>20</v>
      </c>
      <c r="C37" t="s">
        <v>62</v>
      </c>
      <c r="D37" t="s">
        <v>37</v>
      </c>
    </row>
    <row r="38" spans="1:5" x14ac:dyDescent="0.2">
      <c r="A38" s="9"/>
      <c r="B38" s="6">
        <v>52.99</v>
      </c>
      <c r="C38" t="s">
        <v>82</v>
      </c>
      <c r="D38" t="s">
        <v>37</v>
      </c>
    </row>
    <row r="39" spans="1:5" x14ac:dyDescent="0.2">
      <c r="A39" s="9"/>
      <c r="B39" s="6">
        <v>241.18</v>
      </c>
      <c r="C39" t="s">
        <v>59</v>
      </c>
      <c r="D39" t="s">
        <v>37</v>
      </c>
    </row>
    <row r="40" spans="1:5" x14ac:dyDescent="0.2">
      <c r="A40" s="9"/>
      <c r="B40" s="6">
        <v>21.8</v>
      </c>
      <c r="C40" t="s">
        <v>22</v>
      </c>
      <c r="D40" t="s">
        <v>37</v>
      </c>
    </row>
    <row r="41" spans="1:5" x14ac:dyDescent="0.2">
      <c r="A41" s="9"/>
      <c r="B41" s="6">
        <v>5.3</v>
      </c>
      <c r="C41" t="s">
        <v>96</v>
      </c>
      <c r="D41" t="s">
        <v>40</v>
      </c>
    </row>
    <row r="42" spans="1:5" x14ac:dyDescent="0.2">
      <c r="A42" s="9"/>
      <c r="B42" s="6">
        <v>7.1</v>
      </c>
      <c r="C42" t="s">
        <v>22</v>
      </c>
      <c r="D42" t="s">
        <v>100</v>
      </c>
    </row>
    <row r="43" spans="1:5" x14ac:dyDescent="0.2">
      <c r="A43" s="9"/>
      <c r="B43" s="6">
        <v>28.7</v>
      </c>
      <c r="C43" t="s">
        <v>22</v>
      </c>
      <c r="D43" t="s">
        <v>37</v>
      </c>
    </row>
    <row r="44" spans="1:5" x14ac:dyDescent="0.2">
      <c r="A44" s="9"/>
      <c r="B44" s="6">
        <v>3.95</v>
      </c>
      <c r="C44" t="s">
        <v>156</v>
      </c>
      <c r="D44" t="s">
        <v>37</v>
      </c>
    </row>
    <row r="45" spans="1:5" x14ac:dyDescent="0.2">
      <c r="A45" s="9"/>
      <c r="B45" s="6">
        <v>10</v>
      </c>
      <c r="C45" t="s">
        <v>65</v>
      </c>
      <c r="D45" t="s">
        <v>37</v>
      </c>
    </row>
    <row r="46" spans="1:5" x14ac:dyDescent="0.2">
      <c r="A46" s="9"/>
      <c r="B46" s="6">
        <v>18.28</v>
      </c>
      <c r="C46" t="s">
        <v>74</v>
      </c>
      <c r="D46" t="s">
        <v>40</v>
      </c>
      <c r="E46" t="s">
        <v>218</v>
      </c>
    </row>
    <row r="47" spans="1:5" x14ac:dyDescent="0.2">
      <c r="A47" s="9">
        <v>43138</v>
      </c>
      <c r="B47" s="6">
        <v>6.5</v>
      </c>
      <c r="C47" t="s">
        <v>88</v>
      </c>
      <c r="D47" t="s">
        <v>40</v>
      </c>
    </row>
    <row r="48" spans="1:5" x14ac:dyDescent="0.2">
      <c r="A48" s="9"/>
      <c r="B48" s="6">
        <v>11.5</v>
      </c>
      <c r="C48" t="s">
        <v>85</v>
      </c>
      <c r="D48" t="s">
        <v>40</v>
      </c>
    </row>
    <row r="49" spans="1:4" x14ac:dyDescent="0.2">
      <c r="A49" s="9">
        <v>43140</v>
      </c>
      <c r="B49" s="6">
        <v>3</v>
      </c>
      <c r="C49" t="s">
        <v>84</v>
      </c>
      <c r="D49" t="s">
        <v>40</v>
      </c>
    </row>
    <row r="50" spans="1:4" x14ac:dyDescent="0.2">
      <c r="A50" s="9"/>
      <c r="B50" s="6">
        <v>22.98</v>
      </c>
      <c r="C50" t="s">
        <v>164</v>
      </c>
      <c r="D50" t="s">
        <v>40</v>
      </c>
    </row>
    <row r="51" spans="1:4" x14ac:dyDescent="0.2">
      <c r="A51" s="9">
        <v>43143</v>
      </c>
      <c r="B51" s="6">
        <v>59.84</v>
      </c>
      <c r="C51" t="s">
        <v>112</v>
      </c>
      <c r="D51" t="s">
        <v>37</v>
      </c>
    </row>
    <row r="52" spans="1:4" x14ac:dyDescent="0.2">
      <c r="A52" s="9"/>
      <c r="B52" s="6">
        <v>2.87</v>
      </c>
      <c r="C52" t="s">
        <v>110</v>
      </c>
      <c r="D52" t="s">
        <v>40</v>
      </c>
    </row>
    <row r="53" spans="1:4" x14ac:dyDescent="0.2">
      <c r="A53" s="9"/>
      <c r="B53" s="6">
        <v>21.8</v>
      </c>
      <c r="C53" t="s">
        <v>22</v>
      </c>
      <c r="D53" t="s">
        <v>37</v>
      </c>
    </row>
    <row r="54" spans="1:4" x14ac:dyDescent="0.2">
      <c r="A54" s="9"/>
      <c r="B54" s="6">
        <v>1.5</v>
      </c>
      <c r="C54" t="s">
        <v>107</v>
      </c>
      <c r="D54" t="s">
        <v>40</v>
      </c>
    </row>
    <row r="55" spans="1:4" x14ac:dyDescent="0.2">
      <c r="A55" s="9"/>
      <c r="B55" s="6">
        <v>6.78</v>
      </c>
      <c r="C55" t="s">
        <v>84</v>
      </c>
      <c r="D55" t="s">
        <v>40</v>
      </c>
    </row>
    <row r="56" spans="1:4" x14ac:dyDescent="0.2">
      <c r="A56" s="9"/>
      <c r="B56" s="6">
        <v>7.2</v>
      </c>
      <c r="C56" t="s">
        <v>219</v>
      </c>
      <c r="D56" t="s">
        <v>40</v>
      </c>
    </row>
    <row r="57" spans="1:4" x14ac:dyDescent="0.2">
      <c r="A57" s="9"/>
      <c r="B57" s="6">
        <v>7.49</v>
      </c>
      <c r="C57" t="s">
        <v>197</v>
      </c>
      <c r="D57" t="s">
        <v>40</v>
      </c>
    </row>
    <row r="58" spans="1:4" x14ac:dyDescent="0.2">
      <c r="A58" s="9"/>
      <c r="B58" s="6">
        <v>19.989999999999998</v>
      </c>
      <c r="C58" s="19" t="s">
        <v>164</v>
      </c>
      <c r="D58" s="19" t="s">
        <v>40</v>
      </c>
    </row>
    <row r="59" spans="1:4" x14ac:dyDescent="0.2">
      <c r="A59" s="9"/>
      <c r="B59" s="6">
        <v>1.56</v>
      </c>
      <c r="C59" s="19" t="s">
        <v>113</v>
      </c>
      <c r="D59" s="19" t="s">
        <v>40</v>
      </c>
    </row>
    <row r="60" spans="1:4" x14ac:dyDescent="0.2">
      <c r="A60" s="9"/>
      <c r="B60" s="6">
        <v>1.56</v>
      </c>
      <c r="C60" s="19" t="s">
        <v>113</v>
      </c>
      <c r="D60" s="19" t="s">
        <v>40</v>
      </c>
    </row>
    <row r="61" spans="1:4" x14ac:dyDescent="0.2">
      <c r="A61" s="9"/>
      <c r="B61" s="6">
        <v>2.5299999999999998</v>
      </c>
      <c r="C61" s="19" t="s">
        <v>110</v>
      </c>
      <c r="D61" s="19" t="s">
        <v>40</v>
      </c>
    </row>
    <row r="62" spans="1:4" x14ac:dyDescent="0.2">
      <c r="A62" s="9"/>
      <c r="B62" s="6">
        <v>50</v>
      </c>
      <c r="C62" t="s">
        <v>44</v>
      </c>
      <c r="D62" t="s">
        <v>40</v>
      </c>
    </row>
    <row r="63" spans="1:4" x14ac:dyDescent="0.2">
      <c r="A63" s="9">
        <v>43145</v>
      </c>
      <c r="B63" s="6">
        <v>8.4700000000000006</v>
      </c>
      <c r="C63" t="s">
        <v>79</v>
      </c>
      <c r="D63" t="s">
        <v>37</v>
      </c>
    </row>
    <row r="64" spans="1:4" x14ac:dyDescent="0.2">
      <c r="A64" s="9"/>
      <c r="B64" s="6">
        <v>1.56</v>
      </c>
      <c r="C64" s="19" t="s">
        <v>113</v>
      </c>
      <c r="D64" s="19" t="s">
        <v>40</v>
      </c>
    </row>
    <row r="65" spans="1:4" x14ac:dyDescent="0.2">
      <c r="A65" s="9"/>
      <c r="B65" s="6">
        <v>1.56</v>
      </c>
      <c r="C65" s="19" t="s">
        <v>113</v>
      </c>
      <c r="D65" s="19" t="s">
        <v>40</v>
      </c>
    </row>
    <row r="66" spans="1:4" x14ac:dyDescent="0.2">
      <c r="A66" s="9"/>
      <c r="B66" s="6">
        <v>2.91</v>
      </c>
      <c r="C66" s="19" t="s">
        <v>110</v>
      </c>
      <c r="D66" s="19" t="s">
        <v>40</v>
      </c>
    </row>
    <row r="67" spans="1:4" x14ac:dyDescent="0.2">
      <c r="A67" s="9"/>
      <c r="B67" s="6">
        <v>3.88</v>
      </c>
      <c r="C67" t="s">
        <v>110</v>
      </c>
      <c r="D67" t="s">
        <v>40</v>
      </c>
    </row>
    <row r="68" spans="1:4" x14ac:dyDescent="0.2">
      <c r="A68" s="9"/>
      <c r="B68" s="6">
        <v>7.1</v>
      </c>
      <c r="C68" t="s">
        <v>22</v>
      </c>
      <c r="D68" t="s">
        <v>40</v>
      </c>
    </row>
    <row r="69" spans="1:4" x14ac:dyDescent="0.2">
      <c r="A69" s="9">
        <v>43146</v>
      </c>
      <c r="B69" s="6">
        <v>6.8</v>
      </c>
      <c r="C69" t="s">
        <v>96</v>
      </c>
      <c r="D69" t="s">
        <v>40</v>
      </c>
    </row>
    <row r="70" spans="1:4" x14ac:dyDescent="0.2">
      <c r="A70" s="9">
        <v>43147</v>
      </c>
      <c r="B70" s="6">
        <v>10.85</v>
      </c>
      <c r="C70" t="s">
        <v>96</v>
      </c>
      <c r="D70" t="s">
        <v>40</v>
      </c>
    </row>
    <row r="71" spans="1:4" x14ac:dyDescent="0.2">
      <c r="A71" s="9">
        <v>43150</v>
      </c>
      <c r="B71" s="6">
        <v>29.78</v>
      </c>
      <c r="C71" t="s">
        <v>220</v>
      </c>
      <c r="D71" t="s">
        <v>40</v>
      </c>
    </row>
    <row r="72" spans="1:4" x14ac:dyDescent="0.2">
      <c r="A72" s="9"/>
      <c r="B72" s="6">
        <v>42.5</v>
      </c>
      <c r="C72" t="s">
        <v>221</v>
      </c>
      <c r="D72" t="s">
        <v>40</v>
      </c>
    </row>
    <row r="73" spans="1:4" x14ac:dyDescent="0.2">
      <c r="A73" s="9"/>
      <c r="B73" s="6">
        <v>10</v>
      </c>
      <c r="C73" t="s">
        <v>64</v>
      </c>
      <c r="D73" t="s">
        <v>37</v>
      </c>
    </row>
    <row r="74" spans="1:4" x14ac:dyDescent="0.2">
      <c r="A74" s="9"/>
      <c r="B74" s="6">
        <v>17.5</v>
      </c>
      <c r="C74" t="s">
        <v>222</v>
      </c>
      <c r="D74" t="s">
        <v>40</v>
      </c>
    </row>
    <row r="75" spans="1:4" x14ac:dyDescent="0.2">
      <c r="A75" s="9"/>
      <c r="B75" s="6">
        <v>30.01</v>
      </c>
      <c r="C75" t="s">
        <v>223</v>
      </c>
      <c r="D75" t="s">
        <v>40</v>
      </c>
    </row>
    <row r="76" spans="1:4" x14ac:dyDescent="0.2">
      <c r="A76" s="9"/>
      <c r="B76" s="6">
        <v>42.5</v>
      </c>
      <c r="C76" t="s">
        <v>224</v>
      </c>
      <c r="D76" t="s">
        <v>40</v>
      </c>
    </row>
    <row r="77" spans="1:4" x14ac:dyDescent="0.2">
      <c r="A77" s="9"/>
      <c r="B77" s="6">
        <v>21.7</v>
      </c>
      <c r="C77" t="s">
        <v>225</v>
      </c>
      <c r="D77" t="s">
        <v>40</v>
      </c>
    </row>
    <row r="78" spans="1:4" x14ac:dyDescent="0.2">
      <c r="A78" s="9">
        <v>43151</v>
      </c>
      <c r="B78" s="6">
        <v>18.149999999999999</v>
      </c>
      <c r="C78" t="s">
        <v>226</v>
      </c>
      <c r="D78" t="s">
        <v>40</v>
      </c>
    </row>
    <row r="79" spans="1:4" x14ac:dyDescent="0.2">
      <c r="A79" s="9"/>
      <c r="B79" s="6">
        <v>23</v>
      </c>
      <c r="C79" t="s">
        <v>85</v>
      </c>
      <c r="D79" t="s">
        <v>40</v>
      </c>
    </row>
    <row r="80" spans="1:4" x14ac:dyDescent="0.2">
      <c r="A80" s="9"/>
      <c r="B80" s="6">
        <v>110.3</v>
      </c>
      <c r="C80" t="s">
        <v>22</v>
      </c>
      <c r="D80" t="s">
        <v>37</v>
      </c>
    </row>
    <row r="81" spans="1:4" x14ac:dyDescent="0.2">
      <c r="A81" s="9"/>
      <c r="B81" s="6">
        <v>50</v>
      </c>
      <c r="C81" t="s">
        <v>44</v>
      </c>
      <c r="D81" t="s">
        <v>40</v>
      </c>
    </row>
    <row r="82" spans="1:4" x14ac:dyDescent="0.2">
      <c r="A82" s="9"/>
      <c r="B82" s="6">
        <v>3.88</v>
      </c>
      <c r="C82" t="s">
        <v>110</v>
      </c>
      <c r="D82" t="s">
        <v>40</v>
      </c>
    </row>
    <row r="83" spans="1:4" x14ac:dyDescent="0.2">
      <c r="A83" s="9"/>
      <c r="B83" s="6">
        <v>14.53</v>
      </c>
      <c r="C83" t="s">
        <v>30</v>
      </c>
      <c r="D83" t="s">
        <v>37</v>
      </c>
    </row>
    <row r="84" spans="1:4" x14ac:dyDescent="0.2">
      <c r="A84" s="9"/>
      <c r="B84" s="6">
        <v>3.3</v>
      </c>
      <c r="C84" t="s">
        <v>22</v>
      </c>
      <c r="D84" t="s">
        <v>40</v>
      </c>
    </row>
    <row r="85" spans="1:4" x14ac:dyDescent="0.2">
      <c r="A85" s="9"/>
      <c r="B85" s="6">
        <v>7.49</v>
      </c>
      <c r="C85" t="s">
        <v>227</v>
      </c>
      <c r="D85" t="s">
        <v>40</v>
      </c>
    </row>
    <row r="86" spans="1:4" x14ac:dyDescent="0.2">
      <c r="A86" s="9">
        <v>43154</v>
      </c>
      <c r="B86" s="6">
        <v>59.41</v>
      </c>
      <c r="C86" t="s">
        <v>112</v>
      </c>
      <c r="D86" t="s">
        <v>37</v>
      </c>
    </row>
    <row r="87" spans="1:4" x14ac:dyDescent="0.2">
      <c r="A87" s="9">
        <v>43157</v>
      </c>
      <c r="B87" s="6">
        <v>550</v>
      </c>
      <c r="C87" t="s">
        <v>27</v>
      </c>
    </row>
    <row r="88" spans="1:4" x14ac:dyDescent="0.2">
      <c r="A88" s="9"/>
      <c r="B88" s="6">
        <v>-1000</v>
      </c>
      <c r="C88" t="s">
        <v>57</v>
      </c>
    </row>
    <row r="89" spans="1:4" ht="12.75" customHeight="1" x14ac:dyDescent="0.2">
      <c r="A89" s="9"/>
      <c r="B89" s="6">
        <v>50</v>
      </c>
      <c r="C89" t="s">
        <v>44</v>
      </c>
      <c r="D89" t="s">
        <v>40</v>
      </c>
    </row>
    <row r="90" spans="1:4" ht="12.75" customHeight="1" x14ac:dyDescent="0.2">
      <c r="A90" s="9"/>
      <c r="B90" s="6">
        <v>1.1200000000000001</v>
      </c>
      <c r="C90" t="s">
        <v>110</v>
      </c>
      <c r="D90" t="s">
        <v>40</v>
      </c>
    </row>
    <row r="91" spans="1:4" ht="12.75" customHeight="1" x14ac:dyDescent="0.2">
      <c r="A91" s="9"/>
      <c r="B91" s="6">
        <v>4</v>
      </c>
      <c r="C91" t="s">
        <v>88</v>
      </c>
      <c r="D91" t="s">
        <v>40</v>
      </c>
    </row>
    <row r="92" spans="1:4" ht="12.75" customHeight="1" x14ac:dyDescent="0.2">
      <c r="A92" s="9"/>
      <c r="B92" s="6">
        <v>11.5</v>
      </c>
      <c r="C92" t="s">
        <v>85</v>
      </c>
      <c r="D92" t="s">
        <v>40</v>
      </c>
    </row>
    <row r="93" spans="1:4" ht="12.75" customHeight="1" x14ac:dyDescent="0.2">
      <c r="A93" s="9"/>
      <c r="B93" s="6">
        <v>9.9499999999999993</v>
      </c>
      <c r="C93" t="s">
        <v>228</v>
      </c>
      <c r="D93" t="s">
        <v>40</v>
      </c>
    </row>
    <row r="94" spans="1:4" ht="12.75" customHeight="1" x14ac:dyDescent="0.2">
      <c r="A94" s="9"/>
      <c r="B94" s="6">
        <v>23.19</v>
      </c>
      <c r="C94" t="s">
        <v>78</v>
      </c>
      <c r="D94" t="s">
        <v>37</v>
      </c>
    </row>
    <row r="95" spans="1:4" ht="12.75" customHeight="1" x14ac:dyDescent="0.2">
      <c r="A95" s="9"/>
      <c r="B95" s="6">
        <v>-120</v>
      </c>
      <c r="C95" t="s">
        <v>28</v>
      </c>
      <c r="D95" t="s">
        <v>37</v>
      </c>
    </row>
    <row r="96" spans="1:4" ht="12.75" customHeight="1" x14ac:dyDescent="0.2">
      <c r="A96" s="9"/>
      <c r="B96" s="6">
        <v>-2455.2600000000002</v>
      </c>
      <c r="C96" t="s">
        <v>36</v>
      </c>
      <c r="D96" t="s">
        <v>37</v>
      </c>
    </row>
    <row r="97" spans="1:5" ht="12.75" customHeight="1" x14ac:dyDescent="0.2">
      <c r="A97" s="9"/>
      <c r="B97" s="6">
        <v>7.99</v>
      </c>
      <c r="C97" t="s">
        <v>74</v>
      </c>
      <c r="D97" t="s">
        <v>37</v>
      </c>
      <c r="E97" t="s">
        <v>69</v>
      </c>
    </row>
    <row r="98" spans="1:5" ht="12.75" customHeight="1" x14ac:dyDescent="0.2">
      <c r="A98" s="9"/>
      <c r="B98" s="6">
        <v>28.54</v>
      </c>
      <c r="C98" t="s">
        <v>185</v>
      </c>
      <c r="D98" t="s">
        <v>37</v>
      </c>
    </row>
    <row r="99" spans="1:5" ht="12.75" customHeight="1" x14ac:dyDescent="0.2">
      <c r="A99" s="9"/>
      <c r="B99" s="6">
        <v>53</v>
      </c>
      <c r="C99" t="s">
        <v>99</v>
      </c>
      <c r="D99" t="s">
        <v>37</v>
      </c>
    </row>
    <row r="100" spans="1:5" ht="12.75" customHeight="1" x14ac:dyDescent="0.2">
      <c r="A100" s="9"/>
      <c r="B100" s="6">
        <v>5.9</v>
      </c>
      <c r="C100" t="s">
        <v>84</v>
      </c>
      <c r="D100" t="s">
        <v>40</v>
      </c>
    </row>
    <row r="101" spans="1:5" ht="12.75" customHeight="1" x14ac:dyDescent="0.2">
      <c r="A101" s="9"/>
      <c r="B101" s="6">
        <v>34.5</v>
      </c>
      <c r="C101" t="s">
        <v>85</v>
      </c>
      <c r="D101" t="s">
        <v>40</v>
      </c>
    </row>
    <row r="102" spans="1:5" ht="12.75" customHeight="1" x14ac:dyDescent="0.2">
      <c r="A102" s="9"/>
      <c r="B102" s="6"/>
    </row>
    <row r="103" spans="1:5" ht="12.75" customHeight="1" x14ac:dyDescent="0.2">
      <c r="A103" s="9"/>
      <c r="B103" s="6"/>
    </row>
    <row r="104" spans="1:5" ht="12.75" customHeight="1" x14ac:dyDescent="0.2">
      <c r="A104" s="9"/>
      <c r="B104" s="6"/>
    </row>
    <row r="105" spans="1:5" ht="12.75" customHeight="1" x14ac:dyDescent="0.2">
      <c r="A105" s="9"/>
      <c r="B105" s="6"/>
    </row>
    <row r="106" spans="1:5" ht="12.75" customHeight="1" x14ac:dyDescent="0.2">
      <c r="A106" s="9"/>
      <c r="B106" s="6"/>
    </row>
    <row r="107" spans="1:5" ht="12.75" customHeight="1" x14ac:dyDescent="0.2">
      <c r="A107" s="9"/>
      <c r="B107" s="6"/>
    </row>
    <row r="108" spans="1:5" ht="12.75" customHeight="1" x14ac:dyDescent="0.2">
      <c r="A108" s="9"/>
      <c r="B108" s="6"/>
    </row>
    <row r="109" spans="1:5" ht="12.75" customHeight="1" x14ac:dyDescent="0.2">
      <c r="A109" s="9"/>
      <c r="B109" s="6"/>
    </row>
    <row r="110" spans="1:5" ht="12.75" customHeight="1" x14ac:dyDescent="0.2">
      <c r="A110" s="9"/>
      <c r="B110" s="6"/>
    </row>
    <row r="111" spans="1:5" ht="12.75" customHeight="1" x14ac:dyDescent="0.2">
      <c r="A111" s="9"/>
      <c r="B111" s="6"/>
    </row>
    <row r="112" spans="1:5" ht="12.75" customHeight="1" x14ac:dyDescent="0.2">
      <c r="A112" s="9"/>
      <c r="B112" s="6"/>
    </row>
    <row r="113" spans="1:2" ht="12.75" customHeight="1" x14ac:dyDescent="0.2">
      <c r="A113" s="9"/>
      <c r="B113" s="6"/>
    </row>
    <row r="114" spans="1:2" ht="12.75" customHeight="1" x14ac:dyDescent="0.2">
      <c r="A114" s="9"/>
    </row>
    <row r="115" spans="1:2" ht="12.75" customHeight="1" x14ac:dyDescent="0.2">
      <c r="A115" s="9"/>
    </row>
    <row r="116" spans="1:2" ht="12.75" customHeight="1" x14ac:dyDescent="0.2">
      <c r="A116" s="9"/>
    </row>
    <row r="117" spans="1:2" ht="12.75" customHeight="1" x14ac:dyDescent="0.2">
      <c r="A117" s="9"/>
    </row>
    <row r="118" spans="1:2" ht="12.75" customHeight="1" x14ac:dyDescent="0.2">
      <c r="A118" s="9"/>
    </row>
    <row r="119" spans="1:2" ht="12.75" customHeight="1" x14ac:dyDescent="0.2">
      <c r="A119" s="9"/>
    </row>
    <row r="120" spans="1:2" ht="12.75" customHeight="1" x14ac:dyDescent="0.2">
      <c r="A120" s="9"/>
    </row>
    <row r="121" spans="1:2" ht="12.75" customHeight="1" x14ac:dyDescent="0.2">
      <c r="A121" s="9"/>
    </row>
    <row r="122" spans="1:2" ht="12.75" customHeight="1" x14ac:dyDescent="0.2">
      <c r="A122" s="9"/>
    </row>
    <row r="123" spans="1:2" ht="12.75" customHeight="1" x14ac:dyDescent="0.2">
      <c r="A123" s="9"/>
    </row>
    <row r="124" spans="1:2" ht="12.75" customHeight="1" x14ac:dyDescent="0.2">
      <c r="A124" s="9"/>
    </row>
    <row r="125" spans="1:2" ht="12.75" customHeight="1" x14ac:dyDescent="0.2">
      <c r="A125" s="9"/>
    </row>
    <row r="126" spans="1:2" ht="12.75" customHeight="1" x14ac:dyDescent="0.2">
      <c r="A126" s="9"/>
    </row>
    <row r="127" spans="1:2" ht="12.75" customHeight="1" x14ac:dyDescent="0.2">
      <c r="A127" s="9"/>
    </row>
    <row r="128" spans="1:2" ht="12.75" customHeight="1" x14ac:dyDescent="0.2">
      <c r="A128" s="9"/>
    </row>
    <row r="129" spans="1:1" ht="12.75" customHeight="1" x14ac:dyDescent="0.2">
      <c r="A129" s="9"/>
    </row>
    <row r="130" spans="1:1" ht="12.75" customHeight="1" x14ac:dyDescent="0.2">
      <c r="A130" s="9"/>
    </row>
    <row r="131" spans="1:1" ht="12.75" customHeight="1" x14ac:dyDescent="0.2">
      <c r="A131" s="9"/>
    </row>
    <row r="132" spans="1:1" ht="12.75" customHeight="1" x14ac:dyDescent="0.2">
      <c r="A132" s="9"/>
    </row>
    <row r="133" spans="1:1" ht="12.75" customHeight="1" x14ac:dyDescent="0.2">
      <c r="A133" s="9"/>
    </row>
    <row r="134" spans="1:1" ht="12.75" customHeight="1" x14ac:dyDescent="0.2">
      <c r="A134" s="9"/>
    </row>
    <row r="135" spans="1:1" ht="12.75" customHeight="1" x14ac:dyDescent="0.2">
      <c r="A135" s="9"/>
    </row>
    <row r="136" spans="1:1" ht="12.75" customHeight="1" x14ac:dyDescent="0.2">
      <c r="A136" s="9"/>
    </row>
    <row r="137" spans="1:1" ht="12.75" customHeight="1" x14ac:dyDescent="0.2">
      <c r="A137" s="9"/>
    </row>
    <row r="138" spans="1:1" ht="12.75" customHeight="1" x14ac:dyDescent="0.2">
      <c r="A138" s="9"/>
    </row>
    <row r="139" spans="1:1" ht="12.75" customHeight="1" x14ac:dyDescent="0.2">
      <c r="A139" s="9"/>
    </row>
    <row r="140" spans="1:1" ht="12.75" customHeight="1" x14ac:dyDescent="0.2">
      <c r="A140" s="9"/>
    </row>
    <row r="141" spans="1:1" ht="12.75" customHeight="1" x14ac:dyDescent="0.2">
      <c r="A141" s="9"/>
    </row>
    <row r="142" spans="1:1" ht="12.75" customHeight="1" x14ac:dyDescent="0.2">
      <c r="A142" s="9"/>
    </row>
    <row r="143" spans="1:1" ht="12.75" customHeight="1" x14ac:dyDescent="0.2">
      <c r="A143" s="9"/>
    </row>
    <row r="144" spans="1:1" ht="12.75" customHeight="1" x14ac:dyDescent="0.2">
      <c r="A144" s="9"/>
    </row>
    <row r="145" spans="1:1" ht="12.75" customHeight="1" x14ac:dyDescent="0.2">
      <c r="A145" s="9"/>
    </row>
    <row r="146" spans="1:1" ht="12.75" customHeight="1" x14ac:dyDescent="0.2">
      <c r="A146" s="9"/>
    </row>
    <row r="147" spans="1:1" ht="12.75" customHeight="1" x14ac:dyDescent="0.2">
      <c r="A147" s="9"/>
    </row>
    <row r="148" spans="1:1" ht="12.75" customHeight="1" x14ac:dyDescent="0.2">
      <c r="A148" s="9"/>
    </row>
    <row r="149" spans="1:1" ht="12.75" customHeight="1" x14ac:dyDescent="0.2">
      <c r="A149" s="9"/>
    </row>
    <row r="150" spans="1:1" ht="12.75" customHeight="1" x14ac:dyDescent="0.2">
      <c r="A150" s="9"/>
    </row>
    <row r="151" spans="1:1" ht="12.75" customHeight="1" x14ac:dyDescent="0.2">
      <c r="A151" s="9"/>
    </row>
    <row r="152" spans="1:1" ht="12.75" customHeight="1" x14ac:dyDescent="0.2">
      <c r="A152" s="9"/>
    </row>
    <row r="153" spans="1:1" ht="12.75" customHeight="1" x14ac:dyDescent="0.2">
      <c r="A153" s="9"/>
    </row>
    <row r="154" spans="1:1" ht="12.75" customHeight="1" x14ac:dyDescent="0.2">
      <c r="A154" s="9"/>
    </row>
    <row r="155" spans="1:1" ht="12.75" customHeight="1" x14ac:dyDescent="0.2">
      <c r="A155" s="9"/>
    </row>
    <row r="156" spans="1:1" ht="12.75" customHeight="1" x14ac:dyDescent="0.2">
      <c r="A156" s="9"/>
    </row>
    <row r="157" spans="1:1" ht="12.75" customHeight="1" x14ac:dyDescent="0.2">
      <c r="A157" s="9"/>
    </row>
    <row r="158" spans="1:1" ht="12.75" customHeight="1" x14ac:dyDescent="0.2">
      <c r="A158" s="9"/>
    </row>
    <row r="159" spans="1:1" ht="12.75" customHeight="1" x14ac:dyDescent="0.2">
      <c r="A159" s="9"/>
    </row>
    <row r="160" spans="1:1" ht="12.75" customHeight="1" x14ac:dyDescent="0.2">
      <c r="A160" s="9"/>
    </row>
    <row r="161" spans="1:1" ht="12.75" customHeight="1" x14ac:dyDescent="0.2">
      <c r="A161" s="9"/>
    </row>
    <row r="162" spans="1:1" ht="12.75" customHeight="1" x14ac:dyDescent="0.2">
      <c r="A162" s="9"/>
    </row>
    <row r="163" spans="1:1" ht="12.75" customHeight="1" x14ac:dyDescent="0.2">
      <c r="A163" s="9"/>
    </row>
    <row r="164" spans="1:1" ht="12.75" customHeight="1" x14ac:dyDescent="0.2">
      <c r="A164" s="9"/>
    </row>
    <row r="165" spans="1:1" ht="12.75" customHeight="1" x14ac:dyDescent="0.2">
      <c r="A165" s="9"/>
    </row>
    <row r="166" spans="1:1" ht="12.75" customHeight="1" x14ac:dyDescent="0.2">
      <c r="A166" s="9"/>
    </row>
    <row r="167" spans="1:1" ht="12.75" customHeight="1" x14ac:dyDescent="0.2">
      <c r="A167" s="9"/>
    </row>
    <row r="168" spans="1:1" ht="12.75" customHeight="1" x14ac:dyDescent="0.2">
      <c r="A168" s="9"/>
    </row>
    <row r="169" spans="1:1" ht="12.75" customHeight="1" x14ac:dyDescent="0.2">
      <c r="A169" s="9"/>
    </row>
    <row r="170" spans="1:1" ht="12.75" customHeight="1" x14ac:dyDescent="0.2">
      <c r="A170" s="9"/>
    </row>
    <row r="171" spans="1:1" ht="12.75" customHeight="1" x14ac:dyDescent="0.2">
      <c r="A171" s="9"/>
    </row>
    <row r="172" spans="1:1" ht="12.75" customHeight="1" x14ac:dyDescent="0.2">
      <c r="A172" s="9"/>
    </row>
    <row r="173" spans="1:1" ht="12.75" customHeight="1" x14ac:dyDescent="0.2">
      <c r="A173" s="9"/>
    </row>
    <row r="174" spans="1:1" ht="12.75" customHeight="1" x14ac:dyDescent="0.2">
      <c r="A174" s="9"/>
    </row>
    <row r="175" spans="1:1" ht="12.75" customHeight="1" x14ac:dyDescent="0.2">
      <c r="A175" s="9"/>
    </row>
    <row r="176" spans="1:1" ht="12.75" customHeight="1" x14ac:dyDescent="0.2">
      <c r="A176" s="9"/>
    </row>
    <row r="177" spans="1:1" ht="12.75" customHeight="1" x14ac:dyDescent="0.2">
      <c r="A177" s="9"/>
    </row>
    <row r="178" spans="1:1" ht="12.75" customHeight="1" x14ac:dyDescent="0.2">
      <c r="A178" s="9"/>
    </row>
    <row r="179" spans="1:1" ht="12.75" customHeight="1" x14ac:dyDescent="0.2">
      <c r="A179" s="9"/>
    </row>
    <row r="180" spans="1:1" ht="12.75" customHeight="1" x14ac:dyDescent="0.2">
      <c r="A180" s="9"/>
    </row>
    <row r="181" spans="1:1" ht="12.75" customHeight="1" x14ac:dyDescent="0.2">
      <c r="A181" s="9"/>
    </row>
    <row r="182" spans="1:1" ht="12.75" customHeight="1" x14ac:dyDescent="0.2">
      <c r="A182" s="9"/>
    </row>
    <row r="183" spans="1:1" ht="12.75" customHeight="1" x14ac:dyDescent="0.2">
      <c r="A183" s="9"/>
    </row>
    <row r="184" spans="1:1" ht="12.75" customHeight="1" x14ac:dyDescent="0.2">
      <c r="A184" s="9"/>
    </row>
    <row r="185" spans="1:1" ht="12.75" customHeight="1" x14ac:dyDescent="0.2">
      <c r="A185" s="9"/>
    </row>
    <row r="186" spans="1:1" ht="12.75" customHeight="1" x14ac:dyDescent="0.2">
      <c r="A186" s="9"/>
    </row>
    <row r="187" spans="1:1" ht="12.75" customHeight="1" x14ac:dyDescent="0.2">
      <c r="A187" s="9"/>
    </row>
    <row r="188" spans="1:1" ht="12.75" customHeight="1" x14ac:dyDescent="0.2">
      <c r="A188" s="9"/>
    </row>
    <row r="189" spans="1:1" ht="12.75" customHeight="1" x14ac:dyDescent="0.2">
      <c r="A189" s="9"/>
    </row>
    <row r="190" spans="1:1" ht="12.75" customHeight="1" x14ac:dyDescent="0.2">
      <c r="A190" s="9"/>
    </row>
    <row r="191" spans="1:1" ht="12.75" customHeight="1" x14ac:dyDescent="0.2">
      <c r="A191" s="9"/>
    </row>
    <row r="192" spans="1:1" ht="12.75" customHeight="1" x14ac:dyDescent="0.2">
      <c r="A192" s="9"/>
    </row>
    <row r="193" spans="1:1" ht="12.75" customHeight="1" x14ac:dyDescent="0.2">
      <c r="A193" s="9"/>
    </row>
    <row r="194" spans="1:1" ht="12.75" customHeight="1" x14ac:dyDescent="0.2">
      <c r="A194" s="9"/>
    </row>
    <row r="195" spans="1:1" ht="12.75" customHeight="1" x14ac:dyDescent="0.2">
      <c r="A195" s="9"/>
    </row>
    <row r="196" spans="1:1" ht="12.75" customHeight="1" x14ac:dyDescent="0.2">
      <c r="A196" s="9"/>
    </row>
    <row r="197" spans="1:1" ht="12.75" customHeight="1" x14ac:dyDescent="0.2">
      <c r="A197" s="9"/>
    </row>
    <row r="198" spans="1:1" ht="12.75" customHeight="1" x14ac:dyDescent="0.2">
      <c r="A198" s="9"/>
    </row>
    <row r="199" spans="1:1" ht="12.75" customHeight="1" x14ac:dyDescent="0.2">
      <c r="A199" s="9"/>
    </row>
    <row r="200" spans="1:1" ht="12.75" customHeight="1" x14ac:dyDescent="0.2">
      <c r="A200" s="9"/>
    </row>
    <row r="201" spans="1:1" ht="12.75" customHeight="1" x14ac:dyDescent="0.2">
      <c r="A201" s="9"/>
    </row>
    <row r="202" spans="1:1" ht="12.75" customHeight="1" x14ac:dyDescent="0.2">
      <c r="A202" s="9"/>
    </row>
    <row r="203" spans="1:1" ht="12.75" customHeight="1" x14ac:dyDescent="0.2">
      <c r="A203" s="9"/>
    </row>
    <row r="204" spans="1:1" ht="12.75" customHeight="1" x14ac:dyDescent="0.2">
      <c r="A204" s="9"/>
    </row>
    <row r="205" spans="1:1" ht="12.75" customHeight="1" x14ac:dyDescent="0.2">
      <c r="A205" s="9"/>
    </row>
    <row r="206" spans="1:1" ht="12.75" customHeight="1" x14ac:dyDescent="0.2">
      <c r="A206" s="9"/>
    </row>
    <row r="207" spans="1:1" ht="12.75" customHeight="1" x14ac:dyDescent="0.2">
      <c r="A207" s="9"/>
    </row>
    <row r="208" spans="1:1" ht="12.75" customHeight="1" x14ac:dyDescent="0.2">
      <c r="A208" s="9"/>
    </row>
    <row r="209" spans="1:1" ht="12.75" customHeight="1" x14ac:dyDescent="0.2">
      <c r="A209" s="9"/>
    </row>
    <row r="210" spans="1:1" ht="12.75" customHeight="1" x14ac:dyDescent="0.2">
      <c r="A210" s="9"/>
    </row>
    <row r="211" spans="1:1" ht="12.75" customHeight="1" x14ac:dyDescent="0.2">
      <c r="A211" s="9"/>
    </row>
    <row r="212" spans="1:1" ht="12.75" customHeight="1" x14ac:dyDescent="0.2">
      <c r="A212" s="9"/>
    </row>
    <row r="213" spans="1:1" ht="12.75" customHeight="1" x14ac:dyDescent="0.2">
      <c r="A213" s="9"/>
    </row>
    <row r="214" spans="1:1" ht="12.75" customHeight="1" x14ac:dyDescent="0.2">
      <c r="A214" s="9"/>
    </row>
    <row r="215" spans="1:1" ht="12.75" customHeight="1" x14ac:dyDescent="0.2">
      <c r="A215" s="9"/>
    </row>
    <row r="216" spans="1:1" ht="12.75" customHeight="1" x14ac:dyDescent="0.2">
      <c r="A216" s="9"/>
    </row>
    <row r="217" spans="1:1" ht="12.75" customHeight="1" x14ac:dyDescent="0.2">
      <c r="A217" s="9"/>
    </row>
    <row r="218" spans="1:1" ht="12.75" customHeight="1" x14ac:dyDescent="0.2">
      <c r="A218" s="9"/>
    </row>
    <row r="219" spans="1:1" ht="12.75" customHeight="1" x14ac:dyDescent="0.2">
      <c r="A219" s="9"/>
    </row>
    <row r="220" spans="1:1" ht="12.75" customHeight="1" x14ac:dyDescent="0.2">
      <c r="A220" s="9"/>
    </row>
    <row r="221" spans="1:1" ht="12.75" customHeight="1" x14ac:dyDescent="0.2">
      <c r="A221" s="9"/>
    </row>
    <row r="222" spans="1:1" ht="12.75" customHeight="1" x14ac:dyDescent="0.2">
      <c r="A222" s="9"/>
    </row>
    <row r="223" spans="1:1" ht="12.75" customHeight="1" x14ac:dyDescent="0.2">
      <c r="A223" s="9"/>
    </row>
    <row r="224" spans="1:1" ht="12.75" customHeight="1" x14ac:dyDescent="0.2">
      <c r="A224" s="9"/>
    </row>
    <row r="225" spans="1:1" ht="12.75" customHeight="1" x14ac:dyDescent="0.2">
      <c r="A225" s="9"/>
    </row>
    <row r="226" spans="1:1" ht="12.75" customHeight="1" x14ac:dyDescent="0.2">
      <c r="A226" s="9"/>
    </row>
    <row r="227" spans="1:1" ht="12.75" customHeight="1" x14ac:dyDescent="0.2">
      <c r="A227" s="9"/>
    </row>
    <row r="228" spans="1:1" ht="12.75" customHeight="1" x14ac:dyDescent="0.2">
      <c r="A228" s="9"/>
    </row>
    <row r="229" spans="1:1" ht="12.75" customHeight="1" x14ac:dyDescent="0.2">
      <c r="A229" s="9"/>
    </row>
    <row r="230" spans="1:1" ht="12.75" customHeight="1" x14ac:dyDescent="0.2">
      <c r="A230" s="9"/>
    </row>
    <row r="231" spans="1:1" ht="12.75" customHeight="1" x14ac:dyDescent="0.2">
      <c r="A231" s="9"/>
    </row>
    <row r="232" spans="1:1" ht="12.75" customHeight="1" x14ac:dyDescent="0.2">
      <c r="A232" s="9"/>
    </row>
    <row r="233" spans="1:1" ht="12.75" customHeight="1" x14ac:dyDescent="0.2">
      <c r="A233" s="9"/>
    </row>
    <row r="234" spans="1:1" ht="12.75" customHeight="1" x14ac:dyDescent="0.2">
      <c r="A234" s="9"/>
    </row>
    <row r="235" spans="1:1" ht="12.75" customHeight="1" x14ac:dyDescent="0.2">
      <c r="A235" s="9"/>
    </row>
    <row r="236" spans="1:1" ht="12.75" customHeight="1" x14ac:dyDescent="0.2">
      <c r="A236" s="9"/>
    </row>
    <row r="237" spans="1:1" ht="12.75" customHeight="1" x14ac:dyDescent="0.2">
      <c r="A237" s="9"/>
    </row>
    <row r="238" spans="1:1" ht="12.75" customHeight="1" x14ac:dyDescent="0.2">
      <c r="A238" s="9"/>
    </row>
    <row r="239" spans="1:1" ht="12.75" customHeight="1" x14ac:dyDescent="0.2">
      <c r="A239" s="9"/>
    </row>
    <row r="240" spans="1:1" ht="12.75" customHeight="1" x14ac:dyDescent="0.2">
      <c r="A240" s="9"/>
    </row>
    <row r="241" spans="1:1" ht="12.75" customHeight="1" x14ac:dyDescent="0.2">
      <c r="A241" s="9"/>
    </row>
    <row r="242" spans="1:1" ht="12.75" customHeight="1" x14ac:dyDescent="0.2">
      <c r="A242" s="9"/>
    </row>
    <row r="243" spans="1:1" ht="12.75" customHeight="1" x14ac:dyDescent="0.2">
      <c r="A243" s="9"/>
    </row>
    <row r="244" spans="1:1" ht="12.75" customHeight="1" x14ac:dyDescent="0.2">
      <c r="A244" s="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"/>
  <sheetViews>
    <sheetView zoomScale="75" zoomScaleNormal="75" workbookViewId="0">
      <selection activeCell="B3" sqref="B3"/>
    </sheetView>
  </sheetViews>
  <sheetFormatPr defaultColWidth="14.42578125" defaultRowHeight="12.75" customHeight="1" x14ac:dyDescent="0.2"/>
  <cols>
    <col min="1" max="1" width="17.140625" bestFit="1" customWidth="1"/>
    <col min="2" max="2" width="12.7109375" customWidth="1"/>
    <col min="3" max="3" width="10.7109375" customWidth="1"/>
    <col min="4" max="4" width="13.140625" customWidth="1"/>
    <col min="5" max="5" width="10.7109375" customWidth="1"/>
    <col min="6" max="6" width="12.85546875" customWidth="1"/>
    <col min="7" max="7" width="9.7109375" bestFit="1" customWidth="1"/>
    <col min="8" max="11" width="10.7109375" customWidth="1"/>
    <col min="12" max="12" width="12.85546875" customWidth="1"/>
    <col min="13" max="14" width="10.7109375" customWidth="1"/>
    <col min="15" max="15" width="13.42578125" customWidth="1"/>
    <col min="16" max="16" width="10.7109375" customWidth="1"/>
    <col min="17" max="20" width="17.28515625" customWidth="1"/>
  </cols>
  <sheetData>
    <row r="1" spans="1:17" ht="12.75" customHeight="1" x14ac:dyDescent="0.2">
      <c r="A1" s="1" t="s">
        <v>0</v>
      </c>
      <c r="B1" s="1" t="s">
        <v>1</v>
      </c>
      <c r="E1" s="1" t="s">
        <v>2</v>
      </c>
      <c r="O1" s="1" t="s">
        <v>3</v>
      </c>
      <c r="P1" s="1" t="s">
        <v>4</v>
      </c>
      <c r="Q1" t="s">
        <v>101</v>
      </c>
    </row>
    <row r="2" spans="1:17" ht="12.75" customHeight="1" x14ac:dyDescent="0.2">
      <c r="A2" s="1">
        <f>'December 2017'!A3</f>
        <v>3241.0599999999845</v>
      </c>
      <c r="B2" s="1">
        <v>2455.2600000000002</v>
      </c>
      <c r="C2" t="s">
        <v>13</v>
      </c>
      <c r="E2" s="1" t="s">
        <v>5</v>
      </c>
      <c r="H2" s="1" t="s">
        <v>6</v>
      </c>
      <c r="K2" s="1" t="s">
        <v>7</v>
      </c>
      <c r="O2" s="6">
        <f>A3-G3-J3-M3-D3</f>
        <v>3725.8099999999854</v>
      </c>
      <c r="P2" s="6">
        <f>SUMIF(D21:D72,"n",B21:B72)</f>
        <v>473.38000000000011</v>
      </c>
      <c r="Q2" s="16">
        <f>O2-A2</f>
        <v>484.75000000000091</v>
      </c>
    </row>
    <row r="3" spans="1:17" ht="12.75" customHeight="1" x14ac:dyDescent="0.2">
      <c r="A3" s="7">
        <f>A2-SUM(B21:B151)</f>
        <v>3725.8099999999854</v>
      </c>
      <c r="D3" s="7">
        <f>IF(C2="pd",0,B2*-1)</f>
        <v>0</v>
      </c>
      <c r="E3" s="12">
        <f>SUM(E4:E71)</f>
        <v>1530.82</v>
      </c>
      <c r="F3" s="1" t="s">
        <v>8</v>
      </c>
      <c r="G3" s="7">
        <f>E3-SUMIF(G4:G74,"pd",E4:E74)</f>
        <v>0</v>
      </c>
      <c r="H3" s="6">
        <f>SUM(H4:H18)</f>
        <v>642.04</v>
      </c>
      <c r="I3" s="1" t="s">
        <v>8</v>
      </c>
      <c r="J3" s="7">
        <f>H3-SUMIF(J4:J74,"pd",H4:H74)</f>
        <v>0</v>
      </c>
      <c r="K3" s="7">
        <f>SUM(K4:K18)</f>
        <v>228.74</v>
      </c>
      <c r="L3" s="1" t="s">
        <v>8</v>
      </c>
      <c r="M3" s="7">
        <f>K3-SUMIF(M4:M74,"pd",K4:K74)</f>
        <v>0</v>
      </c>
      <c r="P3" s="1" t="s">
        <v>9</v>
      </c>
    </row>
    <row r="4" spans="1:17" ht="12.75" customHeight="1" x14ac:dyDescent="0.2">
      <c r="E4" s="12">
        <v>241.18</v>
      </c>
      <c r="F4" s="1" t="s">
        <v>59</v>
      </c>
      <c r="G4" s="19" t="s">
        <v>13</v>
      </c>
      <c r="H4" s="6">
        <v>617.04</v>
      </c>
      <c r="I4" s="1" t="s">
        <v>15</v>
      </c>
      <c r="J4" s="19" t="s">
        <v>13</v>
      </c>
      <c r="K4" s="7">
        <v>60.39</v>
      </c>
      <c r="L4" s="1" t="s">
        <v>112</v>
      </c>
      <c r="M4" s="19" t="s">
        <v>13</v>
      </c>
      <c r="P4" s="1" t="s">
        <v>9</v>
      </c>
    </row>
    <row r="5" spans="1:17" ht="12.75" customHeight="1" x14ac:dyDescent="0.2">
      <c r="E5" s="12">
        <v>5</v>
      </c>
      <c r="F5" s="1" t="s">
        <v>71</v>
      </c>
      <c r="G5" s="19" t="s">
        <v>13</v>
      </c>
      <c r="H5" s="6">
        <v>25</v>
      </c>
      <c r="I5" s="1" t="s">
        <v>17</v>
      </c>
      <c r="J5" t="s">
        <v>13</v>
      </c>
      <c r="K5" s="7">
        <v>55.19</v>
      </c>
      <c r="L5" s="1" t="s">
        <v>112</v>
      </c>
      <c r="M5" t="s">
        <v>13</v>
      </c>
      <c r="P5" s="1" t="s">
        <v>9</v>
      </c>
    </row>
    <row r="6" spans="1:17" ht="12.75" customHeight="1" x14ac:dyDescent="0.2">
      <c r="E6" s="12">
        <v>12.66</v>
      </c>
      <c r="F6" s="1" t="s">
        <v>16</v>
      </c>
      <c r="G6" s="19" t="s">
        <v>13</v>
      </c>
      <c r="H6" s="6"/>
      <c r="I6" s="1"/>
      <c r="J6" s="1"/>
      <c r="K6" s="7">
        <v>57.46</v>
      </c>
      <c r="L6" s="1" t="s">
        <v>112</v>
      </c>
      <c r="M6" t="s">
        <v>13</v>
      </c>
      <c r="P6" s="1" t="s">
        <v>9</v>
      </c>
    </row>
    <row r="7" spans="1:17" ht="12.75" customHeight="1" x14ac:dyDescent="0.2">
      <c r="E7" s="12">
        <v>45.55</v>
      </c>
      <c r="F7" s="1" t="s">
        <v>18</v>
      </c>
      <c r="G7" s="19" t="s">
        <v>13</v>
      </c>
      <c r="H7" s="6"/>
      <c r="I7" s="1"/>
      <c r="K7" s="7">
        <v>0</v>
      </c>
      <c r="L7" s="1" t="s">
        <v>112</v>
      </c>
      <c r="P7" s="1" t="s">
        <v>9</v>
      </c>
    </row>
    <row r="8" spans="1:17" ht="12.75" customHeight="1" x14ac:dyDescent="0.2">
      <c r="E8" s="12">
        <v>46.1</v>
      </c>
      <c r="F8" s="1" t="s">
        <v>77</v>
      </c>
      <c r="G8" s="19" t="s">
        <v>13</v>
      </c>
      <c r="H8" s="6"/>
      <c r="I8" s="1"/>
      <c r="K8" s="7">
        <v>110.3</v>
      </c>
      <c r="L8" s="1" t="s">
        <v>60</v>
      </c>
      <c r="M8" t="s">
        <v>13</v>
      </c>
      <c r="P8" s="1" t="s">
        <v>9</v>
      </c>
    </row>
    <row r="9" spans="1:17" ht="12.75" customHeight="1" x14ac:dyDescent="0.2">
      <c r="E9" s="12">
        <v>50</v>
      </c>
      <c r="F9" s="1" t="s">
        <v>58</v>
      </c>
      <c r="G9" s="19" t="s">
        <v>13</v>
      </c>
      <c r="K9" s="7">
        <v>21.8</v>
      </c>
      <c r="L9" t="s">
        <v>61</v>
      </c>
      <c r="M9" s="19" t="s">
        <v>13</v>
      </c>
      <c r="P9" s="1" t="s">
        <v>9</v>
      </c>
    </row>
    <row r="10" spans="1:17" ht="12.75" customHeight="1" x14ac:dyDescent="0.2">
      <c r="E10" s="12">
        <v>0</v>
      </c>
      <c r="F10" s="1" t="s">
        <v>66</v>
      </c>
      <c r="G10" t="s">
        <v>100</v>
      </c>
      <c r="K10" s="7">
        <v>21.8</v>
      </c>
      <c r="L10" t="s">
        <v>22</v>
      </c>
      <c r="M10" s="19" t="s">
        <v>13</v>
      </c>
      <c r="P10" s="1" t="s">
        <v>9</v>
      </c>
    </row>
    <row r="11" spans="1:17" ht="12.75" customHeight="1" x14ac:dyDescent="0.2">
      <c r="E11" s="12">
        <v>0</v>
      </c>
      <c r="F11" s="1" t="s">
        <v>67</v>
      </c>
      <c r="G11" t="s">
        <v>100</v>
      </c>
      <c r="K11" s="7">
        <v>21.8</v>
      </c>
      <c r="L11" t="s">
        <v>22</v>
      </c>
      <c r="M11" t="s">
        <v>13</v>
      </c>
      <c r="P11" s="1" t="s">
        <v>9</v>
      </c>
    </row>
    <row r="12" spans="1:17" ht="12.75" customHeight="1" x14ac:dyDescent="0.2">
      <c r="E12" s="12">
        <v>7.99</v>
      </c>
      <c r="F12" s="1" t="s">
        <v>69</v>
      </c>
      <c r="G12" t="s">
        <v>13</v>
      </c>
      <c r="K12" s="7">
        <v>0</v>
      </c>
      <c r="L12" t="s">
        <v>22</v>
      </c>
      <c r="P12" s="1" t="s">
        <v>9</v>
      </c>
    </row>
    <row r="13" spans="1:17" ht="12.75" customHeight="1" x14ac:dyDescent="0.2">
      <c r="E13" s="12">
        <v>28</v>
      </c>
      <c r="F13" s="1" t="s">
        <v>70</v>
      </c>
      <c r="G13" t="s">
        <v>13</v>
      </c>
      <c r="K13" s="7">
        <v>-120</v>
      </c>
      <c r="L13" t="s">
        <v>28</v>
      </c>
      <c r="M13" t="s">
        <v>13</v>
      </c>
      <c r="P13" s="1" t="s">
        <v>9</v>
      </c>
    </row>
    <row r="14" spans="1:17" ht="12.75" customHeight="1" x14ac:dyDescent="0.2">
      <c r="E14" s="12">
        <v>230</v>
      </c>
      <c r="F14" s="1" t="s">
        <v>28</v>
      </c>
      <c r="G14" s="19" t="s">
        <v>13</v>
      </c>
      <c r="K14" s="7"/>
      <c r="P14" s="1" t="s">
        <v>9</v>
      </c>
    </row>
    <row r="15" spans="1:17" ht="12.75" customHeight="1" x14ac:dyDescent="0.2">
      <c r="E15" s="12">
        <v>349.19</v>
      </c>
      <c r="F15" s="1" t="s">
        <v>29</v>
      </c>
      <c r="G15" s="19" t="s">
        <v>13</v>
      </c>
      <c r="K15" s="7"/>
      <c r="P15" s="1" t="s">
        <v>9</v>
      </c>
    </row>
    <row r="16" spans="1:17" ht="12.75" customHeight="1" x14ac:dyDescent="0.2">
      <c r="E16" s="12">
        <v>14.53</v>
      </c>
      <c r="F16" s="1" t="s">
        <v>30</v>
      </c>
      <c r="G16" s="1" t="s">
        <v>13</v>
      </c>
      <c r="K16" s="7"/>
      <c r="P16" s="1" t="s">
        <v>9</v>
      </c>
    </row>
    <row r="17" spans="1:14" ht="12.75" customHeight="1" x14ac:dyDescent="0.2">
      <c r="A17" s="1" t="s">
        <v>9</v>
      </c>
      <c r="E17" s="12">
        <v>20</v>
      </c>
      <c r="F17" t="s">
        <v>62</v>
      </c>
      <c r="G17" s="19" t="s">
        <v>13</v>
      </c>
      <c r="K17" s="17"/>
    </row>
    <row r="18" spans="1:14" ht="12.75" customHeight="1" x14ac:dyDescent="0.2">
      <c r="A18" s="1" t="s">
        <v>9</v>
      </c>
      <c r="E18" s="13">
        <v>10</v>
      </c>
      <c r="F18" t="s">
        <v>63</v>
      </c>
      <c r="G18" s="19" t="s">
        <v>13</v>
      </c>
      <c r="K18" s="17"/>
    </row>
    <row r="19" spans="1:14" ht="12.75" customHeight="1" x14ac:dyDescent="0.2">
      <c r="A19" s="1" t="s">
        <v>31</v>
      </c>
      <c r="D19" s="1" t="s">
        <v>32</v>
      </c>
      <c r="E19" s="13">
        <v>10</v>
      </c>
      <c r="F19" t="s">
        <v>64</v>
      </c>
      <c r="G19" s="19" t="s">
        <v>13</v>
      </c>
      <c r="K19" s="17"/>
    </row>
    <row r="20" spans="1:14" ht="12.75" customHeight="1" x14ac:dyDescent="0.2">
      <c r="A20" s="9">
        <v>43101</v>
      </c>
      <c r="B20" s="6">
        <f>A2*-1</f>
        <v>-3241.0599999999845</v>
      </c>
      <c r="C20" s="1" t="s">
        <v>34</v>
      </c>
      <c r="D20" s="1" t="s">
        <v>35</v>
      </c>
      <c r="E20" s="13">
        <v>10</v>
      </c>
      <c r="F20" t="s">
        <v>65</v>
      </c>
      <c r="G20" s="19" t="s">
        <v>13</v>
      </c>
      <c r="K20" s="17"/>
    </row>
    <row r="21" spans="1:14" ht="12.75" customHeight="1" x14ac:dyDescent="0.2">
      <c r="A21" s="9">
        <v>43101</v>
      </c>
      <c r="B21" s="6">
        <v>230</v>
      </c>
      <c r="C21" s="1" t="s">
        <v>28</v>
      </c>
      <c r="D21" s="1" t="s">
        <v>37</v>
      </c>
      <c r="E21" s="13">
        <v>6.87</v>
      </c>
      <c r="F21" t="s">
        <v>68</v>
      </c>
      <c r="G21" s="19" t="s">
        <v>13</v>
      </c>
      <c r="K21" s="17"/>
    </row>
    <row r="22" spans="1:14" ht="12.75" customHeight="1" x14ac:dyDescent="0.2">
      <c r="A22" s="9"/>
      <c r="B22" s="6">
        <v>0</v>
      </c>
      <c r="C22" s="1" t="s">
        <v>66</v>
      </c>
      <c r="D22" s="1" t="s">
        <v>37</v>
      </c>
      <c r="E22" s="13">
        <v>23.19</v>
      </c>
      <c r="F22" t="s">
        <v>78</v>
      </c>
      <c r="G22" t="s">
        <v>13</v>
      </c>
      <c r="K22" s="17"/>
    </row>
    <row r="23" spans="1:14" ht="12.75" customHeight="1" x14ac:dyDescent="0.2">
      <c r="A23" s="9"/>
      <c r="B23" s="6">
        <v>0</v>
      </c>
      <c r="C23" s="1" t="s">
        <v>67</v>
      </c>
      <c r="D23" s="1" t="s">
        <v>37</v>
      </c>
      <c r="E23" s="13">
        <v>7.11</v>
      </c>
      <c r="F23" t="s">
        <v>79</v>
      </c>
      <c r="G23" t="s">
        <v>13</v>
      </c>
    </row>
    <row r="24" spans="1:14" ht="12.75" customHeight="1" x14ac:dyDescent="0.2">
      <c r="A24" s="10"/>
      <c r="B24" s="6">
        <v>50</v>
      </c>
      <c r="C24" t="s">
        <v>58</v>
      </c>
      <c r="D24" t="s">
        <v>37</v>
      </c>
      <c r="E24" s="13">
        <v>359.5</v>
      </c>
      <c r="F24" t="s">
        <v>75</v>
      </c>
      <c r="G24" t="s">
        <v>13</v>
      </c>
    </row>
    <row r="25" spans="1:14" ht="12.75" customHeight="1" x14ac:dyDescent="0.2">
      <c r="A25" s="10"/>
      <c r="B25" s="6">
        <v>349.19</v>
      </c>
      <c r="C25" t="s">
        <v>29</v>
      </c>
      <c r="D25" t="s">
        <v>37</v>
      </c>
      <c r="E25" s="13">
        <v>50</v>
      </c>
      <c r="F25" t="s">
        <v>99</v>
      </c>
      <c r="G25" t="s">
        <v>13</v>
      </c>
      <c r="M25">
        <v>2436.86</v>
      </c>
    </row>
    <row r="26" spans="1:14" ht="12.75" customHeight="1" x14ac:dyDescent="0.2">
      <c r="A26" s="9"/>
      <c r="B26" s="6">
        <v>5</v>
      </c>
      <c r="C26" t="s">
        <v>71</v>
      </c>
      <c r="D26" t="s">
        <v>37</v>
      </c>
      <c r="E26" s="13">
        <v>3.95</v>
      </c>
      <c r="F26" t="s">
        <v>156</v>
      </c>
      <c r="G26" s="19" t="s">
        <v>13</v>
      </c>
      <c r="M26">
        <v>1590.5</v>
      </c>
    </row>
    <row r="27" spans="1:14" ht="12.75" customHeight="1" x14ac:dyDescent="0.2">
      <c r="A27" s="9"/>
      <c r="B27" s="6">
        <v>6.87</v>
      </c>
      <c r="C27" t="s">
        <v>68</v>
      </c>
      <c r="D27" t="s">
        <v>37</v>
      </c>
      <c r="E27" s="13"/>
      <c r="M27">
        <v>-493.21</v>
      </c>
    </row>
    <row r="28" spans="1:14" ht="12.75" customHeight="1" x14ac:dyDescent="0.2">
      <c r="A28" s="9"/>
      <c r="B28" s="20">
        <v>0</v>
      </c>
      <c r="C28" t="s">
        <v>63</v>
      </c>
      <c r="D28" t="s">
        <v>37</v>
      </c>
      <c r="E28" s="13"/>
      <c r="M28">
        <v>16.399999999999999</v>
      </c>
    </row>
    <row r="29" spans="1:14" x14ac:dyDescent="0.2">
      <c r="A29" s="9"/>
      <c r="B29" s="6">
        <v>12.66</v>
      </c>
      <c r="C29" t="s">
        <v>16</v>
      </c>
      <c r="D29" t="s">
        <v>37</v>
      </c>
      <c r="E29" s="13"/>
      <c r="M29">
        <f>SUM(M25:M28)</f>
        <v>3550.55</v>
      </c>
      <c r="N29">
        <f>M29-A2</f>
        <v>309.4900000000157</v>
      </c>
    </row>
    <row r="30" spans="1:14" x14ac:dyDescent="0.2">
      <c r="A30" s="9"/>
      <c r="B30" s="6">
        <v>45.55</v>
      </c>
      <c r="C30" t="s">
        <v>18</v>
      </c>
      <c r="D30" t="s">
        <v>37</v>
      </c>
    </row>
    <row r="31" spans="1:14" x14ac:dyDescent="0.2">
      <c r="A31" s="9"/>
      <c r="B31" s="6">
        <v>25</v>
      </c>
      <c r="C31" t="s">
        <v>17</v>
      </c>
      <c r="D31" t="s">
        <v>37</v>
      </c>
    </row>
    <row r="32" spans="1:14" x14ac:dyDescent="0.2">
      <c r="A32" s="9"/>
      <c r="B32" s="6">
        <v>17.489999999999998</v>
      </c>
      <c r="C32" t="s">
        <v>204</v>
      </c>
      <c r="D32" t="s">
        <v>40</v>
      </c>
    </row>
    <row r="33" spans="1:14" x14ac:dyDescent="0.2">
      <c r="A33" s="9"/>
      <c r="B33" s="6">
        <v>-3.89</v>
      </c>
      <c r="C33" t="s">
        <v>53</v>
      </c>
    </row>
    <row r="34" spans="1:14" x14ac:dyDescent="0.2">
      <c r="A34" s="9">
        <v>43103</v>
      </c>
      <c r="B34" s="6">
        <v>-530.86</v>
      </c>
      <c r="C34" t="s">
        <v>106</v>
      </c>
      <c r="M34">
        <v>150</v>
      </c>
      <c r="N34" t="s">
        <v>57</v>
      </c>
    </row>
    <row r="35" spans="1:14" x14ac:dyDescent="0.2">
      <c r="A35" s="9">
        <v>43104</v>
      </c>
      <c r="B35" s="6">
        <v>10</v>
      </c>
      <c r="C35" t="s">
        <v>63</v>
      </c>
      <c r="D35" t="s">
        <v>37</v>
      </c>
      <c r="M35">
        <v>530.86</v>
      </c>
      <c r="N35" t="s">
        <v>106</v>
      </c>
    </row>
    <row r="36" spans="1:14" x14ac:dyDescent="0.2">
      <c r="A36" s="9"/>
      <c r="B36" s="6">
        <v>20</v>
      </c>
      <c r="C36" t="s">
        <v>62</v>
      </c>
      <c r="D36" t="s">
        <v>37</v>
      </c>
      <c r="M36">
        <v>-145</v>
      </c>
      <c r="N36" t="s">
        <v>43</v>
      </c>
    </row>
    <row r="37" spans="1:14" x14ac:dyDescent="0.2">
      <c r="A37" s="9"/>
      <c r="B37" s="6">
        <v>59.39</v>
      </c>
      <c r="C37" t="s">
        <v>77</v>
      </c>
      <c r="D37" t="s">
        <v>37</v>
      </c>
      <c r="M37">
        <v>-617.04</v>
      </c>
      <c r="N37" t="s">
        <v>15</v>
      </c>
    </row>
    <row r="38" spans="1:14" x14ac:dyDescent="0.2">
      <c r="A38" s="9"/>
      <c r="B38" s="6">
        <v>241.18</v>
      </c>
      <c r="C38" t="s">
        <v>59</v>
      </c>
      <c r="D38" t="s">
        <v>37</v>
      </c>
      <c r="M38">
        <v>0</v>
      </c>
    </row>
    <row r="39" spans="1:14" x14ac:dyDescent="0.2">
      <c r="A39" s="9"/>
      <c r="B39" s="6">
        <v>2.5499999999999998</v>
      </c>
      <c r="C39" t="s">
        <v>205</v>
      </c>
      <c r="D39" t="s">
        <v>40</v>
      </c>
      <c r="M39">
        <f>SUM(M34:M38)</f>
        <v>-81.17999999999995</v>
      </c>
    </row>
    <row r="40" spans="1:14" x14ac:dyDescent="0.2">
      <c r="A40" s="9"/>
      <c r="B40" s="6">
        <v>110.3</v>
      </c>
      <c r="D40" t="s">
        <v>37</v>
      </c>
    </row>
    <row r="41" spans="1:14" x14ac:dyDescent="0.2">
      <c r="A41" s="9">
        <v>43105</v>
      </c>
      <c r="B41" s="6">
        <v>3.88</v>
      </c>
      <c r="C41" t="s">
        <v>110</v>
      </c>
      <c r="D41" t="s">
        <v>40</v>
      </c>
    </row>
    <row r="42" spans="1:14" x14ac:dyDescent="0.2">
      <c r="A42" s="9">
        <v>43108</v>
      </c>
      <c r="B42" s="6">
        <v>3.95</v>
      </c>
      <c r="C42" t="s">
        <v>156</v>
      </c>
      <c r="D42" t="s">
        <v>37</v>
      </c>
    </row>
    <row r="43" spans="1:14" x14ac:dyDescent="0.2">
      <c r="A43" s="9"/>
      <c r="B43" s="6">
        <v>10</v>
      </c>
      <c r="C43" t="s">
        <v>65</v>
      </c>
      <c r="D43" t="s">
        <v>37</v>
      </c>
    </row>
    <row r="44" spans="1:14" x14ac:dyDescent="0.2">
      <c r="A44" s="9" t="s">
        <v>100</v>
      </c>
      <c r="B44" s="6">
        <v>617.04</v>
      </c>
      <c r="C44" t="s">
        <v>15</v>
      </c>
      <c r="D44" t="s">
        <v>37</v>
      </c>
    </row>
    <row r="45" spans="1:14" x14ac:dyDescent="0.2">
      <c r="A45" s="9"/>
      <c r="B45" s="6">
        <v>0.85</v>
      </c>
      <c r="C45" t="s">
        <v>206</v>
      </c>
      <c r="D45" t="s">
        <v>40</v>
      </c>
    </row>
    <row r="46" spans="1:14" x14ac:dyDescent="0.2">
      <c r="A46" s="9"/>
      <c r="B46" s="6">
        <v>5.2</v>
      </c>
      <c r="C46" t="s">
        <v>207</v>
      </c>
      <c r="D46" t="s">
        <v>40</v>
      </c>
    </row>
    <row r="47" spans="1:14" x14ac:dyDescent="0.2">
      <c r="A47" s="9"/>
      <c r="B47" s="6">
        <v>29</v>
      </c>
      <c r="C47" t="s">
        <v>208</v>
      </c>
      <c r="D47" t="s">
        <v>40</v>
      </c>
    </row>
    <row r="48" spans="1:14" x14ac:dyDescent="0.2">
      <c r="A48" s="9"/>
      <c r="B48" s="6">
        <v>35</v>
      </c>
      <c r="C48" t="s">
        <v>109</v>
      </c>
      <c r="D48" t="s">
        <v>40</v>
      </c>
    </row>
    <row r="49" spans="1:4" x14ac:dyDescent="0.2">
      <c r="A49" s="9"/>
      <c r="B49" s="6">
        <v>145.30000000000001</v>
      </c>
      <c r="C49" t="s">
        <v>43</v>
      </c>
      <c r="D49" t="s">
        <v>40</v>
      </c>
    </row>
    <row r="50" spans="1:4" x14ac:dyDescent="0.2">
      <c r="A50" s="9">
        <v>43109</v>
      </c>
      <c r="B50" s="6">
        <v>60.39</v>
      </c>
      <c r="C50" t="s">
        <v>112</v>
      </c>
      <c r="D50" t="s">
        <v>37</v>
      </c>
    </row>
    <row r="51" spans="1:4" x14ac:dyDescent="0.2">
      <c r="A51" s="9"/>
      <c r="B51" s="6">
        <v>6.84</v>
      </c>
      <c r="C51" t="s">
        <v>84</v>
      </c>
      <c r="D51" t="s">
        <v>40</v>
      </c>
    </row>
    <row r="52" spans="1:4" x14ac:dyDescent="0.2">
      <c r="A52" s="9">
        <v>43110</v>
      </c>
      <c r="B52" s="6">
        <v>-150</v>
      </c>
      <c r="C52" t="s">
        <v>57</v>
      </c>
    </row>
    <row r="53" spans="1:4" x14ac:dyDescent="0.2">
      <c r="A53" s="9">
        <v>43111</v>
      </c>
      <c r="B53" s="6">
        <v>23</v>
      </c>
      <c r="C53" t="s">
        <v>85</v>
      </c>
      <c r="D53" t="s">
        <v>40</v>
      </c>
    </row>
    <row r="54" spans="1:4" x14ac:dyDescent="0.2">
      <c r="A54" s="9">
        <v>43112</v>
      </c>
      <c r="B54" s="6">
        <v>7.05</v>
      </c>
      <c r="C54" t="s">
        <v>210</v>
      </c>
      <c r="D54" t="s">
        <v>40</v>
      </c>
    </row>
    <row r="55" spans="1:4" x14ac:dyDescent="0.2">
      <c r="A55" s="9">
        <v>43115</v>
      </c>
      <c r="B55" s="6">
        <v>50</v>
      </c>
      <c r="C55" t="s">
        <v>44</v>
      </c>
      <c r="D55" t="s">
        <v>40</v>
      </c>
    </row>
    <row r="56" spans="1:4" x14ac:dyDescent="0.2">
      <c r="A56" s="9"/>
      <c r="B56" s="6">
        <v>7.11</v>
      </c>
      <c r="C56" t="s">
        <v>79</v>
      </c>
      <c r="D56" t="s">
        <v>37</v>
      </c>
    </row>
    <row r="57" spans="1:4" x14ac:dyDescent="0.2">
      <c r="A57" s="9"/>
      <c r="B57" s="6">
        <v>21.8</v>
      </c>
      <c r="C57" t="s">
        <v>22</v>
      </c>
      <c r="D57" t="s">
        <v>37</v>
      </c>
    </row>
    <row r="58" spans="1:4" x14ac:dyDescent="0.2">
      <c r="A58" s="9"/>
      <c r="B58" s="6">
        <v>2</v>
      </c>
      <c r="C58" s="19" t="s">
        <v>107</v>
      </c>
      <c r="D58" s="19" t="s">
        <v>40</v>
      </c>
    </row>
    <row r="59" spans="1:4" x14ac:dyDescent="0.2">
      <c r="A59" s="9"/>
      <c r="B59" s="6">
        <v>12.5</v>
      </c>
      <c r="C59" s="19" t="s">
        <v>147</v>
      </c>
      <c r="D59" s="19" t="s">
        <v>40</v>
      </c>
    </row>
    <row r="60" spans="1:4" x14ac:dyDescent="0.2">
      <c r="A60" s="9"/>
      <c r="B60" s="6">
        <v>17.100000000000001</v>
      </c>
      <c r="C60" s="19" t="s">
        <v>96</v>
      </c>
      <c r="D60" s="19" t="s">
        <v>40</v>
      </c>
    </row>
    <row r="61" spans="1:4" x14ac:dyDescent="0.2">
      <c r="A61" s="9">
        <v>43115</v>
      </c>
      <c r="B61" s="6">
        <v>10.31</v>
      </c>
      <c r="C61" s="19" t="s">
        <v>209</v>
      </c>
      <c r="D61" s="19" t="s">
        <v>40</v>
      </c>
    </row>
    <row r="62" spans="1:4" x14ac:dyDescent="0.2">
      <c r="A62" s="9">
        <v>43116</v>
      </c>
      <c r="B62" s="6">
        <v>3.74</v>
      </c>
      <c r="C62" t="s">
        <v>88</v>
      </c>
      <c r="D62" t="s">
        <v>40</v>
      </c>
    </row>
    <row r="63" spans="1:4" x14ac:dyDescent="0.2">
      <c r="A63" s="9"/>
      <c r="B63" s="6">
        <v>22.88</v>
      </c>
      <c r="C63" t="s">
        <v>123</v>
      </c>
      <c r="D63" t="s">
        <v>40</v>
      </c>
    </row>
    <row r="64" spans="1:4" x14ac:dyDescent="0.2">
      <c r="A64" s="9">
        <v>43116</v>
      </c>
      <c r="B64" s="6">
        <v>55.19</v>
      </c>
      <c r="C64" t="s">
        <v>112</v>
      </c>
      <c r="D64" t="s">
        <v>37</v>
      </c>
    </row>
    <row r="65" spans="1:4" x14ac:dyDescent="0.2">
      <c r="A65" s="9">
        <v>43119</v>
      </c>
      <c r="B65" s="6">
        <v>10</v>
      </c>
      <c r="C65" t="s">
        <v>64</v>
      </c>
      <c r="D65" t="s">
        <v>37</v>
      </c>
    </row>
    <row r="66" spans="1:4" x14ac:dyDescent="0.2">
      <c r="A66" s="9"/>
      <c r="B66" s="6">
        <v>50</v>
      </c>
      <c r="C66" t="s">
        <v>44</v>
      </c>
      <c r="D66" t="s">
        <v>40</v>
      </c>
    </row>
    <row r="67" spans="1:4" x14ac:dyDescent="0.2">
      <c r="A67" s="9"/>
      <c r="B67" s="6">
        <v>21.8</v>
      </c>
      <c r="C67" t="s">
        <v>22</v>
      </c>
      <c r="D67" t="s">
        <v>37</v>
      </c>
    </row>
    <row r="68" spans="1:4" x14ac:dyDescent="0.2">
      <c r="A68" s="9">
        <v>43122</v>
      </c>
      <c r="B68" s="6">
        <v>2.8</v>
      </c>
      <c r="C68" t="s">
        <v>88</v>
      </c>
      <c r="D68" t="s">
        <v>40</v>
      </c>
    </row>
    <row r="69" spans="1:4" x14ac:dyDescent="0.2">
      <c r="A69" s="9"/>
      <c r="B69" s="6">
        <v>2.91</v>
      </c>
      <c r="C69" t="s">
        <v>113</v>
      </c>
      <c r="D69" t="s">
        <v>40</v>
      </c>
    </row>
    <row r="70" spans="1:4" x14ac:dyDescent="0.2">
      <c r="A70" s="9"/>
      <c r="B70" s="6">
        <v>3.88</v>
      </c>
      <c r="C70" t="s">
        <v>110</v>
      </c>
      <c r="D70" t="s">
        <v>40</v>
      </c>
    </row>
    <row r="71" spans="1:4" x14ac:dyDescent="0.2">
      <c r="A71" s="9"/>
      <c r="B71" s="6">
        <v>11.5</v>
      </c>
      <c r="C71" t="s">
        <v>85</v>
      </c>
      <c r="D71" t="s">
        <v>40</v>
      </c>
    </row>
    <row r="72" spans="1:4" x14ac:dyDescent="0.2">
      <c r="A72" s="9"/>
      <c r="B72" s="6">
        <v>7.6</v>
      </c>
      <c r="C72" t="s">
        <v>84</v>
      </c>
      <c r="D72" t="s">
        <v>40</v>
      </c>
    </row>
    <row r="73" spans="1:4" x14ac:dyDescent="0.2">
      <c r="A73" s="9"/>
      <c r="B73" s="6">
        <v>20</v>
      </c>
      <c r="C73" t="s">
        <v>54</v>
      </c>
      <c r="D73" t="s">
        <v>40</v>
      </c>
    </row>
    <row r="74" spans="1:4" x14ac:dyDescent="0.2">
      <c r="A74" s="9"/>
      <c r="B74" s="6">
        <v>10.14</v>
      </c>
      <c r="C74" t="s">
        <v>211</v>
      </c>
      <c r="D74" t="s">
        <v>40</v>
      </c>
    </row>
    <row r="75" spans="1:4" x14ac:dyDescent="0.2">
      <c r="A75" s="9">
        <v>43123</v>
      </c>
      <c r="B75" s="6">
        <v>14.53</v>
      </c>
      <c r="C75" t="s">
        <v>30</v>
      </c>
      <c r="D75" t="s">
        <v>37</v>
      </c>
    </row>
    <row r="76" spans="1:4" x14ac:dyDescent="0.2">
      <c r="A76" s="9"/>
      <c r="B76" s="6">
        <v>50</v>
      </c>
      <c r="C76" t="s">
        <v>44</v>
      </c>
      <c r="D76" t="s">
        <v>40</v>
      </c>
    </row>
    <row r="77" spans="1:4" x14ac:dyDescent="0.2">
      <c r="A77" s="9">
        <v>43124</v>
      </c>
      <c r="B77" s="6">
        <v>3.3</v>
      </c>
      <c r="C77" t="s">
        <v>22</v>
      </c>
      <c r="D77" t="s">
        <v>40</v>
      </c>
    </row>
    <row r="78" spans="1:4" x14ac:dyDescent="0.2">
      <c r="A78" s="9"/>
      <c r="B78" s="6">
        <v>-1921</v>
      </c>
      <c r="C78" t="s">
        <v>92</v>
      </c>
    </row>
    <row r="79" spans="1:4" x14ac:dyDescent="0.2">
      <c r="A79" s="9">
        <v>43125</v>
      </c>
      <c r="B79" s="6">
        <v>1500</v>
      </c>
      <c r="C79" t="s">
        <v>180</v>
      </c>
    </row>
    <row r="80" spans="1:4" x14ac:dyDescent="0.2">
      <c r="A80" s="9">
        <v>43126</v>
      </c>
      <c r="B80" s="21">
        <v>-2455.2600000000002</v>
      </c>
      <c r="C80" t="s">
        <v>36</v>
      </c>
    </row>
    <row r="81" spans="1:5" x14ac:dyDescent="0.2">
      <c r="A81" s="9">
        <v>43129</v>
      </c>
      <c r="B81" s="6">
        <v>-100</v>
      </c>
      <c r="C81" t="s">
        <v>212</v>
      </c>
    </row>
    <row r="82" spans="1:5" x14ac:dyDescent="0.2">
      <c r="A82" s="9"/>
      <c r="B82" s="6">
        <v>23.19</v>
      </c>
      <c r="C82" t="s">
        <v>78</v>
      </c>
      <c r="D82" t="s">
        <v>37</v>
      </c>
    </row>
    <row r="83" spans="1:5" x14ac:dyDescent="0.2">
      <c r="A83" s="9"/>
      <c r="B83" s="6">
        <v>25</v>
      </c>
      <c r="C83" t="s">
        <v>17</v>
      </c>
      <c r="D83" t="s">
        <v>37</v>
      </c>
    </row>
    <row r="84" spans="1:5" x14ac:dyDescent="0.2">
      <c r="A84" s="9"/>
      <c r="B84" s="6">
        <v>28.54</v>
      </c>
      <c r="C84" t="s">
        <v>185</v>
      </c>
      <c r="D84" t="s">
        <v>37</v>
      </c>
    </row>
    <row r="85" spans="1:5" x14ac:dyDescent="0.2">
      <c r="A85" s="9"/>
      <c r="B85" s="6">
        <v>-120</v>
      </c>
      <c r="C85" t="s">
        <v>213</v>
      </c>
      <c r="D85" t="s">
        <v>37</v>
      </c>
    </row>
    <row r="86" spans="1:5" x14ac:dyDescent="0.2">
      <c r="A86" s="9"/>
      <c r="B86" s="6">
        <v>3</v>
      </c>
      <c r="C86" t="s">
        <v>84</v>
      </c>
      <c r="D86" t="s">
        <v>40</v>
      </c>
    </row>
    <row r="87" spans="1:5" x14ac:dyDescent="0.2">
      <c r="A87" s="9"/>
      <c r="B87" s="6">
        <v>8</v>
      </c>
      <c r="C87" t="s">
        <v>54</v>
      </c>
      <c r="D87" t="s">
        <v>40</v>
      </c>
    </row>
    <row r="88" spans="1:5" x14ac:dyDescent="0.2">
      <c r="A88" s="9"/>
      <c r="B88" s="6">
        <v>21.8</v>
      </c>
      <c r="C88" t="s">
        <v>22</v>
      </c>
      <c r="D88" t="s">
        <v>37</v>
      </c>
    </row>
    <row r="89" spans="1:5" x14ac:dyDescent="0.2">
      <c r="A89" s="9"/>
      <c r="B89" s="6">
        <v>44.98</v>
      </c>
      <c r="C89" t="s">
        <v>214</v>
      </c>
      <c r="D89" t="s">
        <v>40</v>
      </c>
    </row>
    <row r="90" spans="1:5" ht="12.75" customHeight="1" x14ac:dyDescent="0.2">
      <c r="B90" s="6">
        <v>24.99</v>
      </c>
      <c r="C90" t="s">
        <v>152</v>
      </c>
      <c r="D90" t="s">
        <v>40</v>
      </c>
    </row>
    <row r="91" spans="1:5" ht="12.75" customHeight="1" x14ac:dyDescent="0.2">
      <c r="B91" s="6">
        <v>12</v>
      </c>
      <c r="C91" t="s">
        <v>204</v>
      </c>
      <c r="D91" t="s">
        <v>40</v>
      </c>
    </row>
    <row r="92" spans="1:5" ht="12.75" customHeight="1" x14ac:dyDescent="0.2">
      <c r="B92" s="6">
        <v>15.3</v>
      </c>
      <c r="C92" t="s">
        <v>215</v>
      </c>
      <c r="D92" t="s">
        <v>40</v>
      </c>
    </row>
    <row r="93" spans="1:5" ht="12.75" customHeight="1" x14ac:dyDescent="0.2">
      <c r="A93" s="15">
        <v>43130</v>
      </c>
      <c r="B93" s="6">
        <v>7.99</v>
      </c>
      <c r="C93" t="s">
        <v>74</v>
      </c>
      <c r="D93" t="s">
        <v>37</v>
      </c>
      <c r="E93" t="s">
        <v>69</v>
      </c>
    </row>
    <row r="94" spans="1:5" ht="12.75" customHeight="1" x14ac:dyDescent="0.2">
      <c r="B94" s="6">
        <v>50</v>
      </c>
      <c r="C94" t="s">
        <v>99</v>
      </c>
      <c r="D94" t="s">
        <v>37</v>
      </c>
    </row>
    <row r="95" spans="1:5" ht="12.75" customHeight="1" x14ac:dyDescent="0.2">
      <c r="B95">
        <v>359.5</v>
      </c>
      <c r="C95" t="s">
        <v>75</v>
      </c>
      <c r="D95" t="s">
        <v>37</v>
      </c>
    </row>
    <row r="96" spans="1:5" ht="12.75" customHeight="1" x14ac:dyDescent="0.2">
      <c r="B96" s="6">
        <v>57.46</v>
      </c>
      <c r="C96" t="s">
        <v>112</v>
      </c>
      <c r="D96" t="s">
        <v>37</v>
      </c>
    </row>
    <row r="97" spans="1:4" ht="12.75" customHeight="1" x14ac:dyDescent="0.2">
      <c r="B97" s="6">
        <v>8</v>
      </c>
      <c r="C97" t="s">
        <v>123</v>
      </c>
      <c r="D97" t="s">
        <v>40</v>
      </c>
    </row>
    <row r="98" spans="1:4" ht="12.75" customHeight="1" x14ac:dyDescent="0.2">
      <c r="B98" s="6">
        <v>1.41</v>
      </c>
      <c r="D98" t="s">
        <v>40</v>
      </c>
    </row>
    <row r="99" spans="1:4" ht="12.75" customHeight="1" x14ac:dyDescent="0.2">
      <c r="B99" s="6">
        <v>1.56</v>
      </c>
      <c r="D99" t="s">
        <v>40</v>
      </c>
    </row>
    <row r="100" spans="1:4" ht="12.75" customHeight="1" x14ac:dyDescent="0.2">
      <c r="B100" s="6">
        <v>1.56</v>
      </c>
      <c r="D100" t="s">
        <v>40</v>
      </c>
    </row>
    <row r="101" spans="1:4" ht="12.75" customHeight="1" x14ac:dyDescent="0.2">
      <c r="B101" s="6">
        <v>1.56</v>
      </c>
      <c r="D101" t="s">
        <v>40</v>
      </c>
    </row>
    <row r="102" spans="1:4" ht="12.75" customHeight="1" x14ac:dyDescent="0.2">
      <c r="A102" s="15">
        <v>43131</v>
      </c>
      <c r="B102" s="6">
        <v>50</v>
      </c>
      <c r="C102" t="s">
        <v>44</v>
      </c>
      <c r="D102" t="s">
        <v>40</v>
      </c>
    </row>
    <row r="103" spans="1:4" ht="12.75" customHeight="1" x14ac:dyDescent="0.2">
      <c r="B103" s="6">
        <v>6.65</v>
      </c>
      <c r="C103" t="s">
        <v>216</v>
      </c>
      <c r="D103" t="s">
        <v>40</v>
      </c>
    </row>
    <row r="104" spans="1:4" ht="12.75" customHeight="1" x14ac:dyDescent="0.2">
      <c r="B104" s="6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2"/>
  <sheetViews>
    <sheetView zoomScale="75" zoomScaleNormal="75" workbookViewId="0">
      <selection activeCell="J6" sqref="J6"/>
    </sheetView>
  </sheetViews>
  <sheetFormatPr defaultColWidth="14.42578125" defaultRowHeight="12.75" customHeight="1" x14ac:dyDescent="0.2"/>
  <cols>
    <col min="1" max="1" width="12.140625" bestFit="1" customWidth="1"/>
    <col min="2" max="2" width="12.7109375" customWidth="1"/>
    <col min="3" max="3" width="12.140625" bestFit="1" customWidth="1"/>
    <col min="4" max="4" width="13.140625" customWidth="1"/>
    <col min="5" max="5" width="10.7109375" customWidth="1"/>
    <col min="6" max="6" width="12.85546875" customWidth="1"/>
    <col min="7" max="7" width="9.7109375" bestFit="1" customWidth="1"/>
    <col min="8" max="11" width="10.7109375" customWidth="1"/>
    <col min="12" max="12" width="12.85546875" customWidth="1"/>
    <col min="13" max="14" width="10.7109375" customWidth="1"/>
    <col min="15" max="15" width="13.42578125" customWidth="1"/>
    <col min="16" max="16" width="10.7109375" customWidth="1"/>
    <col min="17" max="20" width="17.28515625" customWidth="1"/>
  </cols>
  <sheetData>
    <row r="1" spans="1:17" ht="12.75" customHeight="1" x14ac:dyDescent="0.2">
      <c r="A1" s="1" t="s">
        <v>0</v>
      </c>
      <c r="B1" s="1" t="s">
        <v>1</v>
      </c>
      <c r="E1" s="1" t="s">
        <v>2</v>
      </c>
      <c r="O1" s="1" t="s">
        <v>3</v>
      </c>
      <c r="P1" s="1" t="s">
        <v>4</v>
      </c>
      <c r="Q1" t="s">
        <v>101</v>
      </c>
    </row>
    <row r="2" spans="1:17" ht="12.75" customHeight="1" x14ac:dyDescent="0.2">
      <c r="A2" s="1">
        <f>'November 2017'!A3</f>
        <v>3795.4999999999841</v>
      </c>
      <c r="B2" s="1">
        <v>2436.86</v>
      </c>
      <c r="C2" t="s">
        <v>13</v>
      </c>
      <c r="E2" s="1" t="s">
        <v>5</v>
      </c>
      <c r="H2" s="1" t="s">
        <v>6</v>
      </c>
      <c r="K2" s="1" t="s">
        <v>7</v>
      </c>
      <c r="O2" s="6">
        <f>A3-G3-J3-M3-D3</f>
        <v>3134.6599999999844</v>
      </c>
      <c r="P2" s="6">
        <f>SUMIF(D21:D71,"n",B21:B71)</f>
        <v>458.13000000000005</v>
      </c>
      <c r="Q2" s="16">
        <f>O2-A2</f>
        <v>-660.83999999999969</v>
      </c>
    </row>
    <row r="3" spans="1:17" ht="12.75" customHeight="1" x14ac:dyDescent="0.2">
      <c r="A3" s="7">
        <f>A2-SUM(B21:B919)</f>
        <v>3241.0599999999845</v>
      </c>
      <c r="D3" s="7">
        <f>IF(C2="pd",0,B2*-1)</f>
        <v>0</v>
      </c>
      <c r="E3" s="12">
        <f>SUM(E4:E70)</f>
        <v>1552.49</v>
      </c>
      <c r="F3" s="1" t="s">
        <v>8</v>
      </c>
      <c r="G3" s="7">
        <f>E3-SUMIF(G4:G73,"pd",E4:E73)</f>
        <v>0</v>
      </c>
      <c r="H3" s="6">
        <f>SUM(H4:H18)</f>
        <v>275</v>
      </c>
      <c r="I3" s="1" t="s">
        <v>8</v>
      </c>
      <c r="J3" s="7">
        <f>H3-SUMIF(J4:J73,"pd",H4:H73)</f>
        <v>0</v>
      </c>
      <c r="K3" s="7">
        <f>SUM(K4:K18)</f>
        <v>184.87</v>
      </c>
      <c r="L3" s="1" t="s">
        <v>8</v>
      </c>
      <c r="M3" s="7">
        <f>K3-SUMIF(M4:M73,"pd",K4:K73)</f>
        <v>106.40000000000003</v>
      </c>
      <c r="P3" s="1" t="s">
        <v>9</v>
      </c>
    </row>
    <row r="4" spans="1:17" ht="12.75" customHeight="1" x14ac:dyDescent="0.2">
      <c r="E4" s="12">
        <v>241.18</v>
      </c>
      <c r="F4" s="1" t="s">
        <v>59</v>
      </c>
      <c r="G4" t="s">
        <v>13</v>
      </c>
      <c r="H4" s="6">
        <v>250</v>
      </c>
      <c r="I4" s="1" t="s">
        <v>15</v>
      </c>
      <c r="J4" t="s">
        <v>13</v>
      </c>
      <c r="K4" s="7">
        <v>57.32</v>
      </c>
      <c r="L4" s="1" t="s">
        <v>112</v>
      </c>
      <c r="M4" t="s">
        <v>13</v>
      </c>
      <c r="P4" s="1" t="s">
        <v>9</v>
      </c>
    </row>
    <row r="5" spans="1:17" ht="12.75" customHeight="1" x14ac:dyDescent="0.2">
      <c r="E5" s="12">
        <v>5</v>
      </c>
      <c r="F5" s="1" t="s">
        <v>71</v>
      </c>
      <c r="G5" t="s">
        <v>13</v>
      </c>
      <c r="H5" s="6">
        <v>25</v>
      </c>
      <c r="I5" s="1" t="s">
        <v>17</v>
      </c>
      <c r="J5" t="s">
        <v>13</v>
      </c>
      <c r="K5" s="7">
        <v>59.75</v>
      </c>
      <c r="L5" s="1" t="s">
        <v>112</v>
      </c>
      <c r="M5" t="s">
        <v>13</v>
      </c>
      <c r="P5" s="1" t="s">
        <v>9</v>
      </c>
    </row>
    <row r="6" spans="1:17" ht="12.75" customHeight="1" x14ac:dyDescent="0.2">
      <c r="E6" s="12">
        <v>12.66</v>
      </c>
      <c r="F6" s="1" t="s">
        <v>16</v>
      </c>
      <c r="G6" t="s">
        <v>13</v>
      </c>
      <c r="H6" s="6"/>
      <c r="I6" s="1"/>
      <c r="J6" s="1"/>
      <c r="K6" s="7">
        <v>0</v>
      </c>
      <c r="L6" s="1" t="s">
        <v>112</v>
      </c>
      <c r="P6" s="1" t="s">
        <v>9</v>
      </c>
    </row>
    <row r="7" spans="1:17" ht="12.75" customHeight="1" x14ac:dyDescent="0.2">
      <c r="E7" s="12">
        <v>45.55</v>
      </c>
      <c r="F7" s="1" t="s">
        <v>18</v>
      </c>
      <c r="G7" t="s">
        <v>13</v>
      </c>
      <c r="H7" s="6"/>
      <c r="I7" s="1"/>
      <c r="K7" s="7">
        <v>0</v>
      </c>
      <c r="L7" s="1" t="s">
        <v>112</v>
      </c>
      <c r="P7" s="1" t="s">
        <v>9</v>
      </c>
    </row>
    <row r="8" spans="1:17" ht="12.75" customHeight="1" x14ac:dyDescent="0.2">
      <c r="E8" s="12">
        <v>46.1</v>
      </c>
      <c r="F8" s="1" t="s">
        <v>77</v>
      </c>
      <c r="G8" t="s">
        <v>13</v>
      </c>
      <c r="H8" s="6"/>
      <c r="I8" s="1"/>
      <c r="K8" s="7">
        <v>106.4</v>
      </c>
      <c r="L8" s="1" t="s">
        <v>60</v>
      </c>
      <c r="M8">
        <v>0</v>
      </c>
      <c r="P8" s="1" t="s">
        <v>9</v>
      </c>
    </row>
    <row r="9" spans="1:17" ht="12.75" customHeight="1" x14ac:dyDescent="0.2">
      <c r="E9" s="12">
        <v>50</v>
      </c>
      <c r="F9" s="1" t="s">
        <v>58</v>
      </c>
      <c r="G9" t="s">
        <v>13</v>
      </c>
      <c r="K9" s="7">
        <v>27.7</v>
      </c>
      <c r="L9" t="s">
        <v>61</v>
      </c>
      <c r="M9" t="s">
        <v>13</v>
      </c>
      <c r="P9" s="1" t="s">
        <v>9</v>
      </c>
    </row>
    <row r="10" spans="1:17" ht="12.75" customHeight="1" x14ac:dyDescent="0.2">
      <c r="E10" s="12">
        <v>0</v>
      </c>
      <c r="F10" s="1" t="s">
        <v>66</v>
      </c>
      <c r="G10" t="s">
        <v>100</v>
      </c>
      <c r="K10" s="7">
        <v>27.7</v>
      </c>
      <c r="L10" t="s">
        <v>22</v>
      </c>
      <c r="M10" s="19" t="s">
        <v>13</v>
      </c>
      <c r="P10" s="1" t="s">
        <v>9</v>
      </c>
    </row>
    <row r="11" spans="1:17" ht="12.75" customHeight="1" x14ac:dyDescent="0.2">
      <c r="E11" s="12">
        <v>0</v>
      </c>
      <c r="F11" s="1" t="s">
        <v>67</v>
      </c>
      <c r="G11" t="s">
        <v>100</v>
      </c>
      <c r="K11" s="7">
        <v>26</v>
      </c>
      <c r="L11" t="s">
        <v>22</v>
      </c>
      <c r="M11" t="s">
        <v>13</v>
      </c>
      <c r="P11" s="1" t="s">
        <v>9</v>
      </c>
    </row>
    <row r="12" spans="1:17" ht="12.75" customHeight="1" x14ac:dyDescent="0.2">
      <c r="E12" s="12">
        <v>7.99</v>
      </c>
      <c r="F12" s="1" t="s">
        <v>69</v>
      </c>
      <c r="G12" t="s">
        <v>13</v>
      </c>
      <c r="K12" s="7">
        <v>0</v>
      </c>
      <c r="L12" t="s">
        <v>22</v>
      </c>
      <c r="P12" s="1" t="s">
        <v>9</v>
      </c>
    </row>
    <row r="13" spans="1:17" ht="12.75" customHeight="1" x14ac:dyDescent="0.2">
      <c r="E13" s="12">
        <v>28.54</v>
      </c>
      <c r="F13" s="1" t="s">
        <v>70</v>
      </c>
      <c r="G13" t="s">
        <v>13</v>
      </c>
      <c r="K13" s="7">
        <v>-120</v>
      </c>
      <c r="L13" t="s">
        <v>28</v>
      </c>
      <c r="M13" t="s">
        <v>13</v>
      </c>
      <c r="P13" s="1" t="s">
        <v>9</v>
      </c>
    </row>
    <row r="14" spans="1:17" ht="12.75" customHeight="1" x14ac:dyDescent="0.2">
      <c r="E14" s="12">
        <v>250</v>
      </c>
      <c r="F14" s="1" t="s">
        <v>28</v>
      </c>
      <c r="G14" t="s">
        <v>13</v>
      </c>
      <c r="K14" s="7"/>
      <c r="P14" s="1" t="s">
        <v>9</v>
      </c>
    </row>
    <row r="15" spans="1:17" ht="12.75" customHeight="1" x14ac:dyDescent="0.2">
      <c r="E15" s="12">
        <v>350.57</v>
      </c>
      <c r="F15" s="1" t="s">
        <v>29</v>
      </c>
      <c r="G15" t="s">
        <v>13</v>
      </c>
      <c r="K15" s="7"/>
      <c r="P15" s="1" t="s">
        <v>9</v>
      </c>
    </row>
    <row r="16" spans="1:17" ht="12.75" customHeight="1" x14ac:dyDescent="0.2">
      <c r="E16" s="12">
        <v>14.53</v>
      </c>
      <c r="F16" s="1" t="s">
        <v>30</v>
      </c>
      <c r="G16" s="1" t="s">
        <v>13</v>
      </c>
      <c r="K16" s="7"/>
      <c r="P16" s="1" t="s">
        <v>9</v>
      </c>
    </row>
    <row r="17" spans="1:11" ht="12.75" customHeight="1" x14ac:dyDescent="0.2">
      <c r="A17" s="1" t="s">
        <v>9</v>
      </c>
      <c r="E17" s="12">
        <v>20</v>
      </c>
      <c r="F17" t="s">
        <v>62</v>
      </c>
      <c r="G17" t="s">
        <v>13</v>
      </c>
      <c r="K17" s="17"/>
    </row>
    <row r="18" spans="1:11" ht="12.75" customHeight="1" x14ac:dyDescent="0.2">
      <c r="A18" s="1" t="s">
        <v>9</v>
      </c>
      <c r="E18" s="13">
        <v>10</v>
      </c>
      <c r="F18" t="s">
        <v>63</v>
      </c>
      <c r="G18" t="s">
        <v>13</v>
      </c>
      <c r="K18" s="17"/>
    </row>
    <row r="19" spans="1:11" ht="12.75" customHeight="1" x14ac:dyDescent="0.2">
      <c r="A19" s="1" t="s">
        <v>31</v>
      </c>
      <c r="D19" s="1" t="s">
        <v>32</v>
      </c>
      <c r="E19" s="13">
        <v>10</v>
      </c>
      <c r="F19" t="s">
        <v>64</v>
      </c>
      <c r="G19" t="s">
        <v>13</v>
      </c>
      <c r="K19" s="17"/>
    </row>
    <row r="20" spans="1:11" ht="12.75" customHeight="1" x14ac:dyDescent="0.2">
      <c r="A20" s="9">
        <v>43070</v>
      </c>
      <c r="B20" s="6">
        <f>A2*-1</f>
        <v>-3795.4999999999841</v>
      </c>
      <c r="C20" s="1" t="s">
        <v>34</v>
      </c>
      <c r="D20" s="1" t="s">
        <v>35</v>
      </c>
      <c r="E20" s="13">
        <v>10</v>
      </c>
      <c r="F20" t="s">
        <v>65</v>
      </c>
      <c r="G20" t="s">
        <v>13</v>
      </c>
      <c r="K20" s="17"/>
    </row>
    <row r="21" spans="1:11" ht="12.75" customHeight="1" x14ac:dyDescent="0.2">
      <c r="A21" s="9">
        <v>43070</v>
      </c>
      <c r="B21" s="6">
        <v>230</v>
      </c>
      <c r="C21" s="1" t="s">
        <v>28</v>
      </c>
      <c r="D21" s="1" t="s">
        <v>37</v>
      </c>
      <c r="E21" s="13">
        <v>6.62</v>
      </c>
      <c r="F21" t="s">
        <v>68</v>
      </c>
      <c r="G21" t="s">
        <v>13</v>
      </c>
      <c r="K21" s="17"/>
    </row>
    <row r="22" spans="1:11" ht="12.75" customHeight="1" x14ac:dyDescent="0.2">
      <c r="A22" s="9"/>
      <c r="B22" s="6">
        <v>0</v>
      </c>
      <c r="C22" s="1" t="s">
        <v>66</v>
      </c>
      <c r="D22" s="1" t="s">
        <v>37</v>
      </c>
      <c r="E22" s="13">
        <v>23.19</v>
      </c>
      <c r="F22" t="s">
        <v>78</v>
      </c>
      <c r="G22" t="s">
        <v>13</v>
      </c>
      <c r="K22" s="17"/>
    </row>
    <row r="23" spans="1:11" ht="12.75" customHeight="1" x14ac:dyDescent="0.2">
      <c r="A23" s="9"/>
      <c r="B23" s="6">
        <v>0</v>
      </c>
      <c r="C23" s="1" t="s">
        <v>67</v>
      </c>
      <c r="D23" s="1" t="s">
        <v>37</v>
      </c>
      <c r="E23" s="13">
        <v>7.11</v>
      </c>
      <c r="F23" t="s">
        <v>79</v>
      </c>
      <c r="G23" t="s">
        <v>13</v>
      </c>
    </row>
    <row r="24" spans="1:11" ht="12.75" customHeight="1" x14ac:dyDescent="0.2">
      <c r="A24" s="10"/>
      <c r="B24" s="6">
        <v>50</v>
      </c>
      <c r="C24" t="s">
        <v>58</v>
      </c>
      <c r="D24" t="s">
        <v>37</v>
      </c>
      <c r="E24" s="13">
        <v>359.5</v>
      </c>
      <c r="F24" t="s">
        <v>75</v>
      </c>
      <c r="G24" t="s">
        <v>13</v>
      </c>
    </row>
    <row r="25" spans="1:11" ht="12.75" customHeight="1" x14ac:dyDescent="0.2">
      <c r="A25" s="10"/>
      <c r="B25" s="6">
        <v>349.19</v>
      </c>
      <c r="C25" t="s">
        <v>29</v>
      </c>
      <c r="D25" t="s">
        <v>37</v>
      </c>
      <c r="E25" s="13">
        <v>50</v>
      </c>
      <c r="F25" t="s">
        <v>99</v>
      </c>
      <c r="G25" t="s">
        <v>13</v>
      </c>
    </row>
    <row r="26" spans="1:11" ht="12.75" customHeight="1" x14ac:dyDescent="0.2">
      <c r="A26" s="9"/>
      <c r="B26" s="6">
        <v>5</v>
      </c>
      <c r="C26" t="s">
        <v>71</v>
      </c>
      <c r="D26" t="s">
        <v>37</v>
      </c>
      <c r="E26" s="13">
        <v>3.95</v>
      </c>
      <c r="F26" t="s">
        <v>156</v>
      </c>
      <c r="G26" t="s">
        <v>13</v>
      </c>
    </row>
    <row r="27" spans="1:11" ht="12.75" customHeight="1" x14ac:dyDescent="0.2">
      <c r="A27" s="9"/>
      <c r="B27" s="6">
        <v>6.87</v>
      </c>
      <c r="C27" t="s">
        <v>68</v>
      </c>
      <c r="D27" t="s">
        <v>37</v>
      </c>
      <c r="E27" s="13"/>
    </row>
    <row r="28" spans="1:11" ht="12.75" customHeight="1" x14ac:dyDescent="0.2">
      <c r="A28" s="9"/>
      <c r="B28" s="6">
        <v>10</v>
      </c>
      <c r="C28" t="s">
        <v>63</v>
      </c>
      <c r="D28" t="s">
        <v>37</v>
      </c>
      <c r="E28" s="13"/>
    </row>
    <row r="29" spans="1:11" x14ac:dyDescent="0.2">
      <c r="A29" s="9"/>
      <c r="B29" s="6">
        <v>12.66</v>
      </c>
      <c r="C29" t="s">
        <v>16</v>
      </c>
      <c r="D29" t="s">
        <v>37</v>
      </c>
      <c r="E29" s="13"/>
    </row>
    <row r="30" spans="1:11" x14ac:dyDescent="0.2">
      <c r="A30" s="9"/>
      <c r="B30" s="6">
        <v>0</v>
      </c>
      <c r="C30" t="s">
        <v>75</v>
      </c>
      <c r="D30" t="s">
        <v>37</v>
      </c>
    </row>
    <row r="31" spans="1:11" x14ac:dyDescent="0.2">
      <c r="A31" s="9"/>
      <c r="B31" s="6">
        <v>6.9</v>
      </c>
      <c r="C31" t="s">
        <v>22</v>
      </c>
      <c r="D31" t="s">
        <v>40</v>
      </c>
    </row>
    <row r="32" spans="1:11" x14ac:dyDescent="0.2">
      <c r="A32" s="9"/>
      <c r="B32" s="6">
        <v>-3.65</v>
      </c>
      <c r="C32" t="s">
        <v>53</v>
      </c>
    </row>
    <row r="33" spans="1:4" x14ac:dyDescent="0.2">
      <c r="A33" s="9">
        <v>43073</v>
      </c>
      <c r="B33" s="6">
        <v>11.5</v>
      </c>
      <c r="C33" t="s">
        <v>85</v>
      </c>
      <c r="D33" t="s">
        <v>40</v>
      </c>
    </row>
    <row r="34" spans="1:4" x14ac:dyDescent="0.2">
      <c r="A34" s="9"/>
      <c r="B34" s="6">
        <v>50</v>
      </c>
      <c r="C34" t="s">
        <v>44</v>
      </c>
      <c r="D34" t="s">
        <v>40</v>
      </c>
    </row>
    <row r="35" spans="1:4" x14ac:dyDescent="0.2">
      <c r="A35" s="9"/>
      <c r="B35" s="6">
        <v>45.55</v>
      </c>
      <c r="C35" t="s">
        <v>18</v>
      </c>
      <c r="D35" t="s">
        <v>37</v>
      </c>
    </row>
    <row r="36" spans="1:4" x14ac:dyDescent="0.2">
      <c r="A36" s="9"/>
      <c r="B36" s="6">
        <v>46.61</v>
      </c>
      <c r="C36" t="s">
        <v>82</v>
      </c>
      <c r="D36" t="s">
        <v>37</v>
      </c>
    </row>
    <row r="37" spans="1:4" x14ac:dyDescent="0.2">
      <c r="A37" s="9"/>
      <c r="B37" s="6">
        <v>241.18</v>
      </c>
      <c r="C37" t="s">
        <v>59</v>
      </c>
      <c r="D37" t="s">
        <v>37</v>
      </c>
    </row>
    <row r="38" spans="1:4" x14ac:dyDescent="0.2">
      <c r="A38" s="9"/>
      <c r="B38" s="6">
        <v>11.65</v>
      </c>
      <c r="C38" t="s">
        <v>54</v>
      </c>
      <c r="D38" t="s">
        <v>40</v>
      </c>
    </row>
    <row r="39" spans="1:4" x14ac:dyDescent="0.2">
      <c r="A39" s="9"/>
      <c r="B39" s="6">
        <v>-11.65</v>
      </c>
      <c r="C39" t="s">
        <v>54</v>
      </c>
      <c r="D39" t="s">
        <v>40</v>
      </c>
    </row>
    <row r="40" spans="1:4" x14ac:dyDescent="0.2">
      <c r="A40" s="9"/>
      <c r="B40" s="6">
        <v>6.45</v>
      </c>
      <c r="C40" t="s">
        <v>199</v>
      </c>
      <c r="D40" t="s">
        <v>40</v>
      </c>
    </row>
    <row r="41" spans="1:4" x14ac:dyDescent="0.2">
      <c r="A41" s="9"/>
      <c r="B41" s="6">
        <v>7.05</v>
      </c>
      <c r="C41" t="s">
        <v>96</v>
      </c>
      <c r="D41" t="s">
        <v>40</v>
      </c>
    </row>
    <row r="42" spans="1:4" x14ac:dyDescent="0.2">
      <c r="A42" s="9"/>
      <c r="B42" s="6">
        <v>17.5</v>
      </c>
      <c r="C42" t="s">
        <v>197</v>
      </c>
      <c r="D42" t="s">
        <v>198</v>
      </c>
    </row>
    <row r="43" spans="1:4" x14ac:dyDescent="0.2">
      <c r="A43" s="9"/>
      <c r="B43" s="6">
        <v>23</v>
      </c>
      <c r="C43" t="s">
        <v>54</v>
      </c>
      <c r="D43" t="s">
        <v>40</v>
      </c>
    </row>
    <row r="44" spans="1:4" x14ac:dyDescent="0.2">
      <c r="A44" s="9"/>
      <c r="B44" s="6">
        <v>4.55</v>
      </c>
      <c r="C44" t="s">
        <v>96</v>
      </c>
      <c r="D44" t="s">
        <v>40</v>
      </c>
    </row>
    <row r="45" spans="1:4" x14ac:dyDescent="0.2">
      <c r="A45" s="9"/>
      <c r="B45" s="6">
        <v>20</v>
      </c>
      <c r="C45" t="s">
        <v>62</v>
      </c>
      <c r="D45" t="s">
        <v>37</v>
      </c>
    </row>
    <row r="46" spans="1:4" x14ac:dyDescent="0.2">
      <c r="A46" s="9"/>
      <c r="B46" s="6">
        <v>6.9</v>
      </c>
      <c r="C46" t="s">
        <v>22</v>
      </c>
      <c r="D46" t="s">
        <v>40</v>
      </c>
    </row>
    <row r="47" spans="1:4" x14ac:dyDescent="0.2">
      <c r="A47" s="9"/>
      <c r="B47" s="6">
        <v>27.7</v>
      </c>
      <c r="C47" t="s">
        <v>22</v>
      </c>
      <c r="D47" t="s">
        <v>37</v>
      </c>
    </row>
    <row r="48" spans="1:4" x14ac:dyDescent="0.2">
      <c r="A48" s="9">
        <v>43075</v>
      </c>
      <c r="B48" s="6">
        <v>34.5</v>
      </c>
      <c r="C48" t="s">
        <v>85</v>
      </c>
      <c r="D48" t="s">
        <v>40</v>
      </c>
    </row>
    <row r="49" spans="1:5" x14ac:dyDescent="0.2">
      <c r="A49" s="9"/>
      <c r="B49" s="6">
        <v>2.2000000000000002</v>
      </c>
      <c r="C49" t="s">
        <v>113</v>
      </c>
      <c r="D49" t="s">
        <v>40</v>
      </c>
    </row>
    <row r="50" spans="1:5" x14ac:dyDescent="0.2">
      <c r="A50" s="9"/>
      <c r="B50" s="6">
        <v>6.58</v>
      </c>
      <c r="C50" t="s">
        <v>88</v>
      </c>
      <c r="D50" t="s">
        <v>40</v>
      </c>
    </row>
    <row r="51" spans="1:5" x14ac:dyDescent="0.2">
      <c r="A51" s="9"/>
      <c r="B51" s="6">
        <v>18.489999999999998</v>
      </c>
      <c r="C51" t="s">
        <v>158</v>
      </c>
      <c r="D51" t="s">
        <v>40</v>
      </c>
    </row>
    <row r="52" spans="1:5" x14ac:dyDescent="0.2">
      <c r="A52" s="9">
        <v>43076</v>
      </c>
      <c r="B52" s="6">
        <v>3.95</v>
      </c>
      <c r="C52" t="s">
        <v>156</v>
      </c>
      <c r="D52" t="s">
        <v>37</v>
      </c>
    </row>
    <row r="53" spans="1:5" x14ac:dyDescent="0.2">
      <c r="A53" s="9"/>
      <c r="B53" s="6">
        <v>10</v>
      </c>
      <c r="C53" t="s">
        <v>65</v>
      </c>
      <c r="D53" t="s">
        <v>37</v>
      </c>
    </row>
    <row r="54" spans="1:5" x14ac:dyDescent="0.2">
      <c r="A54" s="9"/>
      <c r="B54" s="6">
        <v>100</v>
      </c>
      <c r="C54" t="s">
        <v>44</v>
      </c>
      <c r="D54" t="s">
        <v>40</v>
      </c>
    </row>
    <row r="55" spans="1:5" x14ac:dyDescent="0.2">
      <c r="A55" s="9"/>
      <c r="B55" s="6">
        <v>1.56</v>
      </c>
      <c r="C55" t="s">
        <v>113</v>
      </c>
      <c r="D55" t="s">
        <v>40</v>
      </c>
    </row>
    <row r="56" spans="1:5" x14ac:dyDescent="0.2">
      <c r="A56" s="9">
        <v>43080</v>
      </c>
      <c r="B56" s="6">
        <v>3.2</v>
      </c>
      <c r="C56" t="s">
        <v>22</v>
      </c>
      <c r="D56" t="s">
        <v>40</v>
      </c>
    </row>
    <row r="57" spans="1:5" x14ac:dyDescent="0.2">
      <c r="A57" s="9"/>
      <c r="B57" s="6">
        <v>57.32</v>
      </c>
      <c r="C57" t="s">
        <v>112</v>
      </c>
      <c r="D57" t="s">
        <v>37</v>
      </c>
    </row>
    <row r="58" spans="1:5" x14ac:dyDescent="0.2">
      <c r="A58" s="9"/>
      <c r="B58" s="6">
        <v>1.56</v>
      </c>
      <c r="C58" s="19" t="s">
        <v>113</v>
      </c>
      <c r="D58" s="19" t="s">
        <v>40</v>
      </c>
    </row>
    <row r="59" spans="1:5" x14ac:dyDescent="0.2">
      <c r="A59" s="9"/>
      <c r="B59" s="6">
        <v>27.7</v>
      </c>
      <c r="C59" s="19" t="s">
        <v>22</v>
      </c>
      <c r="D59" s="19" t="s">
        <v>37</v>
      </c>
    </row>
    <row r="60" spans="1:5" x14ac:dyDescent="0.2">
      <c r="A60" s="9"/>
      <c r="B60" s="6">
        <v>39.51</v>
      </c>
      <c r="C60" s="19" t="s">
        <v>74</v>
      </c>
      <c r="D60" s="19" t="s">
        <v>40</v>
      </c>
      <c r="E60" t="s">
        <v>200</v>
      </c>
    </row>
    <row r="61" spans="1:5" x14ac:dyDescent="0.2">
      <c r="A61" s="9"/>
      <c r="B61" s="6">
        <v>250</v>
      </c>
      <c r="C61" s="19" t="s">
        <v>15</v>
      </c>
      <c r="D61" s="19" t="s">
        <v>37</v>
      </c>
    </row>
    <row r="62" spans="1:5" x14ac:dyDescent="0.2">
      <c r="A62" s="9"/>
      <c r="B62" s="6">
        <v>2.91</v>
      </c>
      <c r="C62" t="s">
        <v>113</v>
      </c>
      <c r="D62" t="s">
        <v>40</v>
      </c>
    </row>
    <row r="63" spans="1:5" x14ac:dyDescent="0.2">
      <c r="A63" s="9"/>
      <c r="B63" s="6">
        <v>7.11</v>
      </c>
      <c r="C63" t="s">
        <v>79</v>
      </c>
      <c r="D63" t="s">
        <v>37</v>
      </c>
    </row>
    <row r="64" spans="1:5" x14ac:dyDescent="0.2">
      <c r="A64" s="9"/>
      <c r="B64" s="6">
        <v>1.8</v>
      </c>
      <c r="C64" t="s">
        <v>113</v>
      </c>
      <c r="D64" t="s">
        <v>40</v>
      </c>
    </row>
    <row r="65" spans="1:6" x14ac:dyDescent="0.2">
      <c r="A65" s="9"/>
      <c r="B65" s="6">
        <v>2.91</v>
      </c>
      <c r="C65" t="s">
        <v>110</v>
      </c>
      <c r="D65" t="s">
        <v>40</v>
      </c>
    </row>
    <row r="66" spans="1:6" x14ac:dyDescent="0.2">
      <c r="A66" s="9"/>
      <c r="B66" s="6">
        <v>11.5</v>
      </c>
      <c r="C66" t="s">
        <v>85</v>
      </c>
      <c r="D66" t="s">
        <v>40</v>
      </c>
    </row>
    <row r="67" spans="1:6" x14ac:dyDescent="0.2">
      <c r="A67" s="10"/>
      <c r="B67" s="6">
        <v>100</v>
      </c>
      <c r="C67" t="s">
        <v>74</v>
      </c>
      <c r="E67" t="s">
        <v>195</v>
      </c>
      <c r="F67" t="s">
        <v>203</v>
      </c>
    </row>
    <row r="68" spans="1:6" x14ac:dyDescent="0.2">
      <c r="A68" s="10"/>
      <c r="B68" s="6">
        <v>60</v>
      </c>
      <c r="C68" t="s">
        <v>44</v>
      </c>
      <c r="D68" t="s">
        <v>40</v>
      </c>
    </row>
    <row r="69" spans="1:6" x14ac:dyDescent="0.2">
      <c r="A69" s="10"/>
      <c r="B69" s="6">
        <v>1.56</v>
      </c>
      <c r="C69" t="s">
        <v>113</v>
      </c>
      <c r="D69" t="s">
        <v>40</v>
      </c>
    </row>
    <row r="70" spans="1:6" x14ac:dyDescent="0.2">
      <c r="A70" s="10"/>
      <c r="B70" s="6">
        <v>3.5</v>
      </c>
      <c r="C70" t="s">
        <v>110</v>
      </c>
      <c r="D70" t="s">
        <v>40</v>
      </c>
    </row>
    <row r="71" spans="1:6" x14ac:dyDescent="0.2">
      <c r="A71" s="10"/>
      <c r="B71" s="6">
        <v>50</v>
      </c>
      <c r="C71" t="s">
        <v>44</v>
      </c>
      <c r="D71" t="s">
        <v>40</v>
      </c>
    </row>
    <row r="72" spans="1:6" x14ac:dyDescent="0.2">
      <c r="A72" s="10"/>
      <c r="B72" s="6">
        <v>26</v>
      </c>
      <c r="C72" t="s">
        <v>22</v>
      </c>
      <c r="D72" t="s">
        <v>37</v>
      </c>
    </row>
    <row r="73" spans="1:6" x14ac:dyDescent="0.2">
      <c r="A73" s="10"/>
      <c r="B73" s="6">
        <v>-824.53</v>
      </c>
      <c r="C73" t="s">
        <v>80</v>
      </c>
    </row>
    <row r="74" spans="1:6" x14ac:dyDescent="0.2">
      <c r="A74" s="10"/>
      <c r="B74" s="6">
        <v>10.6</v>
      </c>
      <c r="C74" t="s">
        <v>96</v>
      </c>
      <c r="D74" t="s">
        <v>40</v>
      </c>
    </row>
    <row r="75" spans="1:6" x14ac:dyDescent="0.2">
      <c r="A75" s="10"/>
      <c r="B75" s="6">
        <v>10</v>
      </c>
      <c r="C75" t="s">
        <v>64</v>
      </c>
      <c r="D75" t="s">
        <v>37</v>
      </c>
    </row>
    <row r="76" spans="1:6" x14ac:dyDescent="0.2">
      <c r="A76" s="10"/>
      <c r="B76" s="6">
        <v>750</v>
      </c>
      <c r="C76" t="s">
        <v>15</v>
      </c>
    </row>
    <row r="77" spans="1:6" x14ac:dyDescent="0.2">
      <c r="A77" s="10"/>
      <c r="B77" s="6">
        <v>3</v>
      </c>
      <c r="C77" t="s">
        <v>84</v>
      </c>
      <c r="D77" t="s">
        <v>40</v>
      </c>
    </row>
    <row r="78" spans="1:6" x14ac:dyDescent="0.2">
      <c r="A78" s="10"/>
      <c r="B78" s="6">
        <v>49.96</v>
      </c>
      <c r="C78" t="s">
        <v>164</v>
      </c>
      <c r="D78" t="s">
        <v>40</v>
      </c>
    </row>
    <row r="79" spans="1:6" x14ac:dyDescent="0.2">
      <c r="A79" s="10"/>
      <c r="B79" s="6">
        <v>1.56</v>
      </c>
      <c r="C79" t="s">
        <v>113</v>
      </c>
      <c r="D79" t="s">
        <v>40</v>
      </c>
    </row>
    <row r="80" spans="1:6" x14ac:dyDescent="0.2">
      <c r="A80" s="10"/>
      <c r="B80" s="6">
        <v>6.9</v>
      </c>
      <c r="C80" t="s">
        <v>22</v>
      </c>
    </row>
    <row r="81" spans="1:5" x14ac:dyDescent="0.2">
      <c r="A81" s="10"/>
      <c r="B81" s="6">
        <v>12.85</v>
      </c>
      <c r="C81" t="s">
        <v>88</v>
      </c>
      <c r="D81" t="s">
        <v>40</v>
      </c>
    </row>
    <row r="82" spans="1:5" x14ac:dyDescent="0.2">
      <c r="A82" s="10"/>
      <c r="B82" s="6">
        <v>-2436.86</v>
      </c>
      <c r="C82" t="s">
        <v>36</v>
      </c>
    </row>
    <row r="83" spans="1:5" x14ac:dyDescent="0.2">
      <c r="A83" s="10"/>
      <c r="B83" s="6">
        <v>6.9</v>
      </c>
      <c r="C83" t="s">
        <v>22</v>
      </c>
    </row>
    <row r="84" spans="1:5" x14ac:dyDescent="0.2">
      <c r="A84" s="10"/>
      <c r="B84" s="6">
        <v>1.35</v>
      </c>
      <c r="C84" t="s">
        <v>113</v>
      </c>
      <c r="D84" t="s">
        <v>40</v>
      </c>
    </row>
    <row r="85" spans="1:5" x14ac:dyDescent="0.2">
      <c r="A85" s="10"/>
      <c r="B85" s="6">
        <v>1.56</v>
      </c>
      <c r="C85" t="s">
        <v>113</v>
      </c>
      <c r="D85" t="s">
        <v>40</v>
      </c>
    </row>
    <row r="86" spans="1:5" x14ac:dyDescent="0.2">
      <c r="A86" s="10"/>
      <c r="B86" s="6">
        <v>3.17</v>
      </c>
      <c r="C86" t="s">
        <v>110</v>
      </c>
      <c r="D86" t="s">
        <v>40</v>
      </c>
    </row>
    <row r="87" spans="1:5" x14ac:dyDescent="0.2">
      <c r="A87" s="10"/>
      <c r="B87" s="6">
        <v>6.9</v>
      </c>
      <c r="C87" t="s">
        <v>22</v>
      </c>
    </row>
    <row r="88" spans="1:5" x14ac:dyDescent="0.2">
      <c r="A88" s="10"/>
      <c r="B88" s="6">
        <v>59.75</v>
      </c>
      <c r="C88" t="s">
        <v>112</v>
      </c>
      <c r="D88" t="s">
        <v>37</v>
      </c>
    </row>
    <row r="89" spans="1:5" ht="12.75" customHeight="1" x14ac:dyDescent="0.2">
      <c r="B89" s="6">
        <v>150</v>
      </c>
      <c r="C89" t="s">
        <v>44</v>
      </c>
      <c r="E89" t="s">
        <v>195</v>
      </c>
    </row>
    <row r="90" spans="1:5" ht="12.75" customHeight="1" x14ac:dyDescent="0.2">
      <c r="B90" s="6">
        <v>50</v>
      </c>
      <c r="C90" t="s">
        <v>44</v>
      </c>
      <c r="D90" t="s">
        <v>40</v>
      </c>
    </row>
    <row r="91" spans="1:5" ht="12.75" customHeight="1" x14ac:dyDescent="0.2">
      <c r="B91" s="6">
        <v>100</v>
      </c>
      <c r="C91" t="s">
        <v>28</v>
      </c>
      <c r="E91" t="s">
        <v>195</v>
      </c>
    </row>
    <row r="92" spans="1:5" ht="12.75" customHeight="1" x14ac:dyDescent="0.2">
      <c r="B92" s="6">
        <v>14.53</v>
      </c>
      <c r="C92" t="s">
        <v>30</v>
      </c>
      <c r="D92" t="s">
        <v>37</v>
      </c>
    </row>
    <row r="93" spans="1:5" ht="12.75" customHeight="1" x14ac:dyDescent="0.2">
      <c r="B93" s="6">
        <v>-120</v>
      </c>
      <c r="C93" t="s">
        <v>28</v>
      </c>
      <c r="D93" t="s">
        <v>37</v>
      </c>
    </row>
    <row r="94" spans="1:5" ht="12.75" customHeight="1" x14ac:dyDescent="0.2">
      <c r="B94" s="6">
        <v>50</v>
      </c>
      <c r="C94" t="s">
        <v>173</v>
      </c>
      <c r="E94" t="s">
        <v>57</v>
      </c>
    </row>
    <row r="95" spans="1:5" ht="12.75" customHeight="1" x14ac:dyDescent="0.2">
      <c r="B95" s="6">
        <v>1.56</v>
      </c>
      <c r="C95" t="s">
        <v>113</v>
      </c>
      <c r="D95" t="s">
        <v>40</v>
      </c>
    </row>
    <row r="96" spans="1:5" ht="12.75" customHeight="1" x14ac:dyDescent="0.2">
      <c r="B96" s="6">
        <v>1.8</v>
      </c>
      <c r="C96" t="s">
        <v>113</v>
      </c>
      <c r="D96" t="s">
        <v>40</v>
      </c>
    </row>
    <row r="97" spans="2:5" ht="12.75" customHeight="1" x14ac:dyDescent="0.2">
      <c r="B97" s="6">
        <v>2.89</v>
      </c>
      <c r="C97" t="s">
        <v>84</v>
      </c>
      <c r="D97" t="s">
        <v>40</v>
      </c>
    </row>
    <row r="98" spans="2:5" ht="12.75" customHeight="1" x14ac:dyDescent="0.2">
      <c r="B98" s="6">
        <v>6.9</v>
      </c>
      <c r="C98" t="s">
        <v>22</v>
      </c>
    </row>
    <row r="99" spans="2:5" ht="12.75" customHeight="1" x14ac:dyDescent="0.2">
      <c r="B99" s="6">
        <v>71.97</v>
      </c>
      <c r="C99" t="s">
        <v>93</v>
      </c>
      <c r="E99" t="s">
        <v>195</v>
      </c>
    </row>
    <row r="100" spans="2:5" ht="12.75" customHeight="1" x14ac:dyDescent="0.2">
      <c r="B100" s="6">
        <v>8.9</v>
      </c>
      <c r="C100" t="s">
        <v>96</v>
      </c>
      <c r="D100" t="s">
        <v>40</v>
      </c>
    </row>
    <row r="101" spans="2:5" ht="12.75" customHeight="1" x14ac:dyDescent="0.2">
      <c r="B101" s="6">
        <v>14</v>
      </c>
      <c r="C101" t="s">
        <v>201</v>
      </c>
      <c r="E101" t="s">
        <v>195</v>
      </c>
    </row>
    <row r="102" spans="2:5" ht="12.75" customHeight="1" x14ac:dyDescent="0.2">
      <c r="B102" s="6">
        <v>2.2000000000000002</v>
      </c>
      <c r="C102" t="s">
        <v>83</v>
      </c>
      <c r="D102" t="s">
        <v>40</v>
      </c>
    </row>
    <row r="103" spans="2:5" ht="12.75" customHeight="1" x14ac:dyDescent="0.2">
      <c r="B103" s="6">
        <v>2.75</v>
      </c>
      <c r="C103" t="s">
        <v>83</v>
      </c>
      <c r="D103" t="s">
        <v>40</v>
      </c>
    </row>
    <row r="104" spans="2:5" ht="12.75" customHeight="1" x14ac:dyDescent="0.2">
      <c r="B104" s="6">
        <v>13.79</v>
      </c>
      <c r="C104" t="s">
        <v>202</v>
      </c>
      <c r="E104" t="s">
        <v>195</v>
      </c>
    </row>
    <row r="105" spans="2:5" ht="12.75" customHeight="1" x14ac:dyDescent="0.2">
      <c r="B105" s="6">
        <v>52</v>
      </c>
      <c r="C105" t="s">
        <v>123</v>
      </c>
      <c r="E105" t="s">
        <v>195</v>
      </c>
    </row>
    <row r="106" spans="2:5" ht="12.75" customHeight="1" x14ac:dyDescent="0.2">
      <c r="B106" s="6">
        <v>7.99</v>
      </c>
      <c r="C106" t="s">
        <v>74</v>
      </c>
      <c r="D106" t="s">
        <v>37</v>
      </c>
      <c r="E106" t="s">
        <v>69</v>
      </c>
    </row>
    <row r="107" spans="2:5" ht="12.75" customHeight="1" x14ac:dyDescent="0.2">
      <c r="B107" s="6">
        <v>23.19</v>
      </c>
      <c r="C107" t="s">
        <v>78</v>
      </c>
      <c r="D107" t="s">
        <v>37</v>
      </c>
    </row>
    <row r="108" spans="2:5" ht="12.75" customHeight="1" x14ac:dyDescent="0.2">
      <c r="B108" s="6">
        <v>28.54</v>
      </c>
      <c r="C108" s="1" t="s">
        <v>70</v>
      </c>
      <c r="D108" t="s">
        <v>37</v>
      </c>
    </row>
    <row r="109" spans="2:5" ht="12.75" customHeight="1" x14ac:dyDescent="0.2">
      <c r="B109" s="6">
        <v>50</v>
      </c>
      <c r="C109" t="s">
        <v>99</v>
      </c>
      <c r="D109" t="s">
        <v>37</v>
      </c>
    </row>
    <row r="110" spans="2:5" ht="12.75" customHeight="1" x14ac:dyDescent="0.2">
      <c r="B110" s="6">
        <v>359.5</v>
      </c>
      <c r="C110" t="s">
        <v>75</v>
      </c>
      <c r="D110" t="s">
        <v>37</v>
      </c>
    </row>
    <row r="111" spans="2:5" ht="12.75" customHeight="1" x14ac:dyDescent="0.2">
      <c r="B111" s="6"/>
    </row>
    <row r="112" spans="2:5" ht="12.75" customHeight="1" x14ac:dyDescent="0.2">
      <c r="B112" s="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1"/>
  <sheetViews>
    <sheetView zoomScale="75" zoomScaleNormal="75" workbookViewId="0">
      <selection activeCell="G26" sqref="G26"/>
    </sheetView>
  </sheetViews>
  <sheetFormatPr defaultColWidth="14.42578125" defaultRowHeight="12.75" customHeight="1" x14ac:dyDescent="0.2"/>
  <cols>
    <col min="1" max="1" width="17.42578125" bestFit="1" customWidth="1"/>
    <col min="2" max="2" width="12.7109375" customWidth="1"/>
    <col min="3" max="3" width="10.7109375" customWidth="1"/>
    <col min="4" max="4" width="13.140625" customWidth="1"/>
    <col min="5" max="5" width="10.7109375" customWidth="1"/>
    <col min="6" max="6" width="12.85546875" customWidth="1"/>
    <col min="7" max="7" width="9.7109375" bestFit="1" customWidth="1"/>
    <col min="8" max="11" width="10.7109375" customWidth="1"/>
    <col min="12" max="12" width="12.85546875" customWidth="1"/>
    <col min="13" max="14" width="10.7109375" customWidth="1"/>
    <col min="15" max="15" width="13.42578125" customWidth="1"/>
    <col min="16" max="16" width="11.42578125" bestFit="1" customWidth="1"/>
    <col min="17" max="20" width="17.28515625" customWidth="1"/>
  </cols>
  <sheetData>
    <row r="1" spans="1:17" ht="12.75" customHeight="1" x14ac:dyDescent="0.2">
      <c r="A1" s="1" t="s">
        <v>0</v>
      </c>
      <c r="B1" s="1" t="s">
        <v>1</v>
      </c>
      <c r="E1" s="1" t="s">
        <v>2</v>
      </c>
      <c r="O1" s="1" t="s">
        <v>3</v>
      </c>
      <c r="P1" s="1" t="s">
        <v>4</v>
      </c>
      <c r="Q1" t="s">
        <v>101</v>
      </c>
    </row>
    <row r="2" spans="1:17" ht="12.75" customHeight="1" x14ac:dyDescent="0.2">
      <c r="A2" s="1">
        <f>'October 2017'!A3</f>
        <v>3684.7699999999841</v>
      </c>
      <c r="B2" s="1">
        <v>2436.86</v>
      </c>
      <c r="C2" t="s">
        <v>13</v>
      </c>
      <c r="E2" s="1" t="s">
        <v>5</v>
      </c>
      <c r="H2" s="1" t="s">
        <v>6</v>
      </c>
      <c r="K2" s="1" t="s">
        <v>7</v>
      </c>
      <c r="O2" s="6">
        <f>A3-G3-J3-M3-D3</f>
        <v>3795.4999999999841</v>
      </c>
      <c r="P2" s="6">
        <f>SUMIF(D21:D74,"n",B21:B74)</f>
        <v>363.69</v>
      </c>
      <c r="Q2" s="16">
        <f>O2-A2</f>
        <v>110.73000000000002</v>
      </c>
    </row>
    <row r="3" spans="1:17" ht="12.75" customHeight="1" x14ac:dyDescent="0.2">
      <c r="A3" s="7">
        <f>A2-SUM(B21:B141)</f>
        <v>3795.4999999999841</v>
      </c>
      <c r="D3" s="7">
        <f>IF(C2="pd",0,B2*-1)</f>
        <v>0</v>
      </c>
      <c r="E3" s="12">
        <f>SUM(E4:E73)</f>
        <v>1783.4999999999998</v>
      </c>
      <c r="F3" s="1" t="s">
        <v>8</v>
      </c>
      <c r="G3" s="7">
        <f>E3-SUMIF(G4:G76,"pd",E4:E76)</f>
        <v>0</v>
      </c>
      <c r="H3" s="6">
        <f>SUM(H4:H18)</f>
        <v>25</v>
      </c>
      <c r="I3" s="1" t="s">
        <v>8</v>
      </c>
      <c r="J3" s="7">
        <f>H3-SUMIF(J4:J76,"pd",H4:H76)</f>
        <v>0</v>
      </c>
      <c r="K3" s="7">
        <f>SUM(K4:K18)</f>
        <v>127.16</v>
      </c>
      <c r="L3" s="1" t="s">
        <v>8</v>
      </c>
      <c r="M3" s="7">
        <f>K3-SUMIF(M4:M76,"pd",K4:K76)</f>
        <v>0</v>
      </c>
      <c r="P3" s="1" t="s">
        <v>9</v>
      </c>
    </row>
    <row r="4" spans="1:17" ht="12.75" customHeight="1" x14ac:dyDescent="0.2">
      <c r="E4" s="12">
        <v>241.18</v>
      </c>
      <c r="F4" s="1" t="s">
        <v>59</v>
      </c>
      <c r="G4" t="s">
        <v>13</v>
      </c>
      <c r="H4" s="6">
        <v>0</v>
      </c>
      <c r="I4" s="1" t="s">
        <v>15</v>
      </c>
      <c r="J4" t="s">
        <v>13</v>
      </c>
      <c r="K4" s="7">
        <v>56.04</v>
      </c>
      <c r="L4" s="1" t="s">
        <v>112</v>
      </c>
      <c r="M4" t="s">
        <v>13</v>
      </c>
      <c r="P4" s="1" t="s">
        <v>9</v>
      </c>
    </row>
    <row r="5" spans="1:17" ht="12.75" customHeight="1" x14ac:dyDescent="0.2">
      <c r="E5" s="12">
        <v>5</v>
      </c>
      <c r="F5" s="1" t="s">
        <v>71</v>
      </c>
      <c r="G5" t="s">
        <v>13</v>
      </c>
      <c r="H5" s="6">
        <v>25</v>
      </c>
      <c r="I5" s="1" t="s">
        <v>17</v>
      </c>
      <c r="J5" t="s">
        <v>13</v>
      </c>
      <c r="K5" s="7">
        <v>62.55</v>
      </c>
      <c r="L5" s="1" t="s">
        <v>112</v>
      </c>
      <c r="M5" t="s">
        <v>13</v>
      </c>
      <c r="P5" s="1" t="s">
        <v>9</v>
      </c>
    </row>
    <row r="6" spans="1:17" ht="12.75" customHeight="1" x14ac:dyDescent="0.2">
      <c r="E6" s="12">
        <v>12.66</v>
      </c>
      <c r="F6" s="1" t="s">
        <v>16</v>
      </c>
      <c r="G6" t="s">
        <v>13</v>
      </c>
      <c r="H6" s="6"/>
      <c r="I6" s="1"/>
      <c r="J6" s="1"/>
      <c r="K6" s="7">
        <v>60.47</v>
      </c>
      <c r="L6" s="1" t="s">
        <v>112</v>
      </c>
      <c r="M6" t="s">
        <v>13</v>
      </c>
      <c r="P6" s="1" t="s">
        <v>9</v>
      </c>
    </row>
    <row r="7" spans="1:17" ht="12.75" customHeight="1" x14ac:dyDescent="0.2">
      <c r="E7" s="12">
        <v>45.55</v>
      </c>
      <c r="F7" s="1" t="s">
        <v>18</v>
      </c>
      <c r="G7" t="s">
        <v>13</v>
      </c>
      <c r="H7" s="6"/>
      <c r="I7" s="1"/>
      <c r="K7" s="7">
        <v>0</v>
      </c>
      <c r="L7" s="1" t="s">
        <v>112</v>
      </c>
      <c r="P7" s="1" t="s">
        <v>9</v>
      </c>
    </row>
    <row r="8" spans="1:17" ht="12.75" customHeight="1" x14ac:dyDescent="0.2">
      <c r="E8" s="12">
        <v>47.11</v>
      </c>
      <c r="F8" s="1" t="s">
        <v>77</v>
      </c>
      <c r="G8" t="s">
        <v>13</v>
      </c>
      <c r="H8" s="6"/>
      <c r="I8" s="1"/>
      <c r="K8" s="7">
        <v>0</v>
      </c>
      <c r="L8" s="1" t="s">
        <v>60</v>
      </c>
      <c r="P8" s="1" t="s">
        <v>9</v>
      </c>
    </row>
    <row r="9" spans="1:17" ht="12.75" customHeight="1" x14ac:dyDescent="0.2">
      <c r="E9" s="12">
        <v>50</v>
      </c>
      <c r="F9" s="1" t="s">
        <v>58</v>
      </c>
      <c r="G9" t="s">
        <v>13</v>
      </c>
      <c r="K9" s="7">
        <v>21</v>
      </c>
      <c r="L9" t="s">
        <v>61</v>
      </c>
      <c r="M9" t="s">
        <v>13</v>
      </c>
      <c r="P9" s="1" t="s">
        <v>9</v>
      </c>
    </row>
    <row r="10" spans="1:17" ht="12.75" customHeight="1" x14ac:dyDescent="0.2">
      <c r="E10" s="12">
        <v>0</v>
      </c>
      <c r="F10" s="1" t="s">
        <v>66</v>
      </c>
      <c r="G10" t="s">
        <v>100</v>
      </c>
      <c r="K10" s="7">
        <v>21</v>
      </c>
      <c r="L10" t="s">
        <v>22</v>
      </c>
      <c r="M10" t="s">
        <v>13</v>
      </c>
      <c r="P10" s="1" t="s">
        <v>9</v>
      </c>
    </row>
    <row r="11" spans="1:17" ht="12.75" customHeight="1" x14ac:dyDescent="0.2">
      <c r="E11" s="12">
        <v>250</v>
      </c>
      <c r="F11" s="1" t="s">
        <v>67</v>
      </c>
      <c r="G11" t="s">
        <v>13</v>
      </c>
      <c r="K11" s="7">
        <v>26.1</v>
      </c>
      <c r="L11" t="s">
        <v>22</v>
      </c>
      <c r="M11" t="s">
        <v>13</v>
      </c>
      <c r="P11" s="1" t="s">
        <v>9</v>
      </c>
    </row>
    <row r="12" spans="1:17" ht="12.75" customHeight="1" x14ac:dyDescent="0.2">
      <c r="E12" s="12">
        <v>7.49</v>
      </c>
      <c r="F12" s="1" t="s">
        <v>69</v>
      </c>
      <c r="G12" t="s">
        <v>13</v>
      </c>
      <c r="K12" s="7">
        <v>0</v>
      </c>
      <c r="L12" t="s">
        <v>22</v>
      </c>
      <c r="P12" s="1" t="s">
        <v>9</v>
      </c>
    </row>
    <row r="13" spans="1:17" ht="12.75" customHeight="1" x14ac:dyDescent="0.2">
      <c r="E13" s="12">
        <v>29.04</v>
      </c>
      <c r="F13" s="1" t="s">
        <v>70</v>
      </c>
      <c r="G13" t="s">
        <v>13</v>
      </c>
      <c r="K13" s="7">
        <v>-120</v>
      </c>
      <c r="L13" t="s">
        <v>28</v>
      </c>
      <c r="M13" t="s">
        <v>13</v>
      </c>
      <c r="P13" s="1" t="s">
        <v>9</v>
      </c>
    </row>
    <row r="14" spans="1:17" ht="12.75" customHeight="1" x14ac:dyDescent="0.2">
      <c r="E14" s="12">
        <v>230</v>
      </c>
      <c r="F14" s="1" t="s">
        <v>28</v>
      </c>
      <c r="G14" t="s">
        <v>13</v>
      </c>
      <c r="K14" s="7"/>
      <c r="P14" s="1" t="s">
        <v>9</v>
      </c>
    </row>
    <row r="15" spans="1:17" ht="12.75" customHeight="1" x14ac:dyDescent="0.2">
      <c r="E15" s="12">
        <v>350.57</v>
      </c>
      <c r="F15" s="1" t="s">
        <v>29</v>
      </c>
      <c r="G15" t="s">
        <v>13</v>
      </c>
      <c r="K15" s="7"/>
      <c r="P15" s="1" t="s">
        <v>9</v>
      </c>
    </row>
    <row r="16" spans="1:17" ht="12.75" customHeight="1" x14ac:dyDescent="0.2">
      <c r="E16" s="12">
        <v>14.53</v>
      </c>
      <c r="F16" s="1" t="s">
        <v>30</v>
      </c>
      <c r="G16" s="1" t="s">
        <v>13</v>
      </c>
      <c r="K16" s="7"/>
      <c r="P16" s="1" t="s">
        <v>9</v>
      </c>
    </row>
    <row r="17" spans="1:11" ht="12.75" customHeight="1" x14ac:dyDescent="0.2">
      <c r="A17" s="1" t="s">
        <v>9</v>
      </c>
      <c r="E17" s="12">
        <v>20</v>
      </c>
      <c r="F17" t="s">
        <v>62</v>
      </c>
      <c r="G17" t="s">
        <v>13</v>
      </c>
      <c r="K17" s="17"/>
    </row>
    <row r="18" spans="1:11" ht="12.75" customHeight="1" x14ac:dyDescent="0.2">
      <c r="A18" s="1" t="s">
        <v>9</v>
      </c>
      <c r="E18" s="13">
        <v>10</v>
      </c>
      <c r="F18" t="s">
        <v>63</v>
      </c>
      <c r="G18" t="s">
        <v>13</v>
      </c>
      <c r="K18" s="17"/>
    </row>
    <row r="19" spans="1:11" ht="12.75" customHeight="1" x14ac:dyDescent="0.2">
      <c r="A19" s="1" t="s">
        <v>31</v>
      </c>
      <c r="D19" s="1" t="s">
        <v>32</v>
      </c>
      <c r="E19" s="13">
        <v>10</v>
      </c>
      <c r="F19" t="s">
        <v>64</v>
      </c>
      <c r="G19" t="s">
        <v>13</v>
      </c>
      <c r="K19" s="17"/>
    </row>
    <row r="20" spans="1:11" ht="12.75" customHeight="1" x14ac:dyDescent="0.2">
      <c r="A20" s="9">
        <v>43040</v>
      </c>
      <c r="B20" s="6">
        <f>A2*-1</f>
        <v>-3684.7699999999841</v>
      </c>
      <c r="C20" s="1" t="s">
        <v>34</v>
      </c>
      <c r="D20" s="1" t="s">
        <v>35</v>
      </c>
      <c r="E20" s="13">
        <v>10</v>
      </c>
      <c r="F20" t="s">
        <v>65</v>
      </c>
      <c r="G20" t="s">
        <v>13</v>
      </c>
      <c r="K20" s="17"/>
    </row>
    <row r="21" spans="1:11" ht="12.75" customHeight="1" x14ac:dyDescent="0.2">
      <c r="A21" s="9">
        <v>43040</v>
      </c>
      <c r="B21" s="6">
        <v>230</v>
      </c>
      <c r="C21" s="1" t="s">
        <v>28</v>
      </c>
      <c r="D21" s="1" t="s">
        <v>37</v>
      </c>
      <c r="E21" s="13">
        <v>6.62</v>
      </c>
      <c r="F21" t="s">
        <v>68</v>
      </c>
      <c r="G21" t="s">
        <v>13</v>
      </c>
      <c r="K21" s="17"/>
    </row>
    <row r="22" spans="1:11" ht="12.75" customHeight="1" x14ac:dyDescent="0.2">
      <c r="A22" s="9"/>
      <c r="B22" s="6">
        <v>0</v>
      </c>
      <c r="C22" s="1" t="s">
        <v>66</v>
      </c>
      <c r="D22" s="1" t="s">
        <v>37</v>
      </c>
      <c r="E22" s="13">
        <v>23.19</v>
      </c>
      <c r="F22" t="s">
        <v>78</v>
      </c>
      <c r="G22" t="s">
        <v>13</v>
      </c>
      <c r="K22" s="17"/>
    </row>
    <row r="23" spans="1:11" ht="12.75" customHeight="1" x14ac:dyDescent="0.2">
      <c r="A23" s="9"/>
      <c r="B23" s="6">
        <v>250</v>
      </c>
      <c r="C23" s="1" t="s">
        <v>67</v>
      </c>
      <c r="D23" s="1" t="s">
        <v>37</v>
      </c>
      <c r="E23" s="13">
        <v>7.11</v>
      </c>
      <c r="F23" t="s">
        <v>79</v>
      </c>
      <c r="G23" t="s">
        <v>13</v>
      </c>
    </row>
    <row r="24" spans="1:11" ht="12.75" customHeight="1" x14ac:dyDescent="0.2">
      <c r="A24" s="10"/>
      <c r="B24" s="6">
        <v>50</v>
      </c>
      <c r="C24" t="s">
        <v>58</v>
      </c>
      <c r="D24" t="s">
        <v>37</v>
      </c>
      <c r="E24" s="13">
        <v>359.5</v>
      </c>
      <c r="F24" t="s">
        <v>75</v>
      </c>
      <c r="G24" t="s">
        <v>13</v>
      </c>
    </row>
    <row r="25" spans="1:11" ht="12.75" customHeight="1" x14ac:dyDescent="0.2">
      <c r="A25" s="10"/>
      <c r="B25" s="6">
        <v>350.57</v>
      </c>
      <c r="C25" t="s">
        <v>29</v>
      </c>
      <c r="D25" t="s">
        <v>37</v>
      </c>
      <c r="E25" s="13">
        <v>50</v>
      </c>
      <c r="F25" t="s">
        <v>99</v>
      </c>
      <c r="G25" t="s">
        <v>13</v>
      </c>
    </row>
    <row r="26" spans="1:11" ht="12.75" customHeight="1" x14ac:dyDescent="0.2">
      <c r="A26" s="9"/>
      <c r="B26" s="6">
        <v>5</v>
      </c>
      <c r="C26" t="s">
        <v>71</v>
      </c>
      <c r="D26" t="s">
        <v>37</v>
      </c>
      <c r="E26" s="13">
        <v>3.95</v>
      </c>
      <c r="F26" t="s">
        <v>156</v>
      </c>
      <c r="G26" t="s">
        <v>13</v>
      </c>
    </row>
    <row r="27" spans="1:11" ht="12.75" customHeight="1" x14ac:dyDescent="0.2">
      <c r="A27" s="9"/>
      <c r="B27" s="6">
        <v>6.87</v>
      </c>
      <c r="C27" t="s">
        <v>68</v>
      </c>
      <c r="D27" t="s">
        <v>37</v>
      </c>
      <c r="E27" s="13"/>
    </row>
    <row r="28" spans="1:11" ht="12.75" customHeight="1" x14ac:dyDescent="0.2">
      <c r="A28" s="9"/>
      <c r="B28" s="6">
        <v>10</v>
      </c>
      <c r="C28" t="s">
        <v>63</v>
      </c>
      <c r="D28" t="s">
        <v>37</v>
      </c>
      <c r="E28" s="13"/>
    </row>
    <row r="29" spans="1:11" x14ac:dyDescent="0.2">
      <c r="A29" s="9"/>
      <c r="B29" s="6">
        <v>12.66</v>
      </c>
      <c r="C29" t="s">
        <v>16</v>
      </c>
      <c r="D29" t="s">
        <v>37</v>
      </c>
      <c r="E29" s="13"/>
    </row>
    <row r="30" spans="1:11" x14ac:dyDescent="0.2">
      <c r="A30" s="9"/>
      <c r="B30" s="6">
        <v>0</v>
      </c>
      <c r="C30" t="s">
        <v>75</v>
      </c>
      <c r="D30" t="s">
        <v>37</v>
      </c>
    </row>
    <row r="31" spans="1:11" x14ac:dyDescent="0.2">
      <c r="A31" s="9"/>
      <c r="B31" s="6">
        <v>25.3</v>
      </c>
      <c r="C31" t="s">
        <v>187</v>
      </c>
      <c r="D31" t="s">
        <v>40</v>
      </c>
    </row>
    <row r="32" spans="1:11" x14ac:dyDescent="0.2">
      <c r="A32" s="9"/>
      <c r="B32" s="6">
        <v>-3.65</v>
      </c>
      <c r="C32" t="s">
        <v>53</v>
      </c>
    </row>
    <row r="33" spans="1:4" x14ac:dyDescent="0.2">
      <c r="A33" s="9">
        <v>43041</v>
      </c>
      <c r="B33" s="6">
        <v>56.04</v>
      </c>
      <c r="C33" t="s">
        <v>112</v>
      </c>
      <c r="D33" t="s">
        <v>37</v>
      </c>
    </row>
    <row r="34" spans="1:4" x14ac:dyDescent="0.2">
      <c r="A34" s="9"/>
      <c r="B34" s="6">
        <v>45.55</v>
      </c>
      <c r="C34" t="s">
        <v>18</v>
      </c>
      <c r="D34" t="s">
        <v>37</v>
      </c>
    </row>
    <row r="35" spans="1:4" x14ac:dyDescent="0.2">
      <c r="A35" s="9">
        <v>43042</v>
      </c>
      <c r="B35" s="6">
        <v>14.09</v>
      </c>
      <c r="C35" t="s">
        <v>123</v>
      </c>
      <c r="D35" t="s">
        <v>40</v>
      </c>
    </row>
    <row r="36" spans="1:4" x14ac:dyDescent="0.2">
      <c r="A36" s="9"/>
      <c r="B36" s="6">
        <v>20</v>
      </c>
      <c r="C36" t="s">
        <v>62</v>
      </c>
      <c r="D36" t="s">
        <v>37</v>
      </c>
    </row>
    <row r="37" spans="1:4" x14ac:dyDescent="0.2">
      <c r="A37" s="9"/>
      <c r="B37" s="6">
        <v>47.11</v>
      </c>
      <c r="C37" t="s">
        <v>82</v>
      </c>
      <c r="D37" t="s">
        <v>37</v>
      </c>
    </row>
    <row r="38" spans="1:4" x14ac:dyDescent="0.2">
      <c r="A38" s="9"/>
      <c r="B38" s="6">
        <v>4.29</v>
      </c>
      <c r="C38" t="s">
        <v>110</v>
      </c>
      <c r="D38" t="s">
        <v>40</v>
      </c>
    </row>
    <row r="39" spans="1:4" x14ac:dyDescent="0.2">
      <c r="A39" s="9">
        <v>43045</v>
      </c>
      <c r="B39" s="6">
        <v>50</v>
      </c>
      <c r="C39" t="s">
        <v>44</v>
      </c>
      <c r="D39" t="s">
        <v>40</v>
      </c>
    </row>
    <row r="40" spans="1:4" x14ac:dyDescent="0.2">
      <c r="A40" s="9"/>
      <c r="B40" s="6">
        <v>241.18</v>
      </c>
      <c r="C40" t="s">
        <v>59</v>
      </c>
      <c r="D40" t="s">
        <v>37</v>
      </c>
    </row>
    <row r="41" spans="1:4" x14ac:dyDescent="0.2">
      <c r="A41" s="9"/>
      <c r="B41" s="6">
        <v>-1.33</v>
      </c>
      <c r="C41" t="s">
        <v>22</v>
      </c>
    </row>
    <row r="42" spans="1:4" x14ac:dyDescent="0.2">
      <c r="A42" s="9"/>
      <c r="B42" s="6">
        <v>-1.33</v>
      </c>
      <c r="C42" t="s">
        <v>22</v>
      </c>
    </row>
    <row r="43" spans="1:4" x14ac:dyDescent="0.2">
      <c r="A43" s="9"/>
      <c r="B43" s="6">
        <v>3</v>
      </c>
      <c r="C43" t="s">
        <v>83</v>
      </c>
      <c r="D43" t="s">
        <v>40</v>
      </c>
    </row>
    <row r="44" spans="1:4" x14ac:dyDescent="0.2">
      <c r="A44" s="9"/>
      <c r="B44" s="6">
        <v>14.99</v>
      </c>
      <c r="C44" t="s">
        <v>164</v>
      </c>
      <c r="D44" t="s">
        <v>40</v>
      </c>
    </row>
    <row r="45" spans="1:4" x14ac:dyDescent="0.2">
      <c r="A45" s="9"/>
      <c r="B45" s="6">
        <v>1.8</v>
      </c>
      <c r="C45" t="s">
        <v>83</v>
      </c>
      <c r="D45" t="s">
        <v>40</v>
      </c>
    </row>
    <row r="46" spans="1:4" x14ac:dyDescent="0.2">
      <c r="A46" s="9"/>
      <c r="B46" s="6">
        <v>7.3</v>
      </c>
      <c r="C46" t="s">
        <v>96</v>
      </c>
      <c r="D46" t="s">
        <v>40</v>
      </c>
    </row>
    <row r="47" spans="1:4" x14ac:dyDescent="0.2">
      <c r="A47" s="9">
        <v>43046</v>
      </c>
      <c r="B47" s="6">
        <v>16.350000000000001</v>
      </c>
      <c r="C47" t="s">
        <v>188</v>
      </c>
      <c r="D47" t="s">
        <v>40</v>
      </c>
    </row>
    <row r="48" spans="1:4" x14ac:dyDescent="0.2">
      <c r="A48" s="9"/>
      <c r="B48" s="6">
        <v>3.95</v>
      </c>
      <c r="C48" t="s">
        <v>156</v>
      </c>
      <c r="D48" t="s">
        <v>37</v>
      </c>
    </row>
    <row r="49" spans="1:4" x14ac:dyDescent="0.2">
      <c r="A49" s="9"/>
      <c r="B49" s="6">
        <v>10</v>
      </c>
      <c r="C49" t="s">
        <v>65</v>
      </c>
      <c r="D49" t="s">
        <v>37</v>
      </c>
    </row>
    <row r="50" spans="1:4" x14ac:dyDescent="0.2">
      <c r="A50" s="9"/>
      <c r="B50" s="6">
        <v>3</v>
      </c>
      <c r="C50" t="s">
        <v>84</v>
      </c>
      <c r="D50" t="s">
        <v>40</v>
      </c>
    </row>
    <row r="51" spans="1:4" x14ac:dyDescent="0.2">
      <c r="A51" s="9"/>
      <c r="B51" s="6">
        <v>3.02</v>
      </c>
      <c r="C51" t="s">
        <v>113</v>
      </c>
      <c r="D51" t="s">
        <v>40</v>
      </c>
    </row>
    <row r="52" spans="1:4" x14ac:dyDescent="0.2">
      <c r="A52" s="9"/>
      <c r="B52" s="6">
        <v>3.42</v>
      </c>
      <c r="C52" t="s">
        <v>110</v>
      </c>
      <c r="D52" t="s">
        <v>40</v>
      </c>
    </row>
    <row r="53" spans="1:4" x14ac:dyDescent="0.2">
      <c r="A53" s="9"/>
      <c r="B53" s="6">
        <v>34.5</v>
      </c>
      <c r="C53" t="s">
        <v>85</v>
      </c>
      <c r="D53" t="s">
        <v>40</v>
      </c>
    </row>
    <row r="54" spans="1:4" x14ac:dyDescent="0.2">
      <c r="A54" s="9">
        <v>43047</v>
      </c>
      <c r="B54" s="6">
        <v>2.87</v>
      </c>
      <c r="C54" t="s">
        <v>113</v>
      </c>
      <c r="D54" t="s">
        <v>40</v>
      </c>
    </row>
    <row r="55" spans="1:4" x14ac:dyDescent="0.2">
      <c r="A55" s="9"/>
      <c r="B55" s="6">
        <v>3.88</v>
      </c>
      <c r="C55" t="s">
        <v>110</v>
      </c>
      <c r="D55" t="s">
        <v>40</v>
      </c>
    </row>
    <row r="56" spans="1:4" x14ac:dyDescent="0.2">
      <c r="A56" s="9">
        <v>43048</v>
      </c>
      <c r="B56" s="6">
        <v>2.91</v>
      </c>
      <c r="C56" t="s">
        <v>113</v>
      </c>
      <c r="D56" t="s">
        <v>40</v>
      </c>
    </row>
    <row r="57" spans="1:4" x14ac:dyDescent="0.2">
      <c r="A57" s="9"/>
      <c r="B57" s="6">
        <v>3.17</v>
      </c>
      <c r="C57" t="s">
        <v>110</v>
      </c>
      <c r="D57" t="s">
        <v>40</v>
      </c>
    </row>
    <row r="58" spans="1:4" x14ac:dyDescent="0.2">
      <c r="A58" s="9"/>
      <c r="B58" s="6">
        <v>1.56</v>
      </c>
      <c r="C58" t="s">
        <v>113</v>
      </c>
      <c r="D58" t="s">
        <v>40</v>
      </c>
    </row>
    <row r="59" spans="1:4" x14ac:dyDescent="0.2">
      <c r="A59" s="9">
        <v>43049</v>
      </c>
      <c r="B59" s="6">
        <v>1.8</v>
      </c>
      <c r="C59" t="s">
        <v>113</v>
      </c>
      <c r="D59" t="s">
        <v>40</v>
      </c>
    </row>
    <row r="60" spans="1:4" x14ac:dyDescent="0.2">
      <c r="A60" s="9"/>
      <c r="B60" s="6">
        <v>2.91</v>
      </c>
      <c r="C60" t="s">
        <v>113</v>
      </c>
      <c r="D60" t="s">
        <v>40</v>
      </c>
    </row>
    <row r="61" spans="1:4" x14ac:dyDescent="0.2">
      <c r="A61" s="9"/>
      <c r="B61" s="6">
        <v>3.17</v>
      </c>
      <c r="C61" t="s">
        <v>110</v>
      </c>
      <c r="D61" t="s">
        <v>40</v>
      </c>
    </row>
    <row r="62" spans="1:4" x14ac:dyDescent="0.2">
      <c r="A62" s="9"/>
      <c r="B62" s="6">
        <v>3.2</v>
      </c>
      <c r="C62" t="s">
        <v>22</v>
      </c>
      <c r="D62" t="s">
        <v>40</v>
      </c>
    </row>
    <row r="63" spans="1:4" x14ac:dyDescent="0.2">
      <c r="A63" s="9"/>
      <c r="B63" s="6">
        <v>40</v>
      </c>
      <c r="C63" t="s">
        <v>189</v>
      </c>
      <c r="D63" t="s">
        <v>40</v>
      </c>
    </row>
    <row r="64" spans="1:4" x14ac:dyDescent="0.2">
      <c r="A64" s="9">
        <v>43052</v>
      </c>
      <c r="B64" s="6">
        <v>50</v>
      </c>
      <c r="C64" t="s">
        <v>44</v>
      </c>
      <c r="D64" t="s">
        <v>40</v>
      </c>
    </row>
    <row r="65" spans="1:4" x14ac:dyDescent="0.2">
      <c r="A65" s="9"/>
      <c r="B65" s="6">
        <v>39.950000000000003</v>
      </c>
      <c r="C65" t="s">
        <v>192</v>
      </c>
      <c r="D65" t="s">
        <v>40</v>
      </c>
    </row>
    <row r="66" spans="1:4" x14ac:dyDescent="0.2">
      <c r="A66" s="9"/>
      <c r="B66" s="6">
        <v>21</v>
      </c>
      <c r="C66" t="s">
        <v>22</v>
      </c>
      <c r="D66" t="s">
        <v>37</v>
      </c>
    </row>
    <row r="67" spans="1:4" x14ac:dyDescent="0.2">
      <c r="A67" s="9"/>
      <c r="B67" s="6">
        <v>62.55</v>
      </c>
      <c r="C67" t="s">
        <v>112</v>
      </c>
      <c r="D67" t="s">
        <v>37</v>
      </c>
    </row>
    <row r="68" spans="1:4" x14ac:dyDescent="0.2">
      <c r="A68" s="9"/>
      <c r="B68" s="6">
        <v>4.8499999999999996</v>
      </c>
      <c r="C68" t="s">
        <v>43</v>
      </c>
      <c r="D68" t="s">
        <v>40</v>
      </c>
    </row>
    <row r="69" spans="1:4" x14ac:dyDescent="0.2">
      <c r="A69" s="9">
        <v>43053</v>
      </c>
      <c r="B69" s="6">
        <v>3</v>
      </c>
      <c r="C69" t="s">
        <v>22</v>
      </c>
      <c r="D69" t="s">
        <v>40</v>
      </c>
    </row>
    <row r="70" spans="1:4" x14ac:dyDescent="0.2">
      <c r="A70" s="9"/>
      <c r="B70" s="6">
        <v>7.11</v>
      </c>
      <c r="C70" t="s">
        <v>79</v>
      </c>
      <c r="D70" t="s">
        <v>37</v>
      </c>
    </row>
    <row r="71" spans="1:4" x14ac:dyDescent="0.2">
      <c r="A71" s="9"/>
      <c r="B71" s="6">
        <v>-3029.14</v>
      </c>
      <c r="C71" t="s">
        <v>190</v>
      </c>
      <c r="D71" t="s">
        <v>100</v>
      </c>
    </row>
    <row r="72" spans="1:4" x14ac:dyDescent="0.2">
      <c r="A72" s="9"/>
      <c r="B72" s="6">
        <v>2500</v>
      </c>
      <c r="C72" t="s">
        <v>191</v>
      </c>
    </row>
    <row r="73" spans="1:4" x14ac:dyDescent="0.2">
      <c r="A73" s="9"/>
      <c r="B73" s="6">
        <v>16.489999999999998</v>
      </c>
      <c r="C73" t="s">
        <v>158</v>
      </c>
      <c r="D73" t="s">
        <v>40</v>
      </c>
    </row>
    <row r="74" spans="1:4" x14ac:dyDescent="0.2">
      <c r="A74" s="9">
        <v>43054</v>
      </c>
      <c r="B74" s="6">
        <v>2.87</v>
      </c>
      <c r="C74" t="s">
        <v>113</v>
      </c>
      <c r="D74" t="s">
        <v>40</v>
      </c>
    </row>
    <row r="75" spans="1:4" x14ac:dyDescent="0.2">
      <c r="A75" s="9"/>
      <c r="B75" s="6">
        <v>2.91</v>
      </c>
      <c r="C75" t="s">
        <v>110</v>
      </c>
      <c r="D75" t="s">
        <v>40</v>
      </c>
    </row>
    <row r="76" spans="1:4" x14ac:dyDescent="0.2">
      <c r="A76" s="9">
        <v>43055</v>
      </c>
      <c r="B76" s="6">
        <v>23</v>
      </c>
      <c r="C76" t="s">
        <v>85</v>
      </c>
      <c r="D76" t="s">
        <v>40</v>
      </c>
    </row>
    <row r="77" spans="1:4" x14ac:dyDescent="0.2">
      <c r="A77" s="9"/>
      <c r="B77" s="6">
        <v>175.84</v>
      </c>
      <c r="C77" t="s">
        <v>193</v>
      </c>
      <c r="D77" t="s">
        <v>40</v>
      </c>
    </row>
    <row r="78" spans="1:4" x14ac:dyDescent="0.2">
      <c r="A78" s="9"/>
      <c r="B78" s="6">
        <v>50</v>
      </c>
      <c r="C78" t="s">
        <v>44</v>
      </c>
      <c r="D78" t="s">
        <v>37</v>
      </c>
    </row>
    <row r="79" spans="1:4" x14ac:dyDescent="0.2">
      <c r="A79" s="9"/>
      <c r="B79" s="6">
        <v>1.56</v>
      </c>
      <c r="C79" t="s">
        <v>113</v>
      </c>
      <c r="D79" t="s">
        <v>37</v>
      </c>
    </row>
    <row r="80" spans="1:4" x14ac:dyDescent="0.2">
      <c r="A80" s="9"/>
      <c r="B80" s="6">
        <v>1.8</v>
      </c>
      <c r="C80" t="s">
        <v>113</v>
      </c>
      <c r="D80" t="s">
        <v>37</v>
      </c>
    </row>
    <row r="81" spans="1:4" x14ac:dyDescent="0.2">
      <c r="A81" s="9"/>
      <c r="B81" s="6">
        <v>3.88</v>
      </c>
      <c r="C81" t="s">
        <v>110</v>
      </c>
      <c r="D81" t="s">
        <v>37</v>
      </c>
    </row>
    <row r="82" spans="1:4" x14ac:dyDescent="0.2">
      <c r="A82" s="9">
        <v>43059</v>
      </c>
      <c r="B82" s="6">
        <v>10</v>
      </c>
      <c r="C82" t="s">
        <v>64</v>
      </c>
      <c r="D82" t="s">
        <v>37</v>
      </c>
    </row>
    <row r="83" spans="1:4" x14ac:dyDescent="0.2">
      <c r="A83" s="9"/>
      <c r="B83" s="6">
        <v>2.91</v>
      </c>
      <c r="C83" t="s">
        <v>113</v>
      </c>
      <c r="D83" t="s">
        <v>40</v>
      </c>
    </row>
    <row r="84" spans="1:4" x14ac:dyDescent="0.2">
      <c r="A84" s="9"/>
      <c r="B84" s="6">
        <v>21</v>
      </c>
      <c r="C84" t="s">
        <v>22</v>
      </c>
      <c r="D84" t="s">
        <v>37</v>
      </c>
    </row>
    <row r="85" spans="1:4" x14ac:dyDescent="0.2">
      <c r="A85" s="9"/>
      <c r="B85" s="6">
        <v>56.5</v>
      </c>
      <c r="C85" t="s">
        <v>95</v>
      </c>
      <c r="D85" t="s">
        <v>40</v>
      </c>
    </row>
    <row r="86" spans="1:4" x14ac:dyDescent="0.2">
      <c r="A86" s="9"/>
      <c r="B86" s="6">
        <v>25.88</v>
      </c>
      <c r="C86" t="s">
        <v>54</v>
      </c>
      <c r="D86" t="s">
        <v>40</v>
      </c>
    </row>
    <row r="87" spans="1:4" x14ac:dyDescent="0.2">
      <c r="A87" s="9">
        <v>43060</v>
      </c>
      <c r="B87" s="6">
        <v>4.18</v>
      </c>
      <c r="C87" t="s">
        <v>54</v>
      </c>
      <c r="D87" t="s">
        <v>40</v>
      </c>
    </row>
    <row r="88" spans="1:4" x14ac:dyDescent="0.2">
      <c r="A88" s="9"/>
      <c r="B88" s="6">
        <v>10</v>
      </c>
      <c r="C88" t="s">
        <v>84</v>
      </c>
      <c r="D88" t="s">
        <v>40</v>
      </c>
    </row>
    <row r="89" spans="1:4" x14ac:dyDescent="0.2">
      <c r="A89" s="9">
        <v>43062</v>
      </c>
      <c r="B89" s="6">
        <v>14.53</v>
      </c>
      <c r="C89" t="s">
        <v>30</v>
      </c>
      <c r="D89" t="s">
        <v>37</v>
      </c>
    </row>
    <row r="90" spans="1:4" x14ac:dyDescent="0.2">
      <c r="A90" s="9"/>
      <c r="B90" s="6">
        <v>1.8</v>
      </c>
      <c r="C90" t="s">
        <v>113</v>
      </c>
      <c r="D90" t="s">
        <v>40</v>
      </c>
    </row>
    <row r="91" spans="1:4" x14ac:dyDescent="0.2">
      <c r="A91" s="9"/>
      <c r="B91" s="6">
        <v>11.5</v>
      </c>
      <c r="C91" t="s">
        <v>85</v>
      </c>
      <c r="D91" t="s">
        <v>40</v>
      </c>
    </row>
    <row r="92" spans="1:4" ht="12.75" customHeight="1" x14ac:dyDescent="0.2">
      <c r="A92" s="9"/>
      <c r="B92" s="6">
        <v>60.47</v>
      </c>
      <c r="C92" t="s">
        <v>112</v>
      </c>
      <c r="D92" t="s">
        <v>37</v>
      </c>
    </row>
    <row r="93" spans="1:4" ht="12.75" customHeight="1" x14ac:dyDescent="0.2">
      <c r="A93" s="9">
        <v>43063</v>
      </c>
      <c r="B93" s="6">
        <v>1.41</v>
      </c>
      <c r="C93" t="s">
        <v>110</v>
      </c>
      <c r="D93" t="s">
        <v>40</v>
      </c>
    </row>
    <row r="94" spans="1:4" ht="12.75" customHeight="1" x14ac:dyDescent="0.2">
      <c r="A94" s="9">
        <v>43066</v>
      </c>
      <c r="B94" s="6">
        <v>50</v>
      </c>
      <c r="C94" t="s">
        <v>44</v>
      </c>
      <c r="D94" t="s">
        <v>40</v>
      </c>
    </row>
    <row r="95" spans="1:4" ht="12.75" customHeight="1" x14ac:dyDescent="0.2">
      <c r="A95" s="9"/>
      <c r="B95" s="6">
        <v>50</v>
      </c>
      <c r="C95" t="s">
        <v>44</v>
      </c>
      <c r="D95" t="s">
        <v>40</v>
      </c>
    </row>
    <row r="96" spans="1:4" ht="12.75" customHeight="1" x14ac:dyDescent="0.2">
      <c r="A96" s="9"/>
      <c r="B96" s="6">
        <v>-120</v>
      </c>
      <c r="C96" t="s">
        <v>28</v>
      </c>
      <c r="D96" t="s">
        <v>37</v>
      </c>
    </row>
    <row r="97" spans="1:6" ht="12.75" customHeight="1" x14ac:dyDescent="0.2">
      <c r="A97" s="9"/>
      <c r="B97" s="6">
        <v>1.56</v>
      </c>
      <c r="C97" t="s">
        <v>113</v>
      </c>
      <c r="D97" t="s">
        <v>40</v>
      </c>
    </row>
    <row r="98" spans="1:6" ht="12.75" customHeight="1" x14ac:dyDescent="0.2">
      <c r="A98" s="9"/>
      <c r="B98" s="6">
        <v>2.99</v>
      </c>
      <c r="C98" t="s">
        <v>110</v>
      </c>
      <c r="D98" t="s">
        <v>40</v>
      </c>
    </row>
    <row r="99" spans="1:6" ht="12.75" customHeight="1" x14ac:dyDescent="0.2">
      <c r="A99" s="9"/>
      <c r="B99" s="6">
        <v>3.17</v>
      </c>
      <c r="C99" t="s">
        <v>113</v>
      </c>
      <c r="D99" t="s">
        <v>40</v>
      </c>
    </row>
    <row r="100" spans="1:6" ht="12.75" customHeight="1" x14ac:dyDescent="0.2">
      <c r="A100" s="9"/>
      <c r="B100" s="6">
        <v>26.1</v>
      </c>
      <c r="C100" t="s">
        <v>22</v>
      </c>
      <c r="D100" t="s">
        <v>37</v>
      </c>
    </row>
    <row r="101" spans="1:6" ht="12.75" customHeight="1" x14ac:dyDescent="0.2">
      <c r="A101" s="9"/>
      <c r="B101" s="6">
        <v>8.99</v>
      </c>
      <c r="C101" t="s">
        <v>194</v>
      </c>
      <c r="D101" t="s">
        <v>40</v>
      </c>
    </row>
    <row r="102" spans="1:6" ht="12.75" customHeight="1" x14ac:dyDescent="0.2">
      <c r="A102" s="9">
        <v>43067</v>
      </c>
      <c r="B102" s="6">
        <v>-2436.86</v>
      </c>
      <c r="C102" t="s">
        <v>140</v>
      </c>
      <c r="D102" t="s">
        <v>37</v>
      </c>
    </row>
    <row r="103" spans="1:6" ht="12.75" customHeight="1" x14ac:dyDescent="0.2">
      <c r="A103" s="9"/>
      <c r="B103" s="6">
        <v>10.6</v>
      </c>
      <c r="C103" t="s">
        <v>96</v>
      </c>
      <c r="D103" t="s">
        <v>40</v>
      </c>
    </row>
    <row r="104" spans="1:6" ht="12.75" customHeight="1" x14ac:dyDescent="0.2">
      <c r="A104" s="9"/>
      <c r="B104" s="6">
        <v>23.19</v>
      </c>
      <c r="C104" t="s">
        <v>78</v>
      </c>
      <c r="D104" t="s">
        <v>37</v>
      </c>
    </row>
    <row r="105" spans="1:6" ht="12.75" customHeight="1" x14ac:dyDescent="0.2">
      <c r="A105" s="9"/>
      <c r="B105" s="6">
        <v>29.04</v>
      </c>
      <c r="C105" t="s">
        <v>185</v>
      </c>
      <c r="D105" t="s">
        <v>37</v>
      </c>
    </row>
    <row r="106" spans="1:6" ht="12.75" customHeight="1" x14ac:dyDescent="0.2">
      <c r="A106" s="9"/>
      <c r="B106" s="6">
        <v>61.5</v>
      </c>
      <c r="C106" t="s">
        <v>74</v>
      </c>
      <c r="D106" t="s">
        <v>40</v>
      </c>
      <c r="E106" t="s">
        <v>195</v>
      </c>
      <c r="F106" t="s">
        <v>196</v>
      </c>
    </row>
    <row r="107" spans="1:6" ht="12.75" customHeight="1" x14ac:dyDescent="0.2">
      <c r="A107" s="9">
        <v>43068</v>
      </c>
      <c r="B107" s="6">
        <v>7.49</v>
      </c>
      <c r="C107" t="s">
        <v>74</v>
      </c>
      <c r="D107" t="s">
        <v>37</v>
      </c>
      <c r="F107" t="s">
        <v>69</v>
      </c>
    </row>
    <row r="108" spans="1:6" ht="12.75" customHeight="1" x14ac:dyDescent="0.2">
      <c r="A108" s="9"/>
      <c r="B108" s="6">
        <v>25</v>
      </c>
      <c r="C108" t="s">
        <v>17</v>
      </c>
      <c r="D108" t="s">
        <v>37</v>
      </c>
    </row>
    <row r="109" spans="1:6" ht="12.75" customHeight="1" x14ac:dyDescent="0.2">
      <c r="A109" s="9"/>
      <c r="B109" s="13">
        <v>359.5</v>
      </c>
      <c r="C109" t="s">
        <v>75</v>
      </c>
      <c r="D109" t="s">
        <v>37</v>
      </c>
    </row>
    <row r="110" spans="1:6" ht="12.75" customHeight="1" x14ac:dyDescent="0.2">
      <c r="A110" s="9">
        <v>43069</v>
      </c>
      <c r="B110" s="13">
        <v>50</v>
      </c>
      <c r="C110" t="s">
        <v>99</v>
      </c>
      <c r="D110" t="s">
        <v>37</v>
      </c>
    </row>
    <row r="111" spans="1:6" ht="12.75" customHeight="1" x14ac:dyDescent="0.2">
      <c r="A111" s="9"/>
      <c r="B111" s="6"/>
    </row>
    <row r="112" spans="1:6" ht="12.75" customHeight="1" x14ac:dyDescent="0.2">
      <c r="A112" s="9"/>
      <c r="B112" s="6"/>
    </row>
    <row r="113" spans="1:2" ht="12.75" customHeight="1" x14ac:dyDescent="0.2">
      <c r="A113" s="9"/>
      <c r="B113" s="6"/>
    </row>
    <row r="114" spans="1:2" ht="12.75" customHeight="1" x14ac:dyDescent="0.2">
      <c r="A114" s="9"/>
      <c r="B114" s="6"/>
    </row>
    <row r="115" spans="1:2" ht="12.75" customHeight="1" x14ac:dyDescent="0.2">
      <c r="A115" s="9"/>
      <c r="B115" s="6"/>
    </row>
    <row r="116" spans="1:2" ht="12.75" customHeight="1" x14ac:dyDescent="0.2">
      <c r="A116" s="9"/>
      <c r="B116" s="6"/>
    </row>
    <row r="117" spans="1:2" ht="12.75" customHeight="1" x14ac:dyDescent="0.2">
      <c r="A117" s="9"/>
      <c r="B117" s="6"/>
    </row>
    <row r="118" spans="1:2" ht="12.75" customHeight="1" x14ac:dyDescent="0.2">
      <c r="A118" s="9"/>
      <c r="B118" s="6"/>
    </row>
    <row r="119" spans="1:2" ht="12.75" customHeight="1" x14ac:dyDescent="0.2">
      <c r="A119" s="9"/>
      <c r="B119" s="6"/>
    </row>
    <row r="120" spans="1:2" ht="12.75" customHeight="1" x14ac:dyDescent="0.2">
      <c r="A120" s="9"/>
      <c r="B120" s="6"/>
    </row>
    <row r="121" spans="1:2" ht="12.75" customHeight="1" x14ac:dyDescent="0.2">
      <c r="A121" s="9"/>
      <c r="B121" s="6"/>
    </row>
    <row r="122" spans="1:2" ht="12.75" customHeight="1" x14ac:dyDescent="0.2">
      <c r="A122" s="9"/>
      <c r="B122" s="6"/>
    </row>
    <row r="123" spans="1:2" ht="12.75" customHeight="1" x14ac:dyDescent="0.2">
      <c r="A123" s="9"/>
      <c r="B123" s="6"/>
    </row>
    <row r="124" spans="1:2" ht="12.75" customHeight="1" x14ac:dyDescent="0.2">
      <c r="A124" s="9"/>
      <c r="B124" s="6"/>
    </row>
    <row r="125" spans="1:2" ht="12.75" customHeight="1" x14ac:dyDescent="0.2">
      <c r="A125" s="9"/>
      <c r="B125" s="6"/>
    </row>
    <row r="126" spans="1:2" ht="12.75" customHeight="1" x14ac:dyDescent="0.2">
      <c r="A126" s="9"/>
      <c r="B126" s="6"/>
    </row>
    <row r="127" spans="1:2" ht="12.75" customHeight="1" x14ac:dyDescent="0.2">
      <c r="A127" s="9"/>
      <c r="B127" s="6"/>
    </row>
    <row r="128" spans="1:2" ht="12.75" customHeight="1" x14ac:dyDescent="0.2">
      <c r="A128" s="9"/>
      <c r="B128" s="6"/>
    </row>
    <row r="129" spans="1:2" ht="12.75" customHeight="1" x14ac:dyDescent="0.2">
      <c r="A129" s="9"/>
      <c r="B129" s="6"/>
    </row>
    <row r="130" spans="1:2" ht="12.75" customHeight="1" x14ac:dyDescent="0.2">
      <c r="A130" s="9"/>
      <c r="B130" s="6"/>
    </row>
    <row r="131" spans="1:2" ht="12.75" customHeight="1" x14ac:dyDescent="0.2">
      <c r="A131" s="9"/>
      <c r="B131" s="6"/>
    </row>
    <row r="132" spans="1:2" ht="12.75" customHeight="1" x14ac:dyDescent="0.2">
      <c r="A132" s="9"/>
      <c r="B132" s="6"/>
    </row>
    <row r="133" spans="1:2" ht="12.75" customHeight="1" x14ac:dyDescent="0.2">
      <c r="A133" s="9"/>
      <c r="B133" s="6"/>
    </row>
    <row r="134" spans="1:2" ht="12.75" customHeight="1" x14ac:dyDescent="0.2">
      <c r="A134" s="9"/>
      <c r="B134" s="6"/>
    </row>
    <row r="135" spans="1:2" ht="12.75" customHeight="1" x14ac:dyDescent="0.2">
      <c r="A135" s="9"/>
      <c r="B135" s="6"/>
    </row>
    <row r="136" spans="1:2" ht="12.75" customHeight="1" x14ac:dyDescent="0.2">
      <c r="A136" s="9"/>
      <c r="B136" s="6"/>
    </row>
    <row r="137" spans="1:2" ht="12.75" customHeight="1" x14ac:dyDescent="0.2">
      <c r="A137" s="9"/>
      <c r="B137" s="6"/>
    </row>
    <row r="138" spans="1:2" ht="12.75" customHeight="1" x14ac:dyDescent="0.2">
      <c r="A138" s="9"/>
      <c r="B138" s="6"/>
    </row>
    <row r="139" spans="1:2" ht="12.75" customHeight="1" x14ac:dyDescent="0.2">
      <c r="A139" s="9"/>
      <c r="B139" s="6"/>
    </row>
    <row r="140" spans="1:2" ht="12.75" customHeight="1" x14ac:dyDescent="0.2">
      <c r="A140" s="9"/>
      <c r="B140" s="6"/>
    </row>
    <row r="141" spans="1:2" ht="12.75" customHeight="1" x14ac:dyDescent="0.2">
      <c r="A141" s="9"/>
      <c r="B141" s="6"/>
    </row>
    <row r="142" spans="1:2" ht="12.75" customHeight="1" x14ac:dyDescent="0.2">
      <c r="A142" s="9"/>
      <c r="B142" s="6"/>
    </row>
    <row r="143" spans="1:2" ht="12.75" customHeight="1" x14ac:dyDescent="0.2">
      <c r="A143" s="9"/>
      <c r="B143" s="6"/>
    </row>
    <row r="144" spans="1:2" ht="12.75" customHeight="1" x14ac:dyDescent="0.2">
      <c r="A144" s="9"/>
      <c r="B144" s="6"/>
    </row>
    <row r="145" spans="1:2" ht="12.75" customHeight="1" x14ac:dyDescent="0.2">
      <c r="A145" s="9"/>
      <c r="B145" s="6"/>
    </row>
    <row r="146" spans="1:2" ht="12.75" customHeight="1" x14ac:dyDescent="0.2">
      <c r="A146" s="9"/>
      <c r="B146" s="6"/>
    </row>
    <row r="147" spans="1:2" ht="12.75" customHeight="1" x14ac:dyDescent="0.2">
      <c r="A147" s="9"/>
      <c r="B147" s="6"/>
    </row>
    <row r="148" spans="1:2" ht="12.75" customHeight="1" x14ac:dyDescent="0.2">
      <c r="A148" s="9"/>
      <c r="B148" s="6"/>
    </row>
    <row r="149" spans="1:2" ht="12.75" customHeight="1" x14ac:dyDescent="0.2">
      <c r="A149" s="9"/>
      <c r="B149" s="6"/>
    </row>
    <row r="150" spans="1:2" ht="12.75" customHeight="1" x14ac:dyDescent="0.2">
      <c r="A150" s="9"/>
      <c r="B150" s="6"/>
    </row>
    <row r="151" spans="1:2" ht="12.75" customHeight="1" x14ac:dyDescent="0.2">
      <c r="A151" s="9"/>
      <c r="B151" s="6"/>
    </row>
    <row r="152" spans="1:2" ht="12.75" customHeight="1" x14ac:dyDescent="0.2">
      <c r="A152" s="9"/>
      <c r="B152" s="6"/>
    </row>
    <row r="153" spans="1:2" ht="12.75" customHeight="1" x14ac:dyDescent="0.2">
      <c r="A153" s="9"/>
      <c r="B153" s="6"/>
    </row>
    <row r="154" spans="1:2" ht="12.75" customHeight="1" x14ac:dyDescent="0.2">
      <c r="A154" s="9"/>
      <c r="B154" s="6"/>
    </row>
    <row r="155" spans="1:2" ht="12.75" customHeight="1" x14ac:dyDescent="0.2">
      <c r="A155" s="9"/>
      <c r="B155" s="6"/>
    </row>
    <row r="156" spans="1:2" ht="12.75" customHeight="1" x14ac:dyDescent="0.2">
      <c r="A156" s="9"/>
      <c r="B156" s="6"/>
    </row>
    <row r="157" spans="1:2" ht="12.75" customHeight="1" x14ac:dyDescent="0.2">
      <c r="A157" s="9"/>
      <c r="B157" s="6"/>
    </row>
    <row r="158" spans="1:2" ht="12.75" customHeight="1" x14ac:dyDescent="0.2">
      <c r="A158" s="9"/>
      <c r="B158" s="6"/>
    </row>
    <row r="159" spans="1:2" ht="12.75" customHeight="1" x14ac:dyDescent="0.2">
      <c r="A159" s="9"/>
      <c r="B159" s="6"/>
    </row>
    <row r="160" spans="1:2" ht="12.75" customHeight="1" x14ac:dyDescent="0.2">
      <c r="A160" s="9"/>
      <c r="B160" s="6"/>
    </row>
    <row r="161" spans="1:2" ht="12.75" customHeight="1" x14ac:dyDescent="0.2">
      <c r="A161" s="9"/>
      <c r="B161" s="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9"/>
  <sheetViews>
    <sheetView zoomScale="75" zoomScaleNormal="75" workbookViewId="0">
      <selection activeCell="D32" sqref="D32"/>
    </sheetView>
  </sheetViews>
  <sheetFormatPr defaultColWidth="14.42578125" defaultRowHeight="12.75" customHeight="1" x14ac:dyDescent="0.2"/>
  <cols>
    <col min="1" max="1" width="17.85546875" bestFit="1" customWidth="1"/>
    <col min="2" max="2" width="12.7109375" customWidth="1"/>
    <col min="3" max="3" width="10.7109375" customWidth="1"/>
    <col min="4" max="4" width="13.140625" customWidth="1"/>
    <col min="5" max="5" width="10.7109375" customWidth="1"/>
    <col min="6" max="6" width="12.85546875" customWidth="1"/>
    <col min="7" max="7" width="9.7109375" bestFit="1" customWidth="1"/>
    <col min="8" max="11" width="10.7109375" customWidth="1"/>
    <col min="12" max="12" width="12.85546875" customWidth="1"/>
    <col min="13" max="14" width="10.7109375" customWidth="1"/>
    <col min="15" max="15" width="13.42578125" customWidth="1"/>
    <col min="16" max="16" width="10.7109375" customWidth="1"/>
    <col min="17" max="20" width="17.28515625" customWidth="1"/>
  </cols>
  <sheetData>
    <row r="1" spans="1:17" ht="12.75" customHeight="1" x14ac:dyDescent="0.2">
      <c r="A1" s="1" t="s">
        <v>0</v>
      </c>
      <c r="B1" s="1" t="s">
        <v>1</v>
      </c>
      <c r="E1" s="1" t="s">
        <v>2</v>
      </c>
      <c r="O1" s="1" t="s">
        <v>3</v>
      </c>
      <c r="P1" s="1" t="s">
        <v>4</v>
      </c>
      <c r="Q1" t="s">
        <v>101</v>
      </c>
    </row>
    <row r="2" spans="1:17" ht="12.75" customHeight="1" x14ac:dyDescent="0.2">
      <c r="A2" s="1">
        <f>'September 2017'!A3</f>
        <v>5044.8599999999833</v>
      </c>
      <c r="B2" s="1">
        <v>2436.86</v>
      </c>
      <c r="C2" t="s">
        <v>13</v>
      </c>
      <c r="E2" s="1" t="s">
        <v>5</v>
      </c>
      <c r="H2" s="1" t="s">
        <v>6</v>
      </c>
      <c r="K2" s="1" t="s">
        <v>7</v>
      </c>
      <c r="O2" s="6">
        <f>A3-G3-J3-M3-D3</f>
        <v>3684.7699999999841</v>
      </c>
      <c r="P2" s="6">
        <f>SUMIF(D21:D72,"n",B21:B72)</f>
        <v>411.25000000000006</v>
      </c>
      <c r="Q2" s="16">
        <f>O2-A2</f>
        <v>-1360.0899999999992</v>
      </c>
    </row>
    <row r="3" spans="1:17" ht="12.75" customHeight="1" x14ac:dyDescent="0.2">
      <c r="A3" s="7">
        <f>A2-SUM(B21:B114)+A77</f>
        <v>3684.7699999999841</v>
      </c>
      <c r="D3" s="7">
        <f>IF(C2="pd",0,B2*-1)</f>
        <v>0</v>
      </c>
      <c r="E3" s="12">
        <f>SUM(E4:E71)</f>
        <v>1789.4899999999998</v>
      </c>
      <c r="F3" s="1" t="s">
        <v>8</v>
      </c>
      <c r="G3" s="7">
        <f>E3-SUMIF(G4:G74,"pd",E4:E74)</f>
        <v>0</v>
      </c>
      <c r="H3" s="6">
        <f>SUM(H4:H18)</f>
        <v>577.49</v>
      </c>
      <c r="I3" s="1" t="s">
        <v>8</v>
      </c>
      <c r="J3" s="7">
        <f>H3-SUMIF(J4:J74,"pd",H4:H74)</f>
        <v>0</v>
      </c>
      <c r="K3" s="7">
        <f>SUM(K4:K18)</f>
        <v>116.34</v>
      </c>
      <c r="L3" s="1" t="s">
        <v>8</v>
      </c>
      <c r="M3" s="7">
        <f>K3-SUMIF(M4:M74,"pd",K4:K74)</f>
        <v>0</v>
      </c>
      <c r="P3" s="1" t="s">
        <v>9</v>
      </c>
    </row>
    <row r="4" spans="1:17" ht="12.75" customHeight="1" x14ac:dyDescent="0.2">
      <c r="E4" s="12">
        <v>241.18</v>
      </c>
      <c r="F4" s="1" t="s">
        <v>59</v>
      </c>
      <c r="G4" t="s">
        <v>13</v>
      </c>
      <c r="H4" s="6">
        <v>552.49</v>
      </c>
      <c r="I4" s="1" t="s">
        <v>15</v>
      </c>
      <c r="J4" t="s">
        <v>13</v>
      </c>
      <c r="K4" s="7">
        <v>57.48</v>
      </c>
      <c r="L4" s="1" t="s">
        <v>112</v>
      </c>
      <c r="M4" t="s">
        <v>13</v>
      </c>
      <c r="P4" s="1" t="s">
        <v>9</v>
      </c>
    </row>
    <row r="5" spans="1:17" ht="12.75" customHeight="1" x14ac:dyDescent="0.2">
      <c r="E5" s="12">
        <v>5</v>
      </c>
      <c r="F5" s="1" t="s">
        <v>71</v>
      </c>
      <c r="G5" t="s">
        <v>13</v>
      </c>
      <c r="H5" s="6">
        <v>25</v>
      </c>
      <c r="I5" s="1" t="s">
        <v>17</v>
      </c>
      <c r="J5" t="s">
        <v>13</v>
      </c>
      <c r="K5" s="7">
        <v>51.46</v>
      </c>
      <c r="L5" s="1" t="s">
        <v>112</v>
      </c>
      <c r="M5" t="s">
        <v>13</v>
      </c>
      <c r="P5" s="1" t="s">
        <v>9</v>
      </c>
    </row>
    <row r="6" spans="1:17" ht="12.75" customHeight="1" x14ac:dyDescent="0.2">
      <c r="E6" s="12">
        <v>12.66</v>
      </c>
      <c r="F6" s="1" t="s">
        <v>16</v>
      </c>
      <c r="G6" t="s">
        <v>13</v>
      </c>
      <c r="H6" s="6"/>
      <c r="I6" s="1"/>
      <c r="J6" s="1"/>
      <c r="K6" s="7">
        <v>0</v>
      </c>
      <c r="L6" s="1" t="s">
        <v>112</v>
      </c>
      <c r="P6" s="1" t="s">
        <v>9</v>
      </c>
    </row>
    <row r="7" spans="1:17" ht="12.75" customHeight="1" x14ac:dyDescent="0.2">
      <c r="E7" s="12">
        <v>45.55</v>
      </c>
      <c r="F7" s="1" t="s">
        <v>18</v>
      </c>
      <c r="G7" t="s">
        <v>13</v>
      </c>
      <c r="H7" s="6"/>
      <c r="I7" s="1"/>
      <c r="K7" s="7">
        <v>0</v>
      </c>
      <c r="L7" s="1" t="s">
        <v>112</v>
      </c>
      <c r="P7" s="1" t="s">
        <v>9</v>
      </c>
    </row>
    <row r="8" spans="1:17" ht="12.75" customHeight="1" x14ac:dyDescent="0.2">
      <c r="E8" s="12">
        <v>46.1</v>
      </c>
      <c r="F8" s="1" t="s">
        <v>77</v>
      </c>
      <c r="G8" t="s">
        <v>13</v>
      </c>
      <c r="H8" s="6"/>
      <c r="I8" s="1"/>
      <c r="K8" s="7">
        <v>106.4</v>
      </c>
      <c r="L8" s="1" t="s">
        <v>60</v>
      </c>
      <c r="M8" t="s">
        <v>13</v>
      </c>
      <c r="P8" s="1" t="s">
        <v>9</v>
      </c>
    </row>
    <row r="9" spans="1:17" ht="12.75" customHeight="1" x14ac:dyDescent="0.2">
      <c r="E9" s="12">
        <v>50</v>
      </c>
      <c r="F9" s="1" t="s">
        <v>58</v>
      </c>
      <c r="G9" t="s">
        <v>13</v>
      </c>
      <c r="K9" s="7">
        <v>21</v>
      </c>
      <c r="L9" t="s">
        <v>61</v>
      </c>
      <c r="M9" t="s">
        <v>13</v>
      </c>
      <c r="P9" s="1" t="s">
        <v>9</v>
      </c>
    </row>
    <row r="10" spans="1:17" ht="12.75" customHeight="1" x14ac:dyDescent="0.2">
      <c r="E10" s="12">
        <v>0</v>
      </c>
      <c r="F10" s="1" t="s">
        <v>66</v>
      </c>
      <c r="G10" t="s">
        <v>100</v>
      </c>
      <c r="K10" s="7">
        <v>0</v>
      </c>
      <c r="L10" t="s">
        <v>22</v>
      </c>
      <c r="P10" s="1" t="s">
        <v>9</v>
      </c>
    </row>
    <row r="11" spans="1:17" ht="12.75" customHeight="1" x14ac:dyDescent="0.2">
      <c r="E11" s="12">
        <v>250</v>
      </c>
      <c r="F11" s="1" t="s">
        <v>67</v>
      </c>
      <c r="G11" t="s">
        <v>13</v>
      </c>
      <c r="K11" s="7">
        <v>0</v>
      </c>
      <c r="L11" t="s">
        <v>22</v>
      </c>
      <c r="P11" s="1" t="s">
        <v>9</v>
      </c>
    </row>
    <row r="12" spans="1:17" ht="12.75" customHeight="1" x14ac:dyDescent="0.2">
      <c r="E12" s="12">
        <v>7.49</v>
      </c>
      <c r="F12" s="1" t="s">
        <v>69</v>
      </c>
      <c r="G12" t="s">
        <v>13</v>
      </c>
      <c r="K12" s="7">
        <v>0</v>
      </c>
      <c r="L12" t="s">
        <v>22</v>
      </c>
      <c r="P12" s="1" t="s">
        <v>9</v>
      </c>
    </row>
    <row r="13" spans="1:17" ht="12.75" customHeight="1" x14ac:dyDescent="0.2">
      <c r="E13" s="12">
        <v>36.04</v>
      </c>
      <c r="F13" s="1" t="s">
        <v>70</v>
      </c>
      <c r="G13" t="s">
        <v>13</v>
      </c>
      <c r="K13" s="7">
        <v>-120</v>
      </c>
      <c r="L13" t="s">
        <v>28</v>
      </c>
      <c r="M13" t="s">
        <v>13</v>
      </c>
      <c r="P13" s="1" t="s">
        <v>9</v>
      </c>
    </row>
    <row r="14" spans="1:17" ht="12.75" customHeight="1" x14ac:dyDescent="0.2">
      <c r="E14" s="12">
        <v>230</v>
      </c>
      <c r="F14" s="1" t="s">
        <v>28</v>
      </c>
      <c r="G14" t="s">
        <v>13</v>
      </c>
      <c r="K14" s="7"/>
      <c r="P14" s="1" t="s">
        <v>9</v>
      </c>
    </row>
    <row r="15" spans="1:17" ht="12.75" customHeight="1" x14ac:dyDescent="0.2">
      <c r="E15" s="12">
        <v>350.57</v>
      </c>
      <c r="F15" s="1" t="s">
        <v>29</v>
      </c>
      <c r="G15" t="s">
        <v>13</v>
      </c>
      <c r="K15" s="7"/>
      <c r="P15" s="1" t="s">
        <v>9</v>
      </c>
    </row>
    <row r="16" spans="1:17" ht="12.75" customHeight="1" x14ac:dyDescent="0.2">
      <c r="E16" s="12">
        <v>14.53</v>
      </c>
      <c r="F16" s="1" t="s">
        <v>30</v>
      </c>
      <c r="G16" s="1" t="s">
        <v>13</v>
      </c>
      <c r="K16" s="7"/>
      <c r="P16" s="1" t="s">
        <v>9</v>
      </c>
    </row>
    <row r="17" spans="1:11" ht="12.75" customHeight="1" x14ac:dyDescent="0.2">
      <c r="A17" s="1" t="s">
        <v>9</v>
      </c>
      <c r="E17" s="12">
        <v>20</v>
      </c>
      <c r="F17" t="s">
        <v>62</v>
      </c>
      <c r="G17" t="s">
        <v>13</v>
      </c>
      <c r="K17" s="17"/>
    </row>
    <row r="18" spans="1:11" ht="12.75" customHeight="1" x14ac:dyDescent="0.2">
      <c r="A18" s="1" t="s">
        <v>9</v>
      </c>
      <c r="E18" s="13">
        <v>10</v>
      </c>
      <c r="F18" t="s">
        <v>63</v>
      </c>
      <c r="G18" t="s">
        <v>13</v>
      </c>
      <c r="K18" s="17"/>
    </row>
    <row r="19" spans="1:11" ht="12.75" customHeight="1" x14ac:dyDescent="0.2">
      <c r="A19" s="1" t="s">
        <v>31</v>
      </c>
      <c r="D19" s="1" t="s">
        <v>32</v>
      </c>
      <c r="E19" s="13">
        <v>10</v>
      </c>
      <c r="F19" t="s">
        <v>64</v>
      </c>
      <c r="G19" t="s">
        <v>13</v>
      </c>
      <c r="K19" s="17"/>
    </row>
    <row r="20" spans="1:11" ht="12.75" customHeight="1" x14ac:dyDescent="0.2">
      <c r="A20" s="9">
        <v>43009</v>
      </c>
      <c r="B20" s="6">
        <f>A2*-1</f>
        <v>-5044.8599999999833</v>
      </c>
      <c r="C20" s="1" t="s">
        <v>34</v>
      </c>
      <c r="D20" s="1" t="s">
        <v>35</v>
      </c>
      <c r="E20" s="13">
        <v>10</v>
      </c>
      <c r="F20" t="s">
        <v>65</v>
      </c>
      <c r="G20" t="s">
        <v>13</v>
      </c>
      <c r="K20" s="17"/>
    </row>
    <row r="21" spans="1:11" ht="12.75" customHeight="1" x14ac:dyDescent="0.2">
      <c r="A21" s="9">
        <v>43010</v>
      </c>
      <c r="B21" s="6">
        <v>230</v>
      </c>
      <c r="C21" s="1" t="s">
        <v>28</v>
      </c>
      <c r="D21" s="1" t="s">
        <v>37</v>
      </c>
      <c r="E21" s="13">
        <v>6.62</v>
      </c>
      <c r="F21" t="s">
        <v>68</v>
      </c>
      <c r="G21" t="s">
        <v>13</v>
      </c>
      <c r="K21" s="17"/>
    </row>
    <row r="22" spans="1:11" ht="12.75" customHeight="1" x14ac:dyDescent="0.2">
      <c r="A22" s="9"/>
      <c r="B22" s="6">
        <v>0</v>
      </c>
      <c r="C22" s="1" t="s">
        <v>66</v>
      </c>
      <c r="D22" s="1" t="s">
        <v>37</v>
      </c>
      <c r="E22" s="13">
        <v>23.19</v>
      </c>
      <c r="F22" t="s">
        <v>78</v>
      </c>
      <c r="G22" t="s">
        <v>13</v>
      </c>
      <c r="K22" s="17"/>
    </row>
    <row r="23" spans="1:11" ht="12.75" customHeight="1" x14ac:dyDescent="0.2">
      <c r="A23" s="9"/>
      <c r="B23" s="6">
        <v>250</v>
      </c>
      <c r="C23" s="1" t="s">
        <v>67</v>
      </c>
      <c r="D23" s="1" t="s">
        <v>37</v>
      </c>
      <c r="E23" s="13">
        <v>7.11</v>
      </c>
      <c r="F23" t="s">
        <v>79</v>
      </c>
      <c r="G23" t="s">
        <v>13</v>
      </c>
    </row>
    <row r="24" spans="1:11" ht="12.75" customHeight="1" x14ac:dyDescent="0.2">
      <c r="A24" s="10"/>
      <c r="B24" s="6">
        <v>50</v>
      </c>
      <c r="C24" t="s">
        <v>58</v>
      </c>
      <c r="D24" t="s">
        <v>37</v>
      </c>
      <c r="E24" s="13">
        <v>359.5</v>
      </c>
      <c r="F24" t="s">
        <v>75</v>
      </c>
      <c r="G24" t="s">
        <v>13</v>
      </c>
    </row>
    <row r="25" spans="1:11" ht="12.75" customHeight="1" x14ac:dyDescent="0.2">
      <c r="A25" s="10"/>
      <c r="B25" s="6">
        <v>350.57</v>
      </c>
      <c r="C25" t="s">
        <v>29</v>
      </c>
      <c r="D25" t="s">
        <v>37</v>
      </c>
      <c r="E25" s="13">
        <v>50</v>
      </c>
      <c r="F25" t="s">
        <v>99</v>
      </c>
      <c r="G25" t="s">
        <v>13</v>
      </c>
    </row>
    <row r="26" spans="1:11" ht="12.75" customHeight="1" x14ac:dyDescent="0.2">
      <c r="A26" s="9"/>
      <c r="B26" s="6">
        <v>5</v>
      </c>
      <c r="C26" t="s">
        <v>71</v>
      </c>
      <c r="D26" t="s">
        <v>37</v>
      </c>
      <c r="E26" s="13">
        <v>3.95</v>
      </c>
      <c r="F26" t="s">
        <v>156</v>
      </c>
      <c r="G26" t="s">
        <v>13</v>
      </c>
    </row>
    <row r="27" spans="1:11" ht="12.75" customHeight="1" x14ac:dyDescent="0.2">
      <c r="A27" s="9"/>
      <c r="B27" s="6">
        <v>6.62</v>
      </c>
      <c r="C27" t="s">
        <v>68</v>
      </c>
      <c r="D27" t="s">
        <v>37</v>
      </c>
      <c r="E27" s="13"/>
    </row>
    <row r="28" spans="1:11" ht="12.75" customHeight="1" x14ac:dyDescent="0.2">
      <c r="A28" s="9"/>
      <c r="B28" s="6">
        <v>10</v>
      </c>
      <c r="C28" t="s">
        <v>63</v>
      </c>
      <c r="D28" t="s">
        <v>37</v>
      </c>
      <c r="E28" s="13"/>
    </row>
    <row r="29" spans="1:11" x14ac:dyDescent="0.2">
      <c r="A29" s="9"/>
      <c r="B29" s="6">
        <v>12.66</v>
      </c>
      <c r="C29" t="s">
        <v>16</v>
      </c>
      <c r="D29" t="s">
        <v>37</v>
      </c>
      <c r="E29" s="13"/>
    </row>
    <row r="30" spans="1:11" x14ac:dyDescent="0.2">
      <c r="A30" s="9"/>
      <c r="B30" s="6">
        <v>25</v>
      </c>
      <c r="C30" t="s">
        <v>17</v>
      </c>
      <c r="D30" t="s">
        <v>37</v>
      </c>
    </row>
    <row r="31" spans="1:11" x14ac:dyDescent="0.2">
      <c r="A31" s="9"/>
      <c r="B31" s="6">
        <v>1.41</v>
      </c>
      <c r="C31" t="s">
        <v>110</v>
      </c>
      <c r="D31" t="s">
        <v>40</v>
      </c>
    </row>
    <row r="32" spans="1:11" x14ac:dyDescent="0.2">
      <c r="A32" s="9"/>
      <c r="B32" s="6">
        <v>1.56</v>
      </c>
      <c r="C32" t="s">
        <v>113</v>
      </c>
      <c r="D32" t="s">
        <v>40</v>
      </c>
    </row>
    <row r="33" spans="1:5" x14ac:dyDescent="0.2">
      <c r="A33" s="9"/>
      <c r="B33" s="6">
        <v>1.56</v>
      </c>
      <c r="C33" t="s">
        <v>113</v>
      </c>
      <c r="D33" t="s">
        <v>40</v>
      </c>
    </row>
    <row r="34" spans="1:5" x14ac:dyDescent="0.2">
      <c r="A34" s="9"/>
      <c r="B34" s="6">
        <v>1.8</v>
      </c>
      <c r="C34" t="s">
        <v>113</v>
      </c>
      <c r="D34" t="s">
        <v>40</v>
      </c>
    </row>
    <row r="35" spans="1:5" x14ac:dyDescent="0.2">
      <c r="A35" s="9"/>
      <c r="B35" s="6">
        <v>50</v>
      </c>
      <c r="C35" t="s">
        <v>44</v>
      </c>
      <c r="D35" t="s">
        <v>40</v>
      </c>
    </row>
    <row r="36" spans="1:5" x14ac:dyDescent="0.2">
      <c r="A36" s="9"/>
      <c r="B36" s="6">
        <v>10</v>
      </c>
      <c r="C36" t="s">
        <v>74</v>
      </c>
      <c r="D36" t="s">
        <v>40</v>
      </c>
      <c r="E36" t="s">
        <v>181</v>
      </c>
    </row>
    <row r="37" spans="1:5" x14ac:dyDescent="0.2">
      <c r="A37" s="9"/>
      <c r="B37" s="6">
        <v>45.55</v>
      </c>
      <c r="C37" t="s">
        <v>18</v>
      </c>
      <c r="D37" t="s">
        <v>37</v>
      </c>
    </row>
    <row r="38" spans="1:5" x14ac:dyDescent="0.2">
      <c r="A38" s="9"/>
      <c r="B38" s="6">
        <v>552.49</v>
      </c>
      <c r="C38" t="s">
        <v>15</v>
      </c>
      <c r="D38" t="s">
        <v>37</v>
      </c>
    </row>
    <row r="39" spans="1:5" x14ac:dyDescent="0.2">
      <c r="A39" s="9"/>
      <c r="B39" s="6">
        <v>21</v>
      </c>
      <c r="C39" t="s">
        <v>22</v>
      </c>
      <c r="D39" t="s">
        <v>37</v>
      </c>
    </row>
    <row r="40" spans="1:5" x14ac:dyDescent="0.2">
      <c r="A40" s="9"/>
      <c r="B40" s="6">
        <v>8.75</v>
      </c>
      <c r="C40" t="s">
        <v>96</v>
      </c>
      <c r="D40" t="s">
        <v>40</v>
      </c>
    </row>
    <row r="41" spans="1:5" x14ac:dyDescent="0.2">
      <c r="A41" s="9"/>
      <c r="B41" s="6">
        <v>20.49</v>
      </c>
      <c r="C41" t="s">
        <v>123</v>
      </c>
      <c r="D41" t="s">
        <v>40</v>
      </c>
    </row>
    <row r="42" spans="1:5" x14ac:dyDescent="0.2">
      <c r="A42" s="9"/>
      <c r="B42" s="6">
        <v>65.05</v>
      </c>
      <c r="C42" t="s">
        <v>162</v>
      </c>
      <c r="D42" t="s">
        <v>40</v>
      </c>
    </row>
    <row r="43" spans="1:5" x14ac:dyDescent="0.2">
      <c r="A43" s="9"/>
      <c r="B43" s="6">
        <v>-3.77</v>
      </c>
      <c r="C43" t="s">
        <v>53</v>
      </c>
    </row>
    <row r="44" spans="1:5" x14ac:dyDescent="0.2">
      <c r="A44" s="9">
        <v>43011</v>
      </c>
      <c r="B44" s="6">
        <v>1.54</v>
      </c>
      <c r="C44" t="s">
        <v>113</v>
      </c>
      <c r="D44" t="s">
        <v>40</v>
      </c>
    </row>
    <row r="45" spans="1:5" x14ac:dyDescent="0.2">
      <c r="A45" s="9"/>
      <c r="B45" s="6">
        <v>1.56</v>
      </c>
      <c r="C45" t="s">
        <v>110</v>
      </c>
      <c r="D45" t="s">
        <v>40</v>
      </c>
    </row>
    <row r="46" spans="1:5" x14ac:dyDescent="0.2">
      <c r="A46" s="9"/>
      <c r="B46" s="6">
        <v>3</v>
      </c>
      <c r="C46" t="s">
        <v>22</v>
      </c>
      <c r="D46" t="s">
        <v>40</v>
      </c>
      <c r="E46" t="s">
        <v>107</v>
      </c>
    </row>
    <row r="47" spans="1:5" x14ac:dyDescent="0.2">
      <c r="A47" s="9"/>
      <c r="B47" s="6">
        <v>57.48</v>
      </c>
      <c r="C47" t="s">
        <v>112</v>
      </c>
      <c r="D47" t="s">
        <v>37</v>
      </c>
    </row>
    <row r="48" spans="1:5" x14ac:dyDescent="0.2">
      <c r="A48" s="9"/>
      <c r="B48" s="6">
        <v>4.5</v>
      </c>
      <c r="C48" t="s">
        <v>84</v>
      </c>
      <c r="D48" t="s">
        <v>40</v>
      </c>
    </row>
    <row r="49" spans="1:4" x14ac:dyDescent="0.2">
      <c r="A49" s="9">
        <v>43012</v>
      </c>
      <c r="B49" s="6">
        <v>20</v>
      </c>
      <c r="C49" t="s">
        <v>62</v>
      </c>
      <c r="D49" t="s">
        <v>37</v>
      </c>
    </row>
    <row r="50" spans="1:4" x14ac:dyDescent="0.2">
      <c r="A50" s="9"/>
      <c r="B50" s="6">
        <v>46.1</v>
      </c>
      <c r="C50" t="s">
        <v>82</v>
      </c>
      <c r="D50" t="s">
        <v>37</v>
      </c>
    </row>
    <row r="51" spans="1:4" x14ac:dyDescent="0.2">
      <c r="A51" s="9"/>
      <c r="B51" s="6">
        <v>241.18</v>
      </c>
      <c r="C51" t="s">
        <v>59</v>
      </c>
      <c r="D51" t="s">
        <v>37</v>
      </c>
    </row>
    <row r="52" spans="1:4" x14ac:dyDescent="0.2">
      <c r="A52" s="9">
        <v>43013</v>
      </c>
      <c r="B52" s="6">
        <v>6.9</v>
      </c>
      <c r="C52" t="s">
        <v>22</v>
      </c>
      <c r="D52" t="s">
        <v>40</v>
      </c>
    </row>
    <row r="53" spans="1:4" x14ac:dyDescent="0.2">
      <c r="A53" s="9"/>
      <c r="B53" s="6">
        <v>5.2</v>
      </c>
      <c r="C53" t="s">
        <v>22</v>
      </c>
      <c r="D53" t="s">
        <v>40</v>
      </c>
    </row>
    <row r="54" spans="1:4" x14ac:dyDescent="0.2">
      <c r="A54" s="9">
        <v>43014</v>
      </c>
      <c r="B54" s="6">
        <v>1.56</v>
      </c>
      <c r="C54" t="s">
        <v>113</v>
      </c>
      <c r="D54" t="s">
        <v>40</v>
      </c>
    </row>
    <row r="55" spans="1:4" x14ac:dyDescent="0.2">
      <c r="A55" s="9"/>
      <c r="B55" s="6">
        <v>1.56</v>
      </c>
      <c r="C55" t="s">
        <v>113</v>
      </c>
      <c r="D55" t="s">
        <v>40</v>
      </c>
    </row>
    <row r="56" spans="1:4" x14ac:dyDescent="0.2">
      <c r="A56" s="9"/>
      <c r="B56" s="6">
        <v>3.17</v>
      </c>
      <c r="C56" t="s">
        <v>110</v>
      </c>
      <c r="D56" t="s">
        <v>40</v>
      </c>
    </row>
    <row r="57" spans="1:4" x14ac:dyDescent="0.2">
      <c r="A57" s="9"/>
      <c r="B57" s="6">
        <v>4</v>
      </c>
      <c r="C57" t="s">
        <v>88</v>
      </c>
      <c r="D57" t="s">
        <v>40</v>
      </c>
    </row>
    <row r="58" spans="1:4" x14ac:dyDescent="0.2">
      <c r="A58" s="9"/>
      <c r="B58" s="6">
        <v>6.9</v>
      </c>
      <c r="C58" t="s">
        <v>22</v>
      </c>
    </row>
    <row r="59" spans="1:4" x14ac:dyDescent="0.2">
      <c r="A59" s="9"/>
      <c r="B59" s="6">
        <v>63</v>
      </c>
      <c r="C59" t="s">
        <v>182</v>
      </c>
      <c r="D59" t="s">
        <v>40</v>
      </c>
    </row>
    <row r="60" spans="1:4" x14ac:dyDescent="0.2">
      <c r="A60" s="9"/>
      <c r="B60" s="6">
        <v>5.2</v>
      </c>
      <c r="C60" t="s">
        <v>84</v>
      </c>
      <c r="D60" t="s">
        <v>40</v>
      </c>
    </row>
    <row r="61" spans="1:4" x14ac:dyDescent="0.2">
      <c r="A61" s="9"/>
      <c r="B61" s="6">
        <v>6.9</v>
      </c>
      <c r="C61" t="s">
        <v>22</v>
      </c>
    </row>
    <row r="62" spans="1:4" x14ac:dyDescent="0.2">
      <c r="A62" s="9"/>
      <c r="B62" s="6">
        <v>11.5</v>
      </c>
      <c r="C62" t="s">
        <v>85</v>
      </c>
      <c r="D62" t="s">
        <v>40</v>
      </c>
    </row>
    <row r="63" spans="1:4" x14ac:dyDescent="0.2">
      <c r="A63" s="9">
        <v>43017</v>
      </c>
      <c r="B63" s="6">
        <v>1.56</v>
      </c>
      <c r="C63" t="s">
        <v>113</v>
      </c>
      <c r="D63" t="s">
        <v>40</v>
      </c>
    </row>
    <row r="64" spans="1:4" x14ac:dyDescent="0.2">
      <c r="A64" s="9"/>
      <c r="B64" s="6">
        <v>1.8</v>
      </c>
      <c r="C64" t="s">
        <v>113</v>
      </c>
      <c r="D64" t="s">
        <v>40</v>
      </c>
    </row>
    <row r="65" spans="1:4" x14ac:dyDescent="0.2">
      <c r="A65" s="9"/>
      <c r="B65" s="6">
        <v>27.98</v>
      </c>
      <c r="C65" t="s">
        <v>164</v>
      </c>
      <c r="D65" t="s">
        <v>40</v>
      </c>
    </row>
    <row r="66" spans="1:4" x14ac:dyDescent="0.2">
      <c r="A66" s="9"/>
      <c r="B66" s="6">
        <v>50</v>
      </c>
      <c r="C66" t="s">
        <v>44</v>
      </c>
      <c r="D66" t="s">
        <v>40</v>
      </c>
    </row>
    <row r="67" spans="1:4" x14ac:dyDescent="0.2">
      <c r="A67" s="9"/>
      <c r="B67" s="6">
        <v>3.95</v>
      </c>
      <c r="C67" t="s">
        <v>156</v>
      </c>
      <c r="D67" t="s">
        <v>37</v>
      </c>
    </row>
    <row r="68" spans="1:4" x14ac:dyDescent="0.2">
      <c r="A68" s="10"/>
      <c r="B68" s="6">
        <v>10</v>
      </c>
      <c r="C68" t="s">
        <v>65</v>
      </c>
      <c r="D68" t="s">
        <v>37</v>
      </c>
    </row>
    <row r="69" spans="1:4" x14ac:dyDescent="0.2">
      <c r="A69" s="10"/>
      <c r="B69" s="6">
        <v>6.9</v>
      </c>
      <c r="C69" t="s">
        <v>22</v>
      </c>
    </row>
    <row r="70" spans="1:4" x14ac:dyDescent="0.2">
      <c r="A70" s="10"/>
      <c r="B70" s="6">
        <v>9.1</v>
      </c>
      <c r="C70" t="s">
        <v>96</v>
      </c>
      <c r="D70" t="s">
        <v>40</v>
      </c>
    </row>
    <row r="71" spans="1:4" x14ac:dyDescent="0.2">
      <c r="A71" s="10"/>
      <c r="B71" s="6">
        <v>47.5</v>
      </c>
      <c r="C71" t="s">
        <v>151</v>
      </c>
      <c r="D71" t="s">
        <v>40</v>
      </c>
    </row>
    <row r="72" spans="1:4" x14ac:dyDescent="0.2">
      <c r="A72" s="10"/>
      <c r="B72" s="6">
        <v>51.46</v>
      </c>
      <c r="C72" t="s">
        <v>112</v>
      </c>
      <c r="D72" t="s">
        <v>37</v>
      </c>
    </row>
    <row r="73" spans="1:4" x14ac:dyDescent="0.2">
      <c r="A73" s="9"/>
      <c r="B73" s="6">
        <v>700</v>
      </c>
      <c r="C73" t="s">
        <v>134</v>
      </c>
    </row>
    <row r="74" spans="1:4" x14ac:dyDescent="0.2">
      <c r="A74" s="9"/>
      <c r="B74" s="6">
        <v>49.9</v>
      </c>
      <c r="C74" t="s">
        <v>183</v>
      </c>
      <c r="D74" t="s">
        <v>40</v>
      </c>
    </row>
    <row r="75" spans="1:4" x14ac:dyDescent="0.2">
      <c r="A75" s="9">
        <v>43018</v>
      </c>
      <c r="B75" s="6">
        <v>1.8</v>
      </c>
      <c r="C75" t="s">
        <v>113</v>
      </c>
      <c r="D75" t="s">
        <v>40</v>
      </c>
    </row>
    <row r="76" spans="1:4" x14ac:dyDescent="0.2">
      <c r="A76" s="9"/>
      <c r="B76" s="6">
        <v>2.91</v>
      </c>
      <c r="C76" t="s">
        <v>113</v>
      </c>
      <c r="D76" t="s">
        <v>40</v>
      </c>
    </row>
    <row r="77" spans="1:4" x14ac:dyDescent="0.2">
      <c r="A77" s="9"/>
      <c r="B77" s="6">
        <v>3.17</v>
      </c>
      <c r="C77" t="s">
        <v>110</v>
      </c>
      <c r="D77" t="s">
        <v>40</v>
      </c>
    </row>
    <row r="78" spans="1:4" x14ac:dyDescent="0.2">
      <c r="A78" s="9"/>
      <c r="B78" s="6">
        <v>11.5</v>
      </c>
      <c r="C78" t="s">
        <v>85</v>
      </c>
      <c r="D78" t="s">
        <v>40</v>
      </c>
    </row>
    <row r="79" spans="1:4" x14ac:dyDescent="0.2">
      <c r="A79" s="9"/>
      <c r="B79" s="6">
        <v>11.98</v>
      </c>
      <c r="C79" t="s">
        <v>123</v>
      </c>
      <c r="D79" t="s">
        <v>40</v>
      </c>
    </row>
    <row r="80" spans="1:4" x14ac:dyDescent="0.2">
      <c r="A80" s="9"/>
      <c r="B80" s="6">
        <v>12.99</v>
      </c>
      <c r="C80" t="s">
        <v>164</v>
      </c>
      <c r="D80" t="s">
        <v>40</v>
      </c>
    </row>
    <row r="81" spans="1:4" x14ac:dyDescent="0.2">
      <c r="A81" s="9"/>
      <c r="B81" s="6">
        <v>8.5</v>
      </c>
      <c r="C81" t="s">
        <v>96</v>
      </c>
      <c r="D81" t="s">
        <v>40</v>
      </c>
    </row>
    <row r="82" spans="1:4" x14ac:dyDescent="0.2">
      <c r="A82" s="9">
        <v>43024</v>
      </c>
      <c r="B82" s="6">
        <v>7.11</v>
      </c>
      <c r="C82" t="s">
        <v>79</v>
      </c>
      <c r="D82" t="s">
        <v>37</v>
      </c>
    </row>
    <row r="83" spans="1:4" x14ac:dyDescent="0.2">
      <c r="A83" s="9">
        <v>43027</v>
      </c>
      <c r="B83" s="6">
        <v>10</v>
      </c>
      <c r="C83" t="s">
        <v>64</v>
      </c>
      <c r="D83" t="s">
        <v>37</v>
      </c>
    </row>
    <row r="84" spans="1:4" x14ac:dyDescent="0.2">
      <c r="A84" s="9">
        <v>43028</v>
      </c>
      <c r="B84" s="6">
        <v>1.94</v>
      </c>
      <c r="C84" t="s">
        <v>184</v>
      </c>
      <c r="D84" t="s">
        <v>40</v>
      </c>
    </row>
    <row r="85" spans="1:4" x14ac:dyDescent="0.2">
      <c r="A85" s="9"/>
      <c r="B85" s="6">
        <v>14.53</v>
      </c>
      <c r="C85" t="s">
        <v>30</v>
      </c>
      <c r="D85" t="s">
        <v>37</v>
      </c>
    </row>
    <row r="86" spans="1:4" x14ac:dyDescent="0.2">
      <c r="A86" s="9">
        <v>43031</v>
      </c>
      <c r="B86" s="6">
        <v>-171</v>
      </c>
      <c r="C86" t="s">
        <v>57</v>
      </c>
    </row>
    <row r="87" spans="1:4" x14ac:dyDescent="0.2">
      <c r="A87" s="9"/>
      <c r="B87" s="6">
        <v>1.5</v>
      </c>
      <c r="C87" t="s">
        <v>107</v>
      </c>
      <c r="D87" t="s">
        <v>40</v>
      </c>
    </row>
    <row r="88" spans="1:4" x14ac:dyDescent="0.2">
      <c r="A88" s="9"/>
      <c r="B88" s="6">
        <v>15.85</v>
      </c>
      <c r="C88" t="s">
        <v>148</v>
      </c>
      <c r="D88" t="s">
        <v>40</v>
      </c>
    </row>
    <row r="89" spans="1:4" x14ac:dyDescent="0.2">
      <c r="A89" s="10"/>
      <c r="B89" s="6">
        <v>26.06</v>
      </c>
      <c r="C89" t="s">
        <v>83</v>
      </c>
      <c r="D89" t="s">
        <v>40</v>
      </c>
    </row>
    <row r="90" spans="1:4" ht="12.75" customHeight="1" x14ac:dyDescent="0.2">
      <c r="A90" s="15">
        <v>43032</v>
      </c>
      <c r="B90" s="6">
        <v>6.9</v>
      </c>
      <c r="C90" t="s">
        <v>22</v>
      </c>
      <c r="D90" t="s">
        <v>40</v>
      </c>
    </row>
    <row r="91" spans="1:4" ht="12.75" customHeight="1" x14ac:dyDescent="0.2">
      <c r="A91" s="15">
        <v>43033</v>
      </c>
      <c r="B91" s="6">
        <v>59.68</v>
      </c>
      <c r="C91" t="s">
        <v>84</v>
      </c>
      <c r="D91" t="s">
        <v>40</v>
      </c>
    </row>
    <row r="92" spans="1:4" ht="12.75" customHeight="1" x14ac:dyDescent="0.2">
      <c r="B92" s="6">
        <v>-2000</v>
      </c>
      <c r="C92" t="s">
        <v>57</v>
      </c>
    </row>
    <row r="93" spans="1:4" ht="12.75" customHeight="1" x14ac:dyDescent="0.2">
      <c r="B93" s="6">
        <v>1984.21</v>
      </c>
      <c r="C93" t="s">
        <v>15</v>
      </c>
    </row>
    <row r="94" spans="1:4" ht="12.75" customHeight="1" x14ac:dyDescent="0.2">
      <c r="B94" s="6">
        <v>11.5</v>
      </c>
      <c r="C94" t="s">
        <v>85</v>
      </c>
      <c r="D94" t="s">
        <v>40</v>
      </c>
    </row>
    <row r="95" spans="1:4" ht="12.75" customHeight="1" x14ac:dyDescent="0.2">
      <c r="B95" s="6">
        <v>106.4</v>
      </c>
      <c r="D95" t="s">
        <v>37</v>
      </c>
    </row>
    <row r="96" spans="1:4" ht="12.75" customHeight="1" x14ac:dyDescent="0.2">
      <c r="A96" s="15">
        <v>43035</v>
      </c>
      <c r="B96" s="6">
        <v>-2436.86</v>
      </c>
      <c r="C96" t="s">
        <v>36</v>
      </c>
      <c r="D96" t="s">
        <v>37</v>
      </c>
    </row>
    <row r="97" spans="1:5" ht="12.75" customHeight="1" x14ac:dyDescent="0.2">
      <c r="B97" s="6">
        <v>23.19</v>
      </c>
      <c r="C97" t="s">
        <v>78</v>
      </c>
      <c r="D97" t="s">
        <v>37</v>
      </c>
    </row>
    <row r="98" spans="1:5" ht="12.75" customHeight="1" x14ac:dyDescent="0.2">
      <c r="B98" s="6">
        <v>-120</v>
      </c>
      <c r="C98" t="s">
        <v>28</v>
      </c>
      <c r="D98" t="s">
        <v>37</v>
      </c>
    </row>
    <row r="99" spans="1:5" ht="12.75" customHeight="1" x14ac:dyDescent="0.2">
      <c r="B99" s="6">
        <v>1.56</v>
      </c>
      <c r="C99" t="s">
        <v>113</v>
      </c>
      <c r="D99" t="s">
        <v>40</v>
      </c>
    </row>
    <row r="100" spans="1:5" ht="12.75" customHeight="1" x14ac:dyDescent="0.2">
      <c r="A100" s="15">
        <v>43038</v>
      </c>
      <c r="B100" s="6">
        <v>50</v>
      </c>
      <c r="C100" t="s">
        <v>44</v>
      </c>
      <c r="D100" t="s">
        <v>40</v>
      </c>
    </row>
    <row r="101" spans="1:5" ht="12.75" customHeight="1" x14ac:dyDescent="0.2">
      <c r="B101" s="6">
        <v>7.49</v>
      </c>
      <c r="C101" t="s">
        <v>74</v>
      </c>
      <c r="D101" t="s">
        <v>37</v>
      </c>
      <c r="E101" t="s">
        <v>69</v>
      </c>
    </row>
    <row r="102" spans="1:5" ht="12.75" customHeight="1" x14ac:dyDescent="0.2">
      <c r="B102" s="6">
        <v>25</v>
      </c>
      <c r="C102" t="s">
        <v>17</v>
      </c>
      <c r="D102" t="s">
        <v>37</v>
      </c>
    </row>
    <row r="103" spans="1:5" ht="12.75" customHeight="1" x14ac:dyDescent="0.2">
      <c r="B103" s="6">
        <v>36.04</v>
      </c>
      <c r="C103" t="s">
        <v>185</v>
      </c>
      <c r="D103" t="s">
        <v>37</v>
      </c>
    </row>
    <row r="104" spans="1:5" ht="12.75" customHeight="1" x14ac:dyDescent="0.2">
      <c r="B104" s="6">
        <v>50</v>
      </c>
      <c r="C104" t="s">
        <v>99</v>
      </c>
      <c r="D104" t="s">
        <v>37</v>
      </c>
    </row>
    <row r="105" spans="1:5" ht="12.75" customHeight="1" x14ac:dyDescent="0.2">
      <c r="B105" s="6">
        <v>23</v>
      </c>
      <c r="C105" t="s">
        <v>85</v>
      </c>
      <c r="D105" t="s">
        <v>40</v>
      </c>
    </row>
    <row r="106" spans="1:5" ht="12.75" customHeight="1" x14ac:dyDescent="0.2">
      <c r="B106" s="6">
        <v>35</v>
      </c>
      <c r="C106" t="s">
        <v>186</v>
      </c>
      <c r="D106" t="s">
        <v>40</v>
      </c>
    </row>
    <row r="107" spans="1:5" ht="12.75" customHeight="1" x14ac:dyDescent="0.2">
      <c r="A107" s="15">
        <v>43039</v>
      </c>
      <c r="B107" s="6">
        <v>359.5</v>
      </c>
      <c r="C107" t="s">
        <v>75</v>
      </c>
      <c r="D107" t="s">
        <v>37</v>
      </c>
    </row>
    <row r="108" spans="1:5" ht="12.75" customHeight="1" x14ac:dyDescent="0.2">
      <c r="B108" s="6">
        <v>11.5</v>
      </c>
      <c r="C108" t="s">
        <v>85</v>
      </c>
      <c r="D108" t="s">
        <v>40</v>
      </c>
    </row>
    <row r="109" spans="1:5" ht="12.75" customHeight="1" x14ac:dyDescent="0.2">
      <c r="B109" s="6"/>
    </row>
    <row r="110" spans="1:5" ht="12.75" customHeight="1" x14ac:dyDescent="0.2">
      <c r="B110" s="6"/>
    </row>
    <row r="111" spans="1:5" ht="12.75" customHeight="1" x14ac:dyDescent="0.2">
      <c r="B111" s="6"/>
    </row>
    <row r="112" spans="1:5" ht="12.75" customHeight="1" x14ac:dyDescent="0.2">
      <c r="B112" s="6"/>
    </row>
    <row r="113" spans="2:2" ht="12.75" customHeight="1" x14ac:dyDescent="0.2">
      <c r="B113" s="6"/>
    </row>
    <row r="114" spans="2:2" ht="12.75" customHeight="1" x14ac:dyDescent="0.2">
      <c r="B114" s="6"/>
    </row>
    <row r="115" spans="2:2" ht="12.75" customHeight="1" x14ac:dyDescent="0.2">
      <c r="B115" s="6"/>
    </row>
    <row r="116" spans="2:2" ht="12.75" customHeight="1" x14ac:dyDescent="0.2">
      <c r="B116" s="6"/>
    </row>
    <row r="117" spans="2:2" ht="12.75" customHeight="1" x14ac:dyDescent="0.2">
      <c r="B117" s="6"/>
    </row>
    <row r="118" spans="2:2" ht="12.75" customHeight="1" x14ac:dyDescent="0.2">
      <c r="B118" s="6"/>
    </row>
    <row r="119" spans="2:2" ht="12.75" customHeight="1" x14ac:dyDescent="0.2">
      <c r="B119" s="6"/>
    </row>
    <row r="120" spans="2:2" ht="12.75" customHeight="1" x14ac:dyDescent="0.2">
      <c r="B120" s="6"/>
    </row>
    <row r="121" spans="2:2" ht="12.75" customHeight="1" x14ac:dyDescent="0.2">
      <c r="B121" s="6"/>
    </row>
    <row r="122" spans="2:2" ht="12.75" customHeight="1" x14ac:dyDescent="0.2">
      <c r="B122" s="6"/>
    </row>
    <row r="123" spans="2:2" ht="12.75" customHeight="1" x14ac:dyDescent="0.2">
      <c r="B123" s="6"/>
    </row>
    <row r="124" spans="2:2" ht="12.75" customHeight="1" x14ac:dyDescent="0.2">
      <c r="B124" s="6"/>
    </row>
    <row r="125" spans="2:2" ht="12.75" customHeight="1" x14ac:dyDescent="0.2">
      <c r="B125" s="6"/>
    </row>
    <row r="126" spans="2:2" ht="12.75" customHeight="1" x14ac:dyDescent="0.2">
      <c r="B126" s="6"/>
    </row>
    <row r="127" spans="2:2" ht="12.75" customHeight="1" x14ac:dyDescent="0.2">
      <c r="B127" s="6"/>
    </row>
    <row r="128" spans="2:2" ht="12.75" customHeight="1" x14ac:dyDescent="0.2">
      <c r="B128" s="6"/>
    </row>
    <row r="129" spans="2:2" ht="12.75" customHeight="1" x14ac:dyDescent="0.2">
      <c r="B129" s="6"/>
    </row>
    <row r="130" spans="2:2" ht="12.75" customHeight="1" x14ac:dyDescent="0.2">
      <c r="B130" s="6"/>
    </row>
    <row r="131" spans="2:2" ht="12.75" customHeight="1" x14ac:dyDescent="0.2">
      <c r="B131" s="6"/>
    </row>
    <row r="132" spans="2:2" ht="12.75" customHeight="1" x14ac:dyDescent="0.2">
      <c r="B132" s="6"/>
    </row>
    <row r="133" spans="2:2" ht="12.75" customHeight="1" x14ac:dyDescent="0.2">
      <c r="B133" s="6"/>
    </row>
    <row r="134" spans="2:2" ht="12.75" customHeight="1" x14ac:dyDescent="0.2">
      <c r="B134" s="6"/>
    </row>
    <row r="135" spans="2:2" ht="12.75" customHeight="1" x14ac:dyDescent="0.2">
      <c r="B135" s="6"/>
    </row>
    <row r="136" spans="2:2" ht="12.75" customHeight="1" x14ac:dyDescent="0.2">
      <c r="B136" s="6"/>
    </row>
    <row r="137" spans="2:2" ht="12.75" customHeight="1" x14ac:dyDescent="0.2">
      <c r="B137" s="6"/>
    </row>
    <row r="138" spans="2:2" ht="12.75" customHeight="1" x14ac:dyDescent="0.2">
      <c r="B138" s="6"/>
    </row>
    <row r="139" spans="2:2" ht="12.75" customHeight="1" x14ac:dyDescent="0.2">
      <c r="B139" s="6"/>
    </row>
    <row r="140" spans="2:2" ht="12.75" customHeight="1" x14ac:dyDescent="0.2">
      <c r="B140" s="6"/>
    </row>
    <row r="141" spans="2:2" ht="12.75" customHeight="1" x14ac:dyDescent="0.2">
      <c r="B141" s="6"/>
    </row>
    <row r="142" spans="2:2" ht="12.75" customHeight="1" x14ac:dyDescent="0.2">
      <c r="B142" s="6"/>
    </row>
    <row r="143" spans="2:2" ht="12.75" customHeight="1" x14ac:dyDescent="0.2">
      <c r="B143" s="6"/>
    </row>
    <row r="144" spans="2:2" ht="12.75" customHeight="1" x14ac:dyDescent="0.2">
      <c r="B144" s="6"/>
    </row>
    <row r="145" spans="2:2" ht="12.75" customHeight="1" x14ac:dyDescent="0.2">
      <c r="B145" s="6"/>
    </row>
    <row r="146" spans="2:2" ht="12.75" customHeight="1" x14ac:dyDescent="0.2">
      <c r="B146" s="6"/>
    </row>
    <row r="147" spans="2:2" ht="12.75" customHeight="1" x14ac:dyDescent="0.2">
      <c r="B147" s="6"/>
    </row>
    <row r="148" spans="2:2" ht="12.75" customHeight="1" x14ac:dyDescent="0.2">
      <c r="B148" s="6"/>
    </row>
    <row r="149" spans="2:2" ht="12.75" customHeight="1" x14ac:dyDescent="0.2">
      <c r="B149" s="6"/>
    </row>
    <row r="150" spans="2:2" ht="12.75" customHeight="1" x14ac:dyDescent="0.2">
      <c r="B150" s="6"/>
    </row>
    <row r="151" spans="2:2" ht="12.75" customHeight="1" x14ac:dyDescent="0.2">
      <c r="B151" s="6"/>
    </row>
    <row r="152" spans="2:2" ht="12.75" customHeight="1" x14ac:dyDescent="0.2">
      <c r="B152" s="6"/>
    </row>
    <row r="153" spans="2:2" ht="12.75" customHeight="1" x14ac:dyDescent="0.2">
      <c r="B153" s="6"/>
    </row>
    <row r="154" spans="2:2" ht="12.75" customHeight="1" x14ac:dyDescent="0.2">
      <c r="B154" s="6"/>
    </row>
    <row r="155" spans="2:2" ht="12.75" customHeight="1" x14ac:dyDescent="0.2">
      <c r="B155" s="6"/>
    </row>
    <row r="156" spans="2:2" ht="12.75" customHeight="1" x14ac:dyDescent="0.2">
      <c r="B156" s="6"/>
    </row>
    <row r="157" spans="2:2" ht="12.75" customHeight="1" x14ac:dyDescent="0.2">
      <c r="B157" s="6"/>
    </row>
    <row r="158" spans="2:2" ht="12.75" customHeight="1" x14ac:dyDescent="0.2">
      <c r="B158" s="6"/>
    </row>
    <row r="159" spans="2:2" ht="12.75" customHeight="1" x14ac:dyDescent="0.2">
      <c r="B159" s="6"/>
    </row>
    <row r="160" spans="2:2" ht="12.75" customHeight="1" x14ac:dyDescent="0.2">
      <c r="B160" s="6"/>
    </row>
    <row r="161" spans="2:2" ht="12.75" customHeight="1" x14ac:dyDescent="0.2">
      <c r="B161" s="6"/>
    </row>
    <row r="162" spans="2:2" ht="12.75" customHeight="1" x14ac:dyDescent="0.2">
      <c r="B162" s="6"/>
    </row>
    <row r="163" spans="2:2" ht="12.75" customHeight="1" x14ac:dyDescent="0.2">
      <c r="B163" s="6"/>
    </row>
    <row r="164" spans="2:2" ht="12.75" customHeight="1" x14ac:dyDescent="0.2">
      <c r="B164" s="6"/>
    </row>
    <row r="165" spans="2:2" ht="12.75" customHeight="1" x14ac:dyDescent="0.2">
      <c r="B165" s="6"/>
    </row>
    <row r="166" spans="2:2" ht="12.75" customHeight="1" x14ac:dyDescent="0.2">
      <c r="B166" s="6"/>
    </row>
    <row r="167" spans="2:2" ht="12.75" customHeight="1" x14ac:dyDescent="0.2">
      <c r="B167" s="6"/>
    </row>
    <row r="168" spans="2:2" ht="12.75" customHeight="1" x14ac:dyDescent="0.2">
      <c r="B168" s="6"/>
    </row>
    <row r="169" spans="2:2" ht="12.75" customHeight="1" x14ac:dyDescent="0.2">
      <c r="B169" s="6"/>
    </row>
    <row r="170" spans="2:2" ht="12.75" customHeight="1" x14ac:dyDescent="0.2">
      <c r="B170" s="6"/>
    </row>
    <row r="171" spans="2:2" ht="12.75" customHeight="1" x14ac:dyDescent="0.2">
      <c r="B171" s="6"/>
    </row>
    <row r="172" spans="2:2" ht="12.75" customHeight="1" x14ac:dyDescent="0.2">
      <c r="B172" s="6"/>
    </row>
    <row r="173" spans="2:2" ht="12.75" customHeight="1" x14ac:dyDescent="0.2">
      <c r="B173" s="6"/>
    </row>
    <row r="174" spans="2:2" ht="12.75" customHeight="1" x14ac:dyDescent="0.2">
      <c r="B174" s="6"/>
    </row>
    <row r="175" spans="2:2" ht="12.75" customHeight="1" x14ac:dyDescent="0.2">
      <c r="B175" s="6"/>
    </row>
    <row r="176" spans="2:2" ht="12.75" customHeight="1" x14ac:dyDescent="0.2">
      <c r="B176" s="6"/>
    </row>
    <row r="177" spans="2:2" ht="12.75" customHeight="1" x14ac:dyDescent="0.2">
      <c r="B177" s="6"/>
    </row>
    <row r="178" spans="2:2" ht="12.75" customHeight="1" x14ac:dyDescent="0.2">
      <c r="B178" s="6"/>
    </row>
    <row r="179" spans="2:2" ht="12.75" customHeight="1" x14ac:dyDescent="0.2">
      <c r="B179" s="6"/>
    </row>
    <row r="180" spans="2:2" ht="12.75" customHeight="1" x14ac:dyDescent="0.2">
      <c r="B180" s="6"/>
    </row>
    <row r="181" spans="2:2" ht="12.75" customHeight="1" x14ac:dyDescent="0.2">
      <c r="B181" s="6"/>
    </row>
    <row r="182" spans="2:2" ht="12.75" customHeight="1" x14ac:dyDescent="0.2">
      <c r="B182" s="6"/>
    </row>
    <row r="183" spans="2:2" ht="12.75" customHeight="1" x14ac:dyDescent="0.2">
      <c r="B183" s="6"/>
    </row>
    <row r="184" spans="2:2" ht="12.75" customHeight="1" x14ac:dyDescent="0.2">
      <c r="B184" s="6"/>
    </row>
    <row r="185" spans="2:2" ht="12.75" customHeight="1" x14ac:dyDescent="0.2">
      <c r="B185" s="6"/>
    </row>
    <row r="186" spans="2:2" ht="12.75" customHeight="1" x14ac:dyDescent="0.2">
      <c r="B186" s="6"/>
    </row>
    <row r="187" spans="2:2" ht="12.75" customHeight="1" x14ac:dyDescent="0.2">
      <c r="B187" s="6"/>
    </row>
    <row r="188" spans="2:2" ht="12.75" customHeight="1" x14ac:dyDescent="0.2">
      <c r="B188" s="6"/>
    </row>
    <row r="189" spans="2:2" ht="12.75" customHeight="1" x14ac:dyDescent="0.2">
      <c r="B189" s="6"/>
    </row>
    <row r="190" spans="2:2" ht="12.75" customHeight="1" x14ac:dyDescent="0.2">
      <c r="B190" s="6"/>
    </row>
    <row r="191" spans="2:2" ht="12.75" customHeight="1" x14ac:dyDescent="0.2">
      <c r="B191" s="6"/>
    </row>
    <row r="192" spans="2:2" ht="12.75" customHeight="1" x14ac:dyDescent="0.2">
      <c r="B192" s="6"/>
    </row>
    <row r="193" spans="2:2" ht="12.75" customHeight="1" x14ac:dyDescent="0.2">
      <c r="B193" s="6"/>
    </row>
    <row r="194" spans="2:2" ht="12.75" customHeight="1" x14ac:dyDescent="0.2">
      <c r="B194" s="6"/>
    </row>
    <row r="195" spans="2:2" ht="12.75" customHeight="1" x14ac:dyDescent="0.2">
      <c r="B195" s="6"/>
    </row>
    <row r="196" spans="2:2" ht="12.75" customHeight="1" x14ac:dyDescent="0.2">
      <c r="B196" s="6"/>
    </row>
    <row r="197" spans="2:2" ht="12.75" customHeight="1" x14ac:dyDescent="0.2">
      <c r="B197" s="6"/>
    </row>
    <row r="198" spans="2:2" ht="12.75" customHeight="1" x14ac:dyDescent="0.2">
      <c r="B198" s="6"/>
    </row>
    <row r="199" spans="2:2" ht="12.75" customHeight="1" x14ac:dyDescent="0.2">
      <c r="B199" s="6"/>
    </row>
    <row r="200" spans="2:2" ht="12.75" customHeight="1" x14ac:dyDescent="0.2">
      <c r="B200" s="6"/>
    </row>
    <row r="201" spans="2:2" ht="12.75" customHeight="1" x14ac:dyDescent="0.2">
      <c r="B201" s="6"/>
    </row>
    <row r="202" spans="2:2" ht="12.75" customHeight="1" x14ac:dyDescent="0.2">
      <c r="B202" s="6"/>
    </row>
    <row r="203" spans="2:2" ht="12.75" customHeight="1" x14ac:dyDescent="0.2">
      <c r="B203" s="6"/>
    </row>
    <row r="204" spans="2:2" ht="12.75" customHeight="1" x14ac:dyDescent="0.2">
      <c r="B204" s="6"/>
    </row>
    <row r="205" spans="2:2" ht="12.75" customHeight="1" x14ac:dyDescent="0.2">
      <c r="B205" s="6"/>
    </row>
    <row r="206" spans="2:2" ht="12.75" customHeight="1" x14ac:dyDescent="0.2">
      <c r="B206" s="6"/>
    </row>
    <row r="207" spans="2:2" ht="12.75" customHeight="1" x14ac:dyDescent="0.2">
      <c r="B207" s="6"/>
    </row>
    <row r="208" spans="2:2" ht="12.75" customHeight="1" x14ac:dyDescent="0.2">
      <c r="B208" s="6"/>
    </row>
    <row r="209" spans="2:2" ht="12.75" customHeight="1" x14ac:dyDescent="0.2">
      <c r="B209" s="6"/>
    </row>
    <row r="210" spans="2:2" ht="12.75" customHeight="1" x14ac:dyDescent="0.2">
      <c r="B210" s="6"/>
    </row>
    <row r="211" spans="2:2" ht="12.75" customHeight="1" x14ac:dyDescent="0.2">
      <c r="B211" s="6"/>
    </row>
    <row r="212" spans="2:2" ht="12.75" customHeight="1" x14ac:dyDescent="0.2">
      <c r="B212" s="6"/>
    </row>
    <row r="213" spans="2:2" ht="12.75" customHeight="1" x14ac:dyDescent="0.2">
      <c r="B213" s="6"/>
    </row>
    <row r="214" spans="2:2" ht="12.75" customHeight="1" x14ac:dyDescent="0.2">
      <c r="B214" s="6"/>
    </row>
    <row r="215" spans="2:2" ht="12.75" customHeight="1" x14ac:dyDescent="0.2">
      <c r="B215" s="6"/>
    </row>
    <row r="216" spans="2:2" ht="12.75" customHeight="1" x14ac:dyDescent="0.2">
      <c r="B216" s="6"/>
    </row>
    <row r="217" spans="2:2" ht="12.75" customHeight="1" x14ac:dyDescent="0.2">
      <c r="B217" s="6"/>
    </row>
    <row r="218" spans="2:2" ht="12.75" customHeight="1" x14ac:dyDescent="0.2">
      <c r="B218" s="6"/>
    </row>
    <row r="219" spans="2:2" ht="12.75" customHeight="1" x14ac:dyDescent="0.2">
      <c r="B21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1"/>
  <sheetViews>
    <sheetView zoomScale="75" zoomScaleNormal="75" workbookViewId="0">
      <pane ySplit="3" topLeftCell="A4" activePane="bottomLeft" state="frozen"/>
      <selection pane="bottomLeft" activeCell="B3" sqref="B3"/>
    </sheetView>
  </sheetViews>
  <sheetFormatPr defaultColWidth="14.42578125" defaultRowHeight="12.75" customHeight="1" x14ac:dyDescent="0.2"/>
  <cols>
    <col min="1" max="1" width="12.7109375" bestFit="1" customWidth="1"/>
    <col min="2" max="2" width="14" bestFit="1" customWidth="1"/>
    <col min="3" max="3" width="11.5703125" bestFit="1" customWidth="1"/>
    <col min="4" max="4" width="13.140625" customWidth="1"/>
    <col min="5" max="5" width="10.7109375" customWidth="1"/>
    <col min="6" max="6" width="12.85546875" customWidth="1"/>
    <col min="7" max="7" width="9.7109375" bestFit="1" customWidth="1"/>
    <col min="8" max="11" width="10.7109375" customWidth="1"/>
    <col min="12" max="12" width="12.85546875" customWidth="1"/>
    <col min="13" max="14" width="10.7109375" customWidth="1"/>
    <col min="15" max="15" width="13.42578125" customWidth="1"/>
    <col min="16" max="16" width="12" bestFit="1" customWidth="1"/>
    <col min="17" max="20" width="17.28515625" customWidth="1"/>
  </cols>
  <sheetData>
    <row r="1" spans="1:17" ht="12.75" customHeight="1" x14ac:dyDescent="0.2">
      <c r="A1" s="1" t="s">
        <v>0</v>
      </c>
      <c r="B1" s="1" t="s">
        <v>1</v>
      </c>
      <c r="E1" s="1" t="s">
        <v>2</v>
      </c>
      <c r="O1" s="1" t="s">
        <v>3</v>
      </c>
      <c r="P1" s="1" t="s">
        <v>4</v>
      </c>
      <c r="Q1" t="s">
        <v>101</v>
      </c>
    </row>
    <row r="2" spans="1:17" ht="12.75" customHeight="1" x14ac:dyDescent="0.2">
      <c r="A2" s="7">
        <f>'January 2019'!A3</f>
        <v>246365.99999999997</v>
      </c>
      <c r="B2" s="1">
        <v>2472.83</v>
      </c>
      <c r="C2" t="s">
        <v>13</v>
      </c>
      <c r="E2" s="1" t="s">
        <v>5</v>
      </c>
      <c r="H2" s="1" t="s">
        <v>6</v>
      </c>
      <c r="K2" s="1" t="s">
        <v>7</v>
      </c>
      <c r="O2" s="6">
        <f ca="1">A3-G3-J3-M3-D3</f>
        <v>5319.5499999998428</v>
      </c>
      <c r="P2" s="6">
        <f>SUMIF(D21:D71,"n",B21:B71)</f>
        <v>22895.250000000004</v>
      </c>
      <c r="Q2" s="16">
        <f ca="1">O2-A2</f>
        <v>-241046.45000000013</v>
      </c>
    </row>
    <row r="3" spans="1:17" ht="12.75" customHeight="1" x14ac:dyDescent="0.2">
      <c r="A3" s="7">
        <f>A2-SUM(B21:B201)</f>
        <v>5344.5499999998428</v>
      </c>
      <c r="D3" s="7">
        <f>IF(C2="pd",0,B2*-1)</f>
        <v>0</v>
      </c>
      <c r="E3" s="12">
        <f>SUM(E4:E70)</f>
        <v>1414.49</v>
      </c>
      <c r="F3" s="1" t="s">
        <v>8</v>
      </c>
      <c r="G3" s="7">
        <f ca="1">E3-SUMIF(G4:G75,"pd",E4:E73)</f>
        <v>0</v>
      </c>
      <c r="H3" s="6">
        <f>SUM(H4:H18)</f>
        <v>215.93</v>
      </c>
      <c r="I3" s="1" t="s">
        <v>8</v>
      </c>
      <c r="J3" s="7">
        <f>H3-SUMIF(J4:J75,"pd",H4:H75)</f>
        <v>25</v>
      </c>
      <c r="K3" s="7">
        <f>SUM(K4:K18)</f>
        <v>272.64</v>
      </c>
      <c r="L3" s="1" t="s">
        <v>8</v>
      </c>
      <c r="M3" s="7">
        <f>K3-SUMIF(M4:M75,"pd",K4:K75)</f>
        <v>0</v>
      </c>
      <c r="P3" s="1" t="s">
        <v>9</v>
      </c>
    </row>
    <row r="4" spans="1:17" ht="12.75" customHeight="1" x14ac:dyDescent="0.2">
      <c r="E4" s="12">
        <v>241.18</v>
      </c>
      <c r="F4" s="1" t="s">
        <v>59</v>
      </c>
      <c r="G4" s="19" t="s">
        <v>13</v>
      </c>
      <c r="H4" s="6">
        <v>190.93</v>
      </c>
      <c r="I4" s="1" t="s">
        <v>15</v>
      </c>
      <c r="J4" s="19" t="s">
        <v>13</v>
      </c>
      <c r="K4" s="7">
        <v>55.09</v>
      </c>
      <c r="L4" s="1" t="s">
        <v>112</v>
      </c>
      <c r="M4" s="19" t="s">
        <v>13</v>
      </c>
      <c r="P4" s="1" t="s">
        <v>9</v>
      </c>
    </row>
    <row r="5" spans="1:17" ht="12.75" customHeight="1" x14ac:dyDescent="0.2">
      <c r="E5" s="12">
        <v>5</v>
      </c>
      <c r="F5" s="1" t="s">
        <v>71</v>
      </c>
      <c r="G5" s="19" t="s">
        <v>13</v>
      </c>
      <c r="H5" s="6">
        <v>25</v>
      </c>
      <c r="I5" s="1" t="s">
        <v>17</v>
      </c>
      <c r="J5" t="s">
        <v>100</v>
      </c>
      <c r="K5" s="7">
        <v>58.85</v>
      </c>
      <c r="L5" s="1" t="s">
        <v>112</v>
      </c>
      <c r="M5" t="s">
        <v>13</v>
      </c>
      <c r="P5" s="1" t="s">
        <v>9</v>
      </c>
    </row>
    <row r="6" spans="1:17" ht="12.75" customHeight="1" x14ac:dyDescent="0.2">
      <c r="E6" s="12">
        <v>15.39</v>
      </c>
      <c r="F6" s="1" t="s">
        <v>16</v>
      </c>
      <c r="G6" s="19" t="s">
        <v>13</v>
      </c>
      <c r="H6" s="6"/>
      <c r="I6" s="1"/>
      <c r="J6" s="1"/>
      <c r="K6" s="7">
        <v>0</v>
      </c>
      <c r="L6" s="1" t="s">
        <v>112</v>
      </c>
      <c r="P6" s="1" t="s">
        <v>9</v>
      </c>
    </row>
    <row r="7" spans="1:17" ht="12.75" customHeight="1" x14ac:dyDescent="0.2">
      <c r="E7" s="12">
        <v>0</v>
      </c>
      <c r="F7" s="1" t="s">
        <v>18</v>
      </c>
      <c r="G7" s="19"/>
      <c r="H7" s="6"/>
      <c r="I7" s="1"/>
      <c r="K7" s="7">
        <v>0</v>
      </c>
      <c r="L7" s="1" t="s">
        <v>112</v>
      </c>
      <c r="P7" s="1" t="s">
        <v>9</v>
      </c>
    </row>
    <row r="8" spans="1:17" ht="12.75" customHeight="1" x14ac:dyDescent="0.2">
      <c r="E8" s="12">
        <v>55.16</v>
      </c>
      <c r="F8" s="1" t="s">
        <v>77</v>
      </c>
      <c r="G8" s="19" t="s">
        <v>13</v>
      </c>
      <c r="H8" s="6"/>
      <c r="I8" s="1"/>
      <c r="K8" s="7">
        <v>113.7</v>
      </c>
      <c r="L8" s="1" t="s">
        <v>60</v>
      </c>
      <c r="M8" t="s">
        <v>13</v>
      </c>
      <c r="P8" s="1" t="s">
        <v>9</v>
      </c>
    </row>
    <row r="9" spans="1:17" ht="12.75" customHeight="1" x14ac:dyDescent="0.2">
      <c r="E9" s="12">
        <v>100</v>
      </c>
      <c r="F9" s="1" t="s">
        <v>58</v>
      </c>
      <c r="G9" s="19" t="s">
        <v>13</v>
      </c>
      <c r="K9" s="7">
        <v>22.5</v>
      </c>
      <c r="L9" t="s">
        <v>266</v>
      </c>
      <c r="M9" s="19" t="s">
        <v>13</v>
      </c>
      <c r="P9" s="1" t="s">
        <v>9</v>
      </c>
    </row>
    <row r="10" spans="1:17" ht="12.75" customHeight="1" x14ac:dyDescent="0.2">
      <c r="E10" s="12">
        <v>0</v>
      </c>
      <c r="F10" s="1" t="s">
        <v>67</v>
      </c>
      <c r="K10" s="7">
        <v>22.5</v>
      </c>
      <c r="L10" t="s">
        <v>22</v>
      </c>
      <c r="M10" s="19" t="s">
        <v>13</v>
      </c>
      <c r="P10" s="1" t="s">
        <v>9</v>
      </c>
    </row>
    <row r="11" spans="1:17" ht="12.75" customHeight="1" x14ac:dyDescent="0.2">
      <c r="E11" s="12">
        <v>7.99</v>
      </c>
      <c r="F11" s="1" t="s">
        <v>69</v>
      </c>
      <c r="G11" t="s">
        <v>13</v>
      </c>
      <c r="K11" s="7">
        <v>0</v>
      </c>
      <c r="L11" t="s">
        <v>22</v>
      </c>
      <c r="P11" s="1" t="s">
        <v>9</v>
      </c>
    </row>
    <row r="12" spans="1:17" ht="12.75" customHeight="1" x14ac:dyDescent="0.2">
      <c r="E12" s="12">
        <v>52</v>
      </c>
      <c r="F12" s="1" t="s">
        <v>70</v>
      </c>
      <c r="G12" t="s">
        <v>13</v>
      </c>
      <c r="K12" s="7">
        <v>0</v>
      </c>
      <c r="L12" t="s">
        <v>22</v>
      </c>
      <c r="P12" s="1" t="s">
        <v>9</v>
      </c>
    </row>
    <row r="13" spans="1:17" ht="12.75" customHeight="1" x14ac:dyDescent="0.2">
      <c r="E13" s="12">
        <v>400</v>
      </c>
      <c r="F13" s="1" t="s">
        <v>28</v>
      </c>
      <c r="G13" t="s">
        <v>13</v>
      </c>
      <c r="K13" s="7">
        <v>0</v>
      </c>
      <c r="L13" t="s">
        <v>28</v>
      </c>
      <c r="P13" s="1" t="s">
        <v>9</v>
      </c>
    </row>
    <row r="14" spans="1:17" ht="12.75" customHeight="1" x14ac:dyDescent="0.2">
      <c r="E14" s="12">
        <v>392.19</v>
      </c>
      <c r="F14" s="1" t="s">
        <v>29</v>
      </c>
      <c r="G14" s="19" t="s">
        <v>13</v>
      </c>
      <c r="K14" s="7"/>
      <c r="P14" s="1" t="s">
        <v>9</v>
      </c>
    </row>
    <row r="15" spans="1:17" ht="12.75" customHeight="1" x14ac:dyDescent="0.2">
      <c r="E15" s="12">
        <v>14.53</v>
      </c>
      <c r="F15" s="1" t="s">
        <v>30</v>
      </c>
      <c r="G15" s="19" t="s">
        <v>13</v>
      </c>
      <c r="K15" s="7"/>
      <c r="P15" s="1" t="s">
        <v>9</v>
      </c>
    </row>
    <row r="16" spans="1:17" ht="12.75" customHeight="1" x14ac:dyDescent="0.2">
      <c r="E16" s="12">
        <v>20</v>
      </c>
      <c r="F16" t="s">
        <v>62</v>
      </c>
      <c r="G16" s="1" t="s">
        <v>13</v>
      </c>
      <c r="K16" s="7"/>
      <c r="P16" s="1" t="s">
        <v>9</v>
      </c>
    </row>
    <row r="17" spans="1:11" ht="12.75" customHeight="1" x14ac:dyDescent="0.2">
      <c r="A17" s="1" t="s">
        <v>9</v>
      </c>
      <c r="E17" s="13">
        <v>10</v>
      </c>
      <c r="F17" t="s">
        <v>63</v>
      </c>
      <c r="G17" s="19" t="s">
        <v>13</v>
      </c>
      <c r="K17" s="17"/>
    </row>
    <row r="18" spans="1:11" ht="12.75" customHeight="1" x14ac:dyDescent="0.2">
      <c r="A18" s="1" t="s">
        <v>9</v>
      </c>
      <c r="E18" s="13">
        <v>10</v>
      </c>
      <c r="F18" t="s">
        <v>64</v>
      </c>
      <c r="G18" s="19" t="s">
        <v>13</v>
      </c>
      <c r="K18" s="17"/>
    </row>
    <row r="19" spans="1:11" ht="12.75" customHeight="1" x14ac:dyDescent="0.2">
      <c r="A19" s="1" t="s">
        <v>31</v>
      </c>
      <c r="D19" s="1" t="s">
        <v>32</v>
      </c>
      <c r="E19" s="13">
        <v>10</v>
      </c>
      <c r="F19" t="s">
        <v>65</v>
      </c>
      <c r="G19" s="19" t="s">
        <v>13</v>
      </c>
      <c r="K19" s="17"/>
    </row>
    <row r="20" spans="1:11" ht="12.75" customHeight="1" x14ac:dyDescent="0.2">
      <c r="A20" s="9">
        <v>43497</v>
      </c>
      <c r="B20" s="6">
        <f>A2*-1</f>
        <v>-246365.99999999997</v>
      </c>
      <c r="C20" s="1" t="s">
        <v>34</v>
      </c>
      <c r="D20" s="1" t="s">
        <v>35</v>
      </c>
      <c r="E20" s="13">
        <v>7.25</v>
      </c>
      <c r="F20" t="s">
        <v>68</v>
      </c>
      <c r="G20" s="19" t="s">
        <v>13</v>
      </c>
      <c r="K20" s="17"/>
    </row>
    <row r="21" spans="1:11" ht="12.75" customHeight="1" x14ac:dyDescent="0.2">
      <c r="A21" s="9">
        <v>43497</v>
      </c>
      <c r="B21" s="6">
        <v>400</v>
      </c>
      <c r="C21" s="1" t="s">
        <v>28</v>
      </c>
      <c r="D21" s="1" t="s">
        <v>37</v>
      </c>
      <c r="E21" s="13">
        <v>16.55</v>
      </c>
      <c r="F21" t="s">
        <v>297</v>
      </c>
      <c r="G21" s="19" t="s">
        <v>13</v>
      </c>
      <c r="K21" s="17"/>
    </row>
    <row r="22" spans="1:11" ht="12.75" customHeight="1" x14ac:dyDescent="0.2">
      <c r="A22" s="9"/>
      <c r="B22" s="6">
        <v>0</v>
      </c>
      <c r="C22" s="1" t="s">
        <v>67</v>
      </c>
      <c r="D22" s="1" t="s">
        <v>100</v>
      </c>
      <c r="E22" s="13">
        <v>0</v>
      </c>
      <c r="F22" t="s">
        <v>79</v>
      </c>
      <c r="G22" t="s">
        <v>100</v>
      </c>
      <c r="K22" s="17"/>
    </row>
    <row r="23" spans="1:11" ht="12.75" customHeight="1" x14ac:dyDescent="0.2">
      <c r="A23" s="9"/>
      <c r="B23" s="6">
        <v>100</v>
      </c>
      <c r="C23" t="s">
        <v>58</v>
      </c>
      <c r="D23" t="s">
        <v>37</v>
      </c>
      <c r="E23" s="13">
        <v>0</v>
      </c>
      <c r="F23" t="s">
        <v>75</v>
      </c>
    </row>
    <row r="24" spans="1:11" ht="12.75" customHeight="1" x14ac:dyDescent="0.2">
      <c r="A24" s="9"/>
      <c r="B24" s="6">
        <v>392.19</v>
      </c>
      <c r="C24" t="s">
        <v>29</v>
      </c>
      <c r="D24" t="s">
        <v>37</v>
      </c>
      <c r="E24" s="13">
        <v>53</v>
      </c>
      <c r="F24" t="s">
        <v>99</v>
      </c>
      <c r="G24" t="s">
        <v>13</v>
      </c>
    </row>
    <row r="25" spans="1:11" ht="12.75" customHeight="1" x14ac:dyDescent="0.2">
      <c r="A25" s="9"/>
      <c r="B25" s="6">
        <v>5</v>
      </c>
      <c r="C25" t="s">
        <v>71</v>
      </c>
      <c r="D25" t="s">
        <v>37</v>
      </c>
      <c r="E25" s="13">
        <v>4.25</v>
      </c>
      <c r="F25" t="s">
        <v>156</v>
      </c>
      <c r="G25" t="s">
        <v>13</v>
      </c>
    </row>
    <row r="26" spans="1:11" ht="12.75" customHeight="1" x14ac:dyDescent="0.2">
      <c r="A26" s="9"/>
      <c r="B26" s="6">
        <v>7.25</v>
      </c>
      <c r="C26" t="s">
        <v>68</v>
      </c>
      <c r="D26" t="s">
        <v>37</v>
      </c>
      <c r="E26" s="13"/>
      <c r="G26" s="19" t="s">
        <v>100</v>
      </c>
    </row>
    <row r="27" spans="1:11" ht="12.75" customHeight="1" x14ac:dyDescent="0.2">
      <c r="A27" s="9"/>
      <c r="B27" s="6">
        <v>10</v>
      </c>
      <c r="C27" t="s">
        <v>63</v>
      </c>
      <c r="D27" t="s">
        <v>37</v>
      </c>
      <c r="E27" s="13"/>
    </row>
    <row r="28" spans="1:11" ht="12.75" customHeight="1" x14ac:dyDescent="0.2">
      <c r="A28" s="9"/>
      <c r="B28" s="6">
        <v>15.39</v>
      </c>
      <c r="C28" t="s">
        <v>16</v>
      </c>
      <c r="D28" t="s">
        <v>289</v>
      </c>
      <c r="E28" s="13"/>
    </row>
    <row r="29" spans="1:11" x14ac:dyDescent="0.2">
      <c r="A29" s="9"/>
      <c r="B29" s="6">
        <v>16.55</v>
      </c>
      <c r="C29" t="s">
        <v>297</v>
      </c>
      <c r="D29" t="s">
        <v>37</v>
      </c>
    </row>
    <row r="30" spans="1:11" x14ac:dyDescent="0.2">
      <c r="A30" s="9"/>
      <c r="B30" s="6">
        <v>0</v>
      </c>
      <c r="C30" t="s">
        <v>17</v>
      </c>
      <c r="D30" t="s">
        <v>37</v>
      </c>
    </row>
    <row r="31" spans="1:11" x14ac:dyDescent="0.2">
      <c r="A31" s="9"/>
      <c r="B31" s="6">
        <v>20000</v>
      </c>
      <c r="C31" t="s">
        <v>26</v>
      </c>
    </row>
    <row r="32" spans="1:11" x14ac:dyDescent="0.2">
      <c r="A32" s="9"/>
      <c r="B32" s="6">
        <v>13000</v>
      </c>
      <c r="C32" t="s">
        <v>58</v>
      </c>
    </row>
    <row r="33" spans="1:5" x14ac:dyDescent="0.2">
      <c r="A33" s="9"/>
      <c r="B33" s="6">
        <v>20000</v>
      </c>
      <c r="C33" t="s">
        <v>353</v>
      </c>
    </row>
    <row r="34" spans="1:5" x14ac:dyDescent="0.2">
      <c r="A34" s="9"/>
      <c r="B34" s="6">
        <v>12000</v>
      </c>
      <c r="C34" t="s">
        <v>354</v>
      </c>
    </row>
    <row r="35" spans="1:5" x14ac:dyDescent="0.2">
      <c r="A35" s="9">
        <v>43498</v>
      </c>
      <c r="B35" s="6">
        <v>20000</v>
      </c>
      <c r="C35" t="s">
        <v>173</v>
      </c>
    </row>
    <row r="36" spans="1:5" x14ac:dyDescent="0.2">
      <c r="A36" s="9"/>
      <c r="B36" s="6">
        <v>-6.18</v>
      </c>
      <c r="C36" t="s">
        <v>53</v>
      </c>
      <c r="D36" t="s">
        <v>40</v>
      </c>
    </row>
    <row r="37" spans="1:5" x14ac:dyDescent="0.2">
      <c r="A37" s="9"/>
      <c r="B37" s="6">
        <v>50</v>
      </c>
      <c r="C37" t="s">
        <v>44</v>
      </c>
      <c r="D37" t="s">
        <v>40</v>
      </c>
    </row>
    <row r="38" spans="1:5" x14ac:dyDescent="0.2">
      <c r="A38" s="9">
        <v>43500</v>
      </c>
      <c r="B38" s="6">
        <v>55.16</v>
      </c>
      <c r="C38" t="s">
        <v>82</v>
      </c>
      <c r="D38" t="s">
        <v>37</v>
      </c>
    </row>
    <row r="39" spans="1:5" x14ac:dyDescent="0.2">
      <c r="A39" s="9"/>
      <c r="B39" s="6">
        <v>241.18</v>
      </c>
      <c r="C39" t="s">
        <v>59</v>
      </c>
      <c r="D39" t="s">
        <v>37</v>
      </c>
    </row>
    <row r="40" spans="1:5" x14ac:dyDescent="0.2">
      <c r="A40" s="9">
        <v>43501</v>
      </c>
      <c r="B40" s="6">
        <v>39.549999999999997</v>
      </c>
      <c r="C40" t="s">
        <v>74</v>
      </c>
      <c r="D40" t="s">
        <v>40</v>
      </c>
      <c r="E40" t="s">
        <v>218</v>
      </c>
    </row>
    <row r="41" spans="1:5" x14ac:dyDescent="0.2">
      <c r="A41" s="9"/>
      <c r="B41" s="6">
        <v>20</v>
      </c>
      <c r="C41" t="s">
        <v>62</v>
      </c>
      <c r="D41" t="s">
        <v>37</v>
      </c>
    </row>
    <row r="42" spans="1:5" x14ac:dyDescent="0.2">
      <c r="A42" s="9"/>
      <c r="B42" s="6">
        <v>10</v>
      </c>
      <c r="C42" t="s">
        <v>143</v>
      </c>
      <c r="D42" t="s">
        <v>40</v>
      </c>
    </row>
    <row r="43" spans="1:5" x14ac:dyDescent="0.2">
      <c r="A43" s="9"/>
      <c r="B43" s="6">
        <v>26.98</v>
      </c>
      <c r="C43" t="s">
        <v>123</v>
      </c>
      <c r="D43" t="s">
        <v>40</v>
      </c>
    </row>
    <row r="44" spans="1:5" x14ac:dyDescent="0.2">
      <c r="A44" s="9"/>
      <c r="B44" s="6">
        <v>22.5</v>
      </c>
      <c r="C44" t="s">
        <v>22</v>
      </c>
      <c r="D44" t="s">
        <v>37</v>
      </c>
    </row>
    <row r="45" spans="1:5" x14ac:dyDescent="0.2">
      <c r="A45" s="9"/>
      <c r="B45" s="6">
        <v>20000</v>
      </c>
      <c r="C45" t="s">
        <v>355</v>
      </c>
    </row>
    <row r="46" spans="1:5" x14ac:dyDescent="0.2">
      <c r="A46" s="9"/>
      <c r="B46" s="6">
        <v>190.93</v>
      </c>
      <c r="C46" t="s">
        <v>15</v>
      </c>
      <c r="D46" t="s">
        <v>37</v>
      </c>
    </row>
    <row r="47" spans="1:5" x14ac:dyDescent="0.2">
      <c r="A47" s="9">
        <v>43502</v>
      </c>
      <c r="B47" s="6">
        <v>113.7</v>
      </c>
      <c r="C47" t="s">
        <v>22</v>
      </c>
      <c r="D47" t="s">
        <v>37</v>
      </c>
    </row>
    <row r="48" spans="1:5" x14ac:dyDescent="0.2">
      <c r="A48" s="9">
        <v>43503</v>
      </c>
      <c r="B48" s="6">
        <v>10</v>
      </c>
      <c r="C48" t="s">
        <v>65</v>
      </c>
      <c r="D48" t="s">
        <v>37</v>
      </c>
    </row>
    <row r="49" spans="1:4" x14ac:dyDescent="0.2">
      <c r="A49" s="9"/>
      <c r="B49" s="6">
        <v>4.25</v>
      </c>
      <c r="C49" t="s">
        <v>156</v>
      </c>
      <c r="D49" t="s">
        <v>37</v>
      </c>
    </row>
    <row r="50" spans="1:4" x14ac:dyDescent="0.2">
      <c r="A50" s="9">
        <v>43504</v>
      </c>
      <c r="B50" s="6">
        <v>11.5</v>
      </c>
      <c r="C50" t="s">
        <v>85</v>
      </c>
      <c r="D50" t="s">
        <v>40</v>
      </c>
    </row>
    <row r="51" spans="1:4" x14ac:dyDescent="0.2">
      <c r="A51" s="9"/>
      <c r="B51" s="6">
        <v>4</v>
      </c>
      <c r="C51" t="s">
        <v>84</v>
      </c>
      <c r="D51" t="s">
        <v>40</v>
      </c>
    </row>
    <row r="52" spans="1:4" x14ac:dyDescent="0.2">
      <c r="A52" s="9"/>
      <c r="B52" s="6">
        <v>55.09</v>
      </c>
      <c r="C52" t="s">
        <v>112</v>
      </c>
      <c r="D52" t="s">
        <v>37</v>
      </c>
    </row>
    <row r="53" spans="1:4" x14ac:dyDescent="0.2">
      <c r="A53" s="9"/>
      <c r="B53" s="6">
        <v>-13000</v>
      </c>
    </row>
    <row r="54" spans="1:4" x14ac:dyDescent="0.2">
      <c r="A54" s="9"/>
      <c r="B54" s="6">
        <v>13000</v>
      </c>
      <c r="C54" t="s">
        <v>191</v>
      </c>
    </row>
    <row r="55" spans="1:4" x14ac:dyDescent="0.2">
      <c r="A55" s="9"/>
      <c r="B55" s="6">
        <v>100</v>
      </c>
      <c r="C55" t="s">
        <v>356</v>
      </c>
    </row>
    <row r="56" spans="1:4" x14ac:dyDescent="0.2">
      <c r="A56" s="9"/>
      <c r="B56" s="6">
        <v>100</v>
      </c>
      <c r="C56" t="s">
        <v>357</v>
      </c>
    </row>
    <row r="57" spans="1:4" x14ac:dyDescent="0.2">
      <c r="A57" s="9">
        <v>43506</v>
      </c>
      <c r="B57" s="6">
        <v>50</v>
      </c>
      <c r="C57" s="19" t="s">
        <v>44</v>
      </c>
      <c r="D57" s="19" t="s">
        <v>40</v>
      </c>
    </row>
    <row r="58" spans="1:4" x14ac:dyDescent="0.2">
      <c r="A58" s="9">
        <v>43507</v>
      </c>
      <c r="B58" s="6">
        <v>3.4</v>
      </c>
      <c r="C58" s="19" t="s">
        <v>22</v>
      </c>
      <c r="D58" s="19" t="s">
        <v>40</v>
      </c>
    </row>
    <row r="59" spans="1:4" x14ac:dyDescent="0.2">
      <c r="A59" s="9"/>
      <c r="B59" s="6">
        <v>19900</v>
      </c>
      <c r="C59" s="19" t="s">
        <v>356</v>
      </c>
      <c r="D59" s="19"/>
    </row>
    <row r="60" spans="1:4" x14ac:dyDescent="0.2">
      <c r="A60" s="9">
        <v>43508</v>
      </c>
      <c r="B60" s="6">
        <v>10</v>
      </c>
      <c r="C60" s="19" t="s">
        <v>143</v>
      </c>
      <c r="D60" s="19" t="s">
        <v>40</v>
      </c>
    </row>
    <row r="61" spans="1:4" x14ac:dyDescent="0.2">
      <c r="A61" s="9"/>
      <c r="B61" s="6">
        <v>22673.83</v>
      </c>
      <c r="C61" t="s">
        <v>29</v>
      </c>
      <c r="D61" t="s">
        <v>40</v>
      </c>
    </row>
    <row r="62" spans="1:4" x14ac:dyDescent="0.2">
      <c r="A62" s="9"/>
      <c r="B62" s="6">
        <v>12.13</v>
      </c>
      <c r="C62" t="s">
        <v>161</v>
      </c>
      <c r="D62" t="s">
        <v>40</v>
      </c>
    </row>
    <row r="63" spans="1:4" x14ac:dyDescent="0.2">
      <c r="A63" s="9"/>
      <c r="B63" s="6">
        <v>19900</v>
      </c>
      <c r="C63" t="s">
        <v>357</v>
      </c>
    </row>
    <row r="64" spans="1:4" x14ac:dyDescent="0.2">
      <c r="A64" s="9">
        <v>43509</v>
      </c>
      <c r="B64" s="6">
        <v>20000</v>
      </c>
      <c r="C64" t="s">
        <v>357</v>
      </c>
    </row>
    <row r="65" spans="1:4" x14ac:dyDescent="0.2">
      <c r="A65" s="9"/>
      <c r="B65" s="6">
        <v>12000</v>
      </c>
      <c r="C65" t="s">
        <v>180</v>
      </c>
    </row>
    <row r="66" spans="1:4" x14ac:dyDescent="0.2">
      <c r="A66" s="9">
        <v>43510</v>
      </c>
      <c r="B66" s="6">
        <v>6.99</v>
      </c>
      <c r="C66" t="s">
        <v>214</v>
      </c>
      <c r="D66" t="s">
        <v>40</v>
      </c>
    </row>
    <row r="67" spans="1:4" x14ac:dyDescent="0.2">
      <c r="A67" s="9"/>
      <c r="B67" s="6">
        <v>20000</v>
      </c>
      <c r="C67" t="s">
        <v>357</v>
      </c>
    </row>
    <row r="68" spans="1:4" x14ac:dyDescent="0.2">
      <c r="A68" s="9">
        <v>43511</v>
      </c>
      <c r="B68" s="6">
        <v>1.45</v>
      </c>
      <c r="C68" t="s">
        <v>110</v>
      </c>
      <c r="D68" t="s">
        <v>40</v>
      </c>
    </row>
    <row r="69" spans="1:4" x14ac:dyDescent="0.2">
      <c r="A69" s="9"/>
      <c r="B69" s="6">
        <v>1.6</v>
      </c>
      <c r="C69" t="s">
        <v>113</v>
      </c>
      <c r="D69" t="s">
        <v>40</v>
      </c>
    </row>
    <row r="70" spans="1:4" x14ac:dyDescent="0.2">
      <c r="A70" s="9"/>
      <c r="B70" s="6">
        <v>-12000</v>
      </c>
      <c r="C70" t="s">
        <v>180</v>
      </c>
    </row>
    <row r="71" spans="1:4" x14ac:dyDescent="0.2">
      <c r="A71" s="9"/>
      <c r="B71" s="6">
        <v>12000</v>
      </c>
      <c r="C71" t="s">
        <v>358</v>
      </c>
    </row>
    <row r="72" spans="1:4" x14ac:dyDescent="0.2">
      <c r="A72" s="9">
        <v>43481</v>
      </c>
      <c r="B72" s="6">
        <v>1</v>
      </c>
      <c r="C72" t="s">
        <v>191</v>
      </c>
      <c r="D72" t="s">
        <v>40</v>
      </c>
    </row>
    <row r="73" spans="1:4" x14ac:dyDescent="0.2">
      <c r="A73" s="9">
        <v>43513</v>
      </c>
      <c r="B73" s="6">
        <v>-28</v>
      </c>
      <c r="C73" t="s">
        <v>143</v>
      </c>
      <c r="D73" t="s">
        <v>40</v>
      </c>
    </row>
    <row r="74" spans="1:4" x14ac:dyDescent="0.2">
      <c r="A74" s="9"/>
      <c r="B74" s="6">
        <v>1.6</v>
      </c>
      <c r="C74" t="s">
        <v>113</v>
      </c>
      <c r="D74" t="s">
        <v>40</v>
      </c>
    </row>
    <row r="75" spans="1:4" x14ac:dyDescent="0.2">
      <c r="A75" s="9">
        <v>43514</v>
      </c>
      <c r="B75" s="6">
        <v>4.99</v>
      </c>
      <c r="C75" t="s">
        <v>84</v>
      </c>
      <c r="D75" t="s">
        <v>40</v>
      </c>
    </row>
    <row r="76" spans="1:4" x14ac:dyDescent="0.2">
      <c r="A76" s="9"/>
      <c r="B76" s="6">
        <v>1.6</v>
      </c>
      <c r="C76" t="s">
        <v>113</v>
      </c>
      <c r="D76" t="s">
        <v>40</v>
      </c>
    </row>
    <row r="77" spans="1:4" x14ac:dyDescent="0.2">
      <c r="A77" s="9">
        <v>43515</v>
      </c>
      <c r="B77" s="6">
        <v>10</v>
      </c>
      <c r="C77" t="s">
        <v>64</v>
      </c>
      <c r="D77" t="s">
        <v>37</v>
      </c>
    </row>
    <row r="78" spans="1:4" x14ac:dyDescent="0.2">
      <c r="A78" s="9"/>
      <c r="B78" s="6">
        <v>10</v>
      </c>
      <c r="C78" t="s">
        <v>143</v>
      </c>
      <c r="D78" t="s">
        <v>40</v>
      </c>
    </row>
    <row r="79" spans="1:4" x14ac:dyDescent="0.2">
      <c r="A79" s="9"/>
      <c r="B79" s="6">
        <v>22.5</v>
      </c>
      <c r="C79" t="s">
        <v>22</v>
      </c>
      <c r="D79" t="s">
        <v>37</v>
      </c>
    </row>
    <row r="80" spans="1:4" x14ac:dyDescent="0.2">
      <c r="A80" s="9"/>
      <c r="B80" s="6">
        <v>8</v>
      </c>
      <c r="C80" t="s">
        <v>83</v>
      </c>
      <c r="D80" t="s">
        <v>40</v>
      </c>
    </row>
    <row r="81" spans="1:4" x14ac:dyDescent="0.2">
      <c r="A81" s="9"/>
      <c r="B81" s="6">
        <v>1.6</v>
      </c>
      <c r="C81" t="s">
        <v>113</v>
      </c>
      <c r="D81" t="s">
        <v>40</v>
      </c>
    </row>
    <row r="82" spans="1:4" x14ac:dyDescent="0.2">
      <c r="A82" s="9"/>
      <c r="B82" s="6">
        <v>1.1000000000000001</v>
      </c>
      <c r="C82" t="s">
        <v>107</v>
      </c>
      <c r="D82" t="s">
        <v>40</v>
      </c>
    </row>
    <row r="83" spans="1:4" x14ac:dyDescent="0.2">
      <c r="A83" s="9"/>
      <c r="B83" s="6">
        <v>14.99</v>
      </c>
      <c r="C83" t="s">
        <v>250</v>
      </c>
      <c r="D83" t="s">
        <v>40</v>
      </c>
    </row>
    <row r="84" spans="1:4" x14ac:dyDescent="0.2">
      <c r="A84" s="9"/>
      <c r="B84" s="6">
        <v>1.56</v>
      </c>
      <c r="C84" t="s">
        <v>110</v>
      </c>
      <c r="D84" t="s">
        <v>40</v>
      </c>
    </row>
    <row r="85" spans="1:4" x14ac:dyDescent="0.2">
      <c r="A85" s="9"/>
      <c r="B85" s="6">
        <v>14.2</v>
      </c>
      <c r="C85" t="s">
        <v>148</v>
      </c>
      <c r="D85" t="s">
        <v>40</v>
      </c>
    </row>
    <row r="86" spans="1:4" x14ac:dyDescent="0.2">
      <c r="A86" s="9"/>
      <c r="B86" s="6">
        <v>20000</v>
      </c>
      <c r="C86" t="s">
        <v>357</v>
      </c>
    </row>
    <row r="87" spans="1:4" x14ac:dyDescent="0.2">
      <c r="A87" s="9">
        <v>43516</v>
      </c>
      <c r="B87" s="6">
        <v>104.99</v>
      </c>
      <c r="C87" t="s">
        <v>359</v>
      </c>
      <c r="D87" t="s">
        <v>40</v>
      </c>
    </row>
    <row r="88" spans="1:4" x14ac:dyDescent="0.2">
      <c r="A88" s="9"/>
      <c r="B88" s="6">
        <v>1.56</v>
      </c>
      <c r="C88" t="s">
        <v>110</v>
      </c>
      <c r="D88" t="s">
        <v>40</v>
      </c>
    </row>
    <row r="89" spans="1:4" x14ac:dyDescent="0.2">
      <c r="A89" s="9"/>
      <c r="B89" s="6">
        <v>23</v>
      </c>
      <c r="C89" t="s">
        <v>85</v>
      </c>
      <c r="D89" t="s">
        <v>40</v>
      </c>
    </row>
    <row r="90" spans="1:4" x14ac:dyDescent="0.2">
      <c r="A90" s="9"/>
      <c r="B90" s="6">
        <v>1.6</v>
      </c>
      <c r="C90" t="s">
        <v>113</v>
      </c>
      <c r="D90" t="s">
        <v>40</v>
      </c>
    </row>
    <row r="91" spans="1:4" ht="12.75" customHeight="1" x14ac:dyDescent="0.2">
      <c r="A91" s="9">
        <v>43517</v>
      </c>
      <c r="B91" s="6">
        <v>58.85</v>
      </c>
      <c r="C91" t="s">
        <v>112</v>
      </c>
      <c r="D91" t="s">
        <v>37</v>
      </c>
    </row>
    <row r="92" spans="1:4" ht="12.75" customHeight="1" x14ac:dyDescent="0.2">
      <c r="A92" s="9"/>
      <c r="B92" s="6">
        <v>1.45</v>
      </c>
      <c r="C92" t="s">
        <v>110</v>
      </c>
      <c r="D92" t="s">
        <v>40</v>
      </c>
    </row>
    <row r="93" spans="1:4" ht="12.75" customHeight="1" x14ac:dyDescent="0.2">
      <c r="A93" s="9"/>
      <c r="B93" s="6">
        <v>10.9</v>
      </c>
      <c r="C93" t="s">
        <v>84</v>
      </c>
      <c r="D93" t="s">
        <v>40</v>
      </c>
    </row>
    <row r="94" spans="1:4" ht="12.75" customHeight="1" x14ac:dyDescent="0.2">
      <c r="A94" s="9"/>
      <c r="B94" s="6">
        <v>1.6</v>
      </c>
      <c r="C94" t="s">
        <v>113</v>
      </c>
      <c r="D94" t="s">
        <v>40</v>
      </c>
    </row>
    <row r="95" spans="1:4" ht="12.75" customHeight="1" x14ac:dyDescent="0.2">
      <c r="A95" s="9">
        <v>43518</v>
      </c>
      <c r="B95" s="6">
        <v>1.6</v>
      </c>
      <c r="C95" t="s">
        <v>113</v>
      </c>
      <c r="D95" t="s">
        <v>40</v>
      </c>
    </row>
    <row r="96" spans="1:4" ht="12.75" customHeight="1" x14ac:dyDescent="0.2">
      <c r="A96" s="9">
        <v>43519</v>
      </c>
      <c r="B96" s="6">
        <v>1.6</v>
      </c>
      <c r="C96" t="s">
        <v>113</v>
      </c>
      <c r="D96" t="s">
        <v>40</v>
      </c>
    </row>
    <row r="97" spans="1:4" ht="12.75" customHeight="1" x14ac:dyDescent="0.2">
      <c r="A97" s="9"/>
      <c r="B97" s="6">
        <v>50</v>
      </c>
      <c r="C97" t="s">
        <v>44</v>
      </c>
      <c r="D97" t="s">
        <v>40</v>
      </c>
    </row>
    <row r="98" spans="1:4" ht="12.75" customHeight="1" x14ac:dyDescent="0.2">
      <c r="A98" s="9">
        <v>43521</v>
      </c>
      <c r="B98" s="6">
        <v>14.53</v>
      </c>
      <c r="C98" t="s">
        <v>30</v>
      </c>
      <c r="D98" t="s">
        <v>37</v>
      </c>
    </row>
    <row r="99" spans="1:4" ht="12.75" customHeight="1" x14ac:dyDescent="0.2">
      <c r="A99" s="9"/>
      <c r="B99" s="6">
        <v>1.6</v>
      </c>
      <c r="C99" t="s">
        <v>113</v>
      </c>
      <c r="D99" t="s">
        <v>40</v>
      </c>
    </row>
    <row r="100" spans="1:4" ht="12.75" customHeight="1" x14ac:dyDescent="0.2">
      <c r="A100" s="9">
        <v>43522</v>
      </c>
      <c r="B100" s="6">
        <v>42.82</v>
      </c>
      <c r="C100" t="s">
        <v>84</v>
      </c>
      <c r="D100" t="s">
        <v>40</v>
      </c>
    </row>
    <row r="101" spans="1:4" ht="12.75" customHeight="1" x14ac:dyDescent="0.2">
      <c r="A101" s="9"/>
      <c r="B101" s="6">
        <v>10</v>
      </c>
      <c r="C101" t="s">
        <v>143</v>
      </c>
      <c r="D101" t="s">
        <v>40</v>
      </c>
    </row>
    <row r="102" spans="1:4" ht="12.75" customHeight="1" x14ac:dyDescent="0.2">
      <c r="A102" s="9"/>
      <c r="B102" s="6">
        <v>35</v>
      </c>
      <c r="C102" t="s">
        <v>360</v>
      </c>
      <c r="D102" t="s">
        <v>40</v>
      </c>
    </row>
    <row r="103" spans="1:4" ht="12.75" customHeight="1" x14ac:dyDescent="0.2">
      <c r="A103" s="9"/>
      <c r="B103" s="6">
        <v>295</v>
      </c>
      <c r="C103" t="s">
        <v>361</v>
      </c>
      <c r="D103" t="s">
        <v>40</v>
      </c>
    </row>
    <row r="104" spans="1:4" ht="12.75" customHeight="1" x14ac:dyDescent="0.2">
      <c r="A104" s="9"/>
      <c r="B104" s="6">
        <v>6.5</v>
      </c>
      <c r="C104" t="s">
        <v>345</v>
      </c>
      <c r="D104" t="s">
        <v>40</v>
      </c>
    </row>
    <row r="105" spans="1:4" ht="12.75" customHeight="1" x14ac:dyDescent="0.2">
      <c r="A105" s="9"/>
      <c r="B105" s="6">
        <v>11.1</v>
      </c>
      <c r="C105" t="s">
        <v>122</v>
      </c>
      <c r="D105" t="s">
        <v>40</v>
      </c>
    </row>
    <row r="106" spans="1:4" ht="12.75" customHeight="1" x14ac:dyDescent="0.2">
      <c r="A106" s="9"/>
      <c r="B106" s="6">
        <v>7.35</v>
      </c>
      <c r="C106" t="s">
        <v>96</v>
      </c>
      <c r="D106" t="s">
        <v>40</v>
      </c>
    </row>
    <row r="107" spans="1:4" ht="12.75" customHeight="1" x14ac:dyDescent="0.2">
      <c r="A107" s="9">
        <v>43523</v>
      </c>
      <c r="B107" s="6">
        <v>17.98</v>
      </c>
      <c r="C107" t="s">
        <v>214</v>
      </c>
      <c r="D107" t="s">
        <v>40</v>
      </c>
    </row>
    <row r="108" spans="1:4" ht="12.75" customHeight="1" x14ac:dyDescent="0.2">
      <c r="A108" s="9"/>
      <c r="B108" s="6">
        <v>1.6</v>
      </c>
      <c r="C108" t="s">
        <v>113</v>
      </c>
      <c r="D108" t="s">
        <v>40</v>
      </c>
    </row>
    <row r="109" spans="1:4" ht="12.75" customHeight="1" x14ac:dyDescent="0.2">
      <c r="A109" s="9"/>
      <c r="B109" s="6">
        <v>23</v>
      </c>
      <c r="C109" t="s">
        <v>85</v>
      </c>
      <c r="D109" t="s">
        <v>40</v>
      </c>
    </row>
    <row r="110" spans="1:4" ht="12.75" customHeight="1" x14ac:dyDescent="0.2">
      <c r="A110" s="9"/>
      <c r="B110" s="6">
        <v>2.6</v>
      </c>
      <c r="C110" t="s">
        <v>84</v>
      </c>
      <c r="D110" t="s">
        <v>40</v>
      </c>
    </row>
    <row r="111" spans="1:4" ht="12.75" customHeight="1" x14ac:dyDescent="0.2">
      <c r="A111" s="9"/>
      <c r="B111" s="6">
        <v>1.6</v>
      </c>
      <c r="C111" t="s">
        <v>113</v>
      </c>
      <c r="D111" t="s">
        <v>40</v>
      </c>
    </row>
    <row r="112" spans="1:4" ht="12.75" customHeight="1" x14ac:dyDescent="0.2">
      <c r="A112" s="9"/>
      <c r="B112" s="6">
        <v>1647.39</v>
      </c>
      <c r="C112" t="s">
        <v>15</v>
      </c>
    </row>
    <row r="113" spans="1:5" ht="12.75" customHeight="1" x14ac:dyDescent="0.2">
      <c r="A113" s="9"/>
      <c r="B113" s="6">
        <v>-620</v>
      </c>
      <c r="C113" t="s">
        <v>180</v>
      </c>
    </row>
    <row r="114" spans="1:5" ht="12.75" customHeight="1" x14ac:dyDescent="0.2">
      <c r="A114" s="9">
        <v>43524</v>
      </c>
      <c r="B114" s="6">
        <v>-2472.83</v>
      </c>
      <c r="C114" t="s">
        <v>36</v>
      </c>
      <c r="D114" t="s">
        <v>37</v>
      </c>
    </row>
    <row r="115" spans="1:5" ht="12.75" customHeight="1" x14ac:dyDescent="0.2">
      <c r="A115" s="9"/>
      <c r="B115" s="6">
        <v>52</v>
      </c>
      <c r="C115" t="s">
        <v>82</v>
      </c>
      <c r="D115" t="s">
        <v>37</v>
      </c>
    </row>
    <row r="116" spans="1:5" ht="12.75" customHeight="1" x14ac:dyDescent="0.2">
      <c r="A116" s="9"/>
      <c r="B116" s="6">
        <v>7.99</v>
      </c>
      <c r="C116" t="s">
        <v>74</v>
      </c>
      <c r="D116" t="s">
        <v>37</v>
      </c>
      <c r="E116" t="s">
        <v>69</v>
      </c>
    </row>
    <row r="117" spans="1:5" ht="12.75" customHeight="1" x14ac:dyDescent="0.2">
      <c r="A117" s="9"/>
      <c r="B117" s="6">
        <v>53</v>
      </c>
      <c r="C117" t="s">
        <v>99</v>
      </c>
      <c r="D117" t="s">
        <v>37</v>
      </c>
    </row>
    <row r="118" spans="1:5" ht="12.75" customHeight="1" x14ac:dyDescent="0.2">
      <c r="A118" s="9"/>
      <c r="B118" s="6">
        <v>1.6</v>
      </c>
      <c r="C118" t="s">
        <v>113</v>
      </c>
      <c r="D118" t="s">
        <v>40</v>
      </c>
    </row>
    <row r="119" spans="1:5" ht="12.75" customHeight="1" x14ac:dyDescent="0.2">
      <c r="A119" s="9"/>
      <c r="B119" s="6">
        <v>1.45</v>
      </c>
      <c r="C119" t="s">
        <v>110</v>
      </c>
      <c r="D119" t="s">
        <v>40</v>
      </c>
    </row>
    <row r="120" spans="1:5" ht="12.75" customHeight="1" x14ac:dyDescent="0.2">
      <c r="A120" s="9"/>
      <c r="B120" s="6">
        <v>3.44</v>
      </c>
      <c r="C120" t="s">
        <v>113</v>
      </c>
      <c r="D120" t="s">
        <v>40</v>
      </c>
    </row>
    <row r="121" spans="1:5" ht="12.75" customHeight="1" x14ac:dyDescent="0.2">
      <c r="A121" s="9"/>
      <c r="B121" s="6"/>
    </row>
    <row r="122" spans="1:5" ht="12.75" customHeight="1" x14ac:dyDescent="0.2">
      <c r="A122" s="9"/>
      <c r="B122" s="6"/>
    </row>
    <row r="123" spans="1:5" ht="12.75" customHeight="1" x14ac:dyDescent="0.2">
      <c r="A123" s="9"/>
      <c r="B123" s="6"/>
    </row>
    <row r="124" spans="1:5" ht="12.75" customHeight="1" x14ac:dyDescent="0.2">
      <c r="A124" s="9"/>
      <c r="B124" s="6"/>
    </row>
    <row r="125" spans="1:5" ht="12.75" customHeight="1" x14ac:dyDescent="0.2">
      <c r="A125" s="9"/>
      <c r="B125" s="6"/>
    </row>
    <row r="126" spans="1:5" ht="12.75" customHeight="1" x14ac:dyDescent="0.2">
      <c r="A126" s="9"/>
      <c r="B126" s="6"/>
    </row>
    <row r="127" spans="1:5" ht="12.75" customHeight="1" x14ac:dyDescent="0.2">
      <c r="A127" s="9"/>
      <c r="B127" s="6"/>
    </row>
    <row r="128" spans="1:5" ht="12.75" customHeight="1" x14ac:dyDescent="0.2">
      <c r="A128" s="9"/>
      <c r="B128" s="6"/>
    </row>
    <row r="129" spans="1:2" ht="12.75" customHeight="1" x14ac:dyDescent="0.2">
      <c r="A129" s="9"/>
      <c r="B129" s="6"/>
    </row>
    <row r="130" spans="1:2" ht="12.75" customHeight="1" x14ac:dyDescent="0.2">
      <c r="A130" s="9"/>
      <c r="B130" s="6"/>
    </row>
    <row r="131" spans="1:2" ht="12.75" customHeight="1" x14ac:dyDescent="0.2">
      <c r="A131" s="9"/>
      <c r="B131" s="6"/>
    </row>
    <row r="132" spans="1:2" ht="12.75" customHeight="1" x14ac:dyDescent="0.2">
      <c r="A132" s="9"/>
      <c r="B132" s="6"/>
    </row>
    <row r="133" spans="1:2" ht="12.75" customHeight="1" x14ac:dyDescent="0.2">
      <c r="A133" s="9"/>
      <c r="B133" s="6"/>
    </row>
    <row r="134" spans="1:2" ht="12.75" customHeight="1" x14ac:dyDescent="0.2">
      <c r="A134" s="9"/>
      <c r="B134" s="6"/>
    </row>
    <row r="135" spans="1:2" ht="12.75" customHeight="1" x14ac:dyDescent="0.2">
      <c r="A135" s="9"/>
      <c r="B135" s="6"/>
    </row>
    <row r="136" spans="1:2" ht="12.75" customHeight="1" x14ac:dyDescent="0.2">
      <c r="A136" s="9"/>
      <c r="B136" s="6"/>
    </row>
    <row r="137" spans="1:2" ht="12.75" customHeight="1" x14ac:dyDescent="0.2">
      <c r="A137" s="9"/>
      <c r="B137" s="6"/>
    </row>
    <row r="138" spans="1:2" ht="12.75" customHeight="1" x14ac:dyDescent="0.2">
      <c r="A138" s="9"/>
      <c r="B138" s="6"/>
    </row>
    <row r="139" spans="1:2" ht="12.75" customHeight="1" x14ac:dyDescent="0.2">
      <c r="A139" s="9"/>
      <c r="B139" s="6"/>
    </row>
    <row r="140" spans="1:2" ht="12.75" customHeight="1" x14ac:dyDescent="0.2">
      <c r="A140" s="9"/>
      <c r="B140" s="6"/>
    </row>
    <row r="141" spans="1:2" ht="12.75" customHeight="1" x14ac:dyDescent="0.2">
      <c r="A141" s="9"/>
      <c r="B141" s="6"/>
    </row>
    <row r="142" spans="1:2" ht="12.75" customHeight="1" x14ac:dyDescent="0.2">
      <c r="A142" s="9"/>
      <c r="B142" s="6"/>
    </row>
    <row r="143" spans="1:2" ht="12.75" customHeight="1" x14ac:dyDescent="0.2">
      <c r="A143" s="9"/>
      <c r="B143" s="6"/>
    </row>
    <row r="144" spans="1:2" ht="12.75" customHeight="1" x14ac:dyDescent="0.2">
      <c r="A144" s="9"/>
      <c r="B144" s="6"/>
    </row>
    <row r="145" spans="1:2" ht="12.75" customHeight="1" x14ac:dyDescent="0.2">
      <c r="A145" s="9"/>
      <c r="B145" s="6"/>
    </row>
    <row r="146" spans="1:2" ht="12.75" customHeight="1" x14ac:dyDescent="0.2">
      <c r="A146" s="9"/>
      <c r="B146" s="6"/>
    </row>
    <row r="147" spans="1:2" ht="12.75" customHeight="1" x14ac:dyDescent="0.2">
      <c r="A147" s="9"/>
      <c r="B147" s="6"/>
    </row>
    <row r="148" spans="1:2" ht="12.75" customHeight="1" x14ac:dyDescent="0.2">
      <c r="A148" s="9"/>
      <c r="B148" s="6"/>
    </row>
    <row r="149" spans="1:2" ht="12.75" customHeight="1" x14ac:dyDescent="0.2">
      <c r="A149" s="9"/>
      <c r="B149" s="6"/>
    </row>
    <row r="150" spans="1:2" ht="12.75" customHeight="1" x14ac:dyDescent="0.2">
      <c r="A150" s="9"/>
      <c r="B150" s="6"/>
    </row>
    <row r="151" spans="1:2" ht="12.75" customHeight="1" x14ac:dyDescent="0.2">
      <c r="A151" s="9"/>
      <c r="B151" s="6"/>
    </row>
    <row r="152" spans="1:2" ht="12.75" customHeight="1" x14ac:dyDescent="0.2">
      <c r="A152" s="9"/>
      <c r="B152" s="6"/>
    </row>
    <row r="153" spans="1:2" ht="12.75" customHeight="1" x14ac:dyDescent="0.2">
      <c r="A153" s="9"/>
      <c r="B153" s="6"/>
    </row>
    <row r="154" spans="1:2" ht="12.75" customHeight="1" x14ac:dyDescent="0.2">
      <c r="A154" s="9"/>
      <c r="B154" s="6"/>
    </row>
    <row r="155" spans="1:2" ht="12.75" customHeight="1" x14ac:dyDescent="0.2">
      <c r="A155" s="9"/>
      <c r="B155" s="6"/>
    </row>
    <row r="156" spans="1:2" ht="12.75" customHeight="1" x14ac:dyDescent="0.2">
      <c r="A156" s="9"/>
      <c r="B156" s="6"/>
    </row>
    <row r="157" spans="1:2" ht="12.75" customHeight="1" x14ac:dyDescent="0.2">
      <c r="A157" s="9"/>
      <c r="B157" s="6"/>
    </row>
    <row r="158" spans="1:2" ht="12.75" customHeight="1" x14ac:dyDescent="0.2">
      <c r="A158" s="9"/>
      <c r="B158" s="6"/>
    </row>
    <row r="159" spans="1:2" ht="12.75" customHeight="1" x14ac:dyDescent="0.2">
      <c r="A159" s="9"/>
      <c r="B159" s="6"/>
    </row>
    <row r="160" spans="1:2" ht="12.75" customHeight="1" x14ac:dyDescent="0.2">
      <c r="A160" s="9"/>
      <c r="B160" s="6"/>
    </row>
    <row r="161" spans="1:2" ht="12.75" customHeight="1" x14ac:dyDescent="0.2">
      <c r="A161" s="9"/>
      <c r="B161" s="6"/>
    </row>
    <row r="162" spans="1:2" ht="12.75" customHeight="1" x14ac:dyDescent="0.2">
      <c r="A162" s="9"/>
      <c r="B162" s="6"/>
    </row>
    <row r="163" spans="1:2" ht="12.75" customHeight="1" x14ac:dyDescent="0.2">
      <c r="A163" s="9"/>
      <c r="B163" s="6"/>
    </row>
    <row r="164" spans="1:2" ht="12.75" customHeight="1" x14ac:dyDescent="0.2">
      <c r="A164" s="9"/>
      <c r="B164" s="6"/>
    </row>
    <row r="165" spans="1:2" ht="12.75" customHeight="1" x14ac:dyDescent="0.2">
      <c r="A165" s="9"/>
      <c r="B165" s="6"/>
    </row>
    <row r="166" spans="1:2" ht="12.75" customHeight="1" x14ac:dyDescent="0.2">
      <c r="A166" s="9"/>
      <c r="B166" s="6"/>
    </row>
    <row r="167" spans="1:2" ht="12.75" customHeight="1" x14ac:dyDescent="0.2">
      <c r="A167" s="9"/>
      <c r="B167" s="6"/>
    </row>
    <row r="168" spans="1:2" ht="12.75" customHeight="1" x14ac:dyDescent="0.2">
      <c r="A168" s="9"/>
      <c r="B168" s="6"/>
    </row>
    <row r="169" spans="1:2" ht="12.75" customHeight="1" x14ac:dyDescent="0.2">
      <c r="A169" s="9"/>
      <c r="B169" s="6"/>
    </row>
    <row r="170" spans="1:2" ht="12.75" customHeight="1" x14ac:dyDescent="0.2">
      <c r="A170" s="9"/>
      <c r="B170" s="6"/>
    </row>
    <row r="171" spans="1:2" ht="12.75" customHeight="1" x14ac:dyDescent="0.2">
      <c r="A171" s="9"/>
      <c r="B171" s="6"/>
    </row>
    <row r="172" spans="1:2" ht="12.75" customHeight="1" x14ac:dyDescent="0.2">
      <c r="A172" s="9"/>
      <c r="B172" s="6"/>
    </row>
    <row r="173" spans="1:2" ht="12.75" customHeight="1" x14ac:dyDescent="0.2">
      <c r="A173" s="9"/>
      <c r="B173" s="6"/>
    </row>
    <row r="174" spans="1:2" ht="12.75" customHeight="1" x14ac:dyDescent="0.2">
      <c r="A174" s="9"/>
      <c r="B174" s="6"/>
    </row>
    <row r="175" spans="1:2" ht="12.75" customHeight="1" x14ac:dyDescent="0.2">
      <c r="A175" s="9"/>
      <c r="B175" s="6"/>
    </row>
    <row r="176" spans="1:2" ht="12.75" customHeight="1" x14ac:dyDescent="0.2">
      <c r="A176" s="9"/>
      <c r="B176" s="6"/>
    </row>
    <row r="177" spans="1:2" ht="12.75" customHeight="1" x14ac:dyDescent="0.2">
      <c r="A177" s="9"/>
      <c r="B177" s="6"/>
    </row>
    <row r="178" spans="1:2" ht="12.75" customHeight="1" x14ac:dyDescent="0.2">
      <c r="A178" s="9"/>
      <c r="B178" s="6"/>
    </row>
    <row r="179" spans="1:2" ht="12.75" customHeight="1" x14ac:dyDescent="0.2">
      <c r="A179" s="9"/>
      <c r="B179" s="6"/>
    </row>
    <row r="180" spans="1:2" ht="12.75" customHeight="1" x14ac:dyDescent="0.2">
      <c r="A180" s="9"/>
      <c r="B180" s="6"/>
    </row>
    <row r="181" spans="1:2" ht="12.75" customHeight="1" x14ac:dyDescent="0.2">
      <c r="A181" s="9"/>
      <c r="B181" s="6"/>
    </row>
    <row r="182" spans="1:2" ht="12.75" customHeight="1" x14ac:dyDescent="0.2">
      <c r="A182" s="9"/>
      <c r="B182" s="6"/>
    </row>
    <row r="183" spans="1:2" ht="12.75" customHeight="1" x14ac:dyDescent="0.2">
      <c r="A183" s="9"/>
      <c r="B183" s="6"/>
    </row>
    <row r="184" spans="1:2" ht="12.75" customHeight="1" x14ac:dyDescent="0.2">
      <c r="A184" s="9"/>
      <c r="B184" s="6"/>
    </row>
    <row r="185" spans="1:2" ht="12.75" customHeight="1" x14ac:dyDescent="0.2">
      <c r="A185" s="9"/>
      <c r="B185" s="6"/>
    </row>
    <row r="186" spans="1:2" ht="12.75" customHeight="1" x14ac:dyDescent="0.2">
      <c r="A186" s="9"/>
      <c r="B186" s="6"/>
    </row>
    <row r="187" spans="1:2" ht="12.75" customHeight="1" x14ac:dyDescent="0.2">
      <c r="A187" s="9"/>
      <c r="B187" s="6"/>
    </row>
    <row r="188" spans="1:2" ht="12.75" customHeight="1" x14ac:dyDescent="0.2">
      <c r="A188" s="9"/>
      <c r="B188" s="6"/>
    </row>
    <row r="189" spans="1:2" ht="12.75" customHeight="1" x14ac:dyDescent="0.2">
      <c r="A189" s="9"/>
      <c r="B189" s="6"/>
    </row>
    <row r="190" spans="1:2" ht="12.75" customHeight="1" x14ac:dyDescent="0.2">
      <c r="A190" s="9"/>
      <c r="B190" s="6"/>
    </row>
    <row r="191" spans="1:2" ht="12.75" customHeight="1" x14ac:dyDescent="0.2">
      <c r="A191" s="9"/>
      <c r="B191" s="6"/>
    </row>
    <row r="192" spans="1:2" ht="12.75" customHeight="1" x14ac:dyDescent="0.2">
      <c r="A192" s="9"/>
      <c r="B192" s="6"/>
    </row>
    <row r="193" spans="1:2" ht="12.75" customHeight="1" x14ac:dyDescent="0.2">
      <c r="A193" s="9"/>
      <c r="B193" s="6"/>
    </row>
    <row r="194" spans="1:2" ht="12.75" customHeight="1" x14ac:dyDescent="0.2">
      <c r="A194" s="9"/>
      <c r="B194" s="6"/>
    </row>
    <row r="195" spans="1:2" ht="12.75" customHeight="1" x14ac:dyDescent="0.2">
      <c r="A195" s="9"/>
      <c r="B195" s="6"/>
    </row>
    <row r="196" spans="1:2" ht="12.75" customHeight="1" x14ac:dyDescent="0.2">
      <c r="A196" s="9"/>
      <c r="B196" s="6"/>
    </row>
    <row r="197" spans="1:2" ht="12.75" customHeight="1" x14ac:dyDescent="0.2">
      <c r="A197" s="9"/>
      <c r="B197" s="6"/>
    </row>
    <row r="198" spans="1:2" ht="12.75" customHeight="1" x14ac:dyDescent="0.2">
      <c r="A198" s="9"/>
      <c r="B198" s="6"/>
    </row>
    <row r="199" spans="1:2" ht="12.75" customHeight="1" x14ac:dyDescent="0.2">
      <c r="A199" s="9"/>
      <c r="B199" s="6"/>
    </row>
    <row r="200" spans="1:2" ht="12.75" customHeight="1" x14ac:dyDescent="0.2">
      <c r="A200" s="9"/>
      <c r="B200" s="6"/>
    </row>
    <row r="201" spans="1:2" ht="12.75" customHeight="1" x14ac:dyDescent="0.2">
      <c r="A201" s="9"/>
      <c r="B201" s="6"/>
    </row>
    <row r="202" spans="1:2" ht="12.75" customHeight="1" x14ac:dyDescent="0.2">
      <c r="A202" s="9"/>
      <c r="B202" s="6"/>
    </row>
    <row r="203" spans="1:2" ht="12.75" customHeight="1" x14ac:dyDescent="0.2">
      <c r="A203" s="9"/>
      <c r="B203" s="6"/>
    </row>
    <row r="204" spans="1:2" ht="12.75" customHeight="1" x14ac:dyDescent="0.2">
      <c r="A204" s="9"/>
      <c r="B204" s="6"/>
    </row>
    <row r="205" spans="1:2" ht="12.75" customHeight="1" x14ac:dyDescent="0.2">
      <c r="A205" s="9"/>
      <c r="B205" s="6"/>
    </row>
    <row r="206" spans="1:2" ht="12.75" customHeight="1" x14ac:dyDescent="0.2">
      <c r="A206" s="9"/>
      <c r="B206" s="6"/>
    </row>
    <row r="207" spans="1:2" ht="12.75" customHeight="1" x14ac:dyDescent="0.2">
      <c r="A207" s="9"/>
      <c r="B207" s="6"/>
    </row>
    <row r="208" spans="1:2" ht="12.75" customHeight="1" x14ac:dyDescent="0.2">
      <c r="A208" s="9"/>
      <c r="B208" s="6"/>
    </row>
    <row r="209" spans="1:2" ht="12.75" customHeight="1" x14ac:dyDescent="0.2">
      <c r="A209" s="9"/>
      <c r="B209" s="6"/>
    </row>
    <row r="210" spans="1:2" ht="12.75" customHeight="1" x14ac:dyDescent="0.2">
      <c r="A210" s="9"/>
      <c r="B210" s="6"/>
    </row>
    <row r="211" spans="1:2" ht="12.75" customHeight="1" x14ac:dyDescent="0.2">
      <c r="A211" s="9"/>
      <c r="B211" s="6"/>
    </row>
    <row r="212" spans="1:2" ht="12.75" customHeight="1" x14ac:dyDescent="0.2">
      <c r="A212" s="9"/>
      <c r="B212" s="6"/>
    </row>
    <row r="213" spans="1:2" ht="12.75" customHeight="1" x14ac:dyDescent="0.2">
      <c r="A213" s="9"/>
      <c r="B213" s="6"/>
    </row>
    <row r="214" spans="1:2" ht="12.75" customHeight="1" x14ac:dyDescent="0.2">
      <c r="A214" s="9"/>
      <c r="B214" s="6"/>
    </row>
    <row r="215" spans="1:2" ht="12.75" customHeight="1" x14ac:dyDescent="0.2">
      <c r="A215" s="9"/>
      <c r="B215" s="6"/>
    </row>
    <row r="216" spans="1:2" ht="12.75" customHeight="1" x14ac:dyDescent="0.2">
      <c r="A216" s="9"/>
      <c r="B216" s="6"/>
    </row>
    <row r="217" spans="1:2" ht="12.75" customHeight="1" x14ac:dyDescent="0.2">
      <c r="A217" s="9"/>
      <c r="B217" s="6"/>
    </row>
    <row r="218" spans="1:2" ht="12.75" customHeight="1" x14ac:dyDescent="0.2">
      <c r="A218" s="9"/>
      <c r="B218" s="6"/>
    </row>
    <row r="219" spans="1:2" ht="12.75" customHeight="1" x14ac:dyDescent="0.2">
      <c r="A219" s="9"/>
      <c r="B219" s="6"/>
    </row>
    <row r="220" spans="1:2" ht="12.75" customHeight="1" x14ac:dyDescent="0.2">
      <c r="A220" s="9"/>
      <c r="B220" s="6"/>
    </row>
    <row r="221" spans="1:2" ht="12.75" customHeight="1" x14ac:dyDescent="0.2">
      <c r="A221" s="9"/>
      <c r="B221" s="6"/>
    </row>
    <row r="222" spans="1:2" ht="12.75" customHeight="1" x14ac:dyDescent="0.2">
      <c r="A222" s="9"/>
      <c r="B222" s="6"/>
    </row>
    <row r="223" spans="1:2" ht="12.75" customHeight="1" x14ac:dyDescent="0.2">
      <c r="A223" s="9"/>
      <c r="B223" s="6"/>
    </row>
    <row r="224" spans="1:2" ht="12.75" customHeight="1" x14ac:dyDescent="0.2">
      <c r="A224" s="9"/>
      <c r="B224" s="6"/>
    </row>
    <row r="225" spans="1:2" ht="12.75" customHeight="1" x14ac:dyDescent="0.2">
      <c r="A225" s="9"/>
      <c r="B225" s="6"/>
    </row>
    <row r="226" spans="1:2" ht="12.75" customHeight="1" x14ac:dyDescent="0.2">
      <c r="A226" s="9"/>
      <c r="B226" s="6"/>
    </row>
    <row r="227" spans="1:2" ht="12.75" customHeight="1" x14ac:dyDescent="0.2">
      <c r="A227" s="9"/>
      <c r="B227" s="6"/>
    </row>
    <row r="228" spans="1:2" ht="12.75" customHeight="1" x14ac:dyDescent="0.2">
      <c r="A228" s="9"/>
      <c r="B228" s="6"/>
    </row>
    <row r="229" spans="1:2" ht="12.75" customHeight="1" x14ac:dyDescent="0.2">
      <c r="A229" s="9"/>
      <c r="B229" s="6"/>
    </row>
    <row r="230" spans="1:2" ht="12.75" customHeight="1" x14ac:dyDescent="0.2">
      <c r="A230" s="9"/>
      <c r="B230" s="6"/>
    </row>
    <row r="231" spans="1:2" ht="12.75" customHeight="1" x14ac:dyDescent="0.2">
      <c r="A231" s="9"/>
      <c r="B231" s="6"/>
    </row>
    <row r="232" spans="1:2" ht="12.75" customHeight="1" x14ac:dyDescent="0.2">
      <c r="A232" s="9"/>
      <c r="B232" s="6"/>
    </row>
    <row r="233" spans="1:2" ht="12.75" customHeight="1" x14ac:dyDescent="0.2">
      <c r="A233" s="9"/>
      <c r="B233" s="6"/>
    </row>
    <row r="234" spans="1:2" ht="12.75" customHeight="1" x14ac:dyDescent="0.2">
      <c r="A234" s="9"/>
      <c r="B234" s="6"/>
    </row>
    <row r="235" spans="1:2" ht="12.75" customHeight="1" x14ac:dyDescent="0.2">
      <c r="A235" s="9"/>
      <c r="B235" s="6"/>
    </row>
    <row r="236" spans="1:2" ht="12.75" customHeight="1" x14ac:dyDescent="0.2">
      <c r="A236" s="9"/>
      <c r="B236" s="6"/>
    </row>
    <row r="237" spans="1:2" ht="12.75" customHeight="1" x14ac:dyDescent="0.2">
      <c r="A237" s="9"/>
      <c r="B237" s="6"/>
    </row>
    <row r="238" spans="1:2" ht="12.75" customHeight="1" x14ac:dyDescent="0.2">
      <c r="A238" s="9"/>
      <c r="B238" s="6"/>
    </row>
    <row r="239" spans="1:2" ht="12.75" customHeight="1" x14ac:dyDescent="0.2">
      <c r="A239" s="9"/>
      <c r="B239" s="6"/>
    </row>
    <row r="240" spans="1:2" ht="12.75" customHeight="1" x14ac:dyDescent="0.2">
      <c r="A240" s="9"/>
      <c r="B240" s="6"/>
    </row>
    <row r="241" spans="1:2" ht="12.75" customHeight="1" x14ac:dyDescent="0.2">
      <c r="A241" s="9"/>
      <c r="B241" s="6"/>
    </row>
    <row r="242" spans="1:2" ht="12.75" customHeight="1" x14ac:dyDescent="0.2">
      <c r="A242" s="9"/>
      <c r="B242" s="6"/>
    </row>
    <row r="243" spans="1:2" ht="12.75" customHeight="1" x14ac:dyDescent="0.2">
      <c r="A243" s="9"/>
      <c r="B243" s="6"/>
    </row>
    <row r="244" spans="1:2" ht="12.75" customHeight="1" x14ac:dyDescent="0.2">
      <c r="A244" s="9"/>
      <c r="B244" s="6"/>
    </row>
    <row r="245" spans="1:2" ht="12.75" customHeight="1" x14ac:dyDescent="0.2">
      <c r="A245" s="9"/>
      <c r="B245" s="6"/>
    </row>
    <row r="246" spans="1:2" ht="12.75" customHeight="1" x14ac:dyDescent="0.2">
      <c r="A246" s="9"/>
      <c r="B246" s="6"/>
    </row>
    <row r="247" spans="1:2" ht="12.75" customHeight="1" x14ac:dyDescent="0.2">
      <c r="A247" s="9"/>
      <c r="B247" s="6"/>
    </row>
    <row r="248" spans="1:2" ht="12.75" customHeight="1" x14ac:dyDescent="0.2">
      <c r="A248" s="9"/>
      <c r="B248" s="6"/>
    </row>
    <row r="249" spans="1:2" ht="12.75" customHeight="1" x14ac:dyDescent="0.2">
      <c r="A249" s="9"/>
      <c r="B249" s="6"/>
    </row>
    <row r="250" spans="1:2" ht="12.75" customHeight="1" x14ac:dyDescent="0.2">
      <c r="A250" s="9"/>
      <c r="B250" s="6"/>
    </row>
    <row r="251" spans="1:2" ht="12.75" customHeight="1" x14ac:dyDescent="0.2">
      <c r="A251" s="9"/>
      <c r="B251" s="6"/>
    </row>
    <row r="252" spans="1:2" ht="12.75" customHeight="1" x14ac:dyDescent="0.2">
      <c r="A252" s="9"/>
      <c r="B252" s="6"/>
    </row>
    <row r="253" spans="1:2" ht="12.75" customHeight="1" x14ac:dyDescent="0.2">
      <c r="A253" s="9"/>
      <c r="B253" s="6"/>
    </row>
    <row r="254" spans="1:2" ht="12.75" customHeight="1" x14ac:dyDescent="0.2">
      <c r="A254" s="9"/>
      <c r="B254" s="6"/>
    </row>
    <row r="255" spans="1:2" ht="12.75" customHeight="1" x14ac:dyDescent="0.2">
      <c r="A255" s="9"/>
      <c r="B255" s="6"/>
    </row>
    <row r="256" spans="1:2" ht="12.75" customHeight="1" x14ac:dyDescent="0.2">
      <c r="A256" s="9"/>
      <c r="B256" s="6"/>
    </row>
    <row r="257" spans="1:2" ht="12.75" customHeight="1" x14ac:dyDescent="0.2">
      <c r="A257" s="9"/>
      <c r="B257" s="6"/>
    </row>
    <row r="258" spans="1:2" ht="12.75" customHeight="1" x14ac:dyDescent="0.2">
      <c r="A258" s="9"/>
      <c r="B258" s="6"/>
    </row>
    <row r="259" spans="1:2" ht="12.75" customHeight="1" x14ac:dyDescent="0.2">
      <c r="A259" s="9"/>
      <c r="B259" s="6"/>
    </row>
    <row r="260" spans="1:2" ht="12.75" customHeight="1" x14ac:dyDescent="0.2">
      <c r="A260" s="9"/>
      <c r="B260" s="6"/>
    </row>
    <row r="261" spans="1:2" ht="12.75" customHeight="1" x14ac:dyDescent="0.2">
      <c r="A261" s="9"/>
      <c r="B261" s="6"/>
    </row>
    <row r="262" spans="1:2" ht="12.75" customHeight="1" x14ac:dyDescent="0.2">
      <c r="A262" s="9"/>
      <c r="B262" s="6"/>
    </row>
    <row r="263" spans="1:2" ht="12.75" customHeight="1" x14ac:dyDescent="0.2">
      <c r="A263" s="9"/>
      <c r="B263" s="6"/>
    </row>
    <row r="264" spans="1:2" ht="12.75" customHeight="1" x14ac:dyDescent="0.2">
      <c r="A264" s="9"/>
      <c r="B264" s="6"/>
    </row>
    <row r="265" spans="1:2" ht="12.75" customHeight="1" x14ac:dyDescent="0.2">
      <c r="A265" s="9"/>
      <c r="B265" s="6"/>
    </row>
    <row r="266" spans="1:2" ht="12.75" customHeight="1" x14ac:dyDescent="0.2">
      <c r="A266" s="9"/>
      <c r="B266" s="6"/>
    </row>
    <row r="267" spans="1:2" ht="12.75" customHeight="1" x14ac:dyDescent="0.2">
      <c r="A267" s="9"/>
      <c r="B267" s="6"/>
    </row>
    <row r="268" spans="1:2" ht="12.75" customHeight="1" x14ac:dyDescent="0.2">
      <c r="A268" s="9"/>
      <c r="B268" s="6"/>
    </row>
    <row r="269" spans="1:2" ht="12.75" customHeight="1" x14ac:dyDescent="0.2">
      <c r="A269" s="9"/>
      <c r="B269" s="6"/>
    </row>
    <row r="270" spans="1:2" ht="12.75" customHeight="1" x14ac:dyDescent="0.2">
      <c r="A270" s="9"/>
      <c r="B270" s="6"/>
    </row>
    <row r="271" spans="1:2" ht="12.75" customHeight="1" x14ac:dyDescent="0.2">
      <c r="A271" s="9"/>
      <c r="B271" s="6"/>
    </row>
    <row r="272" spans="1:2" ht="12.75" customHeight="1" x14ac:dyDescent="0.2">
      <c r="A272" s="9"/>
      <c r="B272" s="6"/>
    </row>
    <row r="273" spans="1:2" ht="12.75" customHeight="1" x14ac:dyDescent="0.2">
      <c r="A273" s="9"/>
      <c r="B273" s="6"/>
    </row>
    <row r="274" spans="1:2" ht="12.75" customHeight="1" x14ac:dyDescent="0.2">
      <c r="A274" s="9"/>
      <c r="B274" s="6"/>
    </row>
    <row r="275" spans="1:2" ht="12.75" customHeight="1" x14ac:dyDescent="0.2">
      <c r="A275" s="9"/>
      <c r="B275" s="6"/>
    </row>
    <row r="276" spans="1:2" ht="12.75" customHeight="1" x14ac:dyDescent="0.2">
      <c r="A276" s="9"/>
      <c r="B276" s="6"/>
    </row>
    <row r="277" spans="1:2" ht="12.75" customHeight="1" x14ac:dyDescent="0.2">
      <c r="A277" s="9"/>
      <c r="B277" s="6"/>
    </row>
    <row r="278" spans="1:2" ht="12.75" customHeight="1" x14ac:dyDescent="0.2">
      <c r="A278" s="9"/>
      <c r="B278" s="6"/>
    </row>
    <row r="279" spans="1:2" ht="12.75" customHeight="1" x14ac:dyDescent="0.2">
      <c r="A279" s="9"/>
      <c r="B279" s="6"/>
    </row>
    <row r="280" spans="1:2" ht="12.75" customHeight="1" x14ac:dyDescent="0.2">
      <c r="A280" s="9"/>
      <c r="B280" s="6"/>
    </row>
    <row r="281" spans="1:2" ht="12.75" customHeight="1" x14ac:dyDescent="0.2">
      <c r="A281" s="9"/>
      <c r="B281" s="6"/>
    </row>
    <row r="282" spans="1:2" ht="12.75" customHeight="1" x14ac:dyDescent="0.2">
      <c r="A282" s="9"/>
      <c r="B282" s="6"/>
    </row>
    <row r="283" spans="1:2" ht="12.75" customHeight="1" x14ac:dyDescent="0.2">
      <c r="A283" s="9"/>
      <c r="B283" s="6"/>
    </row>
    <row r="284" spans="1:2" ht="12.75" customHeight="1" x14ac:dyDescent="0.2">
      <c r="A284" s="9"/>
      <c r="B284" s="6"/>
    </row>
    <row r="285" spans="1:2" ht="12.75" customHeight="1" x14ac:dyDescent="0.2">
      <c r="A285" s="9"/>
      <c r="B285" s="6"/>
    </row>
    <row r="286" spans="1:2" ht="12.75" customHeight="1" x14ac:dyDescent="0.2">
      <c r="A286" s="9"/>
      <c r="B286" s="6"/>
    </row>
    <row r="287" spans="1:2" ht="12.75" customHeight="1" x14ac:dyDescent="0.2">
      <c r="A287" s="9"/>
      <c r="B287" s="6"/>
    </row>
    <row r="288" spans="1:2" ht="12.75" customHeight="1" x14ac:dyDescent="0.2">
      <c r="A288" s="9"/>
      <c r="B288" s="6"/>
    </row>
    <row r="289" spans="1:2" ht="12.75" customHeight="1" x14ac:dyDescent="0.2">
      <c r="A289" s="9"/>
      <c r="B289" s="6"/>
    </row>
    <row r="290" spans="1:2" ht="12.75" customHeight="1" x14ac:dyDescent="0.2">
      <c r="A290" s="9"/>
      <c r="B290" s="6"/>
    </row>
    <row r="291" spans="1:2" ht="12.75" customHeight="1" x14ac:dyDescent="0.2">
      <c r="A291" s="9"/>
      <c r="B291" s="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topLeftCell="A56" zoomScale="75" zoomScaleNormal="75" workbookViewId="0">
      <selection activeCell="G18" sqref="G18"/>
    </sheetView>
  </sheetViews>
  <sheetFormatPr defaultColWidth="14.42578125" defaultRowHeight="12.75" customHeight="1" x14ac:dyDescent="0.2"/>
  <cols>
    <col min="1" max="1" width="17.42578125" bestFit="1" customWidth="1"/>
    <col min="2" max="2" width="12.7109375" customWidth="1"/>
    <col min="3" max="3" width="12" bestFit="1" customWidth="1"/>
    <col min="4" max="4" width="13.140625" customWidth="1"/>
    <col min="5" max="5" width="10.7109375" customWidth="1"/>
    <col min="6" max="6" width="12.85546875" customWidth="1"/>
    <col min="7" max="7" width="9.7109375" bestFit="1" customWidth="1"/>
    <col min="8" max="11" width="10.7109375" customWidth="1"/>
    <col min="12" max="12" width="12.85546875" customWidth="1"/>
    <col min="13" max="14" width="10.7109375" customWidth="1"/>
    <col min="15" max="15" width="13.42578125" customWidth="1"/>
    <col min="16" max="16" width="10.7109375" customWidth="1"/>
    <col min="17" max="20" width="17.28515625" customWidth="1"/>
  </cols>
  <sheetData>
    <row r="1" spans="1:17" ht="12.75" customHeight="1" x14ac:dyDescent="0.2">
      <c r="A1" s="1" t="s">
        <v>0</v>
      </c>
      <c r="B1" s="1" t="s">
        <v>1</v>
      </c>
      <c r="E1" s="1" t="s">
        <v>2</v>
      </c>
      <c r="O1" s="1" t="s">
        <v>3</v>
      </c>
      <c r="P1" s="1" t="s">
        <v>4</v>
      </c>
      <c r="Q1" t="s">
        <v>101</v>
      </c>
    </row>
    <row r="2" spans="1:17" ht="12.75" customHeight="1" x14ac:dyDescent="0.2">
      <c r="A2" s="1">
        <f>'August 2017'!A3</f>
        <v>5193.179999999983</v>
      </c>
      <c r="B2" s="1">
        <v>2436.86</v>
      </c>
      <c r="C2" t="s">
        <v>13</v>
      </c>
      <c r="E2" s="1" t="s">
        <v>5</v>
      </c>
      <c r="H2" s="1" t="s">
        <v>6</v>
      </c>
      <c r="K2" s="1" t="s">
        <v>7</v>
      </c>
      <c r="O2" s="6">
        <f>A3-G3-J3-M3-D3</f>
        <v>5044.8599999999833</v>
      </c>
      <c r="P2" s="6">
        <f>SUMIF(D21:D72,"n",B21:B72)</f>
        <v>808.51</v>
      </c>
      <c r="Q2" s="16">
        <f>O2-A2</f>
        <v>-148.31999999999971</v>
      </c>
    </row>
    <row r="3" spans="1:17" ht="12.75" customHeight="1" x14ac:dyDescent="0.2">
      <c r="A3" s="7">
        <f>A2-SUM(B21:B100)</f>
        <v>5044.8599999999833</v>
      </c>
      <c r="D3" s="7">
        <f>IF(C2="pd",0,B2*-1)</f>
        <v>0</v>
      </c>
      <c r="E3" s="12">
        <f>SUM(E4:E71)</f>
        <v>1801.87</v>
      </c>
      <c r="F3" s="1" t="s">
        <v>8</v>
      </c>
      <c r="G3" s="7">
        <f>E3-SUMIF(G4:G74,"pd",E4:E74)</f>
        <v>0</v>
      </c>
      <c r="H3" s="6">
        <f>SUM(H4:H18)</f>
        <v>181.96</v>
      </c>
      <c r="I3" s="1" t="s">
        <v>8</v>
      </c>
      <c r="J3" s="7">
        <f>H3-SUMIF(J4:J74,"pd",H4:H74)</f>
        <v>0</v>
      </c>
      <c r="K3" s="7">
        <f>SUM(K4:K18)</f>
        <v>133.22999999999999</v>
      </c>
      <c r="L3" s="1" t="s">
        <v>8</v>
      </c>
      <c r="M3" s="7">
        <f>K3-SUMIF(M4:M74,"pd",K4:K74)</f>
        <v>0</v>
      </c>
      <c r="P3" s="1" t="s">
        <v>9</v>
      </c>
    </row>
    <row r="4" spans="1:17" ht="12.75" customHeight="1" x14ac:dyDescent="0.2">
      <c r="E4" s="12">
        <v>241.18</v>
      </c>
      <c r="F4" s="1" t="s">
        <v>59</v>
      </c>
      <c r="G4" t="s">
        <v>13</v>
      </c>
      <c r="H4" s="6">
        <v>181.96</v>
      </c>
      <c r="I4" s="1" t="s">
        <v>15</v>
      </c>
      <c r="J4" t="s">
        <v>13</v>
      </c>
      <c r="K4" s="7">
        <v>56.36</v>
      </c>
      <c r="L4" s="1" t="s">
        <v>112</v>
      </c>
      <c r="M4" t="s">
        <v>13</v>
      </c>
      <c r="P4" s="1" t="s">
        <v>9</v>
      </c>
    </row>
    <row r="5" spans="1:17" ht="12.75" customHeight="1" x14ac:dyDescent="0.2">
      <c r="E5" s="12">
        <v>5</v>
      </c>
      <c r="F5" s="1" t="s">
        <v>71</v>
      </c>
      <c r="G5" t="s">
        <v>13</v>
      </c>
      <c r="H5" s="6">
        <v>0</v>
      </c>
      <c r="I5" s="1" t="s">
        <v>17</v>
      </c>
      <c r="K5" s="7">
        <v>57.47</v>
      </c>
      <c r="L5" s="1" t="s">
        <v>112</v>
      </c>
      <c r="M5" t="s">
        <v>13</v>
      </c>
      <c r="P5" s="1" t="s">
        <v>9</v>
      </c>
    </row>
    <row r="6" spans="1:17" ht="12.75" customHeight="1" x14ac:dyDescent="0.2">
      <c r="E6" s="12">
        <v>12.66</v>
      </c>
      <c r="F6" s="1" t="s">
        <v>16</v>
      </c>
      <c r="G6" t="s">
        <v>13</v>
      </c>
      <c r="H6" s="6"/>
      <c r="I6" s="1"/>
      <c r="J6" s="1"/>
      <c r="K6" s="7">
        <v>0</v>
      </c>
      <c r="L6" s="1" t="s">
        <v>112</v>
      </c>
      <c r="P6" s="1" t="s">
        <v>9</v>
      </c>
    </row>
    <row r="7" spans="1:17" ht="12.75" customHeight="1" x14ac:dyDescent="0.2">
      <c r="E7" s="12">
        <v>45.55</v>
      </c>
      <c r="F7" s="1" t="s">
        <v>18</v>
      </c>
      <c r="G7" t="s">
        <v>13</v>
      </c>
      <c r="H7" s="6"/>
      <c r="I7" s="1"/>
      <c r="K7" s="7">
        <v>0</v>
      </c>
      <c r="L7" s="1" t="s">
        <v>112</v>
      </c>
      <c r="P7" s="1" t="s">
        <v>9</v>
      </c>
    </row>
    <row r="8" spans="1:17" ht="12.75" customHeight="1" x14ac:dyDescent="0.2">
      <c r="E8" s="12">
        <v>44.99</v>
      </c>
      <c r="F8" s="1" t="s">
        <v>77</v>
      </c>
      <c r="G8" t="s">
        <v>13</v>
      </c>
      <c r="H8" s="6"/>
      <c r="I8" s="1"/>
      <c r="K8" s="7">
        <v>27.7</v>
      </c>
      <c r="L8" s="1" t="s">
        <v>60</v>
      </c>
      <c r="M8" t="s">
        <v>13</v>
      </c>
      <c r="P8" s="1" t="s">
        <v>9</v>
      </c>
    </row>
    <row r="9" spans="1:17" ht="12.75" customHeight="1" x14ac:dyDescent="0.2">
      <c r="E9" s="12">
        <v>50</v>
      </c>
      <c r="F9" s="1" t="s">
        <v>58</v>
      </c>
      <c r="G9" t="s">
        <v>13</v>
      </c>
      <c r="K9" s="7">
        <v>21</v>
      </c>
      <c r="L9" t="s">
        <v>61</v>
      </c>
      <c r="M9" t="s">
        <v>13</v>
      </c>
      <c r="P9" s="1" t="s">
        <v>9</v>
      </c>
    </row>
    <row r="10" spans="1:17" ht="12.75" customHeight="1" x14ac:dyDescent="0.2">
      <c r="E10" s="12">
        <v>0</v>
      </c>
      <c r="F10" s="1" t="s">
        <v>66</v>
      </c>
      <c r="G10" t="s">
        <v>100</v>
      </c>
      <c r="K10" s="7">
        <v>21</v>
      </c>
      <c r="L10" t="s">
        <v>22</v>
      </c>
      <c r="M10" t="s">
        <v>13</v>
      </c>
      <c r="P10" s="1" t="s">
        <v>9</v>
      </c>
    </row>
    <row r="11" spans="1:17" ht="12.75" customHeight="1" x14ac:dyDescent="0.2">
      <c r="E11" s="12">
        <v>250</v>
      </c>
      <c r="F11" s="1" t="s">
        <v>67</v>
      </c>
      <c r="G11" t="s">
        <v>13</v>
      </c>
      <c r="K11" s="7">
        <v>21</v>
      </c>
      <c r="L11" t="s">
        <v>22</v>
      </c>
      <c r="M11" t="s">
        <v>13</v>
      </c>
      <c r="P11" s="1" t="s">
        <v>9</v>
      </c>
    </row>
    <row r="12" spans="1:17" ht="12.75" customHeight="1" x14ac:dyDescent="0.2">
      <c r="E12" s="12">
        <v>7.49</v>
      </c>
      <c r="F12" s="1" t="s">
        <v>69</v>
      </c>
      <c r="G12" t="s">
        <v>13</v>
      </c>
      <c r="K12" s="7">
        <v>21</v>
      </c>
      <c r="L12" t="s">
        <v>22</v>
      </c>
      <c r="M12" t="s">
        <v>13</v>
      </c>
      <c r="P12" s="1" t="s">
        <v>9</v>
      </c>
    </row>
    <row r="13" spans="1:17" ht="12.75" customHeight="1" x14ac:dyDescent="0.2">
      <c r="E13" s="12">
        <v>29.53</v>
      </c>
      <c r="F13" s="1" t="s">
        <v>70</v>
      </c>
      <c r="G13" t="s">
        <v>13</v>
      </c>
      <c r="K13" s="7">
        <v>-120</v>
      </c>
      <c r="L13" t="s">
        <v>28</v>
      </c>
      <c r="M13" t="s">
        <v>13</v>
      </c>
      <c r="P13" s="1" t="s">
        <v>9</v>
      </c>
    </row>
    <row r="14" spans="1:17" ht="12.75" customHeight="1" x14ac:dyDescent="0.2">
      <c r="E14" s="12">
        <v>250</v>
      </c>
      <c r="F14" s="1" t="s">
        <v>28</v>
      </c>
      <c r="G14" t="s">
        <v>13</v>
      </c>
      <c r="K14" s="7">
        <v>27.7</v>
      </c>
      <c r="L14" s="1" t="s">
        <v>60</v>
      </c>
      <c r="M14" t="s">
        <v>13</v>
      </c>
      <c r="P14" s="1" t="s">
        <v>9</v>
      </c>
    </row>
    <row r="15" spans="1:17" ht="12.75" customHeight="1" x14ac:dyDescent="0.2">
      <c r="E15" s="12">
        <v>350.57</v>
      </c>
      <c r="F15" s="1" t="s">
        <v>29</v>
      </c>
      <c r="G15" t="s">
        <v>13</v>
      </c>
      <c r="K15" s="7"/>
      <c r="P15" s="1" t="s">
        <v>9</v>
      </c>
    </row>
    <row r="16" spans="1:17" ht="12.75" customHeight="1" x14ac:dyDescent="0.2">
      <c r="E16" s="12">
        <v>14.53</v>
      </c>
      <c r="F16" s="1" t="s">
        <v>30</v>
      </c>
      <c r="G16" s="1" t="s">
        <v>13</v>
      </c>
      <c r="K16" s="7"/>
      <c r="P16" s="1" t="s">
        <v>9</v>
      </c>
    </row>
    <row r="17" spans="1:11" ht="12.75" customHeight="1" x14ac:dyDescent="0.2">
      <c r="A17" s="1" t="s">
        <v>9</v>
      </c>
      <c r="E17" s="12">
        <v>20</v>
      </c>
      <c r="F17" t="s">
        <v>62</v>
      </c>
      <c r="G17" t="s">
        <v>13</v>
      </c>
      <c r="K17" s="17"/>
    </row>
    <row r="18" spans="1:11" ht="12.75" customHeight="1" x14ac:dyDescent="0.2">
      <c r="A18" s="1" t="s">
        <v>9</v>
      </c>
      <c r="E18" s="13">
        <v>10</v>
      </c>
      <c r="F18" t="s">
        <v>63</v>
      </c>
      <c r="G18" t="s">
        <v>13</v>
      </c>
      <c r="K18" s="17"/>
    </row>
    <row r="19" spans="1:11" ht="12.75" customHeight="1" x14ac:dyDescent="0.2">
      <c r="A19" s="1" t="s">
        <v>31</v>
      </c>
      <c r="D19" s="1" t="s">
        <v>32</v>
      </c>
      <c r="E19" s="13">
        <v>10</v>
      </c>
      <c r="F19" t="s">
        <v>64</v>
      </c>
      <c r="G19" t="s">
        <v>13</v>
      </c>
      <c r="K19" s="17"/>
    </row>
    <row r="20" spans="1:11" ht="12.75" customHeight="1" x14ac:dyDescent="0.2">
      <c r="A20" s="9">
        <v>42917</v>
      </c>
      <c r="B20" s="6">
        <f>A2*-1</f>
        <v>-5193.179999999983</v>
      </c>
      <c r="C20" s="1" t="s">
        <v>34</v>
      </c>
      <c r="D20" s="1" t="s">
        <v>35</v>
      </c>
      <c r="E20" s="13">
        <v>10</v>
      </c>
      <c r="F20" t="s">
        <v>65</v>
      </c>
      <c r="G20" t="s">
        <v>13</v>
      </c>
      <c r="K20" s="17"/>
    </row>
    <row r="21" spans="1:11" ht="12.75" customHeight="1" x14ac:dyDescent="0.2">
      <c r="A21" s="9">
        <v>42917</v>
      </c>
      <c r="B21" s="6">
        <v>250</v>
      </c>
      <c r="C21" s="1" t="s">
        <v>28</v>
      </c>
      <c r="D21" s="1" t="s">
        <v>37</v>
      </c>
      <c r="E21" s="13">
        <v>6.62</v>
      </c>
      <c r="F21" t="s">
        <v>68</v>
      </c>
      <c r="G21" t="s">
        <v>13</v>
      </c>
      <c r="K21" s="17"/>
    </row>
    <row r="22" spans="1:11" ht="12.75" customHeight="1" x14ac:dyDescent="0.2">
      <c r="A22" s="9"/>
      <c r="B22" s="6">
        <v>0</v>
      </c>
      <c r="C22" s="1" t="s">
        <v>66</v>
      </c>
      <c r="D22" s="1" t="s">
        <v>37</v>
      </c>
      <c r="E22" s="13">
        <v>23.19</v>
      </c>
      <c r="F22" t="s">
        <v>78</v>
      </c>
      <c r="G22" t="s">
        <v>13</v>
      </c>
      <c r="K22" s="17"/>
    </row>
    <row r="23" spans="1:11" ht="12.75" customHeight="1" x14ac:dyDescent="0.2">
      <c r="A23" s="9"/>
      <c r="B23" s="6">
        <v>250</v>
      </c>
      <c r="C23" s="1" t="s">
        <v>67</v>
      </c>
      <c r="D23" s="1" t="s">
        <v>37</v>
      </c>
      <c r="E23" s="13">
        <v>7.11</v>
      </c>
      <c r="F23" t="s">
        <v>79</v>
      </c>
      <c r="G23" t="s">
        <v>13</v>
      </c>
    </row>
    <row r="24" spans="1:11" ht="12.75" customHeight="1" x14ac:dyDescent="0.2">
      <c r="A24" s="10"/>
      <c r="B24" s="6">
        <v>50</v>
      </c>
      <c r="C24" t="s">
        <v>58</v>
      </c>
      <c r="D24" t="s">
        <v>37</v>
      </c>
      <c r="E24" s="13">
        <v>359.5</v>
      </c>
      <c r="F24" t="s">
        <v>75</v>
      </c>
      <c r="G24" t="s">
        <v>13</v>
      </c>
    </row>
    <row r="25" spans="1:11" ht="12.75" customHeight="1" x14ac:dyDescent="0.2">
      <c r="A25" s="10"/>
      <c r="B25" s="6">
        <v>350.57</v>
      </c>
      <c r="C25" t="s">
        <v>29</v>
      </c>
      <c r="D25" t="s">
        <v>37</v>
      </c>
      <c r="E25" s="13">
        <v>50</v>
      </c>
      <c r="F25" t="s">
        <v>99</v>
      </c>
      <c r="G25" t="s">
        <v>13</v>
      </c>
    </row>
    <row r="26" spans="1:11" ht="12.75" customHeight="1" x14ac:dyDescent="0.2">
      <c r="A26" s="9"/>
      <c r="B26" s="6">
        <v>5</v>
      </c>
      <c r="C26" t="s">
        <v>71</v>
      </c>
      <c r="D26" t="s">
        <v>37</v>
      </c>
      <c r="E26" s="13">
        <v>3.95</v>
      </c>
      <c r="F26" t="s">
        <v>156</v>
      </c>
      <c r="G26" t="s">
        <v>13</v>
      </c>
    </row>
    <row r="27" spans="1:11" ht="12.75" customHeight="1" x14ac:dyDescent="0.2">
      <c r="A27" s="9"/>
      <c r="B27" s="6">
        <v>6.62</v>
      </c>
      <c r="C27" t="s">
        <v>68</v>
      </c>
      <c r="D27" t="s">
        <v>37</v>
      </c>
      <c r="E27" s="13"/>
    </row>
    <row r="28" spans="1:11" ht="12.75" customHeight="1" x14ac:dyDescent="0.2">
      <c r="A28" s="9"/>
      <c r="B28" s="6">
        <v>10</v>
      </c>
      <c r="C28" t="s">
        <v>63</v>
      </c>
      <c r="D28" t="s">
        <v>37</v>
      </c>
      <c r="E28" s="13"/>
    </row>
    <row r="29" spans="1:11" x14ac:dyDescent="0.2">
      <c r="A29" s="9"/>
      <c r="B29" s="6">
        <v>12.66</v>
      </c>
      <c r="C29" t="s">
        <v>16</v>
      </c>
      <c r="D29" t="s">
        <v>37</v>
      </c>
      <c r="E29" s="13"/>
    </row>
    <row r="30" spans="1:11" x14ac:dyDescent="0.2">
      <c r="A30" s="9"/>
      <c r="B30" s="6">
        <v>0</v>
      </c>
      <c r="C30" t="s">
        <v>75</v>
      </c>
      <c r="D30" t="s">
        <v>37</v>
      </c>
    </row>
    <row r="31" spans="1:11" x14ac:dyDescent="0.2">
      <c r="A31" s="9"/>
      <c r="B31" s="6">
        <v>15.41</v>
      </c>
      <c r="C31" t="s">
        <v>84</v>
      </c>
      <c r="D31" t="s">
        <v>40</v>
      </c>
    </row>
    <row r="32" spans="1:11" x14ac:dyDescent="0.2">
      <c r="A32" s="9"/>
      <c r="B32" s="6">
        <v>-3.77</v>
      </c>
      <c r="C32" t="s">
        <v>53</v>
      </c>
      <c r="D32" t="s">
        <v>40</v>
      </c>
    </row>
    <row r="33" spans="1:4" x14ac:dyDescent="0.2">
      <c r="A33" s="9">
        <v>42982</v>
      </c>
      <c r="B33" s="6">
        <v>100</v>
      </c>
      <c r="C33" t="s">
        <v>44</v>
      </c>
      <c r="D33" t="s">
        <v>40</v>
      </c>
    </row>
    <row r="34" spans="1:4" x14ac:dyDescent="0.2">
      <c r="A34" s="9"/>
      <c r="B34" s="6">
        <v>-25</v>
      </c>
      <c r="C34" t="s">
        <v>173</v>
      </c>
      <c r="D34" t="s">
        <v>40</v>
      </c>
    </row>
    <row r="35" spans="1:4" x14ac:dyDescent="0.2">
      <c r="A35" s="9"/>
      <c r="B35" s="6">
        <v>45.55</v>
      </c>
      <c r="C35" t="s">
        <v>18</v>
      </c>
      <c r="D35" t="s">
        <v>37</v>
      </c>
    </row>
    <row r="36" spans="1:4" x14ac:dyDescent="0.2">
      <c r="A36" s="9"/>
      <c r="B36" s="6">
        <v>46.1</v>
      </c>
      <c r="C36" t="s">
        <v>77</v>
      </c>
      <c r="D36" t="s">
        <v>37</v>
      </c>
    </row>
    <row r="37" spans="1:4" x14ac:dyDescent="0.2">
      <c r="A37" s="9"/>
      <c r="B37" s="6">
        <v>241.18</v>
      </c>
      <c r="C37" t="s">
        <v>59</v>
      </c>
      <c r="D37" t="s">
        <v>37</v>
      </c>
    </row>
    <row r="38" spans="1:4" x14ac:dyDescent="0.2">
      <c r="A38" s="9"/>
      <c r="B38" s="6">
        <v>181.96</v>
      </c>
      <c r="C38" t="s">
        <v>15</v>
      </c>
      <c r="D38" t="s">
        <v>37</v>
      </c>
    </row>
    <row r="39" spans="1:4" x14ac:dyDescent="0.2">
      <c r="A39" s="9"/>
      <c r="B39" s="6">
        <v>3</v>
      </c>
      <c r="C39" t="s">
        <v>107</v>
      </c>
      <c r="D39" t="s">
        <v>40</v>
      </c>
    </row>
    <row r="40" spans="1:4" x14ac:dyDescent="0.2">
      <c r="A40" s="9"/>
      <c r="B40" s="6">
        <v>21</v>
      </c>
      <c r="C40" t="s">
        <v>22</v>
      </c>
      <c r="D40" t="s">
        <v>37</v>
      </c>
    </row>
    <row r="41" spans="1:4" x14ac:dyDescent="0.2">
      <c r="A41" s="9"/>
      <c r="B41" s="6">
        <v>22.64</v>
      </c>
      <c r="C41" t="s">
        <v>84</v>
      </c>
      <c r="D41" t="s">
        <v>40</v>
      </c>
    </row>
    <row r="42" spans="1:4" x14ac:dyDescent="0.2">
      <c r="A42" s="9">
        <v>42983</v>
      </c>
      <c r="B42" s="6">
        <v>20</v>
      </c>
      <c r="C42" t="s">
        <v>62</v>
      </c>
      <c r="D42" t="s">
        <v>37</v>
      </c>
    </row>
    <row r="43" spans="1:4" x14ac:dyDescent="0.2">
      <c r="A43" s="9"/>
      <c r="B43" s="6">
        <v>3.88</v>
      </c>
      <c r="C43" t="s">
        <v>110</v>
      </c>
      <c r="D43" t="s">
        <v>40</v>
      </c>
    </row>
    <row r="44" spans="1:4" x14ac:dyDescent="0.2">
      <c r="A44" s="9"/>
      <c r="B44" s="6">
        <v>14.1</v>
      </c>
      <c r="C44" t="s">
        <v>111</v>
      </c>
      <c r="D44" t="s">
        <v>40</v>
      </c>
    </row>
    <row r="45" spans="1:4" x14ac:dyDescent="0.2">
      <c r="A45" s="9"/>
      <c r="B45" s="6">
        <v>13.75</v>
      </c>
      <c r="C45" t="s">
        <v>174</v>
      </c>
      <c r="D45" t="s">
        <v>40</v>
      </c>
    </row>
    <row r="46" spans="1:4" x14ac:dyDescent="0.2">
      <c r="A46" s="9">
        <v>42985</v>
      </c>
      <c r="B46" s="6">
        <v>3.95</v>
      </c>
      <c r="C46" t="s">
        <v>156</v>
      </c>
      <c r="D46" t="s">
        <v>37</v>
      </c>
    </row>
    <row r="47" spans="1:4" x14ac:dyDescent="0.2">
      <c r="A47" s="9"/>
      <c r="B47" s="6">
        <v>10</v>
      </c>
      <c r="C47" t="s">
        <v>65</v>
      </c>
      <c r="D47" t="s">
        <v>37</v>
      </c>
    </row>
    <row r="48" spans="1:4" x14ac:dyDescent="0.2">
      <c r="A48" s="9">
        <v>42986</v>
      </c>
      <c r="B48" s="6">
        <v>3.2</v>
      </c>
      <c r="C48" t="s">
        <v>22</v>
      </c>
      <c r="D48" t="s">
        <v>40</v>
      </c>
    </row>
    <row r="49" spans="1:4" x14ac:dyDescent="0.2">
      <c r="A49" s="9"/>
      <c r="B49" s="6">
        <v>56.36</v>
      </c>
      <c r="C49" t="s">
        <v>112</v>
      </c>
      <c r="D49" t="s">
        <v>37</v>
      </c>
    </row>
    <row r="50" spans="1:4" x14ac:dyDescent="0.2">
      <c r="A50" s="9">
        <v>42989</v>
      </c>
      <c r="B50" s="6">
        <v>100</v>
      </c>
      <c r="C50" t="s">
        <v>44</v>
      </c>
      <c r="D50" t="s">
        <v>40</v>
      </c>
    </row>
    <row r="51" spans="1:4" x14ac:dyDescent="0.2">
      <c r="A51" s="9"/>
      <c r="B51" s="6">
        <v>21</v>
      </c>
      <c r="C51" t="s">
        <v>22</v>
      </c>
      <c r="D51" t="s">
        <v>37</v>
      </c>
    </row>
    <row r="52" spans="1:4" x14ac:dyDescent="0.2">
      <c r="A52" s="9"/>
      <c r="B52" s="6">
        <v>49.75</v>
      </c>
      <c r="C52" t="s">
        <v>175</v>
      </c>
      <c r="D52" t="s">
        <v>40</v>
      </c>
    </row>
    <row r="53" spans="1:4" x14ac:dyDescent="0.2">
      <c r="A53" s="9"/>
      <c r="B53" s="6">
        <v>181.05</v>
      </c>
      <c r="C53" t="s">
        <v>176</v>
      </c>
      <c r="D53" t="s">
        <v>40</v>
      </c>
    </row>
    <row r="54" spans="1:4" x14ac:dyDescent="0.2">
      <c r="A54" s="9">
        <v>42990</v>
      </c>
      <c r="B54" s="6">
        <v>13</v>
      </c>
      <c r="C54" t="s">
        <v>107</v>
      </c>
      <c r="D54" t="s">
        <v>40</v>
      </c>
    </row>
    <row r="55" spans="1:4" x14ac:dyDescent="0.2">
      <c r="A55" s="9"/>
      <c r="B55" s="6">
        <v>6.95</v>
      </c>
      <c r="C55" t="s">
        <v>96</v>
      </c>
      <c r="D55" t="s">
        <v>40</v>
      </c>
    </row>
    <row r="56" spans="1:4" x14ac:dyDescent="0.2">
      <c r="A56" s="9">
        <v>42991</v>
      </c>
      <c r="B56" s="6">
        <v>80</v>
      </c>
      <c r="C56" t="s">
        <v>177</v>
      </c>
      <c r="D56" t="s">
        <v>40</v>
      </c>
    </row>
    <row r="57" spans="1:4" x14ac:dyDescent="0.2">
      <c r="A57" s="9">
        <v>42992</v>
      </c>
      <c r="B57" s="6">
        <v>7.11</v>
      </c>
      <c r="C57" t="s">
        <v>79</v>
      </c>
      <c r="D57" t="s">
        <v>37</v>
      </c>
    </row>
    <row r="58" spans="1:4" x14ac:dyDescent="0.2">
      <c r="A58" s="9">
        <v>42993</v>
      </c>
      <c r="B58" s="6">
        <v>100</v>
      </c>
      <c r="C58" t="s">
        <v>44</v>
      </c>
      <c r="D58" t="s">
        <v>40</v>
      </c>
    </row>
    <row r="59" spans="1:4" x14ac:dyDescent="0.2">
      <c r="A59" s="9"/>
      <c r="B59" s="6">
        <v>21</v>
      </c>
      <c r="C59" t="s">
        <v>22</v>
      </c>
      <c r="D59" t="s">
        <v>37</v>
      </c>
    </row>
    <row r="60" spans="1:4" x14ac:dyDescent="0.2">
      <c r="A60" s="9">
        <v>42996</v>
      </c>
      <c r="B60" s="6">
        <v>22.5</v>
      </c>
      <c r="C60" t="s">
        <v>178</v>
      </c>
      <c r="D60" t="s">
        <v>40</v>
      </c>
    </row>
    <row r="61" spans="1:4" x14ac:dyDescent="0.2">
      <c r="A61" s="9">
        <v>42997</v>
      </c>
      <c r="B61" s="6">
        <v>10</v>
      </c>
      <c r="C61" t="s">
        <v>64</v>
      </c>
      <c r="D61" t="s">
        <v>37</v>
      </c>
    </row>
    <row r="62" spans="1:4" x14ac:dyDescent="0.2">
      <c r="A62" s="9"/>
      <c r="B62" s="6">
        <v>5.93</v>
      </c>
      <c r="C62" t="s">
        <v>54</v>
      </c>
      <c r="D62" t="s">
        <v>40</v>
      </c>
    </row>
    <row r="63" spans="1:4" x14ac:dyDescent="0.2">
      <c r="A63" s="9"/>
      <c r="B63" s="6">
        <v>27.7</v>
      </c>
      <c r="C63" t="s">
        <v>22</v>
      </c>
      <c r="D63" t="s">
        <v>37</v>
      </c>
    </row>
    <row r="64" spans="1:4" x14ac:dyDescent="0.2">
      <c r="A64" s="9"/>
      <c r="B64" s="6">
        <v>57.47</v>
      </c>
      <c r="C64" t="s">
        <v>112</v>
      </c>
      <c r="D64" t="s">
        <v>37</v>
      </c>
    </row>
    <row r="65" spans="1:4" x14ac:dyDescent="0.2">
      <c r="A65" s="9">
        <v>43000</v>
      </c>
      <c r="B65" s="6">
        <v>3.2</v>
      </c>
      <c r="C65" t="s">
        <v>22</v>
      </c>
      <c r="D65" t="s">
        <v>40</v>
      </c>
    </row>
    <row r="66" spans="1:4" x14ac:dyDescent="0.2">
      <c r="A66" s="9"/>
      <c r="B66" s="6">
        <v>10</v>
      </c>
      <c r="C66" t="s">
        <v>179</v>
      </c>
      <c r="D66" t="s">
        <v>40</v>
      </c>
    </row>
    <row r="67" spans="1:4" x14ac:dyDescent="0.2">
      <c r="A67" s="9">
        <v>43003</v>
      </c>
      <c r="B67" s="6">
        <v>5.92</v>
      </c>
      <c r="C67" t="s">
        <v>88</v>
      </c>
      <c r="D67" t="s">
        <v>40</v>
      </c>
    </row>
    <row r="68" spans="1:4" x14ac:dyDescent="0.2">
      <c r="A68" s="9"/>
      <c r="B68" s="6">
        <v>50</v>
      </c>
      <c r="C68" t="s">
        <v>44</v>
      </c>
      <c r="D68" t="s">
        <v>40</v>
      </c>
    </row>
    <row r="69" spans="1:4" x14ac:dyDescent="0.2">
      <c r="A69" s="9"/>
      <c r="B69" s="6">
        <v>-2400</v>
      </c>
      <c r="C69" t="s">
        <v>28</v>
      </c>
    </row>
    <row r="70" spans="1:4" x14ac:dyDescent="0.2">
      <c r="A70" s="9"/>
      <c r="B70" s="6">
        <v>14.53</v>
      </c>
      <c r="C70" t="s">
        <v>30</v>
      </c>
      <c r="D70" t="s">
        <v>37</v>
      </c>
    </row>
    <row r="71" spans="1:4" x14ac:dyDescent="0.2">
      <c r="A71" s="9"/>
      <c r="B71" s="6">
        <v>30</v>
      </c>
      <c r="C71" t="s">
        <v>85</v>
      </c>
      <c r="D71" t="s">
        <v>40</v>
      </c>
    </row>
    <row r="72" spans="1:4" x14ac:dyDescent="0.2">
      <c r="A72" s="9"/>
      <c r="B72" s="6">
        <v>3</v>
      </c>
      <c r="C72" t="s">
        <v>107</v>
      </c>
      <c r="D72" t="s">
        <v>40</v>
      </c>
    </row>
    <row r="73" spans="1:4" x14ac:dyDescent="0.2">
      <c r="A73" s="9"/>
      <c r="B73" s="6">
        <v>21</v>
      </c>
      <c r="C73" t="s">
        <v>22</v>
      </c>
      <c r="D73" t="s">
        <v>37</v>
      </c>
    </row>
    <row r="74" spans="1:4" x14ac:dyDescent="0.2">
      <c r="A74" s="9"/>
      <c r="B74" s="6">
        <v>7.05</v>
      </c>
      <c r="C74" t="s">
        <v>96</v>
      </c>
      <c r="D74" t="s">
        <v>40</v>
      </c>
    </row>
    <row r="75" spans="1:4" x14ac:dyDescent="0.2">
      <c r="A75" s="9">
        <v>43004</v>
      </c>
      <c r="B75" s="6">
        <v>2.5299999999999998</v>
      </c>
      <c r="C75" t="s">
        <v>113</v>
      </c>
      <c r="D75" t="s">
        <v>40</v>
      </c>
    </row>
    <row r="76" spans="1:4" x14ac:dyDescent="0.2">
      <c r="A76" s="9"/>
      <c r="B76" s="6">
        <v>2.87</v>
      </c>
      <c r="C76" t="s">
        <v>110</v>
      </c>
      <c r="D76" t="s">
        <v>40</v>
      </c>
    </row>
    <row r="77" spans="1:4" x14ac:dyDescent="0.2">
      <c r="A77" s="9"/>
      <c r="B77" s="6">
        <v>2000</v>
      </c>
      <c r="C77" t="s">
        <v>180</v>
      </c>
    </row>
    <row r="78" spans="1:4" x14ac:dyDescent="0.2">
      <c r="A78" s="9"/>
      <c r="B78" s="6">
        <v>27.7</v>
      </c>
      <c r="C78" t="s">
        <v>22</v>
      </c>
      <c r="D78" t="s">
        <v>37</v>
      </c>
    </row>
    <row r="79" spans="1:4" x14ac:dyDescent="0.2">
      <c r="A79" s="9">
        <v>43005</v>
      </c>
      <c r="B79" s="6">
        <v>-7.12</v>
      </c>
      <c r="C79" t="s">
        <v>138</v>
      </c>
    </row>
    <row r="80" spans="1:4" x14ac:dyDescent="0.2">
      <c r="A80" s="9"/>
      <c r="B80" s="6">
        <v>23.19</v>
      </c>
      <c r="C80" t="s">
        <v>78</v>
      </c>
      <c r="D80" t="s">
        <v>37</v>
      </c>
    </row>
    <row r="81" spans="1:5" x14ac:dyDescent="0.2">
      <c r="A81" s="9"/>
      <c r="B81" s="6">
        <v>-120</v>
      </c>
      <c r="C81" t="s">
        <v>28</v>
      </c>
      <c r="D81" t="s">
        <v>37</v>
      </c>
    </row>
    <row r="82" spans="1:5" x14ac:dyDescent="0.2">
      <c r="A82" s="9"/>
      <c r="B82" s="6">
        <v>13</v>
      </c>
      <c r="C82" t="s">
        <v>85</v>
      </c>
      <c r="D82" t="s">
        <v>40</v>
      </c>
    </row>
    <row r="83" spans="1:5" x14ac:dyDescent="0.2">
      <c r="A83" s="9"/>
      <c r="B83" s="6">
        <v>23</v>
      </c>
      <c r="C83" t="s">
        <v>85</v>
      </c>
      <c r="D83" t="s">
        <v>40</v>
      </c>
    </row>
    <row r="84" spans="1:5" x14ac:dyDescent="0.2">
      <c r="A84" s="9">
        <v>43006</v>
      </c>
      <c r="B84" s="6">
        <v>-2436.86</v>
      </c>
      <c r="C84" t="s">
        <v>36</v>
      </c>
    </row>
    <row r="85" spans="1:5" x14ac:dyDescent="0.2">
      <c r="A85" s="9"/>
      <c r="B85" s="6">
        <v>1.41</v>
      </c>
      <c r="C85" t="s">
        <v>113</v>
      </c>
      <c r="D85" t="s">
        <v>40</v>
      </c>
    </row>
    <row r="86" spans="1:5" x14ac:dyDescent="0.2">
      <c r="A86" s="10"/>
      <c r="B86" s="6">
        <v>10.99</v>
      </c>
      <c r="C86" t="s">
        <v>111</v>
      </c>
      <c r="D86" t="s">
        <v>40</v>
      </c>
    </row>
    <row r="87" spans="1:5" x14ac:dyDescent="0.2">
      <c r="A87" s="10"/>
      <c r="B87">
        <v>7.49</v>
      </c>
      <c r="C87" t="s">
        <v>74</v>
      </c>
      <c r="D87" t="s">
        <v>37</v>
      </c>
      <c r="E87" t="s">
        <v>69</v>
      </c>
    </row>
    <row r="88" spans="1:5" x14ac:dyDescent="0.2">
      <c r="A88" s="10"/>
      <c r="B88">
        <v>29.53</v>
      </c>
      <c r="C88" t="s">
        <v>70</v>
      </c>
      <c r="D88" t="s">
        <v>37</v>
      </c>
    </row>
    <row r="89" spans="1:5" x14ac:dyDescent="0.2">
      <c r="A89" s="10"/>
      <c r="B89">
        <v>50</v>
      </c>
      <c r="C89" t="s">
        <v>99</v>
      </c>
      <c r="D89" t="s">
        <v>37</v>
      </c>
    </row>
    <row r="90" spans="1:5" ht="12.75" customHeight="1" x14ac:dyDescent="0.2">
      <c r="B90">
        <v>1.41</v>
      </c>
      <c r="C90" t="s">
        <v>110</v>
      </c>
      <c r="D90" t="s">
        <v>40</v>
      </c>
    </row>
    <row r="91" spans="1:5" ht="12.75" customHeight="1" x14ac:dyDescent="0.2">
      <c r="B91">
        <v>1.56</v>
      </c>
      <c r="C91" t="s">
        <v>113</v>
      </c>
      <c r="D91" t="s">
        <v>40</v>
      </c>
    </row>
    <row r="92" spans="1:5" ht="12.75" customHeight="1" x14ac:dyDescent="0.2">
      <c r="B92">
        <v>1.8</v>
      </c>
      <c r="C92" t="s">
        <v>113</v>
      </c>
      <c r="D92" t="s">
        <v>40</v>
      </c>
    </row>
    <row r="93" spans="1:5" ht="12.75" customHeight="1" x14ac:dyDescent="0.2">
      <c r="B93">
        <v>359.5</v>
      </c>
      <c r="C93" t="s">
        <v>75</v>
      </c>
      <c r="D93" t="s">
        <v>37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"/>
  <sheetViews>
    <sheetView zoomScale="75" zoomScaleNormal="75" workbookViewId="0">
      <selection activeCell="C93" sqref="C93"/>
    </sheetView>
  </sheetViews>
  <sheetFormatPr defaultColWidth="14.42578125" defaultRowHeight="12.75" customHeight="1" x14ac:dyDescent="0.2"/>
  <cols>
    <col min="1" max="1" width="17.140625" bestFit="1" customWidth="1"/>
    <col min="2" max="2" width="12.7109375" customWidth="1"/>
    <col min="3" max="3" width="12" bestFit="1" customWidth="1"/>
    <col min="4" max="4" width="13.140625" customWidth="1"/>
    <col min="5" max="5" width="10.7109375" customWidth="1"/>
    <col min="6" max="6" width="12.85546875" customWidth="1"/>
    <col min="7" max="7" width="9.7109375" bestFit="1" customWidth="1"/>
    <col min="8" max="11" width="10.7109375" customWidth="1"/>
    <col min="12" max="12" width="12.85546875" customWidth="1"/>
    <col min="13" max="14" width="10.7109375" customWidth="1"/>
    <col min="15" max="15" width="13.42578125" customWidth="1"/>
    <col min="16" max="16" width="10.7109375" customWidth="1"/>
    <col min="17" max="20" width="17.28515625" customWidth="1"/>
  </cols>
  <sheetData>
    <row r="1" spans="1:17" ht="12.75" customHeight="1" x14ac:dyDescent="0.2">
      <c r="A1" s="1" t="s">
        <v>0</v>
      </c>
      <c r="B1" s="1" t="s">
        <v>1</v>
      </c>
      <c r="E1" s="1" t="s">
        <v>2</v>
      </c>
      <c r="O1" s="1" t="s">
        <v>3</v>
      </c>
      <c r="P1" s="1" t="s">
        <v>4</v>
      </c>
      <c r="Q1" t="s">
        <v>101</v>
      </c>
    </row>
    <row r="2" spans="1:17" ht="12.75" customHeight="1" x14ac:dyDescent="0.2">
      <c r="A2" s="1">
        <f>'July 2017'!A3</f>
        <v>5836.3999999999824</v>
      </c>
      <c r="B2" s="1">
        <v>2444.86</v>
      </c>
      <c r="C2" t="s">
        <v>13</v>
      </c>
      <c r="E2" s="1" t="s">
        <v>5</v>
      </c>
      <c r="H2" s="1" t="s">
        <v>6</v>
      </c>
      <c r="K2" s="1" t="s">
        <v>7</v>
      </c>
      <c r="O2" s="6">
        <f>A3-G3-J3-M3-D3</f>
        <v>5193.179999999983</v>
      </c>
      <c r="P2" s="6">
        <f>SUMIF(D21:D71,"n",B21:B71)</f>
        <v>261.56</v>
      </c>
      <c r="Q2" s="16">
        <f>O2-A2</f>
        <v>-643.21999999999935</v>
      </c>
    </row>
    <row r="3" spans="1:17" ht="12.75" customHeight="1" x14ac:dyDescent="0.2">
      <c r="A3" s="7">
        <f>A2-SUM(B21:B99)</f>
        <v>5193.179999999983</v>
      </c>
      <c r="D3" s="7">
        <f>IF(C2="pd",0,B2*-1)</f>
        <v>0</v>
      </c>
      <c r="E3" s="12">
        <f>SUM(E4:E70)</f>
        <v>1801.54</v>
      </c>
      <c r="F3" s="1" t="s">
        <v>8</v>
      </c>
      <c r="G3" s="7">
        <f>E3-SUMIF(G4:G73,"pd",E4:E73)</f>
        <v>0</v>
      </c>
      <c r="H3" s="6">
        <f>SUM(H4:H18)</f>
        <v>1299.1199999999999</v>
      </c>
      <c r="I3" s="1" t="s">
        <v>8</v>
      </c>
      <c r="J3" s="7">
        <f>H3-SUMIF(J4:J73,"pd",H4:H73)</f>
        <v>0</v>
      </c>
      <c r="K3" s="7">
        <f>SUM(K4:K18)</f>
        <v>-314.76</v>
      </c>
      <c r="L3" s="1" t="s">
        <v>8</v>
      </c>
      <c r="M3" s="7">
        <f>K3-SUMIF(M4:M73,"pd",K4:K73)</f>
        <v>0</v>
      </c>
      <c r="P3" s="1" t="s">
        <v>9</v>
      </c>
    </row>
    <row r="4" spans="1:17" ht="12.75" customHeight="1" x14ac:dyDescent="0.2">
      <c r="E4" s="12">
        <v>241.18</v>
      </c>
      <c r="F4" s="1" t="s">
        <v>59</v>
      </c>
      <c r="G4" t="s">
        <v>13</v>
      </c>
      <c r="H4" s="6">
        <v>1299.1199999999999</v>
      </c>
      <c r="I4" s="1" t="s">
        <v>15</v>
      </c>
      <c r="J4" t="s">
        <v>13</v>
      </c>
      <c r="K4" s="7">
        <v>59.62</v>
      </c>
      <c r="L4" s="1" t="s">
        <v>12</v>
      </c>
      <c r="M4" t="s">
        <v>13</v>
      </c>
      <c r="P4" s="1" t="s">
        <v>9</v>
      </c>
    </row>
    <row r="5" spans="1:17" ht="12.75" customHeight="1" x14ac:dyDescent="0.2">
      <c r="E5" s="12">
        <v>5</v>
      </c>
      <c r="F5" s="1" t="s">
        <v>71</v>
      </c>
      <c r="G5" t="s">
        <v>13</v>
      </c>
      <c r="H5" s="6">
        <v>0</v>
      </c>
      <c r="I5" s="1" t="s">
        <v>17</v>
      </c>
      <c r="K5" s="7">
        <v>55.22</v>
      </c>
      <c r="L5" s="1" t="s">
        <v>12</v>
      </c>
      <c r="M5" t="s">
        <v>13</v>
      </c>
      <c r="P5" s="1" t="s">
        <v>9</v>
      </c>
    </row>
    <row r="6" spans="1:17" ht="12.75" customHeight="1" x14ac:dyDescent="0.2">
      <c r="E6" s="12">
        <v>12.66</v>
      </c>
      <c r="F6" s="1" t="s">
        <v>16</v>
      </c>
      <c r="G6" t="s">
        <v>13</v>
      </c>
      <c r="H6" s="6"/>
      <c r="I6" s="1"/>
      <c r="J6" s="1"/>
      <c r="K6" s="7">
        <v>0</v>
      </c>
      <c r="L6" s="1" t="s">
        <v>12</v>
      </c>
      <c r="P6" s="1" t="s">
        <v>9</v>
      </c>
    </row>
    <row r="7" spans="1:17" ht="12.75" customHeight="1" x14ac:dyDescent="0.2">
      <c r="E7" s="12">
        <v>45.62</v>
      </c>
      <c r="F7" s="1" t="s">
        <v>18</v>
      </c>
      <c r="G7" t="s">
        <v>13</v>
      </c>
      <c r="H7" s="6"/>
      <c r="I7" s="1"/>
      <c r="K7" s="7">
        <v>0</v>
      </c>
      <c r="L7" s="1" t="s">
        <v>12</v>
      </c>
      <c r="P7" s="1" t="s">
        <v>9</v>
      </c>
    </row>
    <row r="8" spans="1:17" ht="12.75" customHeight="1" x14ac:dyDescent="0.2">
      <c r="E8" s="12">
        <v>46.1</v>
      </c>
      <c r="F8" s="1" t="s">
        <v>77</v>
      </c>
      <c r="G8" t="s">
        <v>13</v>
      </c>
      <c r="H8" s="6"/>
      <c r="I8" s="1"/>
      <c r="K8" s="7">
        <v>106.4</v>
      </c>
      <c r="L8" s="1" t="s">
        <v>60</v>
      </c>
      <c r="M8" t="s">
        <v>13</v>
      </c>
      <c r="P8" s="1" t="s">
        <v>9</v>
      </c>
    </row>
    <row r="9" spans="1:17" ht="12.75" customHeight="1" x14ac:dyDescent="0.2">
      <c r="E9" s="12">
        <v>50</v>
      </c>
      <c r="F9" s="1" t="s">
        <v>58</v>
      </c>
      <c r="G9" t="s">
        <v>13</v>
      </c>
      <c r="K9" s="7">
        <v>21</v>
      </c>
      <c r="L9" t="s">
        <v>61</v>
      </c>
      <c r="M9" t="s">
        <v>13</v>
      </c>
      <c r="P9" s="1" t="s">
        <v>9</v>
      </c>
    </row>
    <row r="10" spans="1:17" ht="12.75" customHeight="1" x14ac:dyDescent="0.2">
      <c r="E10" s="12">
        <v>0</v>
      </c>
      <c r="F10" s="1" t="s">
        <v>66</v>
      </c>
      <c r="G10" t="s">
        <v>100</v>
      </c>
      <c r="K10" s="7">
        <v>21</v>
      </c>
      <c r="L10" t="s">
        <v>22</v>
      </c>
      <c r="M10" t="s">
        <v>13</v>
      </c>
      <c r="P10" s="1" t="s">
        <v>9</v>
      </c>
    </row>
    <row r="11" spans="1:17" ht="12.75" customHeight="1" x14ac:dyDescent="0.2">
      <c r="E11" s="12">
        <v>250</v>
      </c>
      <c r="F11" s="1" t="s">
        <v>67</v>
      </c>
      <c r="G11" t="s">
        <v>13</v>
      </c>
      <c r="K11" s="7">
        <v>21</v>
      </c>
      <c r="L11" t="s">
        <v>22</v>
      </c>
      <c r="M11" t="s">
        <v>13</v>
      </c>
      <c r="P11" s="1" t="s">
        <v>9</v>
      </c>
    </row>
    <row r="12" spans="1:17" ht="12.75" customHeight="1" x14ac:dyDescent="0.2">
      <c r="E12" s="12">
        <v>7.49</v>
      </c>
      <c r="F12" s="1" t="s">
        <v>69</v>
      </c>
      <c r="G12" t="s">
        <v>13</v>
      </c>
      <c r="K12" s="7">
        <v>21</v>
      </c>
      <c r="L12" t="s">
        <v>22</v>
      </c>
      <c r="M12" t="s">
        <v>13</v>
      </c>
      <c r="P12" s="1" t="s">
        <v>9</v>
      </c>
    </row>
    <row r="13" spans="1:17" ht="12.75" customHeight="1" x14ac:dyDescent="0.2">
      <c r="E13" s="12">
        <v>28</v>
      </c>
      <c r="F13" s="1" t="s">
        <v>70</v>
      </c>
      <c r="G13" t="s">
        <v>13</v>
      </c>
      <c r="K13" s="7">
        <v>-120</v>
      </c>
      <c r="L13" t="s">
        <v>28</v>
      </c>
      <c r="M13" t="s">
        <v>13</v>
      </c>
      <c r="P13" s="1" t="s">
        <v>9</v>
      </c>
    </row>
    <row r="14" spans="1:17" ht="12.75" customHeight="1" x14ac:dyDescent="0.2">
      <c r="E14" s="12">
        <v>250</v>
      </c>
      <c r="F14" s="1" t="s">
        <v>28</v>
      </c>
      <c r="G14" t="s">
        <v>13</v>
      </c>
      <c r="K14" s="7">
        <v>-500</v>
      </c>
      <c r="L14" t="s">
        <v>28</v>
      </c>
      <c r="M14" t="s">
        <v>13</v>
      </c>
      <c r="P14" s="1" t="s">
        <v>9</v>
      </c>
    </row>
    <row r="15" spans="1:17" ht="12.75" customHeight="1" x14ac:dyDescent="0.2">
      <c r="E15" s="12">
        <v>350.57</v>
      </c>
      <c r="F15" s="1" t="s">
        <v>29</v>
      </c>
      <c r="G15" t="s">
        <v>13</v>
      </c>
      <c r="K15" s="7"/>
      <c r="P15" s="1" t="s">
        <v>9</v>
      </c>
    </row>
    <row r="16" spans="1:17" ht="12.75" customHeight="1" x14ac:dyDescent="0.2">
      <c r="E16" s="12">
        <v>14.53</v>
      </c>
      <c r="F16" s="1" t="s">
        <v>30</v>
      </c>
      <c r="G16" s="1" t="s">
        <v>13</v>
      </c>
      <c r="K16" s="7"/>
      <c r="P16" s="1" t="s">
        <v>9</v>
      </c>
    </row>
    <row r="17" spans="1:11" ht="12.75" customHeight="1" x14ac:dyDescent="0.2">
      <c r="A17" s="1" t="s">
        <v>9</v>
      </c>
      <c r="E17" s="12">
        <v>20</v>
      </c>
      <c r="F17" t="s">
        <v>62</v>
      </c>
      <c r="G17" t="s">
        <v>13</v>
      </c>
      <c r="K17" s="17"/>
    </row>
    <row r="18" spans="1:11" ht="12.75" customHeight="1" x14ac:dyDescent="0.2">
      <c r="A18" s="1" t="s">
        <v>9</v>
      </c>
      <c r="E18" s="13">
        <v>10</v>
      </c>
      <c r="F18" t="s">
        <v>63</v>
      </c>
      <c r="G18" t="s">
        <v>13</v>
      </c>
      <c r="K18" s="17"/>
    </row>
    <row r="19" spans="1:11" ht="12.75" customHeight="1" x14ac:dyDescent="0.2">
      <c r="A19" s="1" t="s">
        <v>31</v>
      </c>
      <c r="D19" s="1" t="s">
        <v>32</v>
      </c>
      <c r="E19" s="13">
        <v>10</v>
      </c>
      <c r="F19" t="s">
        <v>64</v>
      </c>
      <c r="G19" t="s">
        <v>13</v>
      </c>
      <c r="K19" s="17"/>
    </row>
    <row r="20" spans="1:11" ht="12.75" customHeight="1" x14ac:dyDescent="0.2">
      <c r="A20" s="9">
        <v>42948</v>
      </c>
      <c r="B20" s="6">
        <f>A2*-1</f>
        <v>-5836.3999999999824</v>
      </c>
      <c r="C20" s="1" t="s">
        <v>34</v>
      </c>
      <c r="D20" s="1" t="s">
        <v>35</v>
      </c>
      <c r="E20" s="13">
        <v>10</v>
      </c>
      <c r="F20" t="s">
        <v>65</v>
      </c>
      <c r="G20" t="s">
        <v>13</v>
      </c>
      <c r="K20" s="17"/>
    </row>
    <row r="21" spans="1:11" ht="12.75" customHeight="1" x14ac:dyDescent="0.2">
      <c r="A21" s="9">
        <v>42948</v>
      </c>
      <c r="B21" s="6">
        <v>250</v>
      </c>
      <c r="C21" s="1" t="s">
        <v>28</v>
      </c>
      <c r="D21" s="1" t="s">
        <v>37</v>
      </c>
      <c r="E21" s="13">
        <v>6.62</v>
      </c>
      <c r="F21" t="s">
        <v>68</v>
      </c>
      <c r="G21" t="s">
        <v>13</v>
      </c>
      <c r="K21" s="17"/>
    </row>
    <row r="22" spans="1:11" ht="12.75" customHeight="1" x14ac:dyDescent="0.2">
      <c r="A22" s="9"/>
      <c r="B22" s="6">
        <v>0</v>
      </c>
      <c r="C22" s="1" t="s">
        <v>66</v>
      </c>
      <c r="D22" s="1" t="s">
        <v>37</v>
      </c>
      <c r="E22" s="13">
        <v>23.21</v>
      </c>
      <c r="F22" t="s">
        <v>78</v>
      </c>
      <c r="G22" t="s">
        <v>13</v>
      </c>
      <c r="K22" s="17"/>
    </row>
    <row r="23" spans="1:11" ht="12.75" customHeight="1" x14ac:dyDescent="0.2">
      <c r="A23" s="9"/>
      <c r="B23" s="6">
        <v>250</v>
      </c>
      <c r="C23" s="1" t="s">
        <v>67</v>
      </c>
      <c r="D23" s="1" t="s">
        <v>37</v>
      </c>
      <c r="E23" s="13">
        <v>7.11</v>
      </c>
      <c r="F23" t="s">
        <v>79</v>
      </c>
      <c r="G23" t="s">
        <v>13</v>
      </c>
    </row>
    <row r="24" spans="1:11" ht="12.75" customHeight="1" x14ac:dyDescent="0.2">
      <c r="A24" s="10"/>
      <c r="B24" s="6">
        <v>50</v>
      </c>
      <c r="C24" t="s">
        <v>58</v>
      </c>
      <c r="D24" t="s">
        <v>37</v>
      </c>
      <c r="E24" s="13">
        <v>359.5</v>
      </c>
      <c r="F24" t="s">
        <v>75</v>
      </c>
      <c r="G24" t="s">
        <v>13</v>
      </c>
    </row>
    <row r="25" spans="1:11" ht="12.75" customHeight="1" x14ac:dyDescent="0.2">
      <c r="A25" s="10"/>
      <c r="B25" s="6">
        <v>350.57</v>
      </c>
      <c r="C25" t="s">
        <v>29</v>
      </c>
      <c r="D25" t="s">
        <v>37</v>
      </c>
      <c r="E25" s="13">
        <v>50</v>
      </c>
      <c r="F25" t="s">
        <v>99</v>
      </c>
      <c r="G25" t="s">
        <v>13</v>
      </c>
    </row>
    <row r="26" spans="1:11" ht="12.75" customHeight="1" x14ac:dyDescent="0.2">
      <c r="A26" s="9"/>
      <c r="B26" s="6">
        <v>5</v>
      </c>
      <c r="C26" t="s">
        <v>71</v>
      </c>
      <c r="D26" t="s">
        <v>37</v>
      </c>
      <c r="E26" s="13">
        <v>3.95</v>
      </c>
      <c r="F26" t="s">
        <v>156</v>
      </c>
      <c r="G26" t="s">
        <v>13</v>
      </c>
    </row>
    <row r="27" spans="1:11" ht="12.75" customHeight="1" x14ac:dyDescent="0.2">
      <c r="A27" s="9"/>
      <c r="B27" s="6">
        <v>6.62</v>
      </c>
      <c r="C27" t="s">
        <v>68</v>
      </c>
      <c r="D27" t="s">
        <v>37</v>
      </c>
      <c r="E27" s="13"/>
    </row>
    <row r="28" spans="1:11" ht="12.75" customHeight="1" x14ac:dyDescent="0.2">
      <c r="A28" s="9"/>
      <c r="B28" s="6">
        <v>10</v>
      </c>
      <c r="C28" t="s">
        <v>63</v>
      </c>
      <c r="D28" t="s">
        <v>37</v>
      </c>
      <c r="E28" s="13"/>
    </row>
    <row r="29" spans="1:11" x14ac:dyDescent="0.2">
      <c r="A29" s="9"/>
      <c r="B29" s="6">
        <v>12.66</v>
      </c>
      <c r="C29" t="s">
        <v>16</v>
      </c>
      <c r="D29" t="s">
        <v>37</v>
      </c>
      <c r="E29" s="13"/>
    </row>
    <row r="30" spans="1:11" x14ac:dyDescent="0.2">
      <c r="A30" s="9"/>
      <c r="B30" s="6">
        <v>0</v>
      </c>
      <c r="C30" t="s">
        <v>75</v>
      </c>
      <c r="D30" t="s">
        <v>37</v>
      </c>
    </row>
    <row r="31" spans="1:11" x14ac:dyDescent="0.2">
      <c r="A31" s="9"/>
      <c r="B31" s="6">
        <v>1.35</v>
      </c>
      <c r="C31" t="s">
        <v>168</v>
      </c>
      <c r="D31" t="s">
        <v>40</v>
      </c>
    </row>
    <row r="32" spans="1:11" x14ac:dyDescent="0.2">
      <c r="A32" s="9"/>
      <c r="B32" s="6">
        <v>1.56</v>
      </c>
      <c r="C32" t="s">
        <v>113</v>
      </c>
      <c r="D32" t="s">
        <v>40</v>
      </c>
    </row>
    <row r="33" spans="1:4" x14ac:dyDescent="0.2">
      <c r="A33" s="9"/>
      <c r="B33" s="6">
        <v>4.29</v>
      </c>
      <c r="C33" t="s">
        <v>110</v>
      </c>
      <c r="D33" t="s">
        <v>40</v>
      </c>
    </row>
    <row r="34" spans="1:4" x14ac:dyDescent="0.2">
      <c r="A34" s="9"/>
      <c r="B34" s="6">
        <v>1299.1199999999999</v>
      </c>
      <c r="C34" t="s">
        <v>15</v>
      </c>
      <c r="D34" t="s">
        <v>37</v>
      </c>
    </row>
    <row r="35" spans="1:4" x14ac:dyDescent="0.2">
      <c r="A35" s="9"/>
      <c r="B35" s="6">
        <v>-3.53</v>
      </c>
      <c r="C35" t="s">
        <v>53</v>
      </c>
    </row>
    <row r="36" spans="1:4" x14ac:dyDescent="0.2">
      <c r="A36" s="9">
        <v>42949</v>
      </c>
      <c r="B36" s="6">
        <v>1.35</v>
      </c>
      <c r="C36" t="s">
        <v>168</v>
      </c>
      <c r="D36" t="s">
        <v>40</v>
      </c>
    </row>
    <row r="37" spans="1:4" x14ac:dyDescent="0.2">
      <c r="A37" s="9"/>
      <c r="B37" s="6">
        <v>21</v>
      </c>
      <c r="C37" t="s">
        <v>22</v>
      </c>
      <c r="D37" t="s">
        <v>37</v>
      </c>
    </row>
    <row r="38" spans="1:4" x14ac:dyDescent="0.2">
      <c r="A38" s="9"/>
      <c r="B38" s="6">
        <v>4.29</v>
      </c>
      <c r="C38" t="s">
        <v>110</v>
      </c>
      <c r="D38" t="s">
        <v>40</v>
      </c>
    </row>
    <row r="39" spans="1:4" x14ac:dyDescent="0.2">
      <c r="A39" s="9"/>
      <c r="B39" s="6">
        <v>20</v>
      </c>
      <c r="C39" t="s">
        <v>62</v>
      </c>
      <c r="D39" t="s">
        <v>37</v>
      </c>
    </row>
    <row r="40" spans="1:4" x14ac:dyDescent="0.2">
      <c r="A40" s="9"/>
      <c r="B40" s="6">
        <v>46.1</v>
      </c>
      <c r="C40" t="s">
        <v>82</v>
      </c>
      <c r="D40" t="s">
        <v>37</v>
      </c>
    </row>
    <row r="41" spans="1:4" x14ac:dyDescent="0.2">
      <c r="A41" s="9"/>
      <c r="B41" s="6">
        <v>3</v>
      </c>
      <c r="C41" t="s">
        <v>84</v>
      </c>
      <c r="D41" t="s">
        <v>40</v>
      </c>
    </row>
    <row r="42" spans="1:4" x14ac:dyDescent="0.2">
      <c r="A42" s="9"/>
      <c r="B42" s="6">
        <v>5.53</v>
      </c>
      <c r="C42" t="s">
        <v>54</v>
      </c>
      <c r="D42" t="s">
        <v>40</v>
      </c>
    </row>
    <row r="43" spans="1:4" x14ac:dyDescent="0.2">
      <c r="A43" s="9">
        <v>42951</v>
      </c>
      <c r="B43" s="6">
        <v>241.18</v>
      </c>
      <c r="C43" t="s">
        <v>59</v>
      </c>
      <c r="D43" t="s">
        <v>37</v>
      </c>
    </row>
    <row r="44" spans="1:4" x14ac:dyDescent="0.2">
      <c r="A44" s="9">
        <v>42954</v>
      </c>
      <c r="B44" s="6">
        <v>5.4</v>
      </c>
      <c r="C44" t="s">
        <v>110</v>
      </c>
      <c r="D44" t="s">
        <v>40</v>
      </c>
    </row>
    <row r="45" spans="1:4" x14ac:dyDescent="0.2">
      <c r="A45" s="9"/>
      <c r="B45" s="6">
        <v>50</v>
      </c>
      <c r="C45" t="s">
        <v>44</v>
      </c>
      <c r="D45" t="s">
        <v>40</v>
      </c>
    </row>
    <row r="46" spans="1:4" x14ac:dyDescent="0.2">
      <c r="A46" s="9"/>
      <c r="B46" s="6">
        <v>3.95</v>
      </c>
      <c r="C46" t="s">
        <v>156</v>
      </c>
      <c r="D46" t="s">
        <v>37</v>
      </c>
    </row>
    <row r="47" spans="1:4" x14ac:dyDescent="0.2">
      <c r="A47" s="9"/>
      <c r="B47" s="6">
        <v>10</v>
      </c>
      <c r="C47" t="s">
        <v>65</v>
      </c>
      <c r="D47" t="s">
        <v>37</v>
      </c>
    </row>
    <row r="48" spans="1:4" x14ac:dyDescent="0.2">
      <c r="A48" s="9"/>
      <c r="B48" s="6">
        <v>45.62</v>
      </c>
      <c r="C48" t="s">
        <v>18</v>
      </c>
      <c r="D48" t="s">
        <v>37</v>
      </c>
    </row>
    <row r="49" spans="1:4" x14ac:dyDescent="0.2">
      <c r="A49" s="9"/>
      <c r="B49" s="6">
        <v>21</v>
      </c>
      <c r="C49" t="s">
        <v>22</v>
      </c>
      <c r="D49" t="s">
        <v>37</v>
      </c>
    </row>
    <row r="50" spans="1:4" x14ac:dyDescent="0.2">
      <c r="A50" s="9"/>
      <c r="B50" s="6">
        <v>22.46</v>
      </c>
      <c r="C50" t="s">
        <v>158</v>
      </c>
      <c r="D50" t="s">
        <v>40</v>
      </c>
    </row>
    <row r="51" spans="1:4" ht="25.5" x14ac:dyDescent="0.2">
      <c r="A51" s="9"/>
      <c r="B51" s="6">
        <v>44.6</v>
      </c>
      <c r="C51" t="s">
        <v>169</v>
      </c>
      <c r="D51" t="s">
        <v>40</v>
      </c>
    </row>
    <row r="52" spans="1:4" x14ac:dyDescent="0.2">
      <c r="A52" s="9"/>
      <c r="B52" s="6">
        <v>5</v>
      </c>
      <c r="C52" t="s">
        <v>88</v>
      </c>
      <c r="D52" t="s">
        <v>40</v>
      </c>
    </row>
    <row r="53" spans="1:4" x14ac:dyDescent="0.2">
      <c r="A53" s="9">
        <v>42955</v>
      </c>
      <c r="B53" s="6">
        <v>7.05</v>
      </c>
      <c r="C53" t="s">
        <v>113</v>
      </c>
      <c r="D53" t="s">
        <v>40</v>
      </c>
    </row>
    <row r="54" spans="1:4" x14ac:dyDescent="0.2">
      <c r="A54" s="9"/>
      <c r="B54" s="6">
        <v>4.29</v>
      </c>
      <c r="C54" t="s">
        <v>110</v>
      </c>
      <c r="D54" t="s">
        <v>40</v>
      </c>
    </row>
    <row r="55" spans="1:4" x14ac:dyDescent="0.2">
      <c r="A55" s="9"/>
      <c r="B55" s="6">
        <v>59.72</v>
      </c>
      <c r="C55" t="s">
        <v>12</v>
      </c>
      <c r="D55" t="s">
        <v>37</v>
      </c>
    </row>
    <row r="56" spans="1:4" x14ac:dyDescent="0.2">
      <c r="A56" s="9"/>
      <c r="B56" s="6">
        <v>50</v>
      </c>
      <c r="C56" t="s">
        <v>44</v>
      </c>
      <c r="D56" t="s">
        <v>40</v>
      </c>
    </row>
    <row r="57" spans="1:4" x14ac:dyDescent="0.2">
      <c r="A57" s="9"/>
      <c r="B57" s="6">
        <v>1.35</v>
      </c>
      <c r="C57" t="s">
        <v>168</v>
      </c>
      <c r="D57" t="s">
        <v>40</v>
      </c>
    </row>
    <row r="58" spans="1:4" x14ac:dyDescent="0.2">
      <c r="A58" s="9"/>
      <c r="B58" s="6">
        <v>4.6900000000000004</v>
      </c>
      <c r="C58" t="s">
        <v>110</v>
      </c>
      <c r="D58" t="s">
        <v>40</v>
      </c>
    </row>
    <row r="59" spans="1:4" x14ac:dyDescent="0.2">
      <c r="A59" s="9">
        <v>42957</v>
      </c>
      <c r="B59" s="6">
        <v>-200</v>
      </c>
      <c r="C59" t="s">
        <v>57</v>
      </c>
    </row>
    <row r="60" spans="1:4" x14ac:dyDescent="0.2">
      <c r="A60" s="9">
        <v>42958</v>
      </c>
      <c r="B60" s="6">
        <v>6.9</v>
      </c>
      <c r="C60" t="s">
        <v>22</v>
      </c>
      <c r="D60" t="s">
        <v>40</v>
      </c>
    </row>
    <row r="61" spans="1:4" x14ac:dyDescent="0.2">
      <c r="A61" s="9"/>
      <c r="B61" s="6">
        <v>200</v>
      </c>
      <c r="C61" t="s">
        <v>44</v>
      </c>
    </row>
    <row r="62" spans="1:4" x14ac:dyDescent="0.2">
      <c r="A62" s="9"/>
      <c r="B62" s="6">
        <v>1.35</v>
      </c>
      <c r="C62" t="s">
        <v>168</v>
      </c>
      <c r="D62" t="s">
        <v>40</v>
      </c>
    </row>
    <row r="63" spans="1:4" x14ac:dyDescent="0.2">
      <c r="A63" s="9"/>
      <c r="B63" s="6">
        <v>1.8</v>
      </c>
      <c r="C63" t="s">
        <v>113</v>
      </c>
      <c r="D63" t="s">
        <v>40</v>
      </c>
    </row>
    <row r="64" spans="1:4" x14ac:dyDescent="0.2">
      <c r="A64" s="9"/>
      <c r="B64" s="6">
        <v>4.29</v>
      </c>
      <c r="C64" t="s">
        <v>110</v>
      </c>
      <c r="D64" t="s">
        <v>40</v>
      </c>
    </row>
    <row r="65" spans="1:4" x14ac:dyDescent="0.2">
      <c r="A65" s="9"/>
      <c r="B65" s="6">
        <v>10.07</v>
      </c>
      <c r="C65" t="s">
        <v>84</v>
      </c>
      <c r="D65" t="s">
        <v>40</v>
      </c>
    </row>
    <row r="66" spans="1:4" x14ac:dyDescent="0.2">
      <c r="A66" s="9">
        <v>42961</v>
      </c>
      <c r="B66" s="6">
        <v>7.11</v>
      </c>
      <c r="C66" t="s">
        <v>79</v>
      </c>
      <c r="D66" t="s">
        <v>37</v>
      </c>
    </row>
    <row r="67" spans="1:4" x14ac:dyDescent="0.2">
      <c r="A67" s="9">
        <v>42962</v>
      </c>
      <c r="B67" s="6">
        <v>8.99</v>
      </c>
      <c r="C67" t="s">
        <v>136</v>
      </c>
      <c r="D67" t="s">
        <v>40</v>
      </c>
    </row>
    <row r="68" spans="1:4" x14ac:dyDescent="0.2">
      <c r="A68" s="9"/>
      <c r="B68" s="6">
        <v>-500</v>
      </c>
      <c r="C68" t="s">
        <v>28</v>
      </c>
    </row>
    <row r="69" spans="1:4" x14ac:dyDescent="0.2">
      <c r="A69" s="9"/>
      <c r="B69" s="6">
        <v>5.05</v>
      </c>
      <c r="C69" t="s">
        <v>84</v>
      </c>
      <c r="D69" t="s">
        <v>40</v>
      </c>
    </row>
    <row r="70" spans="1:4" x14ac:dyDescent="0.2">
      <c r="A70" s="9"/>
      <c r="B70" s="6">
        <v>6.9</v>
      </c>
      <c r="C70" t="s">
        <v>22</v>
      </c>
      <c r="D70" t="s">
        <v>40</v>
      </c>
    </row>
    <row r="71" spans="1:4" x14ac:dyDescent="0.2">
      <c r="A71" s="9"/>
      <c r="B71" s="6">
        <v>106.4</v>
      </c>
      <c r="C71" t="s">
        <v>22</v>
      </c>
      <c r="D71" t="s">
        <v>37</v>
      </c>
    </row>
    <row r="72" spans="1:4" x14ac:dyDescent="0.2">
      <c r="A72" s="9">
        <v>42964</v>
      </c>
      <c r="B72" s="6">
        <v>67</v>
      </c>
      <c r="C72" t="s">
        <v>74</v>
      </c>
      <c r="D72" t="s">
        <v>40</v>
      </c>
    </row>
    <row r="73" spans="1:4" x14ac:dyDescent="0.2">
      <c r="A73" s="9"/>
      <c r="B73" s="6">
        <v>7.7</v>
      </c>
      <c r="C73" t="s">
        <v>84</v>
      </c>
      <c r="D73" t="s">
        <v>40</v>
      </c>
    </row>
    <row r="74" spans="1:4" x14ac:dyDescent="0.2">
      <c r="A74" s="9">
        <v>42965</v>
      </c>
      <c r="B74" s="6">
        <v>3.2</v>
      </c>
      <c r="C74" t="s">
        <v>22</v>
      </c>
      <c r="D74" t="s">
        <v>40</v>
      </c>
    </row>
    <row r="75" spans="1:4" x14ac:dyDescent="0.2">
      <c r="A75" s="9">
        <v>42968</v>
      </c>
      <c r="B75" s="6">
        <v>10</v>
      </c>
      <c r="C75" t="s">
        <v>64</v>
      </c>
      <c r="D75" t="s">
        <v>37</v>
      </c>
    </row>
    <row r="76" spans="1:4" x14ac:dyDescent="0.2">
      <c r="A76" s="9"/>
      <c r="B76" s="6">
        <v>21</v>
      </c>
      <c r="C76" t="s">
        <v>22</v>
      </c>
      <c r="D76" t="s">
        <v>40</v>
      </c>
    </row>
    <row r="77" spans="1:4" x14ac:dyDescent="0.2">
      <c r="A77" s="9"/>
      <c r="B77" s="6">
        <v>8.69</v>
      </c>
      <c r="C77" t="s">
        <v>84</v>
      </c>
      <c r="D77" t="s">
        <v>40</v>
      </c>
    </row>
    <row r="78" spans="1:4" x14ac:dyDescent="0.2">
      <c r="A78" s="9">
        <v>42969</v>
      </c>
      <c r="B78" s="6">
        <v>-100</v>
      </c>
      <c r="C78" t="s">
        <v>170</v>
      </c>
    </row>
    <row r="79" spans="1:4" x14ac:dyDescent="0.2">
      <c r="A79" s="9">
        <v>42970</v>
      </c>
      <c r="B79" s="6">
        <v>10.98</v>
      </c>
      <c r="C79" t="s">
        <v>74</v>
      </c>
      <c r="D79" t="s">
        <v>40</v>
      </c>
    </row>
    <row r="80" spans="1:4" x14ac:dyDescent="0.2">
      <c r="A80" s="9">
        <v>42971</v>
      </c>
      <c r="B80" s="6">
        <v>14.53</v>
      </c>
      <c r="C80" t="s">
        <v>30</v>
      </c>
      <c r="D80" t="s">
        <v>37</v>
      </c>
    </row>
    <row r="81" spans="1:5" x14ac:dyDescent="0.2">
      <c r="A81" s="9"/>
      <c r="B81" s="6">
        <v>100</v>
      </c>
      <c r="C81" t="s">
        <v>44</v>
      </c>
      <c r="D81" t="s">
        <v>40</v>
      </c>
    </row>
    <row r="82" spans="1:5" x14ac:dyDescent="0.2">
      <c r="A82" s="9">
        <v>42972</v>
      </c>
      <c r="B82" s="6">
        <v>-2444.86</v>
      </c>
      <c r="C82" t="s">
        <v>36</v>
      </c>
      <c r="D82" t="s">
        <v>37</v>
      </c>
    </row>
    <row r="83" spans="1:5" x14ac:dyDescent="0.2">
      <c r="A83" s="9">
        <v>42976</v>
      </c>
      <c r="B83" s="6">
        <v>55.22</v>
      </c>
      <c r="C83" t="s">
        <v>12</v>
      </c>
      <c r="D83" t="s">
        <v>37</v>
      </c>
    </row>
    <row r="84" spans="1:5" x14ac:dyDescent="0.2">
      <c r="A84" s="9"/>
      <c r="B84" s="6">
        <v>28.54</v>
      </c>
      <c r="C84" t="s">
        <v>70</v>
      </c>
      <c r="D84" t="s">
        <v>37</v>
      </c>
    </row>
    <row r="85" spans="1:5" x14ac:dyDescent="0.2">
      <c r="A85" s="9"/>
      <c r="B85" s="6">
        <v>-120</v>
      </c>
      <c r="C85" t="s">
        <v>28</v>
      </c>
      <c r="D85" t="s">
        <v>37</v>
      </c>
    </row>
    <row r="86" spans="1:5" x14ac:dyDescent="0.2">
      <c r="A86" s="9"/>
      <c r="B86" s="6">
        <v>-5000</v>
      </c>
      <c r="C86" t="s">
        <v>57</v>
      </c>
    </row>
    <row r="87" spans="1:5" x14ac:dyDescent="0.2">
      <c r="A87" s="9"/>
      <c r="B87" s="6">
        <v>4785.6000000000004</v>
      </c>
      <c r="C87" t="s">
        <v>171</v>
      </c>
    </row>
    <row r="88" spans="1:5" x14ac:dyDescent="0.2">
      <c r="A88" s="9"/>
      <c r="B88" s="6">
        <v>21</v>
      </c>
      <c r="C88" t="s">
        <v>22</v>
      </c>
      <c r="D88" t="s">
        <v>37</v>
      </c>
    </row>
    <row r="89" spans="1:5" ht="12.75" customHeight="1" x14ac:dyDescent="0.2">
      <c r="A89" s="9"/>
      <c r="B89" s="6">
        <v>86.38</v>
      </c>
      <c r="C89" t="s">
        <v>84</v>
      </c>
      <c r="D89" t="s">
        <v>40</v>
      </c>
    </row>
    <row r="90" spans="1:5" ht="12.75" customHeight="1" x14ac:dyDescent="0.2">
      <c r="A90" s="9"/>
      <c r="B90" s="6">
        <v>5.68</v>
      </c>
      <c r="C90" t="s">
        <v>84</v>
      </c>
      <c r="D90" t="s">
        <v>40</v>
      </c>
    </row>
    <row r="91" spans="1:5" ht="12.75" customHeight="1" x14ac:dyDescent="0.2">
      <c r="A91" s="9"/>
      <c r="B91" s="6">
        <v>23.21</v>
      </c>
      <c r="C91" t="s">
        <v>78</v>
      </c>
      <c r="D91" t="s">
        <v>37</v>
      </c>
    </row>
    <row r="92" spans="1:5" ht="12.75" customHeight="1" x14ac:dyDescent="0.2">
      <c r="A92" s="9"/>
      <c r="B92" s="6">
        <v>359.5</v>
      </c>
      <c r="C92" t="s">
        <v>75</v>
      </c>
      <c r="D92" t="s">
        <v>37</v>
      </c>
    </row>
    <row r="93" spans="1:5" ht="12.75" customHeight="1" x14ac:dyDescent="0.2">
      <c r="A93" s="9"/>
      <c r="B93" s="6">
        <v>11.53</v>
      </c>
      <c r="C93" t="s">
        <v>88</v>
      </c>
      <c r="D93" t="s">
        <v>40</v>
      </c>
    </row>
    <row r="94" spans="1:5" ht="12.75" customHeight="1" x14ac:dyDescent="0.2">
      <c r="A94" s="9"/>
      <c r="B94" s="6">
        <v>7.49</v>
      </c>
      <c r="C94" t="s">
        <v>74</v>
      </c>
      <c r="D94" t="s">
        <v>37</v>
      </c>
      <c r="E94" t="s">
        <v>69</v>
      </c>
    </row>
    <row r="95" spans="1:5" ht="12.75" customHeight="1" x14ac:dyDescent="0.2">
      <c r="A95" s="9"/>
      <c r="B95" s="6">
        <v>50</v>
      </c>
      <c r="C95" t="s">
        <v>99</v>
      </c>
      <c r="D95" t="s">
        <v>37</v>
      </c>
    </row>
    <row r="96" spans="1:5" ht="12.75" customHeight="1" x14ac:dyDescent="0.2">
      <c r="A96" s="9"/>
      <c r="B96" s="6">
        <v>52.85</v>
      </c>
      <c r="C96" t="s">
        <v>74</v>
      </c>
      <c r="D96" t="s">
        <v>40</v>
      </c>
      <c r="E96" t="s">
        <v>172</v>
      </c>
    </row>
    <row r="97" spans="1:4" ht="12.75" customHeight="1" x14ac:dyDescent="0.2">
      <c r="A97" s="9"/>
      <c r="B97" s="6">
        <v>3.9</v>
      </c>
      <c r="C97" t="s">
        <v>84</v>
      </c>
      <c r="D97" t="s">
        <v>40</v>
      </c>
    </row>
    <row r="98" spans="1:4" ht="12.75" customHeight="1" x14ac:dyDescent="0.2">
      <c r="A98" s="9"/>
      <c r="B98" s="6"/>
    </row>
    <row r="99" spans="1:4" ht="12.75" customHeight="1" x14ac:dyDescent="0.2">
      <c r="A99" s="9"/>
      <c r="B99" s="6"/>
    </row>
    <row r="100" spans="1:4" ht="12.75" customHeight="1" x14ac:dyDescent="0.2">
      <c r="A100" s="9"/>
      <c r="B100" s="6"/>
    </row>
    <row r="101" spans="1:4" ht="12.75" customHeight="1" x14ac:dyDescent="0.2">
      <c r="A101" s="9"/>
      <c r="B101" s="6"/>
    </row>
    <row r="102" spans="1:4" ht="12.75" customHeight="1" x14ac:dyDescent="0.2">
      <c r="A102" s="9"/>
      <c r="B102" s="6"/>
    </row>
    <row r="103" spans="1:4" ht="12.75" customHeight="1" x14ac:dyDescent="0.2">
      <c r="A103" s="9"/>
      <c r="B103" s="6"/>
    </row>
    <row r="104" spans="1:4" ht="12.75" customHeight="1" x14ac:dyDescent="0.2">
      <c r="A104" s="9"/>
      <c r="B104" s="6"/>
    </row>
    <row r="105" spans="1:4" ht="12.75" customHeight="1" x14ac:dyDescent="0.2">
      <c r="A105" s="9"/>
      <c r="B105" s="6"/>
    </row>
    <row r="106" spans="1:4" ht="12.75" customHeight="1" x14ac:dyDescent="0.2">
      <c r="A106" s="9"/>
      <c r="B106" s="6"/>
    </row>
    <row r="107" spans="1:4" ht="12.75" customHeight="1" x14ac:dyDescent="0.2">
      <c r="A107" s="9"/>
      <c r="B107" s="6"/>
    </row>
    <row r="108" spans="1:4" ht="12.75" customHeight="1" x14ac:dyDescent="0.2">
      <c r="A108" s="9"/>
      <c r="B108" s="6"/>
    </row>
    <row r="109" spans="1:4" ht="12.75" customHeight="1" x14ac:dyDescent="0.2">
      <c r="A109" s="9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1"/>
  <sheetViews>
    <sheetView zoomScale="76" zoomScaleNormal="76" workbookViewId="0">
      <selection activeCell="F32" sqref="F32"/>
    </sheetView>
  </sheetViews>
  <sheetFormatPr defaultColWidth="14.42578125" defaultRowHeight="12.75" customHeight="1" x14ac:dyDescent="0.2"/>
  <cols>
    <col min="1" max="1" width="16.85546875" bestFit="1" customWidth="1"/>
    <col min="2" max="2" width="12.7109375" customWidth="1"/>
    <col min="3" max="3" width="11.85546875" bestFit="1" customWidth="1"/>
    <col min="4" max="4" width="13.140625" customWidth="1"/>
    <col min="5" max="5" width="10.7109375" customWidth="1"/>
    <col min="6" max="6" width="12.85546875" customWidth="1"/>
    <col min="7" max="7" width="9.7109375" bestFit="1" customWidth="1"/>
    <col min="8" max="11" width="10.7109375" customWidth="1"/>
    <col min="12" max="12" width="12.85546875" customWidth="1"/>
    <col min="13" max="14" width="10.7109375" customWidth="1"/>
    <col min="15" max="15" width="13.42578125" customWidth="1"/>
    <col min="16" max="16" width="10.7109375" customWidth="1"/>
    <col min="17" max="20" width="17.28515625" customWidth="1"/>
  </cols>
  <sheetData>
    <row r="1" spans="1:17" ht="12.75" customHeight="1" x14ac:dyDescent="0.2">
      <c r="A1" s="1" t="s">
        <v>0</v>
      </c>
      <c r="B1" s="1" t="s">
        <v>1</v>
      </c>
      <c r="E1" s="1" t="s">
        <v>2</v>
      </c>
      <c r="O1" s="1" t="s">
        <v>3</v>
      </c>
      <c r="P1" s="1" t="s">
        <v>4</v>
      </c>
      <c r="Q1" t="s">
        <v>101</v>
      </c>
    </row>
    <row r="2" spans="1:17" ht="12.75" customHeight="1" x14ac:dyDescent="0.2">
      <c r="A2" s="1">
        <f>'June 2017'!A3</f>
        <v>6300.3499999999822</v>
      </c>
      <c r="B2" s="1">
        <v>2506.06</v>
      </c>
      <c r="C2" t="s">
        <v>13</v>
      </c>
      <c r="E2" s="1" t="s">
        <v>5</v>
      </c>
      <c r="H2" s="1" t="s">
        <v>6</v>
      </c>
      <c r="K2" s="1" t="s">
        <v>7</v>
      </c>
      <c r="O2" s="6">
        <f>A3-G3-J3-M3-D3</f>
        <v>5815.3999999999824</v>
      </c>
      <c r="P2" s="6">
        <f>SUMIF(D21:D71,"n",B21:B71)</f>
        <v>351.68999999999994</v>
      </c>
      <c r="Q2" s="16">
        <f>O2-A2</f>
        <v>-484.94999999999982</v>
      </c>
    </row>
    <row r="3" spans="1:17" ht="12.75" customHeight="1" x14ac:dyDescent="0.2">
      <c r="A3" s="7">
        <f>A2-SUM(B21:B199)</f>
        <v>5836.3999999999824</v>
      </c>
      <c r="D3" s="7">
        <f>IF(C2="pd",0,B2*-1)</f>
        <v>0</v>
      </c>
      <c r="E3" s="12">
        <f>SUM(E4:E70)</f>
        <v>1792.09</v>
      </c>
      <c r="F3" s="1" t="s">
        <v>8</v>
      </c>
      <c r="G3" s="7">
        <f>E3-SUMIF(G4:G73,"pd",E4:E73)</f>
        <v>0</v>
      </c>
      <c r="H3" s="6">
        <f>SUM(H4:H18)</f>
        <v>135.63999999999999</v>
      </c>
      <c r="I3" s="1" t="s">
        <v>8</v>
      </c>
      <c r="J3" s="7">
        <f>H3-SUMIF(J4:J73,"pd",H4:H73)</f>
        <v>0</v>
      </c>
      <c r="K3" s="7">
        <f>SUM(K4:K18)</f>
        <v>239.97000000000003</v>
      </c>
      <c r="L3" s="1" t="s">
        <v>8</v>
      </c>
      <c r="M3" s="7">
        <f>K3-SUMIF(M4:M73,"pd",K4:K73)</f>
        <v>21</v>
      </c>
      <c r="P3" s="1" t="s">
        <v>9</v>
      </c>
    </row>
    <row r="4" spans="1:17" ht="12.75" customHeight="1" x14ac:dyDescent="0.2">
      <c r="E4" s="12">
        <v>241.18</v>
      </c>
      <c r="F4" s="1" t="s">
        <v>59</v>
      </c>
      <c r="G4" t="s">
        <v>13</v>
      </c>
      <c r="H4" s="6">
        <v>135.63999999999999</v>
      </c>
      <c r="I4" s="1" t="s">
        <v>15</v>
      </c>
      <c r="J4" t="s">
        <v>13</v>
      </c>
      <c r="K4" s="7">
        <v>55.44</v>
      </c>
      <c r="L4" s="1" t="s">
        <v>12</v>
      </c>
      <c r="M4" t="s">
        <v>13</v>
      </c>
      <c r="P4" s="1" t="s">
        <v>9</v>
      </c>
    </row>
    <row r="5" spans="1:17" ht="12.75" customHeight="1" x14ac:dyDescent="0.2">
      <c r="E5" s="12">
        <v>5</v>
      </c>
      <c r="F5" s="1" t="s">
        <v>71</v>
      </c>
      <c r="G5" t="s">
        <v>13</v>
      </c>
      <c r="H5" s="6">
        <v>0</v>
      </c>
      <c r="I5" s="1" t="s">
        <v>17</v>
      </c>
      <c r="K5" s="7">
        <v>58.6</v>
      </c>
      <c r="L5" s="1" t="s">
        <v>12</v>
      </c>
      <c r="M5" t="s">
        <v>13</v>
      </c>
      <c r="P5" s="1" t="s">
        <v>9</v>
      </c>
    </row>
    <row r="6" spans="1:17" ht="12.75" customHeight="1" x14ac:dyDescent="0.2">
      <c r="E6" s="12">
        <v>12.66</v>
      </c>
      <c r="F6" s="1" t="s">
        <v>16</v>
      </c>
      <c r="G6" t="s">
        <v>13</v>
      </c>
      <c r="H6" s="6"/>
      <c r="I6" s="1"/>
      <c r="J6" s="1"/>
      <c r="K6" s="7">
        <v>50.96</v>
      </c>
      <c r="L6" s="1" t="s">
        <v>12</v>
      </c>
      <c r="M6" t="s">
        <v>13</v>
      </c>
      <c r="P6" s="1" t="s">
        <v>9</v>
      </c>
    </row>
    <row r="7" spans="1:17" ht="12.75" customHeight="1" x14ac:dyDescent="0.2">
      <c r="E7" s="12">
        <v>40.49</v>
      </c>
      <c r="F7" s="1" t="s">
        <v>18</v>
      </c>
      <c r="G7" t="s">
        <v>13</v>
      </c>
      <c r="H7" s="6"/>
      <c r="I7" s="1"/>
      <c r="K7" s="7">
        <v>25.57</v>
      </c>
      <c r="L7" s="1" t="s">
        <v>12</v>
      </c>
      <c r="M7" t="s">
        <v>13</v>
      </c>
      <c r="P7" s="1" t="s">
        <v>9</v>
      </c>
    </row>
    <row r="8" spans="1:17" ht="12.75" customHeight="1" x14ac:dyDescent="0.2">
      <c r="E8" s="12">
        <v>44.99</v>
      </c>
      <c r="F8" s="1" t="s">
        <v>77</v>
      </c>
      <c r="G8" t="s">
        <v>13</v>
      </c>
      <c r="H8" s="6"/>
      <c r="I8" s="1"/>
      <c r="K8" s="7">
        <v>106.4</v>
      </c>
      <c r="L8" s="1" t="s">
        <v>60</v>
      </c>
      <c r="M8" t="s">
        <v>13</v>
      </c>
      <c r="P8" s="1" t="s">
        <v>9</v>
      </c>
    </row>
    <row r="9" spans="1:17" ht="12.75" customHeight="1" x14ac:dyDescent="0.2">
      <c r="E9" s="12">
        <v>50</v>
      </c>
      <c r="F9" s="1" t="s">
        <v>58</v>
      </c>
      <c r="G9" t="s">
        <v>13</v>
      </c>
      <c r="K9" s="7">
        <v>21</v>
      </c>
      <c r="L9" t="s">
        <v>61</v>
      </c>
      <c r="M9" t="s">
        <v>13</v>
      </c>
      <c r="P9" s="1" t="s">
        <v>9</v>
      </c>
    </row>
    <row r="10" spans="1:17" ht="12.75" customHeight="1" x14ac:dyDescent="0.2">
      <c r="B10" t="s">
        <v>100</v>
      </c>
      <c r="E10" s="12">
        <v>0</v>
      </c>
      <c r="F10" s="1" t="s">
        <v>66</v>
      </c>
      <c r="G10" t="s">
        <v>100</v>
      </c>
      <c r="K10" s="7">
        <v>21</v>
      </c>
      <c r="L10" t="s">
        <v>22</v>
      </c>
      <c r="M10" t="s">
        <v>13</v>
      </c>
      <c r="P10" s="1" t="s">
        <v>9</v>
      </c>
    </row>
    <row r="11" spans="1:17" ht="12.75" customHeight="1" x14ac:dyDescent="0.2">
      <c r="E11" s="12">
        <v>250</v>
      </c>
      <c r="F11" s="1" t="s">
        <v>67</v>
      </c>
      <c r="G11" t="s">
        <v>13</v>
      </c>
      <c r="K11" s="7">
        <v>21</v>
      </c>
      <c r="L11" t="s">
        <v>22</v>
      </c>
      <c r="P11" s="1" t="s">
        <v>9</v>
      </c>
    </row>
    <row r="12" spans="1:17" ht="12.75" customHeight="1" x14ac:dyDescent="0.2">
      <c r="E12" s="12">
        <v>7.49</v>
      </c>
      <c r="F12" s="1" t="s">
        <v>69</v>
      </c>
      <c r="G12" t="s">
        <v>13</v>
      </c>
      <c r="K12" s="7">
        <v>0</v>
      </c>
      <c r="L12" t="s">
        <v>22</v>
      </c>
      <c r="P12" s="1" t="s">
        <v>9</v>
      </c>
    </row>
    <row r="13" spans="1:17" ht="12.75" customHeight="1" x14ac:dyDescent="0.2">
      <c r="E13" s="12">
        <v>28</v>
      </c>
      <c r="F13" s="1" t="s">
        <v>70</v>
      </c>
      <c r="G13" t="s">
        <v>13</v>
      </c>
      <c r="K13" s="7">
        <v>-120</v>
      </c>
      <c r="L13" t="s">
        <v>28</v>
      </c>
      <c r="M13" t="s">
        <v>13</v>
      </c>
      <c r="P13" s="1" t="s">
        <v>9</v>
      </c>
    </row>
    <row r="14" spans="1:17" ht="12.75" customHeight="1" x14ac:dyDescent="0.2">
      <c r="E14" s="12">
        <v>250</v>
      </c>
      <c r="F14" s="1" t="s">
        <v>28</v>
      </c>
      <c r="G14" t="s">
        <v>13</v>
      </c>
      <c r="K14" s="7"/>
      <c r="P14" s="1" t="s">
        <v>9</v>
      </c>
    </row>
    <row r="15" spans="1:17" ht="12.75" customHeight="1" x14ac:dyDescent="0.2">
      <c r="E15" s="12">
        <v>350.57</v>
      </c>
      <c r="F15" s="1" t="s">
        <v>29</v>
      </c>
      <c r="G15" t="s">
        <v>13</v>
      </c>
      <c r="K15" s="7"/>
      <c r="P15" s="1" t="s">
        <v>9</v>
      </c>
    </row>
    <row r="16" spans="1:17" ht="12.75" customHeight="1" x14ac:dyDescent="0.2">
      <c r="E16" s="12">
        <v>14.53</v>
      </c>
      <c r="F16" s="1" t="s">
        <v>30</v>
      </c>
      <c r="G16" s="1" t="s">
        <v>13</v>
      </c>
      <c r="K16" s="7"/>
      <c r="P16" s="1" t="s">
        <v>9</v>
      </c>
    </row>
    <row r="17" spans="1:11" ht="12.75" customHeight="1" x14ac:dyDescent="0.2">
      <c r="A17" s="1" t="s">
        <v>9</v>
      </c>
      <c r="E17" s="12">
        <v>20</v>
      </c>
      <c r="F17" t="s">
        <v>62</v>
      </c>
      <c r="G17" t="s">
        <v>13</v>
      </c>
      <c r="K17" s="17"/>
    </row>
    <row r="18" spans="1:11" ht="12.75" customHeight="1" x14ac:dyDescent="0.2">
      <c r="A18" s="1" t="s">
        <v>9</v>
      </c>
      <c r="E18" s="13">
        <v>10</v>
      </c>
      <c r="F18" t="s">
        <v>63</v>
      </c>
      <c r="G18" t="s">
        <v>13</v>
      </c>
      <c r="K18" s="17"/>
    </row>
    <row r="19" spans="1:11" ht="12.75" customHeight="1" x14ac:dyDescent="0.2">
      <c r="A19" s="1" t="s">
        <v>31</v>
      </c>
      <c r="D19" s="1" t="s">
        <v>32</v>
      </c>
      <c r="E19" s="13">
        <v>10</v>
      </c>
      <c r="F19" t="s">
        <v>64</v>
      </c>
      <c r="G19" t="s">
        <v>13</v>
      </c>
      <c r="K19" s="17"/>
    </row>
    <row r="20" spans="1:11" ht="12.75" customHeight="1" x14ac:dyDescent="0.2">
      <c r="A20" s="9">
        <v>42919</v>
      </c>
      <c r="B20" s="6">
        <f>A2*-1</f>
        <v>-6300.3499999999822</v>
      </c>
      <c r="C20" s="1" t="s">
        <v>34</v>
      </c>
      <c r="D20" s="1" t="s">
        <v>35</v>
      </c>
      <c r="E20" s="13">
        <v>10</v>
      </c>
      <c r="F20" t="s">
        <v>65</v>
      </c>
      <c r="G20" t="s">
        <v>13</v>
      </c>
      <c r="K20" s="17"/>
    </row>
    <row r="21" spans="1:11" ht="12.75" customHeight="1" x14ac:dyDescent="0.2">
      <c r="A21" s="9">
        <v>42919</v>
      </c>
      <c r="B21" s="6">
        <v>250</v>
      </c>
      <c r="C21" s="1" t="s">
        <v>28</v>
      </c>
      <c r="D21" s="1" t="s">
        <v>37</v>
      </c>
      <c r="E21" s="13">
        <v>6.62</v>
      </c>
      <c r="F21" t="s">
        <v>68</v>
      </c>
      <c r="G21" t="s">
        <v>13</v>
      </c>
      <c r="K21" s="17"/>
    </row>
    <row r="22" spans="1:11" ht="12.75" customHeight="1" x14ac:dyDescent="0.2">
      <c r="A22" s="9"/>
      <c r="B22" s="6">
        <v>0</v>
      </c>
      <c r="C22" s="1" t="s">
        <v>66</v>
      </c>
      <c r="D22" s="1" t="s">
        <v>37</v>
      </c>
      <c r="E22" s="13">
        <v>20</v>
      </c>
      <c r="F22" t="s">
        <v>78</v>
      </c>
      <c r="G22" t="s">
        <v>13</v>
      </c>
      <c r="K22" s="17"/>
    </row>
    <row r="23" spans="1:11" ht="12.75" customHeight="1" x14ac:dyDescent="0.2">
      <c r="A23" s="9"/>
      <c r="B23" s="6">
        <v>250</v>
      </c>
      <c r="C23" s="1" t="s">
        <v>67</v>
      </c>
      <c r="D23" s="1" t="s">
        <v>37</v>
      </c>
      <c r="E23" s="13">
        <v>7.11</v>
      </c>
      <c r="F23" t="s">
        <v>79</v>
      </c>
      <c r="G23" t="s">
        <v>13</v>
      </c>
    </row>
    <row r="24" spans="1:11" ht="12.75" customHeight="1" x14ac:dyDescent="0.2">
      <c r="A24" s="10"/>
      <c r="B24" s="6">
        <v>50</v>
      </c>
      <c r="C24" t="s">
        <v>58</v>
      </c>
      <c r="D24" t="s">
        <v>37</v>
      </c>
      <c r="E24" s="13">
        <v>359.5</v>
      </c>
      <c r="F24" t="s">
        <v>75</v>
      </c>
      <c r="G24" t="s">
        <v>13</v>
      </c>
    </row>
    <row r="25" spans="1:11" ht="12.75" customHeight="1" x14ac:dyDescent="0.2">
      <c r="A25" s="10"/>
      <c r="B25" s="6">
        <v>350.57</v>
      </c>
      <c r="C25" t="s">
        <v>29</v>
      </c>
      <c r="D25" t="s">
        <v>37</v>
      </c>
      <c r="E25" s="13">
        <v>50</v>
      </c>
      <c r="F25" t="s">
        <v>99</v>
      </c>
      <c r="G25" t="s">
        <v>13</v>
      </c>
    </row>
    <row r="26" spans="1:11" ht="12.75" customHeight="1" x14ac:dyDescent="0.2">
      <c r="A26" s="9"/>
      <c r="B26" s="6">
        <v>5</v>
      </c>
      <c r="C26" t="s">
        <v>71</v>
      </c>
      <c r="D26" t="s">
        <v>37</v>
      </c>
      <c r="E26" s="13">
        <v>3.95</v>
      </c>
      <c r="F26" t="s">
        <v>156</v>
      </c>
      <c r="G26" t="s">
        <v>13</v>
      </c>
    </row>
    <row r="27" spans="1:11" ht="12.75" customHeight="1" x14ac:dyDescent="0.2">
      <c r="A27" s="9"/>
      <c r="B27" s="6">
        <v>6.62</v>
      </c>
      <c r="C27" t="s">
        <v>68</v>
      </c>
      <c r="D27" t="s">
        <v>37</v>
      </c>
      <c r="E27" s="13"/>
    </row>
    <row r="28" spans="1:11" ht="12.75" customHeight="1" x14ac:dyDescent="0.2">
      <c r="A28" s="9"/>
      <c r="B28" s="6">
        <v>10</v>
      </c>
      <c r="C28" t="s">
        <v>63</v>
      </c>
      <c r="D28" t="s">
        <v>37</v>
      </c>
      <c r="E28" s="13"/>
    </row>
    <row r="29" spans="1:11" x14ac:dyDescent="0.2">
      <c r="A29" s="9"/>
      <c r="B29" s="6">
        <v>12.66</v>
      </c>
      <c r="C29" t="s">
        <v>16</v>
      </c>
      <c r="D29" t="s">
        <v>37</v>
      </c>
      <c r="E29" s="13"/>
    </row>
    <row r="30" spans="1:11" x14ac:dyDescent="0.2">
      <c r="A30" s="9"/>
      <c r="B30" s="6">
        <v>-89</v>
      </c>
      <c r="C30" t="s">
        <v>58</v>
      </c>
      <c r="D30" t="s">
        <v>40</v>
      </c>
    </row>
    <row r="31" spans="1:11" x14ac:dyDescent="0.2">
      <c r="A31" s="9"/>
      <c r="B31" s="6">
        <v>50</v>
      </c>
      <c r="C31" t="s">
        <v>44</v>
      </c>
      <c r="D31" t="s">
        <v>40</v>
      </c>
    </row>
    <row r="32" spans="1:11" x14ac:dyDescent="0.2">
      <c r="A32" s="9"/>
      <c r="B32" s="6">
        <v>40.49</v>
      </c>
      <c r="C32" t="s">
        <v>18</v>
      </c>
      <c r="D32" t="s">
        <v>37</v>
      </c>
    </row>
    <row r="33" spans="1:4" x14ac:dyDescent="0.2">
      <c r="A33" s="9"/>
      <c r="B33" s="6">
        <v>19.489999999999998</v>
      </c>
      <c r="C33" t="s">
        <v>74</v>
      </c>
      <c r="D33" t="s">
        <v>40</v>
      </c>
    </row>
    <row r="34" spans="1:4" x14ac:dyDescent="0.2">
      <c r="A34" s="9"/>
      <c r="B34" s="6">
        <v>135.63999999999999</v>
      </c>
      <c r="C34" t="s">
        <v>15</v>
      </c>
      <c r="D34" t="s">
        <v>37</v>
      </c>
    </row>
    <row r="35" spans="1:4" x14ac:dyDescent="0.2">
      <c r="A35" s="9"/>
      <c r="B35" s="6">
        <v>3</v>
      </c>
      <c r="C35" t="s">
        <v>84</v>
      </c>
      <c r="D35" t="s">
        <v>40</v>
      </c>
    </row>
    <row r="36" spans="1:4" x14ac:dyDescent="0.2">
      <c r="A36" s="9"/>
      <c r="B36" s="6">
        <v>16</v>
      </c>
      <c r="C36" t="s">
        <v>99</v>
      </c>
      <c r="D36" t="s">
        <v>40</v>
      </c>
    </row>
    <row r="37" spans="1:4" x14ac:dyDescent="0.2">
      <c r="A37" s="9"/>
      <c r="B37" s="6">
        <v>19.670000000000002</v>
      </c>
      <c r="C37" t="s">
        <v>152</v>
      </c>
      <c r="D37" t="s">
        <v>40</v>
      </c>
    </row>
    <row r="38" spans="1:4" x14ac:dyDescent="0.2">
      <c r="A38" s="9"/>
      <c r="B38" s="6">
        <v>-3.52</v>
      </c>
      <c r="C38" t="s">
        <v>53</v>
      </c>
      <c r="D38" t="s">
        <v>40</v>
      </c>
    </row>
    <row r="39" spans="1:4" x14ac:dyDescent="0.2">
      <c r="A39" s="9">
        <v>42920</v>
      </c>
      <c r="B39" s="6">
        <v>46.61</v>
      </c>
      <c r="C39" t="s">
        <v>82</v>
      </c>
      <c r="D39" t="s">
        <v>37</v>
      </c>
    </row>
    <row r="40" spans="1:4" x14ac:dyDescent="0.2">
      <c r="A40" s="9"/>
      <c r="B40" s="6">
        <v>241.18</v>
      </c>
      <c r="C40" t="s">
        <v>59</v>
      </c>
      <c r="D40" t="s">
        <v>37</v>
      </c>
    </row>
    <row r="41" spans="1:4" x14ac:dyDescent="0.2">
      <c r="A41" s="9">
        <v>42921</v>
      </c>
      <c r="B41" s="6">
        <v>20</v>
      </c>
      <c r="C41" t="s">
        <v>62</v>
      </c>
      <c r="D41" t="s">
        <v>37</v>
      </c>
    </row>
    <row r="42" spans="1:4" x14ac:dyDescent="0.2">
      <c r="A42" s="9"/>
      <c r="B42" s="6">
        <v>5.2</v>
      </c>
      <c r="C42" t="s">
        <v>22</v>
      </c>
      <c r="D42" t="s">
        <v>40</v>
      </c>
    </row>
    <row r="43" spans="1:4" x14ac:dyDescent="0.2">
      <c r="A43" s="9"/>
      <c r="B43" s="6">
        <v>13.89</v>
      </c>
      <c r="C43" t="s">
        <v>153</v>
      </c>
      <c r="D43" t="s">
        <v>40</v>
      </c>
    </row>
    <row r="44" spans="1:4" x14ac:dyDescent="0.2">
      <c r="A44" s="9"/>
      <c r="B44" s="6">
        <v>16</v>
      </c>
      <c r="C44" t="s">
        <v>95</v>
      </c>
      <c r="D44" t="s">
        <v>40</v>
      </c>
    </row>
    <row r="45" spans="1:4" x14ac:dyDescent="0.2">
      <c r="A45" s="9">
        <v>42922</v>
      </c>
      <c r="B45" s="6">
        <v>-71.2</v>
      </c>
      <c r="C45" t="s">
        <v>154</v>
      </c>
    </row>
    <row r="46" spans="1:4" x14ac:dyDescent="0.2">
      <c r="A46" s="9"/>
      <c r="B46" s="6">
        <v>71.2</v>
      </c>
      <c r="C46" t="s">
        <v>155</v>
      </c>
    </row>
    <row r="47" spans="1:4" x14ac:dyDescent="0.2">
      <c r="A47" s="9"/>
      <c r="B47" s="6">
        <v>1.56</v>
      </c>
      <c r="C47" t="s">
        <v>113</v>
      </c>
      <c r="D47" t="s">
        <v>40</v>
      </c>
    </row>
    <row r="48" spans="1:4" x14ac:dyDescent="0.2">
      <c r="A48" s="9"/>
      <c r="B48" s="6">
        <v>5</v>
      </c>
      <c r="C48" t="s">
        <v>110</v>
      </c>
      <c r="D48" t="s">
        <v>40</v>
      </c>
    </row>
    <row r="49" spans="1:5" x14ac:dyDescent="0.2">
      <c r="A49" s="9"/>
      <c r="B49" s="6">
        <v>-10000</v>
      </c>
      <c r="C49" t="s">
        <v>57</v>
      </c>
    </row>
    <row r="50" spans="1:5" x14ac:dyDescent="0.2">
      <c r="A50" s="9">
        <v>42923</v>
      </c>
      <c r="B50" s="6">
        <v>1.8</v>
      </c>
      <c r="C50" t="s">
        <v>113</v>
      </c>
      <c r="D50" t="s">
        <v>40</v>
      </c>
    </row>
    <row r="51" spans="1:5" x14ac:dyDescent="0.2">
      <c r="A51" s="9"/>
      <c r="B51" s="6">
        <v>2.91</v>
      </c>
      <c r="C51" t="s">
        <v>113</v>
      </c>
      <c r="D51" t="s">
        <v>40</v>
      </c>
    </row>
    <row r="52" spans="1:5" x14ac:dyDescent="0.2">
      <c r="A52" s="9"/>
      <c r="B52" s="6">
        <v>3.95</v>
      </c>
      <c r="C52" t="s">
        <v>156</v>
      </c>
      <c r="D52" t="s">
        <v>37</v>
      </c>
    </row>
    <row r="53" spans="1:5" x14ac:dyDescent="0.2">
      <c r="A53" s="9"/>
      <c r="B53" s="6">
        <v>10</v>
      </c>
      <c r="C53" t="s">
        <v>65</v>
      </c>
      <c r="D53" t="s">
        <v>37</v>
      </c>
    </row>
    <row r="54" spans="1:5" x14ac:dyDescent="0.2">
      <c r="A54" s="9">
        <v>42926</v>
      </c>
      <c r="B54" s="6">
        <v>1.56</v>
      </c>
      <c r="C54" t="s">
        <v>113</v>
      </c>
      <c r="D54" t="s">
        <v>40</v>
      </c>
    </row>
    <row r="55" spans="1:5" x14ac:dyDescent="0.2">
      <c r="A55" s="9"/>
      <c r="B55" s="6">
        <v>4.29</v>
      </c>
      <c r="C55" t="s">
        <v>110</v>
      </c>
      <c r="D55" t="s">
        <v>40</v>
      </c>
    </row>
    <row r="56" spans="1:5" x14ac:dyDescent="0.2">
      <c r="A56" s="9"/>
      <c r="B56" s="6">
        <v>50</v>
      </c>
      <c r="C56" t="s">
        <v>44</v>
      </c>
      <c r="D56" t="s">
        <v>40</v>
      </c>
    </row>
    <row r="57" spans="1:5" x14ac:dyDescent="0.2">
      <c r="A57" s="9"/>
      <c r="B57" s="6">
        <v>-2000</v>
      </c>
      <c r="C57" t="s">
        <v>57</v>
      </c>
    </row>
    <row r="58" spans="1:5" ht="25.5" x14ac:dyDescent="0.2">
      <c r="A58" s="9"/>
      <c r="B58" s="6">
        <v>20</v>
      </c>
      <c r="C58" t="s">
        <v>74</v>
      </c>
      <c r="D58" t="s">
        <v>40</v>
      </c>
      <c r="E58" t="s">
        <v>157</v>
      </c>
    </row>
    <row r="59" spans="1:5" x14ac:dyDescent="0.2">
      <c r="A59" s="9"/>
      <c r="B59" s="6">
        <v>21</v>
      </c>
      <c r="C59" t="s">
        <v>22</v>
      </c>
      <c r="D59" t="s">
        <v>37</v>
      </c>
    </row>
    <row r="60" spans="1:5" x14ac:dyDescent="0.2">
      <c r="A60" s="9"/>
      <c r="B60" s="6">
        <v>106.4</v>
      </c>
      <c r="C60" t="s">
        <v>22</v>
      </c>
      <c r="D60" t="s">
        <v>37</v>
      </c>
    </row>
    <row r="61" spans="1:5" x14ac:dyDescent="0.2">
      <c r="A61" s="9"/>
      <c r="B61" s="6">
        <v>4.3499999999999996</v>
      </c>
      <c r="C61" t="s">
        <v>110</v>
      </c>
      <c r="D61" t="s">
        <v>40</v>
      </c>
    </row>
    <row r="62" spans="1:5" x14ac:dyDescent="0.2">
      <c r="A62" s="9"/>
      <c r="B62" s="6">
        <v>21.61</v>
      </c>
      <c r="C62" t="s">
        <v>158</v>
      </c>
      <c r="D62" t="s">
        <v>40</v>
      </c>
    </row>
    <row r="63" spans="1:5" x14ac:dyDescent="0.2">
      <c r="A63" s="9">
        <v>42927</v>
      </c>
      <c r="B63" s="6">
        <v>6.9</v>
      </c>
      <c r="C63" t="s">
        <v>22</v>
      </c>
      <c r="D63" t="s">
        <v>40</v>
      </c>
    </row>
    <row r="64" spans="1:5" x14ac:dyDescent="0.2">
      <c r="A64" s="9"/>
      <c r="B64" s="6">
        <v>8.98</v>
      </c>
      <c r="C64" t="s">
        <v>152</v>
      </c>
      <c r="D64" t="s">
        <v>40</v>
      </c>
    </row>
    <row r="65" spans="1:4" x14ac:dyDescent="0.2">
      <c r="A65" s="9"/>
      <c r="B65" s="6">
        <v>55.44</v>
      </c>
      <c r="C65" t="s">
        <v>12</v>
      </c>
      <c r="D65" t="s">
        <v>37</v>
      </c>
    </row>
    <row r="66" spans="1:4" x14ac:dyDescent="0.2">
      <c r="A66" s="9"/>
      <c r="B66" s="6">
        <v>-12000</v>
      </c>
      <c r="C66" t="s">
        <v>28</v>
      </c>
    </row>
    <row r="67" spans="1:4" x14ac:dyDescent="0.2">
      <c r="A67" s="9"/>
      <c r="B67" s="6">
        <v>24000</v>
      </c>
      <c r="C67" t="s">
        <v>159</v>
      </c>
    </row>
    <row r="68" spans="1:4" x14ac:dyDescent="0.2">
      <c r="A68" s="9">
        <v>42928</v>
      </c>
      <c r="B68" s="6">
        <v>80.099999999999994</v>
      </c>
      <c r="C68" t="s">
        <v>161</v>
      </c>
      <c r="D68" t="s">
        <v>40</v>
      </c>
    </row>
    <row r="69" spans="1:4" x14ac:dyDescent="0.2">
      <c r="A69" s="9">
        <v>42929</v>
      </c>
      <c r="B69" s="6">
        <v>51.9</v>
      </c>
      <c r="C69" t="s">
        <v>160</v>
      </c>
      <c r="D69" t="s">
        <v>40</v>
      </c>
    </row>
    <row r="70" spans="1:4" x14ac:dyDescent="0.2">
      <c r="A70" s="9"/>
      <c r="B70" s="6">
        <v>40</v>
      </c>
      <c r="C70" t="s">
        <v>44</v>
      </c>
      <c r="D70" t="s">
        <v>40</v>
      </c>
    </row>
    <row r="71" spans="1:4" x14ac:dyDescent="0.2">
      <c r="A71" s="9">
        <v>42930</v>
      </c>
      <c r="B71" s="6">
        <v>7.11</v>
      </c>
      <c r="C71" t="s">
        <v>79</v>
      </c>
      <c r="D71" t="s">
        <v>37</v>
      </c>
    </row>
    <row r="72" spans="1:4" x14ac:dyDescent="0.2">
      <c r="A72" s="9"/>
      <c r="B72" s="6">
        <v>62</v>
      </c>
      <c r="C72" t="s">
        <v>162</v>
      </c>
      <c r="D72" t="s">
        <v>40</v>
      </c>
    </row>
    <row r="73" spans="1:4" x14ac:dyDescent="0.2">
      <c r="A73" s="9">
        <v>42933</v>
      </c>
      <c r="B73" s="6">
        <v>50</v>
      </c>
      <c r="C73" t="s">
        <v>44</v>
      </c>
      <c r="D73" t="s">
        <v>40</v>
      </c>
    </row>
    <row r="74" spans="1:4" x14ac:dyDescent="0.2">
      <c r="A74" s="9"/>
      <c r="B74" s="6">
        <v>21</v>
      </c>
      <c r="C74" t="s">
        <v>22</v>
      </c>
      <c r="D74" t="s">
        <v>37</v>
      </c>
    </row>
    <row r="75" spans="1:4" x14ac:dyDescent="0.2">
      <c r="A75" s="9"/>
      <c r="B75" s="6">
        <v>4.3499999999999996</v>
      </c>
      <c r="C75" t="s">
        <v>96</v>
      </c>
      <c r="D75" t="s">
        <v>40</v>
      </c>
    </row>
    <row r="76" spans="1:4" x14ac:dyDescent="0.2">
      <c r="A76" s="9"/>
      <c r="B76" s="6">
        <v>25.57</v>
      </c>
      <c r="C76" t="s">
        <v>12</v>
      </c>
      <c r="D76" t="s">
        <v>37</v>
      </c>
    </row>
    <row r="77" spans="1:4" x14ac:dyDescent="0.2">
      <c r="A77" s="9"/>
      <c r="B77" s="6">
        <v>37.799999999999997</v>
      </c>
      <c r="C77" t="s">
        <v>163</v>
      </c>
      <c r="D77" t="s">
        <v>40</v>
      </c>
    </row>
    <row r="78" spans="1:4" x14ac:dyDescent="0.2">
      <c r="A78" s="9">
        <v>42934</v>
      </c>
      <c r="B78" s="6">
        <v>5.4</v>
      </c>
      <c r="C78" t="s">
        <v>110</v>
      </c>
      <c r="D78" t="s">
        <v>40</v>
      </c>
    </row>
    <row r="79" spans="1:4" x14ac:dyDescent="0.2">
      <c r="A79" s="9"/>
      <c r="B79" s="6">
        <v>6.97</v>
      </c>
      <c r="C79" t="s">
        <v>136</v>
      </c>
      <c r="D79" t="s">
        <v>40</v>
      </c>
    </row>
    <row r="80" spans="1:4" x14ac:dyDescent="0.2">
      <c r="A80" s="9"/>
      <c r="B80" s="6">
        <v>10.64</v>
      </c>
      <c r="C80" t="s">
        <v>84</v>
      </c>
      <c r="D80" t="s">
        <v>40</v>
      </c>
    </row>
    <row r="81" spans="1:4" x14ac:dyDescent="0.2">
      <c r="A81" s="9"/>
      <c r="B81" s="6">
        <v>69.790000000000006</v>
      </c>
      <c r="C81" t="s">
        <v>54</v>
      </c>
      <c r="D81" t="s">
        <v>40</v>
      </c>
    </row>
    <row r="82" spans="1:4" x14ac:dyDescent="0.2">
      <c r="A82" s="9">
        <v>42935</v>
      </c>
      <c r="B82" s="6">
        <v>10</v>
      </c>
      <c r="C82" t="s">
        <v>64</v>
      </c>
      <c r="D82" t="s">
        <v>37</v>
      </c>
    </row>
    <row r="83" spans="1:4" x14ac:dyDescent="0.2">
      <c r="A83" s="9"/>
      <c r="B83" s="6">
        <v>19.989999999999998</v>
      </c>
      <c r="C83" t="s">
        <v>164</v>
      </c>
      <c r="D83" t="s">
        <v>40</v>
      </c>
    </row>
    <row r="84" spans="1:4" x14ac:dyDescent="0.2">
      <c r="A84" s="9"/>
      <c r="B84" s="6">
        <v>2.04</v>
      </c>
      <c r="C84" t="s">
        <v>84</v>
      </c>
      <c r="D84" t="s">
        <v>40</v>
      </c>
    </row>
    <row r="85" spans="1:4" x14ac:dyDescent="0.2">
      <c r="A85" s="9">
        <v>42936</v>
      </c>
      <c r="B85" s="6">
        <v>50</v>
      </c>
      <c r="C85" t="s">
        <v>44</v>
      </c>
      <c r="D85" t="s">
        <v>40</v>
      </c>
    </row>
    <row r="86" spans="1:4" x14ac:dyDescent="0.2">
      <c r="A86" s="9">
        <v>42937</v>
      </c>
      <c r="B86" s="6">
        <v>58.6</v>
      </c>
      <c r="C86" t="s">
        <v>12</v>
      </c>
      <c r="D86" t="s">
        <v>37</v>
      </c>
    </row>
    <row r="87" spans="1:4" x14ac:dyDescent="0.2">
      <c r="A87" s="9">
        <v>42940</v>
      </c>
      <c r="B87" s="6">
        <v>14.53</v>
      </c>
      <c r="C87" t="s">
        <v>30</v>
      </c>
      <c r="D87" t="s">
        <v>37</v>
      </c>
    </row>
    <row r="88" spans="1:4" x14ac:dyDescent="0.2">
      <c r="A88" s="9"/>
      <c r="B88" s="6">
        <v>27</v>
      </c>
      <c r="C88" t="s">
        <v>165</v>
      </c>
      <c r="D88" t="s">
        <v>40</v>
      </c>
    </row>
    <row r="89" spans="1:4" ht="12.75" customHeight="1" x14ac:dyDescent="0.2">
      <c r="A89" s="9"/>
      <c r="B89" s="6">
        <v>41.15</v>
      </c>
      <c r="C89" t="s">
        <v>166</v>
      </c>
      <c r="D89" t="s">
        <v>40</v>
      </c>
    </row>
    <row r="90" spans="1:4" ht="12.75" customHeight="1" x14ac:dyDescent="0.2">
      <c r="A90" s="9">
        <v>42941</v>
      </c>
      <c r="B90" s="6">
        <v>9.0500000000000007</v>
      </c>
      <c r="C90" t="s">
        <v>96</v>
      </c>
      <c r="D90" t="s">
        <v>40</v>
      </c>
    </row>
    <row r="91" spans="1:4" ht="12.75" customHeight="1" x14ac:dyDescent="0.2">
      <c r="A91" s="9"/>
      <c r="B91" s="6">
        <v>20</v>
      </c>
      <c r="C91" t="s">
        <v>78</v>
      </c>
      <c r="D91" t="s">
        <v>37</v>
      </c>
    </row>
    <row r="92" spans="1:4" ht="12.75" customHeight="1" x14ac:dyDescent="0.2">
      <c r="A92" s="9"/>
      <c r="B92" s="6">
        <v>1.35</v>
      </c>
      <c r="C92" t="s">
        <v>110</v>
      </c>
      <c r="D92" t="s">
        <v>40</v>
      </c>
    </row>
    <row r="93" spans="1:4" ht="12.75" customHeight="1" x14ac:dyDescent="0.2">
      <c r="A93" s="9"/>
      <c r="B93" s="6">
        <v>4.29</v>
      </c>
      <c r="C93" t="s">
        <v>110</v>
      </c>
      <c r="D93" t="s">
        <v>40</v>
      </c>
    </row>
    <row r="94" spans="1:4" ht="12.75" customHeight="1" x14ac:dyDescent="0.2">
      <c r="A94" s="9"/>
      <c r="B94" s="6">
        <v>-120</v>
      </c>
      <c r="C94" t="s">
        <v>28</v>
      </c>
      <c r="D94" t="s">
        <v>37</v>
      </c>
    </row>
    <row r="95" spans="1:4" ht="12.75" customHeight="1" x14ac:dyDescent="0.2">
      <c r="A95" s="9">
        <v>42944</v>
      </c>
      <c r="B95" s="6">
        <v>-2506.06</v>
      </c>
      <c r="C95" t="s">
        <v>36</v>
      </c>
      <c r="D95" t="s">
        <v>37</v>
      </c>
    </row>
    <row r="96" spans="1:4" ht="12.75" customHeight="1" x14ac:dyDescent="0.2">
      <c r="A96" s="9"/>
      <c r="B96" s="6">
        <v>4.6900000000000004</v>
      </c>
      <c r="C96" t="s">
        <v>110</v>
      </c>
      <c r="D96" t="s">
        <v>40</v>
      </c>
    </row>
    <row r="97" spans="1:5" ht="12.75" customHeight="1" x14ac:dyDescent="0.2">
      <c r="A97" s="9"/>
      <c r="B97" s="6">
        <v>7.49</v>
      </c>
      <c r="C97" t="s">
        <v>74</v>
      </c>
      <c r="D97" t="s">
        <v>37</v>
      </c>
      <c r="E97" t="s">
        <v>69</v>
      </c>
    </row>
    <row r="98" spans="1:5" ht="12.75" customHeight="1" x14ac:dyDescent="0.2">
      <c r="A98" s="9"/>
      <c r="B98" s="6">
        <v>29.04</v>
      </c>
      <c r="C98" t="s">
        <v>70</v>
      </c>
      <c r="D98" t="s">
        <v>37</v>
      </c>
    </row>
    <row r="99" spans="1:5" ht="12.75" customHeight="1" x14ac:dyDescent="0.2">
      <c r="A99" s="9"/>
      <c r="B99" s="6">
        <v>50</v>
      </c>
      <c r="C99" t="s">
        <v>99</v>
      </c>
      <c r="D99" t="s">
        <v>37</v>
      </c>
    </row>
    <row r="100" spans="1:5" ht="12.75" customHeight="1" x14ac:dyDescent="0.2">
      <c r="A100" s="9">
        <v>42947</v>
      </c>
      <c r="B100" s="6">
        <v>5.4</v>
      </c>
      <c r="C100" t="s">
        <v>110</v>
      </c>
      <c r="D100" t="s">
        <v>40</v>
      </c>
    </row>
    <row r="101" spans="1:5" ht="12.75" customHeight="1" x14ac:dyDescent="0.2">
      <c r="A101" s="9"/>
      <c r="B101" s="6">
        <v>50</v>
      </c>
      <c r="C101" t="s">
        <v>44</v>
      </c>
      <c r="D101" t="s">
        <v>40</v>
      </c>
    </row>
    <row r="102" spans="1:5" ht="12.75" customHeight="1" x14ac:dyDescent="0.2">
      <c r="A102" s="9"/>
      <c r="B102" s="6">
        <v>359.5</v>
      </c>
      <c r="C102" t="s">
        <v>167</v>
      </c>
      <c r="D102" t="s">
        <v>37</v>
      </c>
    </row>
    <row r="103" spans="1:5" ht="12.75" customHeight="1" x14ac:dyDescent="0.2">
      <c r="A103" s="9"/>
      <c r="B103" s="6">
        <v>7.05</v>
      </c>
      <c r="C103" t="s">
        <v>96</v>
      </c>
      <c r="D103" t="s">
        <v>40</v>
      </c>
    </row>
    <row r="104" spans="1:5" ht="12.75" customHeight="1" x14ac:dyDescent="0.2">
      <c r="A104" s="9"/>
      <c r="B104" s="6">
        <v>50.96</v>
      </c>
      <c r="C104" t="s">
        <v>12</v>
      </c>
      <c r="D104" t="s">
        <v>37</v>
      </c>
    </row>
    <row r="105" spans="1:5" ht="12.75" customHeight="1" x14ac:dyDescent="0.2">
      <c r="A105" s="9"/>
      <c r="B105" s="6"/>
    </row>
    <row r="106" spans="1:5" ht="12.75" customHeight="1" x14ac:dyDescent="0.2">
      <c r="A106" s="9"/>
      <c r="B106" s="6"/>
    </row>
    <row r="107" spans="1:5" ht="12.75" customHeight="1" x14ac:dyDescent="0.2">
      <c r="A107" s="9"/>
      <c r="B107" s="6"/>
    </row>
    <row r="108" spans="1:5" ht="12.75" customHeight="1" x14ac:dyDescent="0.2">
      <c r="A108" s="9"/>
      <c r="B108" s="6"/>
    </row>
    <row r="109" spans="1:5" ht="12.75" customHeight="1" x14ac:dyDescent="0.2">
      <c r="A109" s="9"/>
      <c r="B109" s="6"/>
    </row>
    <row r="110" spans="1:5" ht="12.75" customHeight="1" x14ac:dyDescent="0.2">
      <c r="A110" s="9"/>
      <c r="B110" s="6"/>
    </row>
    <row r="111" spans="1:5" ht="12.75" customHeight="1" x14ac:dyDescent="0.2">
      <c r="A111" s="9"/>
      <c r="B111" s="6"/>
    </row>
    <row r="112" spans="1:5" ht="12.75" customHeight="1" x14ac:dyDescent="0.2">
      <c r="A112" s="9"/>
    </row>
    <row r="113" spans="1:1" ht="12.75" customHeight="1" x14ac:dyDescent="0.2">
      <c r="A113" s="9"/>
    </row>
    <row r="114" spans="1:1" ht="12.75" customHeight="1" x14ac:dyDescent="0.2">
      <c r="A114" s="9"/>
    </row>
    <row r="115" spans="1:1" ht="12.75" customHeight="1" x14ac:dyDescent="0.2">
      <c r="A115" s="9"/>
    </row>
    <row r="116" spans="1:1" ht="12.75" customHeight="1" x14ac:dyDescent="0.2">
      <c r="A116" s="9"/>
    </row>
    <row r="117" spans="1:1" ht="12.75" customHeight="1" x14ac:dyDescent="0.2">
      <c r="A117" s="9"/>
    </row>
    <row r="118" spans="1:1" ht="12.75" customHeight="1" x14ac:dyDescent="0.2">
      <c r="A118" s="9"/>
    </row>
    <row r="119" spans="1:1" ht="12.75" customHeight="1" x14ac:dyDescent="0.2">
      <c r="A119" s="9"/>
    </row>
    <row r="120" spans="1:1" ht="12.75" customHeight="1" x14ac:dyDescent="0.2">
      <c r="A120" s="9"/>
    </row>
    <row r="121" spans="1:1" ht="12.75" customHeight="1" x14ac:dyDescent="0.2">
      <c r="A121" s="9"/>
    </row>
    <row r="122" spans="1:1" ht="12.75" customHeight="1" x14ac:dyDescent="0.2">
      <c r="A122" s="9"/>
    </row>
    <row r="123" spans="1:1" ht="12.75" customHeight="1" x14ac:dyDescent="0.2">
      <c r="A123" s="9"/>
    </row>
    <row r="124" spans="1:1" ht="12.75" customHeight="1" x14ac:dyDescent="0.2">
      <c r="A124" s="9"/>
    </row>
    <row r="125" spans="1:1" ht="12.75" customHeight="1" x14ac:dyDescent="0.2">
      <c r="A125" s="9"/>
    </row>
    <row r="126" spans="1:1" ht="12.75" customHeight="1" x14ac:dyDescent="0.2">
      <c r="A126" s="9"/>
    </row>
    <row r="127" spans="1:1" ht="12.75" customHeight="1" x14ac:dyDescent="0.2">
      <c r="A127" s="9"/>
    </row>
    <row r="128" spans="1:1" ht="12.75" customHeight="1" x14ac:dyDescent="0.2">
      <c r="A128" s="9"/>
    </row>
    <row r="129" spans="1:1" ht="12.75" customHeight="1" x14ac:dyDescent="0.2">
      <c r="A129" s="9"/>
    </row>
    <row r="130" spans="1:1" ht="12.75" customHeight="1" x14ac:dyDescent="0.2">
      <c r="A130" s="9"/>
    </row>
    <row r="131" spans="1:1" ht="12.75" customHeight="1" x14ac:dyDescent="0.2">
      <c r="A131" s="9"/>
    </row>
    <row r="132" spans="1:1" ht="12.75" customHeight="1" x14ac:dyDescent="0.2">
      <c r="A132" s="9"/>
    </row>
    <row r="133" spans="1:1" ht="12.75" customHeight="1" x14ac:dyDescent="0.2">
      <c r="A133" s="9"/>
    </row>
    <row r="134" spans="1:1" ht="12.75" customHeight="1" x14ac:dyDescent="0.2">
      <c r="A134" s="9"/>
    </row>
    <row r="135" spans="1:1" ht="12.75" customHeight="1" x14ac:dyDescent="0.2">
      <c r="A135" s="9"/>
    </row>
    <row r="136" spans="1:1" ht="12.75" customHeight="1" x14ac:dyDescent="0.2">
      <c r="A136" s="9"/>
    </row>
    <row r="137" spans="1:1" ht="12.75" customHeight="1" x14ac:dyDescent="0.2">
      <c r="A137" s="9"/>
    </row>
    <row r="138" spans="1:1" ht="12.75" customHeight="1" x14ac:dyDescent="0.2">
      <c r="A138" s="9"/>
    </row>
    <row r="139" spans="1:1" ht="12.75" customHeight="1" x14ac:dyDescent="0.2">
      <c r="A139" s="9"/>
    </row>
    <row r="140" spans="1:1" ht="12.75" customHeight="1" x14ac:dyDescent="0.2">
      <c r="A140" s="9"/>
    </row>
    <row r="141" spans="1:1" ht="12.75" customHeight="1" x14ac:dyDescent="0.2">
      <c r="A141" s="9"/>
    </row>
    <row r="142" spans="1:1" ht="12.75" customHeight="1" x14ac:dyDescent="0.2">
      <c r="A142" s="9"/>
    </row>
    <row r="143" spans="1:1" ht="12.75" customHeight="1" x14ac:dyDescent="0.2">
      <c r="A143" s="9"/>
    </row>
    <row r="144" spans="1:1" ht="12.75" customHeight="1" x14ac:dyDescent="0.2">
      <c r="A144" s="9"/>
    </row>
    <row r="145" spans="1:1" ht="12.75" customHeight="1" x14ac:dyDescent="0.2">
      <c r="A145" s="9"/>
    </row>
    <row r="146" spans="1:1" ht="12.75" customHeight="1" x14ac:dyDescent="0.2">
      <c r="A146" s="9"/>
    </row>
    <row r="147" spans="1:1" ht="12.75" customHeight="1" x14ac:dyDescent="0.2">
      <c r="A147" s="9"/>
    </row>
    <row r="148" spans="1:1" ht="12.75" customHeight="1" x14ac:dyDescent="0.2">
      <c r="A148" s="9"/>
    </row>
    <row r="149" spans="1:1" ht="12.75" customHeight="1" x14ac:dyDescent="0.2">
      <c r="A149" s="9"/>
    </row>
    <row r="150" spans="1:1" ht="12.75" customHeight="1" x14ac:dyDescent="0.2">
      <c r="A150" s="9"/>
    </row>
    <row r="151" spans="1:1" ht="12.75" customHeight="1" x14ac:dyDescent="0.2">
      <c r="A151" s="9"/>
    </row>
    <row r="152" spans="1:1" ht="12.75" customHeight="1" x14ac:dyDescent="0.2">
      <c r="A152" s="9"/>
    </row>
    <row r="153" spans="1:1" ht="12.75" customHeight="1" x14ac:dyDescent="0.2">
      <c r="A153" s="9"/>
    </row>
    <row r="154" spans="1:1" ht="12.75" customHeight="1" x14ac:dyDescent="0.2">
      <c r="A154" s="9"/>
    </row>
    <row r="155" spans="1:1" ht="12.75" customHeight="1" x14ac:dyDescent="0.2">
      <c r="A155" s="9"/>
    </row>
    <row r="156" spans="1:1" ht="12.75" customHeight="1" x14ac:dyDescent="0.2">
      <c r="A156" s="9"/>
    </row>
    <row r="157" spans="1:1" ht="12.75" customHeight="1" x14ac:dyDescent="0.2">
      <c r="A157" s="9"/>
    </row>
    <row r="158" spans="1:1" ht="12.75" customHeight="1" x14ac:dyDescent="0.2">
      <c r="A158" s="9"/>
    </row>
    <row r="159" spans="1:1" ht="12.75" customHeight="1" x14ac:dyDescent="0.2">
      <c r="A159" s="9"/>
    </row>
    <row r="160" spans="1:1" ht="12.75" customHeight="1" x14ac:dyDescent="0.2">
      <c r="A160" s="9"/>
    </row>
    <row r="161" spans="1:1" ht="12.75" customHeight="1" x14ac:dyDescent="0.2">
      <c r="A161" s="9"/>
    </row>
    <row r="162" spans="1:1" ht="12.75" customHeight="1" x14ac:dyDescent="0.2">
      <c r="A162" s="9"/>
    </row>
    <row r="163" spans="1:1" ht="12.75" customHeight="1" x14ac:dyDescent="0.2">
      <c r="A163" s="9"/>
    </row>
    <row r="164" spans="1:1" ht="12.75" customHeight="1" x14ac:dyDescent="0.2">
      <c r="A164" s="9"/>
    </row>
    <row r="165" spans="1:1" ht="12.75" customHeight="1" x14ac:dyDescent="0.2">
      <c r="A165" s="9"/>
    </row>
    <row r="166" spans="1:1" ht="12.75" customHeight="1" x14ac:dyDescent="0.2">
      <c r="A166" s="9"/>
    </row>
    <row r="167" spans="1:1" ht="12.75" customHeight="1" x14ac:dyDescent="0.2">
      <c r="A167" s="9"/>
    </row>
    <row r="168" spans="1:1" ht="12.75" customHeight="1" x14ac:dyDescent="0.2">
      <c r="A168" s="9"/>
    </row>
    <row r="169" spans="1:1" ht="12.75" customHeight="1" x14ac:dyDescent="0.2">
      <c r="A169" s="9"/>
    </row>
    <row r="170" spans="1:1" ht="12.75" customHeight="1" x14ac:dyDescent="0.2">
      <c r="A170" s="9"/>
    </row>
    <row r="171" spans="1:1" ht="12.75" customHeight="1" x14ac:dyDescent="0.2">
      <c r="A171" s="9"/>
    </row>
    <row r="172" spans="1:1" ht="12.75" customHeight="1" x14ac:dyDescent="0.2">
      <c r="A172" s="9"/>
    </row>
    <row r="173" spans="1:1" ht="12.75" customHeight="1" x14ac:dyDescent="0.2">
      <c r="A173" s="9"/>
    </row>
    <row r="174" spans="1:1" ht="12.75" customHeight="1" x14ac:dyDescent="0.2">
      <c r="A174" s="9"/>
    </row>
    <row r="175" spans="1:1" ht="12.75" customHeight="1" x14ac:dyDescent="0.2">
      <c r="A175" s="9"/>
    </row>
    <row r="176" spans="1:1" ht="12.75" customHeight="1" x14ac:dyDescent="0.2">
      <c r="A176" s="9"/>
    </row>
    <row r="177" spans="1:1" ht="12.75" customHeight="1" x14ac:dyDescent="0.2">
      <c r="A177" s="9"/>
    </row>
    <row r="178" spans="1:1" ht="12.75" customHeight="1" x14ac:dyDescent="0.2">
      <c r="A178" s="9"/>
    </row>
    <row r="179" spans="1:1" ht="12.75" customHeight="1" x14ac:dyDescent="0.2">
      <c r="A179" s="9"/>
    </row>
    <row r="180" spans="1:1" ht="12.75" customHeight="1" x14ac:dyDescent="0.2">
      <c r="A180" s="9"/>
    </row>
    <row r="181" spans="1:1" ht="12.75" customHeight="1" x14ac:dyDescent="0.2">
      <c r="A181" s="9"/>
    </row>
    <row r="182" spans="1:1" ht="12.75" customHeight="1" x14ac:dyDescent="0.2">
      <c r="A182" s="9"/>
    </row>
    <row r="183" spans="1:1" ht="12.75" customHeight="1" x14ac:dyDescent="0.2">
      <c r="A183" s="9"/>
    </row>
    <row r="184" spans="1:1" ht="12.75" customHeight="1" x14ac:dyDescent="0.2">
      <c r="A184" s="9"/>
    </row>
    <row r="185" spans="1:1" ht="12.75" customHeight="1" x14ac:dyDescent="0.2">
      <c r="A185" s="9"/>
    </row>
    <row r="186" spans="1:1" ht="12.75" customHeight="1" x14ac:dyDescent="0.2">
      <c r="A186" s="9"/>
    </row>
    <row r="187" spans="1:1" ht="12.75" customHeight="1" x14ac:dyDescent="0.2">
      <c r="A187" s="9"/>
    </row>
    <row r="188" spans="1:1" ht="12.75" customHeight="1" x14ac:dyDescent="0.2">
      <c r="A188" s="9"/>
    </row>
    <row r="189" spans="1:1" ht="12.75" customHeight="1" x14ac:dyDescent="0.2">
      <c r="A189" s="9"/>
    </row>
    <row r="190" spans="1:1" ht="12.75" customHeight="1" x14ac:dyDescent="0.2">
      <c r="A190" s="9"/>
    </row>
    <row r="191" spans="1:1" ht="12.75" customHeight="1" x14ac:dyDescent="0.2">
      <c r="A191" s="9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1"/>
  <sheetViews>
    <sheetView zoomScale="75" zoomScaleNormal="75" workbookViewId="0">
      <selection activeCell="A2" sqref="A2"/>
    </sheetView>
  </sheetViews>
  <sheetFormatPr defaultColWidth="14.42578125" defaultRowHeight="12.75" customHeight="1" x14ac:dyDescent="0.2"/>
  <cols>
    <col min="1" max="1" width="17.140625" bestFit="1" customWidth="1"/>
    <col min="2" max="2" width="12.7109375" customWidth="1"/>
    <col min="3" max="3" width="12" bestFit="1" customWidth="1"/>
    <col min="4" max="4" width="13.140625" customWidth="1"/>
    <col min="5" max="5" width="10.7109375" customWidth="1"/>
    <col min="6" max="6" width="12.85546875" customWidth="1"/>
    <col min="7" max="7" width="9.7109375" bestFit="1" customWidth="1"/>
    <col min="8" max="10" width="10.7109375" customWidth="1"/>
    <col min="11" max="11" width="12.42578125" customWidth="1"/>
    <col min="12" max="12" width="12.85546875" customWidth="1"/>
    <col min="13" max="13" width="11.42578125" bestFit="1" customWidth="1"/>
    <col min="14" max="14" width="10.7109375" customWidth="1"/>
    <col min="15" max="15" width="13.42578125" customWidth="1"/>
    <col min="16" max="16" width="10.7109375" customWidth="1"/>
    <col min="17" max="20" width="17.28515625" customWidth="1"/>
  </cols>
  <sheetData>
    <row r="1" spans="1:17" ht="12.75" customHeight="1" x14ac:dyDescent="0.2">
      <c r="A1" s="1" t="s">
        <v>0</v>
      </c>
      <c r="B1" s="1" t="s">
        <v>1</v>
      </c>
      <c r="E1" s="1" t="s">
        <v>2</v>
      </c>
      <c r="O1" s="1" t="s">
        <v>3</v>
      </c>
      <c r="P1" s="1" t="s">
        <v>4</v>
      </c>
      <c r="Q1" t="s">
        <v>101</v>
      </c>
    </row>
    <row r="2" spans="1:17" ht="12.75" customHeight="1" x14ac:dyDescent="0.2">
      <c r="A2" s="1">
        <f>'May 2017'!A3</f>
        <v>2804.4299999999821</v>
      </c>
      <c r="B2" s="1">
        <v>2506.06</v>
      </c>
      <c r="C2" t="s">
        <v>13</v>
      </c>
      <c r="E2" s="1" t="s">
        <v>5</v>
      </c>
      <c r="H2" s="1" t="s">
        <v>6</v>
      </c>
      <c r="K2" s="1" t="s">
        <v>7</v>
      </c>
      <c r="O2" s="6">
        <f>A3-G3-J3-M3-D3</f>
        <v>6300.3499999999822</v>
      </c>
      <c r="P2" s="6">
        <f>SUMIF(D21:D71,"n",B21:B71)</f>
        <v>447.99</v>
      </c>
      <c r="Q2" s="16">
        <f>O2-A2</f>
        <v>3495.92</v>
      </c>
    </row>
    <row r="3" spans="1:17" ht="12.75" customHeight="1" x14ac:dyDescent="0.2">
      <c r="A3" s="7">
        <f>A2-SUM(B21:B199)</f>
        <v>6300.3499999999822</v>
      </c>
      <c r="D3" s="7">
        <f>IF(C2="pd",0,B2*-1)</f>
        <v>0</v>
      </c>
      <c r="E3" s="12">
        <f>SUM(E4:E30)</f>
        <v>1780.4399999999998</v>
      </c>
      <c r="F3" s="1" t="s">
        <v>8</v>
      </c>
      <c r="G3" s="7">
        <f>E3-SUMIF(G4:G73,"pd",E4:E73)</f>
        <v>0</v>
      </c>
      <c r="H3" s="6">
        <f>SUM(H4:H18)</f>
        <v>0</v>
      </c>
      <c r="I3" s="1" t="s">
        <v>8</v>
      </c>
      <c r="J3" s="7">
        <f>H3-SUMIF(J4:J73,"pd",H4:H73)</f>
        <v>0</v>
      </c>
      <c r="K3" s="7">
        <f>SUM(K4:K18)</f>
        <v>-3490.11</v>
      </c>
      <c r="L3" s="1" t="s">
        <v>8</v>
      </c>
      <c r="M3" s="7">
        <f>K3-SUMIF(M4:M73,"pd",K4:K73)</f>
        <v>0</v>
      </c>
      <c r="P3" s="1" t="s">
        <v>9</v>
      </c>
    </row>
    <row r="4" spans="1:17" ht="12.75" customHeight="1" x14ac:dyDescent="0.2">
      <c r="E4" s="12">
        <v>241.18</v>
      </c>
      <c r="F4" s="1" t="s">
        <v>59</v>
      </c>
      <c r="G4" t="s">
        <v>13</v>
      </c>
      <c r="H4" s="6">
        <v>0</v>
      </c>
      <c r="I4" s="1" t="s">
        <v>15</v>
      </c>
      <c r="J4" t="s">
        <v>13</v>
      </c>
      <c r="K4" s="7">
        <v>54.28</v>
      </c>
      <c r="L4" s="1" t="s">
        <v>12</v>
      </c>
      <c r="M4" t="s">
        <v>13</v>
      </c>
      <c r="P4" s="1" t="s">
        <v>9</v>
      </c>
      <c r="Q4">
        <v>3709</v>
      </c>
    </row>
    <row r="5" spans="1:17" ht="12.75" customHeight="1" x14ac:dyDescent="0.2">
      <c r="E5" s="12">
        <v>5</v>
      </c>
      <c r="F5" s="1" t="s">
        <v>71</v>
      </c>
      <c r="G5" t="s">
        <v>13</v>
      </c>
      <c r="H5" s="6">
        <v>0</v>
      </c>
      <c r="I5" s="1" t="s">
        <v>17</v>
      </c>
      <c r="K5" s="7">
        <v>53.42</v>
      </c>
      <c r="L5" s="1" t="s">
        <v>12</v>
      </c>
      <c r="M5" t="s">
        <v>13</v>
      </c>
      <c r="P5" s="1" t="s">
        <v>9</v>
      </c>
      <c r="Q5" s="16">
        <f>Q2-Q4</f>
        <v>-213.07999999999993</v>
      </c>
    </row>
    <row r="6" spans="1:17" ht="12.75" customHeight="1" x14ac:dyDescent="0.2">
      <c r="E6" s="12">
        <v>12.66</v>
      </c>
      <c r="F6" s="1" t="s">
        <v>16</v>
      </c>
      <c r="G6" t="s">
        <v>13</v>
      </c>
      <c r="H6" s="6"/>
      <c r="I6" s="1"/>
      <c r="J6" s="1"/>
      <c r="K6" s="7">
        <v>57.02</v>
      </c>
      <c r="L6" s="1" t="s">
        <v>12</v>
      </c>
      <c r="M6" t="s">
        <v>13</v>
      </c>
      <c r="P6" s="1" t="s">
        <v>9</v>
      </c>
    </row>
    <row r="7" spans="1:17" ht="12.75" customHeight="1" x14ac:dyDescent="0.2">
      <c r="E7" s="12">
        <v>40.49</v>
      </c>
      <c r="F7" s="1" t="s">
        <v>18</v>
      </c>
      <c r="G7" t="s">
        <v>13</v>
      </c>
      <c r="H7" s="6"/>
      <c r="I7" s="1"/>
      <c r="K7" s="7">
        <v>0</v>
      </c>
      <c r="L7" s="1" t="s">
        <v>12</v>
      </c>
      <c r="P7" s="1" t="s">
        <v>9</v>
      </c>
    </row>
    <row r="8" spans="1:17" ht="12.75" customHeight="1" x14ac:dyDescent="0.2">
      <c r="E8" s="12">
        <v>87.29</v>
      </c>
      <c r="F8" s="1" t="s">
        <v>77</v>
      </c>
      <c r="G8" t="s">
        <v>13</v>
      </c>
      <c r="H8" s="6"/>
      <c r="I8" s="1"/>
      <c r="K8" s="7">
        <v>106.4</v>
      </c>
      <c r="L8" s="1" t="s">
        <v>60</v>
      </c>
      <c r="M8" t="s">
        <v>13</v>
      </c>
      <c r="P8" s="1" t="s">
        <v>9</v>
      </c>
    </row>
    <row r="9" spans="1:17" ht="12.75" customHeight="1" x14ac:dyDescent="0.2">
      <c r="E9" s="12">
        <v>50</v>
      </c>
      <c r="F9" s="1" t="s">
        <v>58</v>
      </c>
      <c r="G9" t="s">
        <v>13</v>
      </c>
      <c r="K9" s="7">
        <v>21</v>
      </c>
      <c r="L9" t="s">
        <v>61</v>
      </c>
      <c r="M9" t="s">
        <v>13</v>
      </c>
      <c r="P9" s="1" t="s">
        <v>9</v>
      </c>
    </row>
    <row r="10" spans="1:17" ht="12.75" customHeight="1" x14ac:dyDescent="0.2">
      <c r="E10" s="12">
        <v>0</v>
      </c>
      <c r="F10" s="1" t="s">
        <v>66</v>
      </c>
      <c r="G10" t="s">
        <v>100</v>
      </c>
      <c r="K10" s="7">
        <v>26</v>
      </c>
      <c r="L10" t="s">
        <v>22</v>
      </c>
      <c r="M10" t="s">
        <v>13</v>
      </c>
      <c r="P10" s="1" t="s">
        <v>9</v>
      </c>
    </row>
    <row r="11" spans="1:17" ht="12.75" customHeight="1" x14ac:dyDescent="0.2">
      <c r="E11" s="12">
        <v>250</v>
      </c>
      <c r="F11" s="1" t="s">
        <v>67</v>
      </c>
      <c r="G11" t="s">
        <v>13</v>
      </c>
      <c r="K11" s="7">
        <v>21</v>
      </c>
      <c r="L11" t="s">
        <v>22</v>
      </c>
      <c r="M11" t="s">
        <v>13</v>
      </c>
      <c r="P11" s="1" t="s">
        <v>9</v>
      </c>
    </row>
    <row r="12" spans="1:17" ht="12.75" customHeight="1" x14ac:dyDescent="0.2">
      <c r="E12" s="12">
        <v>7.49</v>
      </c>
      <c r="F12" s="1" t="s">
        <v>69</v>
      </c>
      <c r="G12" t="s">
        <v>13</v>
      </c>
      <c r="K12" s="7">
        <v>0</v>
      </c>
      <c r="L12" t="s">
        <v>22</v>
      </c>
      <c r="P12" s="1" t="s">
        <v>9</v>
      </c>
    </row>
    <row r="13" spans="1:17" ht="12.75" customHeight="1" x14ac:dyDescent="0.2">
      <c r="E13" s="12">
        <v>28</v>
      </c>
      <c r="F13" s="1" t="s">
        <v>70</v>
      </c>
      <c r="G13" t="s">
        <v>13</v>
      </c>
      <c r="K13" s="7">
        <v>-120</v>
      </c>
      <c r="L13" t="s">
        <v>28</v>
      </c>
      <c r="M13" t="s">
        <v>13</v>
      </c>
      <c r="P13" s="1" t="s">
        <v>9</v>
      </c>
    </row>
    <row r="14" spans="1:17" ht="12.75" customHeight="1" x14ac:dyDescent="0.2">
      <c r="E14" s="12">
        <v>250</v>
      </c>
      <c r="F14" s="1" t="s">
        <v>28</v>
      </c>
      <c r="G14" t="s">
        <v>13</v>
      </c>
      <c r="K14" s="7">
        <v>-3709.23</v>
      </c>
      <c r="L14" t="s">
        <v>114</v>
      </c>
      <c r="M14" t="s">
        <v>13</v>
      </c>
      <c r="P14" s="1" t="s">
        <v>9</v>
      </c>
    </row>
    <row r="15" spans="1:17" ht="12.75" customHeight="1" x14ac:dyDescent="0.2">
      <c r="E15" s="12">
        <v>350.57</v>
      </c>
      <c r="F15" s="1" t="s">
        <v>29</v>
      </c>
      <c r="G15" t="s">
        <v>13</v>
      </c>
      <c r="K15" s="7"/>
      <c r="P15" s="1" t="s">
        <v>9</v>
      </c>
    </row>
    <row r="16" spans="1:17" ht="12.75" customHeight="1" x14ac:dyDescent="0.2">
      <c r="E16" s="12">
        <v>14.53</v>
      </c>
      <c r="F16" s="1" t="s">
        <v>30</v>
      </c>
      <c r="G16" s="1" t="s">
        <v>13</v>
      </c>
      <c r="K16" s="7"/>
      <c r="P16" s="1" t="s">
        <v>9</v>
      </c>
    </row>
    <row r="17" spans="1:11" ht="12.75" customHeight="1" x14ac:dyDescent="0.2">
      <c r="A17" s="1" t="s">
        <v>9</v>
      </c>
      <c r="E17" s="12">
        <v>20</v>
      </c>
      <c r="F17" t="s">
        <v>62</v>
      </c>
      <c r="G17" t="s">
        <v>13</v>
      </c>
      <c r="K17" s="17"/>
    </row>
    <row r="18" spans="1:11" ht="12.75" customHeight="1" x14ac:dyDescent="0.2">
      <c r="A18" s="1" t="s">
        <v>9</v>
      </c>
      <c r="E18" s="13">
        <v>10</v>
      </c>
      <c r="F18" t="s">
        <v>63</v>
      </c>
      <c r="G18" t="s">
        <v>13</v>
      </c>
      <c r="K18" s="17"/>
    </row>
    <row r="19" spans="1:11" ht="12.75" customHeight="1" x14ac:dyDescent="0.2">
      <c r="A19" s="1" t="s">
        <v>31</v>
      </c>
      <c r="D19" s="1" t="s">
        <v>32</v>
      </c>
      <c r="E19" s="13">
        <v>10</v>
      </c>
      <c r="F19" t="s">
        <v>64</v>
      </c>
      <c r="G19" t="s">
        <v>13</v>
      </c>
      <c r="K19" s="17"/>
    </row>
    <row r="20" spans="1:11" ht="12.75" customHeight="1" x14ac:dyDescent="0.2">
      <c r="A20" s="9">
        <v>42887</v>
      </c>
      <c r="B20" s="6">
        <f>A2*-1</f>
        <v>-2804.4299999999821</v>
      </c>
      <c r="C20" s="1" t="s">
        <v>34</v>
      </c>
      <c r="D20" s="1" t="s">
        <v>35</v>
      </c>
      <c r="E20" s="13">
        <v>10</v>
      </c>
      <c r="F20" t="s">
        <v>65</v>
      </c>
      <c r="G20" t="s">
        <v>13</v>
      </c>
      <c r="K20" s="17"/>
    </row>
    <row r="21" spans="1:11" ht="12.75" customHeight="1" x14ac:dyDescent="0.2">
      <c r="A21" s="9">
        <v>42887</v>
      </c>
      <c r="B21" s="6">
        <v>250</v>
      </c>
      <c r="C21" s="1" t="s">
        <v>28</v>
      </c>
      <c r="D21" s="1" t="s">
        <v>37</v>
      </c>
      <c r="E21" s="13">
        <v>6.62</v>
      </c>
      <c r="F21" t="s">
        <v>68</v>
      </c>
      <c r="G21" t="s">
        <v>13</v>
      </c>
      <c r="K21" s="17"/>
    </row>
    <row r="22" spans="1:11" ht="12.75" customHeight="1" x14ac:dyDescent="0.2">
      <c r="A22" s="9"/>
      <c r="B22" s="6">
        <v>0</v>
      </c>
      <c r="C22" s="1" t="s">
        <v>66</v>
      </c>
      <c r="D22" s="1" t="s">
        <v>37</v>
      </c>
      <c r="E22" s="13">
        <v>20</v>
      </c>
      <c r="F22" t="s">
        <v>78</v>
      </c>
      <c r="G22" t="s">
        <v>13</v>
      </c>
      <c r="K22" s="17"/>
    </row>
    <row r="23" spans="1:11" ht="12.75" customHeight="1" x14ac:dyDescent="0.2">
      <c r="A23" s="9"/>
      <c r="B23" s="6">
        <v>250</v>
      </c>
      <c r="C23" s="1" t="s">
        <v>67</v>
      </c>
      <c r="D23" s="1" t="s">
        <v>37</v>
      </c>
      <c r="E23" s="13">
        <v>7.11</v>
      </c>
      <c r="F23" t="s">
        <v>79</v>
      </c>
      <c r="G23" t="s">
        <v>13</v>
      </c>
    </row>
    <row r="24" spans="1:11" ht="12.75" customHeight="1" x14ac:dyDescent="0.2">
      <c r="A24" s="10"/>
      <c r="B24" s="6">
        <v>50</v>
      </c>
      <c r="C24" t="s">
        <v>58</v>
      </c>
      <c r="D24" t="s">
        <v>37</v>
      </c>
      <c r="E24" s="13">
        <v>359.5</v>
      </c>
      <c r="F24" t="s">
        <v>75</v>
      </c>
      <c r="G24" t="s">
        <v>13</v>
      </c>
    </row>
    <row r="25" spans="1:11" ht="12.75" customHeight="1" x14ac:dyDescent="0.2">
      <c r="A25" s="10"/>
      <c r="B25" s="6">
        <v>350.57</v>
      </c>
      <c r="C25" t="s">
        <v>29</v>
      </c>
      <c r="D25" t="s">
        <v>37</v>
      </c>
      <c r="E25" s="13"/>
    </row>
    <row r="26" spans="1:11" ht="12.75" customHeight="1" x14ac:dyDescent="0.2">
      <c r="A26" s="9"/>
      <c r="B26" s="6">
        <v>5</v>
      </c>
      <c r="C26" t="s">
        <v>71</v>
      </c>
      <c r="D26" t="s">
        <v>37</v>
      </c>
      <c r="E26" s="13"/>
    </row>
    <row r="27" spans="1:11" ht="12.75" customHeight="1" x14ac:dyDescent="0.2">
      <c r="A27" s="9"/>
      <c r="B27" s="6">
        <v>6.62</v>
      </c>
      <c r="C27" t="s">
        <v>68</v>
      </c>
      <c r="D27" t="s">
        <v>37</v>
      </c>
      <c r="E27" s="13"/>
    </row>
    <row r="28" spans="1:11" ht="12.75" customHeight="1" x14ac:dyDescent="0.2">
      <c r="A28" s="9"/>
      <c r="B28" s="6">
        <v>10</v>
      </c>
      <c r="C28" t="s">
        <v>63</v>
      </c>
      <c r="D28" t="s">
        <v>37</v>
      </c>
      <c r="E28" s="13"/>
    </row>
    <row r="29" spans="1:11" x14ac:dyDescent="0.2">
      <c r="A29" s="9"/>
      <c r="B29" s="6">
        <v>12.66</v>
      </c>
      <c r="C29" t="s">
        <v>16</v>
      </c>
      <c r="D29" t="s">
        <v>37</v>
      </c>
      <c r="E29" s="13"/>
    </row>
    <row r="30" spans="1:11" x14ac:dyDescent="0.2">
      <c r="A30" s="9"/>
      <c r="B30" s="6">
        <v>0</v>
      </c>
      <c r="C30" t="s">
        <v>75</v>
      </c>
      <c r="D30" t="s">
        <v>37</v>
      </c>
    </row>
    <row r="31" spans="1:11" x14ac:dyDescent="0.2">
      <c r="A31" s="9"/>
      <c r="B31" s="6">
        <v>-3.65</v>
      </c>
      <c r="C31" t="s">
        <v>53</v>
      </c>
      <c r="D31" t="s">
        <v>40</v>
      </c>
    </row>
    <row r="32" spans="1:11" x14ac:dyDescent="0.2">
      <c r="A32" s="9">
        <v>42888</v>
      </c>
      <c r="B32" s="6">
        <v>40.49</v>
      </c>
      <c r="C32" t="s">
        <v>18</v>
      </c>
      <c r="D32" t="s">
        <v>37</v>
      </c>
    </row>
    <row r="33" spans="1:4" x14ac:dyDescent="0.2">
      <c r="A33" s="9"/>
      <c r="B33" s="6">
        <v>50</v>
      </c>
      <c r="C33" t="s">
        <v>44</v>
      </c>
      <c r="D33" t="s">
        <v>40</v>
      </c>
    </row>
    <row r="34" spans="1:4" x14ac:dyDescent="0.2">
      <c r="A34" s="9">
        <v>42891</v>
      </c>
      <c r="B34" s="6">
        <v>20</v>
      </c>
      <c r="C34" t="s">
        <v>62</v>
      </c>
      <c r="D34" t="s">
        <v>37</v>
      </c>
    </row>
    <row r="35" spans="1:4" x14ac:dyDescent="0.2">
      <c r="A35" s="9"/>
      <c r="B35" s="6">
        <v>87.29</v>
      </c>
      <c r="C35" t="s">
        <v>82</v>
      </c>
      <c r="D35" t="s">
        <v>37</v>
      </c>
    </row>
    <row r="36" spans="1:4" x14ac:dyDescent="0.2">
      <c r="A36" s="9"/>
      <c r="B36" s="6">
        <v>241.18</v>
      </c>
      <c r="C36" t="s">
        <v>59</v>
      </c>
      <c r="D36" t="s">
        <v>37</v>
      </c>
    </row>
    <row r="37" spans="1:4" x14ac:dyDescent="0.2">
      <c r="A37" s="9"/>
      <c r="B37" s="6">
        <v>10</v>
      </c>
      <c r="C37" t="s">
        <v>143</v>
      </c>
      <c r="D37" t="s">
        <v>40</v>
      </c>
    </row>
    <row r="38" spans="1:4" x14ac:dyDescent="0.2">
      <c r="A38" s="9"/>
      <c r="B38" s="6">
        <v>21</v>
      </c>
      <c r="C38" t="s">
        <v>22</v>
      </c>
      <c r="D38" t="s">
        <v>37</v>
      </c>
    </row>
    <row r="39" spans="1:4" x14ac:dyDescent="0.2">
      <c r="A39" s="9"/>
      <c r="B39" s="6">
        <v>8.1999999999999993</v>
      </c>
      <c r="C39" t="s">
        <v>96</v>
      </c>
      <c r="D39" t="s">
        <v>40</v>
      </c>
    </row>
    <row r="40" spans="1:4" x14ac:dyDescent="0.2">
      <c r="A40" s="9"/>
      <c r="B40" s="6">
        <v>110</v>
      </c>
      <c r="C40" t="s">
        <v>144</v>
      </c>
      <c r="D40" t="s">
        <v>40</v>
      </c>
    </row>
    <row r="41" spans="1:4" x14ac:dyDescent="0.2">
      <c r="A41" s="9"/>
      <c r="B41" s="6">
        <v>54.28</v>
      </c>
      <c r="C41" t="s">
        <v>12</v>
      </c>
      <c r="D41" t="s">
        <v>37</v>
      </c>
    </row>
    <row r="42" spans="1:4" x14ac:dyDescent="0.2">
      <c r="A42" s="9">
        <v>42892</v>
      </c>
      <c r="B42" s="6">
        <v>17.489999999999998</v>
      </c>
      <c r="C42" t="s">
        <v>42</v>
      </c>
      <c r="D42" t="s">
        <v>40</v>
      </c>
    </row>
    <row r="43" spans="1:4" x14ac:dyDescent="0.2">
      <c r="A43" s="9">
        <v>42893</v>
      </c>
      <c r="B43" s="6">
        <v>1.56</v>
      </c>
      <c r="C43" t="s">
        <v>113</v>
      </c>
      <c r="D43" t="s">
        <v>40</v>
      </c>
    </row>
    <row r="44" spans="1:4" x14ac:dyDescent="0.2">
      <c r="A44" s="9"/>
      <c r="B44" s="6">
        <v>10</v>
      </c>
      <c r="C44" t="s">
        <v>65</v>
      </c>
      <c r="D44" t="s">
        <v>37</v>
      </c>
    </row>
    <row r="45" spans="1:4" x14ac:dyDescent="0.2">
      <c r="A45" s="9"/>
      <c r="B45" s="6">
        <v>20</v>
      </c>
      <c r="C45" t="s">
        <v>74</v>
      </c>
      <c r="D45" t="s">
        <v>40</v>
      </c>
    </row>
    <row r="46" spans="1:4" x14ac:dyDescent="0.2">
      <c r="A46" s="9"/>
      <c r="B46" s="6">
        <v>16</v>
      </c>
      <c r="C46" t="s">
        <v>99</v>
      </c>
      <c r="D46" t="s">
        <v>40</v>
      </c>
    </row>
    <row r="47" spans="1:4" x14ac:dyDescent="0.2">
      <c r="A47" s="9"/>
      <c r="B47" s="6">
        <v>1.56</v>
      </c>
      <c r="C47" t="s">
        <v>113</v>
      </c>
      <c r="D47" t="s">
        <v>40</v>
      </c>
    </row>
    <row r="48" spans="1:4" x14ac:dyDescent="0.2">
      <c r="A48" s="9"/>
      <c r="B48" s="6">
        <v>2.31</v>
      </c>
      <c r="C48" t="s">
        <v>110</v>
      </c>
      <c r="D48" t="s">
        <v>40</v>
      </c>
    </row>
    <row r="49" spans="1:4" x14ac:dyDescent="0.2">
      <c r="A49" s="9"/>
      <c r="B49" s="6">
        <v>6.75</v>
      </c>
      <c r="C49" t="s">
        <v>84</v>
      </c>
      <c r="D49" t="s">
        <v>40</v>
      </c>
    </row>
    <row r="50" spans="1:4" x14ac:dyDescent="0.2">
      <c r="A50" s="9">
        <v>42895</v>
      </c>
      <c r="B50" s="6">
        <v>3.2</v>
      </c>
      <c r="C50" t="s">
        <v>110</v>
      </c>
      <c r="D50" t="s">
        <v>40</v>
      </c>
    </row>
    <row r="51" spans="1:4" x14ac:dyDescent="0.2">
      <c r="A51" s="9"/>
      <c r="B51" s="6">
        <v>3.4</v>
      </c>
      <c r="C51" t="s">
        <v>22</v>
      </c>
      <c r="D51" t="s">
        <v>40</v>
      </c>
    </row>
    <row r="52" spans="1:4" x14ac:dyDescent="0.2">
      <c r="A52" s="9"/>
      <c r="B52" s="6">
        <v>5.0199999999999996</v>
      </c>
      <c r="C52" t="s">
        <v>88</v>
      </c>
      <c r="D52" t="s">
        <v>40</v>
      </c>
    </row>
    <row r="53" spans="1:4" x14ac:dyDescent="0.2">
      <c r="A53" s="9"/>
      <c r="B53" s="6">
        <v>1.56</v>
      </c>
      <c r="C53" t="s">
        <v>113</v>
      </c>
      <c r="D53" t="s">
        <v>40</v>
      </c>
    </row>
    <row r="54" spans="1:4" x14ac:dyDescent="0.2">
      <c r="A54" s="9"/>
      <c r="B54" s="6">
        <v>1.56</v>
      </c>
      <c r="C54" t="s">
        <v>113</v>
      </c>
      <c r="D54" t="s">
        <v>40</v>
      </c>
    </row>
    <row r="55" spans="1:4" x14ac:dyDescent="0.2">
      <c r="A55" s="9"/>
      <c r="B55" s="6">
        <v>1.8</v>
      </c>
      <c r="C55" t="s">
        <v>113</v>
      </c>
      <c r="D55" t="s">
        <v>40</v>
      </c>
    </row>
    <row r="56" spans="1:4" x14ac:dyDescent="0.2">
      <c r="A56" s="9"/>
      <c r="B56" s="6">
        <v>3.4</v>
      </c>
      <c r="C56" t="s">
        <v>110</v>
      </c>
      <c r="D56" t="s">
        <v>40</v>
      </c>
    </row>
    <row r="57" spans="1:4" x14ac:dyDescent="0.2">
      <c r="A57" s="9"/>
      <c r="B57" s="6">
        <v>50</v>
      </c>
      <c r="C57" t="s">
        <v>44</v>
      </c>
      <c r="D57" t="s">
        <v>40</v>
      </c>
    </row>
    <row r="58" spans="1:4" x14ac:dyDescent="0.2">
      <c r="A58" s="9">
        <v>42898</v>
      </c>
      <c r="B58" s="6">
        <v>6.4</v>
      </c>
      <c r="C58" t="s">
        <v>99</v>
      </c>
      <c r="D58" t="s">
        <v>40</v>
      </c>
    </row>
    <row r="59" spans="1:4" x14ac:dyDescent="0.2">
      <c r="A59" s="9"/>
      <c r="B59" s="6">
        <v>9.4</v>
      </c>
      <c r="C59" t="s">
        <v>113</v>
      </c>
      <c r="D59" t="s">
        <v>40</v>
      </c>
    </row>
    <row r="60" spans="1:4" x14ac:dyDescent="0.2">
      <c r="A60" s="9"/>
      <c r="B60" s="6">
        <v>10.95</v>
      </c>
      <c r="C60" t="s">
        <v>110</v>
      </c>
      <c r="D60" t="s">
        <v>40</v>
      </c>
    </row>
    <row r="61" spans="1:4" x14ac:dyDescent="0.2">
      <c r="A61" s="9"/>
      <c r="B61" s="6">
        <v>18.34</v>
      </c>
      <c r="C61" t="s">
        <v>84</v>
      </c>
      <c r="D61" t="s">
        <v>40</v>
      </c>
    </row>
    <row r="62" spans="1:4" x14ac:dyDescent="0.2">
      <c r="A62" s="9"/>
      <c r="B62" s="6">
        <v>53.42</v>
      </c>
      <c r="C62" t="s">
        <v>12</v>
      </c>
      <c r="D62" t="s">
        <v>37</v>
      </c>
    </row>
    <row r="63" spans="1:4" x14ac:dyDescent="0.2">
      <c r="A63" s="9">
        <v>42899</v>
      </c>
      <c r="B63" s="6">
        <v>1.56</v>
      </c>
      <c r="C63" t="s">
        <v>113</v>
      </c>
      <c r="D63" t="s">
        <v>40</v>
      </c>
    </row>
    <row r="64" spans="1:4" x14ac:dyDescent="0.2">
      <c r="A64" s="9"/>
      <c r="B64" s="6">
        <v>1.8</v>
      </c>
      <c r="C64" t="s">
        <v>113</v>
      </c>
      <c r="D64" t="s">
        <v>40</v>
      </c>
    </row>
    <row r="65" spans="1:5" x14ac:dyDescent="0.2">
      <c r="A65" s="9"/>
      <c r="B65" s="6">
        <v>4.29</v>
      </c>
      <c r="C65" t="s">
        <v>110</v>
      </c>
      <c r="D65" t="s">
        <v>40</v>
      </c>
    </row>
    <row r="66" spans="1:5" x14ac:dyDescent="0.2">
      <c r="A66" s="9"/>
      <c r="B66" s="6">
        <v>14.1</v>
      </c>
      <c r="C66" t="s">
        <v>145</v>
      </c>
      <c r="D66" t="s">
        <v>40</v>
      </c>
    </row>
    <row r="67" spans="1:5" x14ac:dyDescent="0.2">
      <c r="A67" s="9"/>
      <c r="B67" s="6">
        <v>14.99</v>
      </c>
      <c r="C67" t="s">
        <v>123</v>
      </c>
      <c r="D67" t="s">
        <v>40</v>
      </c>
    </row>
    <row r="68" spans="1:5" x14ac:dyDescent="0.2">
      <c r="A68" s="9">
        <v>42900</v>
      </c>
      <c r="B68" s="6">
        <v>7.11</v>
      </c>
      <c r="C68" t="s">
        <v>79</v>
      </c>
      <c r="D68" t="s">
        <v>37</v>
      </c>
    </row>
    <row r="69" spans="1:5" x14ac:dyDescent="0.2">
      <c r="A69" s="9"/>
      <c r="B69" s="6">
        <v>20</v>
      </c>
      <c r="C69" t="s">
        <v>74</v>
      </c>
      <c r="D69" t="s">
        <v>40</v>
      </c>
      <c r="E69" t="s">
        <v>146</v>
      </c>
    </row>
    <row r="70" spans="1:5" x14ac:dyDescent="0.2">
      <c r="A70" s="9">
        <v>42901</v>
      </c>
      <c r="B70" s="6">
        <v>20</v>
      </c>
      <c r="C70" t="s">
        <v>74</v>
      </c>
      <c r="D70" t="s">
        <v>40</v>
      </c>
      <c r="E70" t="s">
        <v>146</v>
      </c>
    </row>
    <row r="71" spans="1:5" x14ac:dyDescent="0.2">
      <c r="A71" s="9"/>
      <c r="B71" s="6">
        <v>16</v>
      </c>
      <c r="C71" t="s">
        <v>99</v>
      </c>
      <c r="D71" t="s">
        <v>40</v>
      </c>
    </row>
    <row r="72" spans="1:5" x14ac:dyDescent="0.2">
      <c r="A72" s="9">
        <v>42902</v>
      </c>
      <c r="B72" s="6">
        <v>-3709.23</v>
      </c>
      <c r="C72" t="s">
        <v>114</v>
      </c>
    </row>
    <row r="73" spans="1:5" x14ac:dyDescent="0.2">
      <c r="A73" s="9"/>
      <c r="B73" s="6">
        <v>1.56</v>
      </c>
      <c r="C73" t="s">
        <v>113</v>
      </c>
      <c r="D73" t="s">
        <v>40</v>
      </c>
    </row>
    <row r="74" spans="1:5" x14ac:dyDescent="0.2">
      <c r="A74" s="9"/>
      <c r="B74" s="6">
        <v>4.8</v>
      </c>
      <c r="C74" t="s">
        <v>110</v>
      </c>
      <c r="D74" t="s">
        <v>40</v>
      </c>
    </row>
    <row r="75" spans="1:5" x14ac:dyDescent="0.2">
      <c r="A75" s="9"/>
      <c r="B75" s="6">
        <v>4</v>
      </c>
      <c r="C75" t="s">
        <v>99</v>
      </c>
      <c r="D75" t="s">
        <v>40</v>
      </c>
    </row>
    <row r="76" spans="1:5" x14ac:dyDescent="0.2">
      <c r="A76" s="9"/>
      <c r="B76" s="6">
        <v>7.47</v>
      </c>
      <c r="C76" t="s">
        <v>6</v>
      </c>
      <c r="D76" t="s">
        <v>40</v>
      </c>
    </row>
    <row r="77" spans="1:5" x14ac:dyDescent="0.2">
      <c r="A77" s="9"/>
      <c r="B77" s="6">
        <v>26</v>
      </c>
      <c r="C77" t="s">
        <v>22</v>
      </c>
      <c r="D77" t="s">
        <v>37</v>
      </c>
    </row>
    <row r="78" spans="1:5" x14ac:dyDescent="0.2">
      <c r="A78" s="9">
        <v>42905</v>
      </c>
      <c r="B78" s="6">
        <v>1.56</v>
      </c>
      <c r="C78" t="s">
        <v>113</v>
      </c>
      <c r="D78" t="s">
        <v>40</v>
      </c>
    </row>
    <row r="79" spans="1:5" x14ac:dyDescent="0.2">
      <c r="A79" s="9"/>
      <c r="B79" s="6">
        <v>1.8</v>
      </c>
      <c r="C79" t="s">
        <v>113</v>
      </c>
      <c r="D79" t="s">
        <v>40</v>
      </c>
    </row>
    <row r="80" spans="1:5" x14ac:dyDescent="0.2">
      <c r="A80" s="9"/>
      <c r="B80" s="6">
        <v>2.4500000000000002</v>
      </c>
      <c r="C80" t="s">
        <v>113</v>
      </c>
      <c r="D80" t="s">
        <v>40</v>
      </c>
    </row>
    <row r="81" spans="1:4" x14ac:dyDescent="0.2">
      <c r="A81" s="10"/>
      <c r="B81" s="6">
        <v>3.4</v>
      </c>
      <c r="C81" t="s">
        <v>110</v>
      </c>
      <c r="D81" t="s">
        <v>40</v>
      </c>
    </row>
    <row r="82" spans="1:4" x14ac:dyDescent="0.2">
      <c r="A82" s="10"/>
      <c r="B82" s="6">
        <v>12.95</v>
      </c>
      <c r="C82" t="s">
        <v>136</v>
      </c>
      <c r="D82" t="s">
        <v>40</v>
      </c>
    </row>
    <row r="83" spans="1:4" x14ac:dyDescent="0.2">
      <c r="A83" s="10"/>
      <c r="B83" s="6">
        <v>50</v>
      </c>
      <c r="C83" t="s">
        <v>44</v>
      </c>
      <c r="D83" t="s">
        <v>40</v>
      </c>
    </row>
    <row r="84" spans="1:4" x14ac:dyDescent="0.2">
      <c r="A84" s="10"/>
      <c r="B84" s="6">
        <v>10</v>
      </c>
      <c r="C84" t="s">
        <v>64</v>
      </c>
      <c r="D84" t="s">
        <v>37</v>
      </c>
    </row>
    <row r="85" spans="1:4" x14ac:dyDescent="0.2">
      <c r="A85" s="9"/>
      <c r="B85" s="6">
        <v>13.65</v>
      </c>
      <c r="C85" t="s">
        <v>147</v>
      </c>
      <c r="D85" t="s">
        <v>40</v>
      </c>
    </row>
    <row r="86" spans="1:4" x14ac:dyDescent="0.2">
      <c r="A86" s="9"/>
      <c r="B86" s="6">
        <v>9.25</v>
      </c>
      <c r="C86" t="s">
        <v>148</v>
      </c>
      <c r="D86" t="s">
        <v>40</v>
      </c>
    </row>
    <row r="87" spans="1:4" x14ac:dyDescent="0.2">
      <c r="A87" s="9">
        <v>42906</v>
      </c>
      <c r="B87" s="6">
        <v>2.31</v>
      </c>
      <c r="C87" t="s">
        <v>113</v>
      </c>
      <c r="D87" t="s">
        <v>40</v>
      </c>
    </row>
    <row r="88" spans="1:4" x14ac:dyDescent="0.2">
      <c r="A88" s="9"/>
      <c r="B88" s="6">
        <v>2.84</v>
      </c>
      <c r="C88" t="s">
        <v>113</v>
      </c>
      <c r="D88" t="s">
        <v>40</v>
      </c>
    </row>
    <row r="89" spans="1:4" ht="12.75" customHeight="1" x14ac:dyDescent="0.2">
      <c r="A89" s="9"/>
      <c r="B89" s="6">
        <v>4.29</v>
      </c>
      <c r="C89" t="s">
        <v>110</v>
      </c>
      <c r="D89" t="s">
        <v>40</v>
      </c>
    </row>
    <row r="90" spans="1:4" ht="12.75" customHeight="1" x14ac:dyDescent="0.2">
      <c r="A90" s="9"/>
      <c r="B90" s="6">
        <v>4</v>
      </c>
      <c r="C90" t="s">
        <v>123</v>
      </c>
      <c r="D90" t="s">
        <v>40</v>
      </c>
    </row>
    <row r="91" spans="1:4" ht="12.75" customHeight="1" x14ac:dyDescent="0.2">
      <c r="A91" s="9"/>
      <c r="B91" s="6">
        <v>8</v>
      </c>
      <c r="C91" t="s">
        <v>123</v>
      </c>
      <c r="D91" t="s">
        <v>40</v>
      </c>
    </row>
    <row r="92" spans="1:4" ht="12.75" customHeight="1" x14ac:dyDescent="0.2">
      <c r="A92" s="9">
        <v>42908</v>
      </c>
      <c r="B92" s="6">
        <v>16</v>
      </c>
      <c r="C92" t="s">
        <v>99</v>
      </c>
      <c r="D92" t="s">
        <v>40</v>
      </c>
    </row>
    <row r="93" spans="1:4" ht="12.75" customHeight="1" x14ac:dyDescent="0.2">
      <c r="A93" s="9"/>
      <c r="B93" s="6">
        <v>30.5</v>
      </c>
      <c r="C93" t="s">
        <v>84</v>
      </c>
      <c r="D93" t="s">
        <v>40</v>
      </c>
    </row>
    <row r="94" spans="1:4" ht="12.75" customHeight="1" x14ac:dyDescent="0.2">
      <c r="A94" s="9">
        <v>42909</v>
      </c>
      <c r="B94" s="6">
        <v>1.56</v>
      </c>
      <c r="C94" t="s">
        <v>113</v>
      </c>
      <c r="D94" t="s">
        <v>40</v>
      </c>
    </row>
    <row r="95" spans="1:4" ht="12.75" customHeight="1" x14ac:dyDescent="0.2">
      <c r="A95" s="9"/>
      <c r="B95" s="6">
        <v>1.56</v>
      </c>
      <c r="C95" t="s">
        <v>113</v>
      </c>
      <c r="D95" t="s">
        <v>40</v>
      </c>
    </row>
    <row r="96" spans="1:4" ht="12.75" customHeight="1" x14ac:dyDescent="0.2">
      <c r="A96" s="9"/>
      <c r="B96" s="6">
        <v>4.29</v>
      </c>
      <c r="C96" t="s">
        <v>113</v>
      </c>
      <c r="D96" t="s">
        <v>40</v>
      </c>
    </row>
    <row r="97" spans="1:4" ht="12.75" customHeight="1" x14ac:dyDescent="0.2">
      <c r="A97" s="9"/>
      <c r="B97" s="6">
        <v>14.53</v>
      </c>
      <c r="C97" t="s">
        <v>30</v>
      </c>
      <c r="D97" t="s">
        <v>37</v>
      </c>
    </row>
    <row r="98" spans="1:4" ht="12.75" customHeight="1" x14ac:dyDescent="0.2">
      <c r="A98" s="9">
        <v>42912</v>
      </c>
      <c r="B98" s="6">
        <v>1.56</v>
      </c>
      <c r="C98" t="s">
        <v>113</v>
      </c>
      <c r="D98" t="s">
        <v>40</v>
      </c>
    </row>
    <row r="99" spans="1:4" ht="12.75" customHeight="1" x14ac:dyDescent="0.2">
      <c r="A99" s="9"/>
      <c r="B99" s="6">
        <v>1.8</v>
      </c>
      <c r="C99" t="s">
        <v>113</v>
      </c>
      <c r="D99" t="s">
        <v>40</v>
      </c>
    </row>
    <row r="100" spans="1:4" ht="12.75" customHeight="1" x14ac:dyDescent="0.2">
      <c r="A100" s="9"/>
      <c r="B100" s="6">
        <v>2.31</v>
      </c>
      <c r="C100" t="s">
        <v>113</v>
      </c>
      <c r="D100" t="s">
        <v>40</v>
      </c>
    </row>
    <row r="101" spans="1:4" ht="12.75" customHeight="1" x14ac:dyDescent="0.2">
      <c r="A101" s="9"/>
      <c r="B101" s="6">
        <v>4.29</v>
      </c>
      <c r="C101" t="s">
        <v>110</v>
      </c>
      <c r="D101" t="s">
        <v>40</v>
      </c>
    </row>
    <row r="102" spans="1:4" ht="12.75" customHeight="1" x14ac:dyDescent="0.2">
      <c r="A102" s="9"/>
      <c r="B102" s="6">
        <v>8.99</v>
      </c>
      <c r="C102" t="s">
        <v>149</v>
      </c>
      <c r="D102" t="s">
        <v>40</v>
      </c>
    </row>
    <row r="103" spans="1:4" ht="12.75" customHeight="1" x14ac:dyDescent="0.2">
      <c r="A103" s="9"/>
      <c r="B103" s="6">
        <v>50</v>
      </c>
      <c r="C103" t="s">
        <v>44</v>
      </c>
      <c r="D103" t="s">
        <v>40</v>
      </c>
    </row>
    <row r="104" spans="1:4" ht="12.75" customHeight="1" x14ac:dyDescent="0.2">
      <c r="A104" s="9"/>
      <c r="B104" s="6">
        <v>21</v>
      </c>
      <c r="C104" t="s">
        <v>22</v>
      </c>
      <c r="D104" t="s">
        <v>37</v>
      </c>
    </row>
    <row r="105" spans="1:4" ht="12.75" customHeight="1" x14ac:dyDescent="0.2">
      <c r="A105" s="9"/>
      <c r="B105" s="6">
        <v>15.85</v>
      </c>
      <c r="C105" t="s">
        <v>148</v>
      </c>
      <c r="D105" t="s">
        <v>40</v>
      </c>
    </row>
    <row r="106" spans="1:4" ht="12.75" customHeight="1" x14ac:dyDescent="0.2">
      <c r="A106" s="9"/>
      <c r="B106" s="6">
        <v>57.02</v>
      </c>
      <c r="C106" t="s">
        <v>12</v>
      </c>
      <c r="D106" t="s">
        <v>37</v>
      </c>
    </row>
    <row r="107" spans="1:4" ht="12.75" customHeight="1" x14ac:dyDescent="0.2">
      <c r="A107" s="9">
        <v>42913</v>
      </c>
      <c r="B107" s="6">
        <v>20</v>
      </c>
      <c r="C107" t="s">
        <v>74</v>
      </c>
      <c r="D107" t="s">
        <v>40</v>
      </c>
    </row>
    <row r="108" spans="1:4" ht="12.75" customHeight="1" x14ac:dyDescent="0.2">
      <c r="A108" s="9"/>
      <c r="B108" s="6">
        <v>20</v>
      </c>
      <c r="C108" t="s">
        <v>150</v>
      </c>
      <c r="D108" t="s">
        <v>37</v>
      </c>
    </row>
    <row r="109" spans="1:4" ht="12.75" customHeight="1" x14ac:dyDescent="0.2">
      <c r="A109" s="9"/>
      <c r="B109" s="6">
        <v>-120</v>
      </c>
      <c r="C109" t="s">
        <v>28</v>
      </c>
      <c r="D109" t="s">
        <v>37</v>
      </c>
    </row>
    <row r="110" spans="1:4" ht="12.75" customHeight="1" x14ac:dyDescent="0.2">
      <c r="A110" s="9"/>
      <c r="B110" s="6">
        <v>3.15</v>
      </c>
      <c r="C110" t="s">
        <v>110</v>
      </c>
      <c r="D110" t="s">
        <v>40</v>
      </c>
    </row>
    <row r="111" spans="1:4" ht="12.75" customHeight="1" x14ac:dyDescent="0.2">
      <c r="A111" s="9"/>
      <c r="B111" s="6">
        <v>6</v>
      </c>
      <c r="C111" t="s">
        <v>151</v>
      </c>
      <c r="D111" t="s">
        <v>40</v>
      </c>
    </row>
    <row r="112" spans="1:4" ht="12.75" customHeight="1" x14ac:dyDescent="0.2">
      <c r="A112" s="9">
        <v>42914</v>
      </c>
      <c r="B112" s="6">
        <v>-2506.06</v>
      </c>
      <c r="C112" t="s">
        <v>36</v>
      </c>
      <c r="D112" t="s">
        <v>37</v>
      </c>
    </row>
    <row r="113" spans="1:5" ht="12.75" customHeight="1" x14ac:dyDescent="0.2">
      <c r="A113" s="9"/>
      <c r="B113" s="6">
        <v>3.4</v>
      </c>
      <c r="C113" t="s">
        <v>110</v>
      </c>
      <c r="D113" t="s">
        <v>40</v>
      </c>
    </row>
    <row r="114" spans="1:5" ht="12.75" customHeight="1" x14ac:dyDescent="0.2">
      <c r="A114" s="9"/>
      <c r="B114" s="6">
        <v>7.49</v>
      </c>
      <c r="C114" t="s">
        <v>74</v>
      </c>
      <c r="D114" t="s">
        <v>40</v>
      </c>
      <c r="E114" t="s">
        <v>69</v>
      </c>
    </row>
    <row r="115" spans="1:5" ht="12.75" customHeight="1" x14ac:dyDescent="0.2">
      <c r="A115" s="9"/>
      <c r="B115" s="6">
        <v>28.63</v>
      </c>
      <c r="C115" t="s">
        <v>70</v>
      </c>
      <c r="D115" t="s">
        <v>37</v>
      </c>
    </row>
    <row r="116" spans="1:5" ht="12.75" customHeight="1" x14ac:dyDescent="0.2">
      <c r="A116" s="9">
        <v>42915</v>
      </c>
      <c r="B116" s="6">
        <v>359.5</v>
      </c>
      <c r="C116" t="s">
        <v>75</v>
      </c>
      <c r="D116" t="s">
        <v>37</v>
      </c>
    </row>
    <row r="117" spans="1:5" ht="12.75" customHeight="1" x14ac:dyDescent="0.2">
      <c r="A117" s="9"/>
      <c r="B117" s="6">
        <v>68</v>
      </c>
      <c r="C117" t="s">
        <v>99</v>
      </c>
      <c r="D117" t="s">
        <v>40</v>
      </c>
    </row>
    <row r="118" spans="1:5" ht="12.75" customHeight="1" x14ac:dyDescent="0.2">
      <c r="A118" s="9">
        <v>42916</v>
      </c>
      <c r="B118" s="6">
        <v>4</v>
      </c>
      <c r="C118" t="s">
        <v>99</v>
      </c>
      <c r="D118" t="s">
        <v>40</v>
      </c>
    </row>
    <row r="119" spans="1:5" ht="12.75" customHeight="1" x14ac:dyDescent="0.2">
      <c r="A119" s="9"/>
      <c r="B119" s="6"/>
    </row>
    <row r="120" spans="1:5" ht="12.75" customHeight="1" x14ac:dyDescent="0.2">
      <c r="A120" s="9"/>
      <c r="B120" s="6"/>
    </row>
    <row r="121" spans="1:5" ht="12.75" customHeight="1" x14ac:dyDescent="0.2">
      <c r="A121" s="9"/>
      <c r="B121" s="6"/>
    </row>
    <row r="122" spans="1:5" ht="12.75" customHeight="1" x14ac:dyDescent="0.2">
      <c r="A122" s="9"/>
    </row>
    <row r="123" spans="1:5" ht="12.75" customHeight="1" x14ac:dyDescent="0.2">
      <c r="A123" s="9"/>
    </row>
    <row r="124" spans="1:5" ht="12.75" customHeight="1" x14ac:dyDescent="0.2">
      <c r="A124" s="9"/>
    </row>
    <row r="125" spans="1:5" ht="12.75" customHeight="1" x14ac:dyDescent="0.2">
      <c r="A125" s="9"/>
    </row>
    <row r="126" spans="1:5" ht="12.75" customHeight="1" x14ac:dyDescent="0.2">
      <c r="A126" s="9"/>
    </row>
    <row r="127" spans="1:5" ht="12.75" customHeight="1" x14ac:dyDescent="0.2">
      <c r="A127" s="9"/>
    </row>
    <row r="128" spans="1:5" ht="12.75" customHeight="1" x14ac:dyDescent="0.2">
      <c r="A128" s="9"/>
    </row>
    <row r="129" spans="1:1" ht="12.75" customHeight="1" x14ac:dyDescent="0.2">
      <c r="A129" s="9"/>
    </row>
    <row r="130" spans="1:1" ht="12.75" customHeight="1" x14ac:dyDescent="0.2">
      <c r="A130" s="9"/>
    </row>
    <row r="131" spans="1:1" ht="12.75" customHeight="1" x14ac:dyDescent="0.2">
      <c r="A131" s="9"/>
    </row>
    <row r="132" spans="1:1" ht="12.75" customHeight="1" x14ac:dyDescent="0.2">
      <c r="A132" s="9"/>
    </row>
    <row r="133" spans="1:1" ht="12.75" customHeight="1" x14ac:dyDescent="0.2">
      <c r="A133" s="9"/>
    </row>
    <row r="134" spans="1:1" ht="12.75" customHeight="1" x14ac:dyDescent="0.2">
      <c r="A134" s="9"/>
    </row>
    <row r="135" spans="1:1" ht="12.75" customHeight="1" x14ac:dyDescent="0.2">
      <c r="A135" s="9"/>
    </row>
    <row r="136" spans="1:1" ht="12.75" customHeight="1" x14ac:dyDescent="0.2">
      <c r="A136" s="9"/>
    </row>
    <row r="137" spans="1:1" ht="12.75" customHeight="1" x14ac:dyDescent="0.2">
      <c r="A137" s="9"/>
    </row>
    <row r="138" spans="1:1" ht="12.75" customHeight="1" x14ac:dyDescent="0.2">
      <c r="A138" s="9"/>
    </row>
    <row r="139" spans="1:1" ht="12.75" customHeight="1" x14ac:dyDescent="0.2">
      <c r="A139" s="9"/>
    </row>
    <row r="140" spans="1:1" ht="12.75" customHeight="1" x14ac:dyDescent="0.2">
      <c r="A140" s="9"/>
    </row>
    <row r="141" spans="1:1" ht="12.75" customHeight="1" x14ac:dyDescent="0.2">
      <c r="A141" s="9"/>
    </row>
    <row r="142" spans="1:1" ht="12.75" customHeight="1" x14ac:dyDescent="0.2">
      <c r="A142" s="9"/>
    </row>
    <row r="143" spans="1:1" ht="12.75" customHeight="1" x14ac:dyDescent="0.2">
      <c r="A143" s="9"/>
    </row>
    <row r="144" spans="1:1" ht="12.75" customHeight="1" x14ac:dyDescent="0.2">
      <c r="A144" s="9"/>
    </row>
    <row r="145" spans="1:1" ht="12.75" customHeight="1" x14ac:dyDescent="0.2">
      <c r="A145" s="9"/>
    </row>
    <row r="146" spans="1:1" ht="12.75" customHeight="1" x14ac:dyDescent="0.2">
      <c r="A146" s="9"/>
    </row>
    <row r="147" spans="1:1" ht="12.75" customHeight="1" x14ac:dyDescent="0.2">
      <c r="A147" s="9"/>
    </row>
    <row r="148" spans="1:1" ht="12.75" customHeight="1" x14ac:dyDescent="0.2">
      <c r="A148" s="9"/>
    </row>
    <row r="149" spans="1:1" ht="12.75" customHeight="1" x14ac:dyDescent="0.2">
      <c r="A149" s="9"/>
    </row>
    <row r="150" spans="1:1" ht="12.75" customHeight="1" x14ac:dyDescent="0.2">
      <c r="A150" s="9"/>
    </row>
    <row r="151" spans="1:1" ht="12.75" customHeight="1" x14ac:dyDescent="0.2">
      <c r="A151" s="9"/>
    </row>
    <row r="152" spans="1:1" ht="12.75" customHeight="1" x14ac:dyDescent="0.2">
      <c r="A152" s="9"/>
    </row>
    <row r="153" spans="1:1" ht="12.75" customHeight="1" x14ac:dyDescent="0.2">
      <c r="A153" s="9"/>
    </row>
    <row r="154" spans="1:1" ht="12.75" customHeight="1" x14ac:dyDescent="0.2">
      <c r="A154" s="9"/>
    </row>
    <row r="155" spans="1:1" ht="12.75" customHeight="1" x14ac:dyDescent="0.2">
      <c r="A155" s="9"/>
    </row>
    <row r="156" spans="1:1" ht="12.75" customHeight="1" x14ac:dyDescent="0.2">
      <c r="A156" s="9"/>
    </row>
    <row r="157" spans="1:1" ht="12.75" customHeight="1" x14ac:dyDescent="0.2">
      <c r="A157" s="9"/>
    </row>
    <row r="158" spans="1:1" ht="12.75" customHeight="1" x14ac:dyDescent="0.2">
      <c r="A158" s="9"/>
    </row>
    <row r="159" spans="1:1" ht="12.75" customHeight="1" x14ac:dyDescent="0.2">
      <c r="A159" s="9"/>
    </row>
    <row r="160" spans="1:1" ht="12.75" customHeight="1" x14ac:dyDescent="0.2">
      <c r="A160" s="9"/>
    </row>
    <row r="161" spans="1:1" ht="12.75" customHeight="1" x14ac:dyDescent="0.2">
      <c r="A161" s="9"/>
    </row>
    <row r="162" spans="1:1" ht="12.75" customHeight="1" x14ac:dyDescent="0.2">
      <c r="A162" s="9"/>
    </row>
    <row r="163" spans="1:1" ht="12.75" customHeight="1" x14ac:dyDescent="0.2">
      <c r="A163" s="9"/>
    </row>
    <row r="164" spans="1:1" ht="12.75" customHeight="1" x14ac:dyDescent="0.2">
      <c r="A164" s="9"/>
    </row>
    <row r="165" spans="1:1" ht="12.75" customHeight="1" x14ac:dyDescent="0.2">
      <c r="A165" s="9"/>
    </row>
    <row r="166" spans="1:1" ht="12.75" customHeight="1" x14ac:dyDescent="0.2">
      <c r="A166" s="9"/>
    </row>
    <row r="167" spans="1:1" ht="12.75" customHeight="1" x14ac:dyDescent="0.2">
      <c r="A167" s="9"/>
    </row>
    <row r="168" spans="1:1" ht="12.75" customHeight="1" x14ac:dyDescent="0.2">
      <c r="A168" s="9"/>
    </row>
    <row r="169" spans="1:1" ht="12.75" customHeight="1" x14ac:dyDescent="0.2">
      <c r="A169" s="9"/>
    </row>
    <row r="170" spans="1:1" ht="12.75" customHeight="1" x14ac:dyDescent="0.2">
      <c r="A170" s="9"/>
    </row>
    <row r="171" spans="1:1" ht="12.75" customHeight="1" x14ac:dyDescent="0.2">
      <c r="A171" s="9"/>
    </row>
    <row r="172" spans="1:1" ht="12.75" customHeight="1" x14ac:dyDescent="0.2">
      <c r="A172" s="9"/>
    </row>
    <row r="173" spans="1:1" ht="12.75" customHeight="1" x14ac:dyDescent="0.2">
      <c r="A173" s="9"/>
    </row>
    <row r="174" spans="1:1" ht="12.75" customHeight="1" x14ac:dyDescent="0.2">
      <c r="A174" s="9"/>
    </row>
    <row r="175" spans="1:1" ht="12.75" customHeight="1" x14ac:dyDescent="0.2">
      <c r="A175" s="9"/>
    </row>
    <row r="176" spans="1:1" ht="12.75" customHeight="1" x14ac:dyDescent="0.2">
      <c r="A176" s="9"/>
    </row>
    <row r="177" spans="1:1" ht="12.75" customHeight="1" x14ac:dyDescent="0.2">
      <c r="A177" s="9"/>
    </row>
    <row r="178" spans="1:1" ht="12.75" customHeight="1" x14ac:dyDescent="0.2">
      <c r="A178" s="9"/>
    </row>
    <row r="179" spans="1:1" ht="12.75" customHeight="1" x14ac:dyDescent="0.2">
      <c r="A179" s="9"/>
    </row>
    <row r="180" spans="1:1" ht="12.75" customHeight="1" x14ac:dyDescent="0.2">
      <c r="A180" s="9"/>
    </row>
    <row r="181" spans="1:1" ht="12.75" customHeight="1" x14ac:dyDescent="0.2">
      <c r="A181" s="9"/>
    </row>
    <row r="182" spans="1:1" ht="12.75" customHeight="1" x14ac:dyDescent="0.2">
      <c r="A182" s="9"/>
    </row>
    <row r="183" spans="1:1" ht="12.75" customHeight="1" x14ac:dyDescent="0.2">
      <c r="A183" s="9"/>
    </row>
    <row r="184" spans="1:1" ht="12.75" customHeight="1" x14ac:dyDescent="0.2">
      <c r="A184" s="9"/>
    </row>
    <row r="185" spans="1:1" ht="12.75" customHeight="1" x14ac:dyDescent="0.2">
      <c r="A185" s="9"/>
    </row>
    <row r="186" spans="1:1" ht="12.75" customHeight="1" x14ac:dyDescent="0.2">
      <c r="A186" s="9"/>
    </row>
    <row r="187" spans="1:1" ht="12.75" customHeight="1" x14ac:dyDescent="0.2">
      <c r="A187" s="9"/>
    </row>
    <row r="188" spans="1:1" ht="12.75" customHeight="1" x14ac:dyDescent="0.2">
      <c r="A188" s="9"/>
    </row>
    <row r="189" spans="1:1" ht="12.75" customHeight="1" x14ac:dyDescent="0.2">
      <c r="A189" s="9"/>
    </row>
    <row r="190" spans="1:1" ht="12.75" customHeight="1" x14ac:dyDescent="0.2">
      <c r="A190" s="9"/>
    </row>
    <row r="191" spans="1:1" ht="12.75" customHeight="1" x14ac:dyDescent="0.2">
      <c r="A191" s="9"/>
    </row>
    <row r="192" spans="1:1" ht="12.75" customHeight="1" x14ac:dyDescent="0.2">
      <c r="A192" s="9"/>
    </row>
    <row r="193" spans="1:1" ht="12.75" customHeight="1" x14ac:dyDescent="0.2">
      <c r="A193" s="9"/>
    </row>
    <row r="194" spans="1:1" ht="12.75" customHeight="1" x14ac:dyDescent="0.2">
      <c r="A194" s="9"/>
    </row>
    <row r="195" spans="1:1" ht="12.75" customHeight="1" x14ac:dyDescent="0.2">
      <c r="A195" s="9"/>
    </row>
    <row r="196" spans="1:1" ht="12.75" customHeight="1" x14ac:dyDescent="0.2">
      <c r="A196" s="9"/>
    </row>
    <row r="197" spans="1:1" ht="12.75" customHeight="1" x14ac:dyDescent="0.2">
      <c r="A197" s="9"/>
    </row>
    <row r="198" spans="1:1" ht="12.75" customHeight="1" x14ac:dyDescent="0.2">
      <c r="A198" s="9"/>
    </row>
    <row r="199" spans="1:1" ht="12.75" customHeight="1" x14ac:dyDescent="0.2">
      <c r="A199" s="9"/>
    </row>
    <row r="200" spans="1:1" ht="12.75" customHeight="1" x14ac:dyDescent="0.2">
      <c r="A200" s="9"/>
    </row>
    <row r="201" spans="1:1" ht="12.75" customHeight="1" x14ac:dyDescent="0.2">
      <c r="A201" s="9"/>
    </row>
    <row r="202" spans="1:1" ht="12.75" customHeight="1" x14ac:dyDescent="0.2">
      <c r="A202" s="9"/>
    </row>
    <row r="203" spans="1:1" ht="12.75" customHeight="1" x14ac:dyDescent="0.2">
      <c r="A203" s="9"/>
    </row>
    <row r="204" spans="1:1" ht="12.75" customHeight="1" x14ac:dyDescent="0.2">
      <c r="A204" s="9"/>
    </row>
    <row r="205" spans="1:1" ht="12.75" customHeight="1" x14ac:dyDescent="0.2">
      <c r="A205" s="9"/>
    </row>
    <row r="206" spans="1:1" ht="12.75" customHeight="1" x14ac:dyDescent="0.2">
      <c r="A206" s="9"/>
    </row>
    <row r="207" spans="1:1" ht="12.75" customHeight="1" x14ac:dyDescent="0.2">
      <c r="A207" s="9"/>
    </row>
    <row r="208" spans="1:1" ht="12.75" customHeight="1" x14ac:dyDescent="0.2">
      <c r="A208" s="9"/>
    </row>
    <row r="209" spans="1:1" ht="12.75" customHeight="1" x14ac:dyDescent="0.2">
      <c r="A209" s="9"/>
    </row>
    <row r="210" spans="1:1" ht="12.75" customHeight="1" x14ac:dyDescent="0.2">
      <c r="A210" s="9"/>
    </row>
    <row r="211" spans="1:1" ht="12.75" customHeight="1" x14ac:dyDescent="0.2">
      <c r="A211" s="9"/>
    </row>
    <row r="212" spans="1:1" ht="12.75" customHeight="1" x14ac:dyDescent="0.2">
      <c r="A212" s="9"/>
    </row>
    <row r="213" spans="1:1" ht="12.75" customHeight="1" x14ac:dyDescent="0.2">
      <c r="A213" s="9"/>
    </row>
    <row r="214" spans="1:1" ht="12.75" customHeight="1" x14ac:dyDescent="0.2">
      <c r="A214" s="9"/>
    </row>
    <row r="215" spans="1:1" ht="12.75" customHeight="1" x14ac:dyDescent="0.2">
      <c r="A215" s="9"/>
    </row>
    <row r="216" spans="1:1" ht="12.75" customHeight="1" x14ac:dyDescent="0.2">
      <c r="A216" s="9"/>
    </row>
    <row r="217" spans="1:1" ht="12.75" customHeight="1" x14ac:dyDescent="0.2">
      <c r="A217" s="9"/>
    </row>
    <row r="218" spans="1:1" ht="12.75" customHeight="1" x14ac:dyDescent="0.2">
      <c r="A218" s="9"/>
    </row>
    <row r="219" spans="1:1" ht="12.75" customHeight="1" x14ac:dyDescent="0.2">
      <c r="A219" s="9"/>
    </row>
    <row r="220" spans="1:1" ht="12.75" customHeight="1" x14ac:dyDescent="0.2">
      <c r="A220" s="9"/>
    </row>
    <row r="221" spans="1:1" ht="12.75" customHeight="1" x14ac:dyDescent="0.2">
      <c r="A221" s="9"/>
    </row>
    <row r="222" spans="1:1" ht="12.75" customHeight="1" x14ac:dyDescent="0.2">
      <c r="A222" s="9"/>
    </row>
    <row r="223" spans="1:1" ht="12.75" customHeight="1" x14ac:dyDescent="0.2">
      <c r="A223" s="9"/>
    </row>
    <row r="224" spans="1:1" ht="12.75" customHeight="1" x14ac:dyDescent="0.2">
      <c r="A224" s="9"/>
    </row>
    <row r="225" spans="1:1" ht="12.75" customHeight="1" x14ac:dyDescent="0.2">
      <c r="A225" s="9"/>
    </row>
    <row r="226" spans="1:1" ht="12.75" customHeight="1" x14ac:dyDescent="0.2">
      <c r="A226" s="9"/>
    </row>
    <row r="227" spans="1:1" ht="12.75" customHeight="1" x14ac:dyDescent="0.2">
      <c r="A227" s="9"/>
    </row>
    <row r="228" spans="1:1" ht="12.75" customHeight="1" x14ac:dyDescent="0.2">
      <c r="A228" s="9"/>
    </row>
    <row r="229" spans="1:1" ht="12.75" customHeight="1" x14ac:dyDescent="0.2">
      <c r="A229" s="9"/>
    </row>
    <row r="230" spans="1:1" ht="12.75" customHeight="1" x14ac:dyDescent="0.2">
      <c r="A230" s="9"/>
    </row>
    <row r="231" spans="1:1" ht="12.75" customHeight="1" x14ac:dyDescent="0.2">
      <c r="A231" s="9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zoomScale="75" zoomScaleNormal="75" workbookViewId="0">
      <selection activeCell="A97" sqref="A97"/>
    </sheetView>
  </sheetViews>
  <sheetFormatPr defaultColWidth="14.42578125" defaultRowHeight="12.75" customHeight="1" x14ac:dyDescent="0.2"/>
  <cols>
    <col min="1" max="1" width="16.7109375" bestFit="1" customWidth="1"/>
    <col min="2" max="2" width="12.7109375" customWidth="1"/>
    <col min="3" max="3" width="12" bestFit="1" customWidth="1"/>
    <col min="4" max="4" width="13.140625" customWidth="1"/>
    <col min="5" max="5" width="10.7109375" customWidth="1"/>
    <col min="6" max="6" width="12.85546875" customWidth="1"/>
    <col min="7" max="7" width="9.7109375" bestFit="1" customWidth="1"/>
    <col min="8" max="11" width="10.7109375" customWidth="1"/>
    <col min="12" max="12" width="12.85546875" customWidth="1"/>
    <col min="13" max="14" width="10.7109375" customWidth="1"/>
    <col min="15" max="15" width="13.42578125" customWidth="1"/>
    <col min="16" max="16" width="10.7109375" customWidth="1"/>
    <col min="17" max="17" width="20.140625" customWidth="1"/>
    <col min="18" max="20" width="17.28515625" customWidth="1"/>
  </cols>
  <sheetData>
    <row r="1" spans="1:17" ht="12.75" customHeight="1" x14ac:dyDescent="0.2">
      <c r="A1" s="1" t="s">
        <v>0</v>
      </c>
      <c r="B1" s="1" t="s">
        <v>1</v>
      </c>
      <c r="E1" s="1" t="s">
        <v>2</v>
      </c>
      <c r="O1" s="1" t="s">
        <v>3</v>
      </c>
      <c r="P1" s="1" t="s">
        <v>4</v>
      </c>
      <c r="Q1" t="s">
        <v>101</v>
      </c>
    </row>
    <row r="2" spans="1:17" ht="12.75" customHeight="1" x14ac:dyDescent="0.2">
      <c r="A2" s="1">
        <f>'Apr 2017'!A3</f>
        <v>25883.339999999993</v>
      </c>
      <c r="B2" s="1">
        <v>2587.2600000000002</v>
      </c>
      <c r="C2" t="s">
        <v>13</v>
      </c>
      <c r="E2" s="1" t="s">
        <v>5</v>
      </c>
      <c r="H2" s="1" t="s">
        <v>6</v>
      </c>
      <c r="K2" s="1" t="s">
        <v>7</v>
      </c>
      <c r="O2" s="6">
        <f>A3-G3-J3-M3-D3</f>
        <v>2804.4299999999821</v>
      </c>
      <c r="P2" s="6">
        <f>SUMIF(D21:D71,"n",B21:B71)</f>
        <v>510.84</v>
      </c>
      <c r="Q2" s="16">
        <f>O2-A2</f>
        <v>-23078.910000000011</v>
      </c>
    </row>
    <row r="3" spans="1:17" ht="12.75" customHeight="1" x14ac:dyDescent="0.2">
      <c r="A3" s="7">
        <f>A2-SUM(B21:B199)</f>
        <v>2804.4299999999821</v>
      </c>
      <c r="D3" s="7">
        <f>IF(C2="pd",0,B2*-1)</f>
        <v>0</v>
      </c>
      <c r="E3" s="12">
        <f>SUM(E4:E30)</f>
        <v>1986.248</v>
      </c>
      <c r="F3" s="1" t="s">
        <v>8</v>
      </c>
      <c r="G3" s="7">
        <f>E3-SUMIF(G4:G73,"pd",E4:E73)</f>
        <v>0</v>
      </c>
      <c r="H3" s="6">
        <f>SUM(H4:H18)</f>
        <v>347.34</v>
      </c>
      <c r="I3" s="1" t="s">
        <v>8</v>
      </c>
      <c r="J3" s="7">
        <f>H3-SUMIF(J4:J73,"pd",H4:H73)</f>
        <v>0</v>
      </c>
      <c r="K3" s="7">
        <f>SUM(K4:K19)</f>
        <v>168.91000000000003</v>
      </c>
      <c r="L3" s="1" t="s">
        <v>8</v>
      </c>
      <c r="M3" s="7">
        <f>K3-SUMIF(M4:M73,"pd",K4:K73)</f>
        <v>0</v>
      </c>
      <c r="P3" s="1" t="s">
        <v>9</v>
      </c>
      <c r="Q3" s="16">
        <f>SUMIF(D21:D99,"p&amp;l",B21:B99)</f>
        <v>21295.07</v>
      </c>
    </row>
    <row r="4" spans="1:17" ht="12.75" customHeight="1" x14ac:dyDescent="0.2">
      <c r="E4" s="12">
        <v>241.18</v>
      </c>
      <c r="F4" s="1" t="s">
        <v>59</v>
      </c>
      <c r="G4" t="s">
        <v>13</v>
      </c>
      <c r="H4" s="6">
        <v>347.34</v>
      </c>
      <c r="I4" s="1" t="s">
        <v>15</v>
      </c>
      <c r="J4" t="s">
        <v>13</v>
      </c>
      <c r="K4" s="7">
        <v>58.79</v>
      </c>
      <c r="L4" s="1" t="s">
        <v>12</v>
      </c>
      <c r="M4" t="s">
        <v>13</v>
      </c>
      <c r="P4" s="1" t="s">
        <v>9</v>
      </c>
      <c r="Q4" s="16">
        <f>SUM(Q2:Q3)</f>
        <v>-1783.8400000000111</v>
      </c>
    </row>
    <row r="5" spans="1:17" ht="12.75" customHeight="1" x14ac:dyDescent="0.2">
      <c r="E5" s="12">
        <v>5</v>
      </c>
      <c r="F5" s="1" t="s">
        <v>71</v>
      </c>
      <c r="G5" t="s">
        <v>13</v>
      </c>
      <c r="H5" s="6">
        <v>0</v>
      </c>
      <c r="I5" s="1" t="s">
        <v>17</v>
      </c>
      <c r="K5" s="7">
        <v>56.22</v>
      </c>
      <c r="L5" s="1" t="s">
        <v>12</v>
      </c>
      <c r="M5" t="s">
        <v>13</v>
      </c>
      <c r="P5" s="1" t="s">
        <v>9</v>
      </c>
      <c r="Q5" s="16"/>
    </row>
    <row r="6" spans="1:17" ht="12.75" customHeight="1" x14ac:dyDescent="0.2">
      <c r="E6" s="12">
        <v>12.66</v>
      </c>
      <c r="F6" s="1" t="s">
        <v>16</v>
      </c>
      <c r="G6" t="s">
        <v>13</v>
      </c>
      <c r="H6" s="6"/>
      <c r="I6" s="1"/>
      <c r="J6" s="1"/>
      <c r="K6" s="7">
        <v>0</v>
      </c>
      <c r="L6" s="1" t="s">
        <v>12</v>
      </c>
      <c r="P6" s="1" t="s">
        <v>9</v>
      </c>
      <c r="Q6" s="18"/>
    </row>
    <row r="7" spans="1:17" ht="12.75" customHeight="1" x14ac:dyDescent="0.2">
      <c r="E7" s="12">
        <v>40.49</v>
      </c>
      <c r="F7" s="1" t="s">
        <v>18</v>
      </c>
      <c r="G7" t="s">
        <v>13</v>
      </c>
      <c r="H7" s="6"/>
      <c r="I7" s="1"/>
      <c r="K7" s="7">
        <v>0</v>
      </c>
      <c r="L7" s="1" t="s">
        <v>12</v>
      </c>
      <c r="P7" s="1" t="s">
        <v>9</v>
      </c>
    </row>
    <row r="8" spans="1:17" ht="12.75" customHeight="1" x14ac:dyDescent="0.2">
      <c r="E8" s="12">
        <v>44.99</v>
      </c>
      <c r="F8" s="1" t="s">
        <v>77</v>
      </c>
      <c r="G8" t="s">
        <v>13</v>
      </c>
      <c r="H8" s="6"/>
      <c r="I8" s="1"/>
      <c r="K8" s="7">
        <v>106.4</v>
      </c>
      <c r="L8" s="1" t="s">
        <v>60</v>
      </c>
      <c r="M8" t="s">
        <v>13</v>
      </c>
      <c r="P8" s="1" t="s">
        <v>9</v>
      </c>
      <c r="Q8" s="17"/>
    </row>
    <row r="9" spans="1:17" ht="12.75" customHeight="1" x14ac:dyDescent="0.2">
      <c r="E9" s="12">
        <v>50</v>
      </c>
      <c r="F9" s="1" t="s">
        <v>58</v>
      </c>
      <c r="G9" t="s">
        <v>13</v>
      </c>
      <c r="K9" s="7">
        <v>26.1</v>
      </c>
      <c r="L9" t="s">
        <v>61</v>
      </c>
      <c r="M9" t="s">
        <v>13</v>
      </c>
      <c r="P9" s="1" t="s">
        <v>9</v>
      </c>
    </row>
    <row r="10" spans="1:17" ht="12.75" customHeight="1" x14ac:dyDescent="0.2">
      <c r="E10" s="12">
        <v>250</v>
      </c>
      <c r="F10" s="1" t="s">
        <v>66</v>
      </c>
      <c r="G10" t="s">
        <v>13</v>
      </c>
      <c r="K10" s="7">
        <v>0</v>
      </c>
      <c r="L10" t="s">
        <v>22</v>
      </c>
      <c r="P10" s="1" t="s">
        <v>9</v>
      </c>
    </row>
    <row r="11" spans="1:17" ht="12.75" customHeight="1" x14ac:dyDescent="0.2">
      <c r="E11" s="12">
        <v>250</v>
      </c>
      <c r="F11" s="1" t="s">
        <v>67</v>
      </c>
      <c r="G11" t="s">
        <v>13</v>
      </c>
      <c r="K11" s="7">
        <v>0</v>
      </c>
      <c r="L11" t="s">
        <v>22</v>
      </c>
      <c r="P11" s="1" t="s">
        <v>9</v>
      </c>
    </row>
    <row r="12" spans="1:17" ht="12.75" customHeight="1" x14ac:dyDescent="0.2">
      <c r="E12" s="12">
        <v>7.49</v>
      </c>
      <c r="F12" s="1" t="s">
        <v>69</v>
      </c>
      <c r="G12" t="s">
        <v>13</v>
      </c>
      <c r="K12" s="7">
        <v>0</v>
      </c>
      <c r="L12" t="s">
        <v>22</v>
      </c>
      <c r="P12" s="1" t="s">
        <v>9</v>
      </c>
    </row>
    <row r="13" spans="1:17" ht="12.75" customHeight="1" x14ac:dyDescent="0.2">
      <c r="E13" s="12">
        <v>30.047999999999998</v>
      </c>
      <c r="F13" s="1" t="s">
        <v>70</v>
      </c>
      <c r="G13" t="s">
        <v>13</v>
      </c>
      <c r="K13" s="7">
        <v>-120</v>
      </c>
      <c r="L13" t="s">
        <v>28</v>
      </c>
      <c r="M13" t="s">
        <v>13</v>
      </c>
      <c r="P13" s="1" t="s">
        <v>9</v>
      </c>
    </row>
    <row r="14" spans="1:17" ht="12.75" customHeight="1" x14ac:dyDescent="0.2">
      <c r="E14" s="12">
        <v>250</v>
      </c>
      <c r="F14" s="1" t="s">
        <v>28</v>
      </c>
      <c r="G14" t="s">
        <v>13</v>
      </c>
      <c r="K14" s="7">
        <v>6.9</v>
      </c>
      <c r="L14" t="s">
        <v>22</v>
      </c>
      <c r="M14" t="s">
        <v>13</v>
      </c>
      <c r="P14" s="1" t="s">
        <v>9</v>
      </c>
    </row>
    <row r="15" spans="1:17" ht="12.75" customHeight="1" x14ac:dyDescent="0.2">
      <c r="E15" s="12">
        <v>346.63</v>
      </c>
      <c r="F15" s="1" t="s">
        <v>29</v>
      </c>
      <c r="G15" t="s">
        <v>13</v>
      </c>
      <c r="K15" s="7">
        <v>6.9</v>
      </c>
      <c r="L15" t="s">
        <v>22</v>
      </c>
      <c r="M15" t="s">
        <v>13</v>
      </c>
      <c r="P15" s="1" t="s">
        <v>9</v>
      </c>
    </row>
    <row r="16" spans="1:17" ht="12.75" customHeight="1" x14ac:dyDescent="0.2">
      <c r="E16" s="12">
        <v>14.53</v>
      </c>
      <c r="F16" s="1" t="s">
        <v>30</v>
      </c>
      <c r="G16" s="1" t="s">
        <v>13</v>
      </c>
      <c r="K16" s="7">
        <v>6.9</v>
      </c>
      <c r="L16" t="s">
        <v>22</v>
      </c>
      <c r="M16" t="s">
        <v>13</v>
      </c>
      <c r="P16" s="1" t="s">
        <v>9</v>
      </c>
    </row>
    <row r="17" spans="1:13" ht="12.75" customHeight="1" x14ac:dyDescent="0.2">
      <c r="A17" s="1" t="s">
        <v>9</v>
      </c>
      <c r="E17" s="12">
        <v>20</v>
      </c>
      <c r="F17" t="s">
        <v>62</v>
      </c>
      <c r="G17" t="s">
        <v>13</v>
      </c>
      <c r="K17" s="17">
        <v>6.9</v>
      </c>
      <c r="L17" t="s">
        <v>22</v>
      </c>
      <c r="M17" t="s">
        <v>13</v>
      </c>
    </row>
    <row r="18" spans="1:13" ht="12.75" customHeight="1" x14ac:dyDescent="0.2">
      <c r="A18" s="1" t="s">
        <v>9</v>
      </c>
      <c r="E18" s="13">
        <v>10</v>
      </c>
      <c r="F18" t="s">
        <v>63</v>
      </c>
      <c r="G18" t="s">
        <v>13</v>
      </c>
      <c r="K18" s="17">
        <v>6.9</v>
      </c>
      <c r="L18" t="s">
        <v>22</v>
      </c>
      <c r="M18" t="s">
        <v>13</v>
      </c>
    </row>
    <row r="19" spans="1:13" ht="12.75" customHeight="1" x14ac:dyDescent="0.2">
      <c r="A19" s="1" t="s">
        <v>31</v>
      </c>
      <c r="D19" s="1" t="s">
        <v>32</v>
      </c>
      <c r="E19" s="13">
        <v>10</v>
      </c>
      <c r="F19" t="s">
        <v>64</v>
      </c>
      <c r="G19" t="s">
        <v>13</v>
      </c>
      <c r="K19" s="17">
        <v>6.9</v>
      </c>
      <c r="L19" t="s">
        <v>22</v>
      </c>
      <c r="M19" t="s">
        <v>13</v>
      </c>
    </row>
    <row r="20" spans="1:13" ht="12.75" customHeight="1" x14ac:dyDescent="0.2">
      <c r="A20" s="9">
        <v>42856</v>
      </c>
      <c r="B20" s="6">
        <f>A2*-1</f>
        <v>-25883.339999999993</v>
      </c>
      <c r="C20" s="1" t="s">
        <v>34</v>
      </c>
      <c r="D20" s="1" t="s">
        <v>35</v>
      </c>
      <c r="E20" s="13">
        <v>10</v>
      </c>
      <c r="F20" t="s">
        <v>65</v>
      </c>
      <c r="G20" t="s">
        <v>13</v>
      </c>
      <c r="K20" s="17"/>
    </row>
    <row r="21" spans="1:13" ht="12.75" customHeight="1" x14ac:dyDescent="0.2">
      <c r="A21" s="9">
        <v>42856</v>
      </c>
      <c r="B21" s="6">
        <v>250</v>
      </c>
      <c r="C21" s="1" t="s">
        <v>28</v>
      </c>
      <c r="D21" s="1" t="s">
        <v>37</v>
      </c>
      <c r="E21" s="13">
        <v>6.62</v>
      </c>
      <c r="F21" t="s">
        <v>68</v>
      </c>
      <c r="G21" t="s">
        <v>13</v>
      </c>
      <c r="K21" s="17"/>
    </row>
    <row r="22" spans="1:13" ht="12.75" customHeight="1" x14ac:dyDescent="0.2">
      <c r="A22" s="9"/>
      <c r="B22" s="6">
        <v>250</v>
      </c>
      <c r="C22" s="1" t="s">
        <v>66</v>
      </c>
      <c r="D22" s="1" t="s">
        <v>37</v>
      </c>
      <c r="E22" s="13">
        <v>20</v>
      </c>
      <c r="F22" t="s">
        <v>78</v>
      </c>
      <c r="G22" t="s">
        <v>13</v>
      </c>
      <c r="K22" s="17"/>
    </row>
    <row r="23" spans="1:13" ht="12.75" customHeight="1" x14ac:dyDescent="0.2">
      <c r="A23" s="9"/>
      <c r="B23" s="6">
        <v>250</v>
      </c>
      <c r="C23" s="1" t="s">
        <v>67</v>
      </c>
      <c r="D23" s="1" t="s">
        <v>37</v>
      </c>
      <c r="E23" s="13">
        <v>7.11</v>
      </c>
      <c r="F23" t="s">
        <v>79</v>
      </c>
      <c r="G23" t="s">
        <v>13</v>
      </c>
    </row>
    <row r="24" spans="1:13" ht="12.75" customHeight="1" x14ac:dyDescent="0.2">
      <c r="A24" s="10"/>
      <c r="B24" s="6">
        <v>50</v>
      </c>
      <c r="C24" t="s">
        <v>58</v>
      </c>
      <c r="D24" t="s">
        <v>37</v>
      </c>
      <c r="E24" s="13">
        <v>359.5</v>
      </c>
      <c r="F24" t="s">
        <v>75</v>
      </c>
      <c r="G24" t="s">
        <v>13</v>
      </c>
    </row>
    <row r="25" spans="1:13" ht="12.75" customHeight="1" x14ac:dyDescent="0.2">
      <c r="A25" s="10"/>
      <c r="B25" s="6">
        <v>350.57</v>
      </c>
      <c r="C25" t="s">
        <v>29</v>
      </c>
      <c r="D25" t="s">
        <v>37</v>
      </c>
      <c r="E25" s="13"/>
    </row>
    <row r="26" spans="1:13" ht="12.75" customHeight="1" x14ac:dyDescent="0.2">
      <c r="A26" s="9"/>
      <c r="B26" s="6">
        <v>5</v>
      </c>
      <c r="C26" t="s">
        <v>71</v>
      </c>
      <c r="D26" t="s">
        <v>37</v>
      </c>
      <c r="E26" s="13"/>
    </row>
    <row r="27" spans="1:13" ht="12.75" customHeight="1" x14ac:dyDescent="0.2">
      <c r="A27" s="9"/>
      <c r="B27" s="6">
        <v>6.62</v>
      </c>
      <c r="C27" t="s">
        <v>68</v>
      </c>
      <c r="D27" t="s">
        <v>37</v>
      </c>
      <c r="E27" s="13"/>
    </row>
    <row r="28" spans="1:13" ht="12.75" customHeight="1" x14ac:dyDescent="0.2">
      <c r="A28" s="9"/>
      <c r="B28" s="6">
        <v>10</v>
      </c>
      <c r="C28" t="s">
        <v>63</v>
      </c>
      <c r="D28" t="s">
        <v>37</v>
      </c>
      <c r="E28" s="13"/>
    </row>
    <row r="29" spans="1:13" x14ac:dyDescent="0.2">
      <c r="A29" s="9"/>
      <c r="B29" s="6">
        <v>12.66</v>
      </c>
      <c r="C29" t="s">
        <v>16</v>
      </c>
      <c r="D29" t="s">
        <v>37</v>
      </c>
      <c r="E29" s="13"/>
    </row>
    <row r="30" spans="1:13" x14ac:dyDescent="0.2">
      <c r="A30" s="9"/>
      <c r="B30" s="6">
        <v>359.5</v>
      </c>
      <c r="C30" t="s">
        <v>75</v>
      </c>
      <c r="D30" t="s">
        <v>37</v>
      </c>
    </row>
    <row r="31" spans="1:13" x14ac:dyDescent="0.2">
      <c r="A31" s="9"/>
      <c r="B31" s="6">
        <v>40.49</v>
      </c>
      <c r="C31" t="s">
        <v>18</v>
      </c>
      <c r="D31" t="s">
        <v>37</v>
      </c>
    </row>
    <row r="32" spans="1:13" x14ac:dyDescent="0.2">
      <c r="A32" s="9"/>
      <c r="B32" s="6">
        <v>69</v>
      </c>
      <c r="C32" t="s">
        <v>74</v>
      </c>
      <c r="D32" t="s">
        <v>40</v>
      </c>
      <c r="E32" t="s">
        <v>127</v>
      </c>
    </row>
    <row r="33" spans="1:4" x14ac:dyDescent="0.2">
      <c r="A33" s="9"/>
      <c r="B33" s="6">
        <v>3.17</v>
      </c>
      <c r="C33" t="s">
        <v>110</v>
      </c>
      <c r="D33" t="s">
        <v>40</v>
      </c>
    </row>
    <row r="34" spans="1:4" x14ac:dyDescent="0.2">
      <c r="A34" s="9"/>
      <c r="B34" s="6">
        <v>3.87</v>
      </c>
      <c r="C34" t="s">
        <v>110</v>
      </c>
      <c r="D34" t="s">
        <v>40</v>
      </c>
    </row>
    <row r="35" spans="1:4" x14ac:dyDescent="0.2">
      <c r="A35" s="9"/>
      <c r="B35" s="6">
        <v>50</v>
      </c>
      <c r="C35" t="s">
        <v>44</v>
      </c>
      <c r="D35" t="s">
        <v>40</v>
      </c>
    </row>
    <row r="36" spans="1:4" x14ac:dyDescent="0.2">
      <c r="A36" s="10"/>
      <c r="B36">
        <v>26.1</v>
      </c>
      <c r="C36" t="s">
        <v>22</v>
      </c>
      <c r="D36" t="s">
        <v>37</v>
      </c>
    </row>
    <row r="37" spans="1:4" x14ac:dyDescent="0.2">
      <c r="A37" s="10"/>
      <c r="B37">
        <v>-26.1</v>
      </c>
      <c r="C37" t="s">
        <v>22</v>
      </c>
      <c r="D37" t="s">
        <v>37</v>
      </c>
    </row>
    <row r="38" spans="1:4" x14ac:dyDescent="0.2">
      <c r="A38" s="9"/>
      <c r="B38" s="6">
        <v>46</v>
      </c>
      <c r="C38" t="s">
        <v>131</v>
      </c>
      <c r="D38" t="s">
        <v>40</v>
      </c>
    </row>
    <row r="39" spans="1:4" x14ac:dyDescent="0.2">
      <c r="A39" s="9"/>
      <c r="B39" s="6">
        <v>83.7</v>
      </c>
      <c r="C39" t="s">
        <v>50</v>
      </c>
      <c r="D39" t="s">
        <v>40</v>
      </c>
    </row>
    <row r="40" spans="1:4" x14ac:dyDescent="0.2">
      <c r="A40" s="9"/>
      <c r="B40" s="6">
        <v>126</v>
      </c>
      <c r="C40" t="s">
        <v>130</v>
      </c>
      <c r="D40" t="s">
        <v>40</v>
      </c>
    </row>
    <row r="41" spans="1:4" x14ac:dyDescent="0.2">
      <c r="A41" s="9"/>
      <c r="B41" s="6">
        <v>-3.53</v>
      </c>
      <c r="C41" t="s">
        <v>129</v>
      </c>
    </row>
    <row r="42" spans="1:4" x14ac:dyDescent="0.2">
      <c r="A42" s="9"/>
      <c r="B42" s="6">
        <v>14.5</v>
      </c>
      <c r="C42" t="s">
        <v>128</v>
      </c>
      <c r="D42" t="s">
        <v>40</v>
      </c>
    </row>
    <row r="43" spans="1:4" x14ac:dyDescent="0.2">
      <c r="A43" s="9"/>
      <c r="B43" s="6">
        <v>16</v>
      </c>
      <c r="C43" t="s">
        <v>99</v>
      </c>
      <c r="D43" t="s">
        <v>40</v>
      </c>
    </row>
    <row r="44" spans="1:4" x14ac:dyDescent="0.2">
      <c r="A44" s="9">
        <v>42859</v>
      </c>
      <c r="B44" s="6">
        <v>6.9</v>
      </c>
      <c r="C44" t="s">
        <v>22</v>
      </c>
      <c r="D44" t="s">
        <v>37</v>
      </c>
    </row>
    <row r="45" spans="1:4" x14ac:dyDescent="0.2">
      <c r="A45" s="9"/>
      <c r="B45" s="6">
        <v>20</v>
      </c>
      <c r="C45" t="s">
        <v>62</v>
      </c>
      <c r="D45" t="s">
        <v>37</v>
      </c>
    </row>
    <row r="46" spans="1:4" x14ac:dyDescent="0.2">
      <c r="A46" s="9"/>
      <c r="B46" s="6">
        <v>46.81</v>
      </c>
      <c r="C46" t="s">
        <v>82</v>
      </c>
      <c r="D46" t="s">
        <v>37</v>
      </c>
    </row>
    <row r="47" spans="1:4" x14ac:dyDescent="0.2">
      <c r="A47" s="9"/>
      <c r="B47" s="6">
        <v>241.18</v>
      </c>
      <c r="C47" t="s">
        <v>59</v>
      </c>
      <c r="D47" t="s">
        <v>37</v>
      </c>
    </row>
    <row r="48" spans="1:4" x14ac:dyDescent="0.2">
      <c r="A48" s="9"/>
      <c r="B48" s="6">
        <v>347.34</v>
      </c>
      <c r="C48" t="s">
        <v>15</v>
      </c>
      <c r="D48" t="s">
        <v>37</v>
      </c>
    </row>
    <row r="49" spans="1:4" x14ac:dyDescent="0.2">
      <c r="A49" s="9"/>
      <c r="B49" s="6">
        <v>50</v>
      </c>
      <c r="C49" t="s">
        <v>44</v>
      </c>
      <c r="D49" t="s">
        <v>40</v>
      </c>
    </row>
    <row r="50" spans="1:4" x14ac:dyDescent="0.2">
      <c r="A50" s="9"/>
      <c r="B50" s="6">
        <v>6.9</v>
      </c>
      <c r="C50" t="s">
        <v>22</v>
      </c>
      <c r="D50" t="s">
        <v>37</v>
      </c>
    </row>
    <row r="51" spans="1:4" x14ac:dyDescent="0.2">
      <c r="A51" s="9"/>
      <c r="B51" s="6">
        <v>58.79</v>
      </c>
      <c r="C51" t="s">
        <v>12</v>
      </c>
      <c r="D51" t="s">
        <v>37</v>
      </c>
    </row>
    <row r="52" spans="1:4" x14ac:dyDescent="0.2">
      <c r="A52" s="9">
        <v>42860</v>
      </c>
      <c r="B52" s="6">
        <v>3.4</v>
      </c>
      <c r="C52" t="s">
        <v>88</v>
      </c>
      <c r="D52" t="s">
        <v>40</v>
      </c>
    </row>
    <row r="53" spans="1:4" x14ac:dyDescent="0.2">
      <c r="A53" s="9"/>
      <c r="B53" s="6">
        <v>-1.4</v>
      </c>
      <c r="C53" t="s">
        <v>22</v>
      </c>
    </row>
    <row r="54" spans="1:4" x14ac:dyDescent="0.2">
      <c r="A54" s="9">
        <v>42863</v>
      </c>
      <c r="B54" s="6">
        <v>6.9</v>
      </c>
      <c r="C54" t="s">
        <v>22</v>
      </c>
      <c r="D54" t="s">
        <v>37</v>
      </c>
    </row>
    <row r="55" spans="1:4" x14ac:dyDescent="0.2">
      <c r="A55" s="9"/>
      <c r="B55" s="6">
        <v>50</v>
      </c>
      <c r="C55" t="s">
        <v>44</v>
      </c>
    </row>
    <row r="56" spans="1:4" x14ac:dyDescent="0.2">
      <c r="A56" s="9"/>
      <c r="B56" s="6">
        <v>10</v>
      </c>
      <c r="C56" t="s">
        <v>65</v>
      </c>
      <c r="D56" t="s">
        <v>37</v>
      </c>
    </row>
    <row r="57" spans="1:4" x14ac:dyDescent="0.2">
      <c r="A57" s="9"/>
      <c r="B57" s="6">
        <v>9</v>
      </c>
      <c r="C57" t="s">
        <v>132</v>
      </c>
      <c r="D57" t="s">
        <v>40</v>
      </c>
    </row>
    <row r="58" spans="1:4" x14ac:dyDescent="0.2">
      <c r="A58" s="9"/>
      <c r="B58" s="6">
        <v>10</v>
      </c>
      <c r="C58" t="s">
        <v>133</v>
      </c>
    </row>
    <row r="59" spans="1:4" x14ac:dyDescent="0.2">
      <c r="A59" s="9">
        <v>42864</v>
      </c>
      <c r="B59" s="6">
        <v>-28.8</v>
      </c>
      <c r="C59" t="s">
        <v>80</v>
      </c>
      <c r="D59" t="s">
        <v>40</v>
      </c>
    </row>
    <row r="60" spans="1:4" x14ac:dyDescent="0.2">
      <c r="A60" s="9"/>
      <c r="B60" s="6">
        <v>9</v>
      </c>
      <c r="C60" t="s">
        <v>113</v>
      </c>
      <c r="D60" t="s">
        <v>40</v>
      </c>
    </row>
    <row r="61" spans="1:4" x14ac:dyDescent="0.2">
      <c r="A61" s="9"/>
      <c r="B61" s="6">
        <v>-4321.58</v>
      </c>
      <c r="C61" t="s">
        <v>57</v>
      </c>
      <c r="D61" t="s">
        <v>142</v>
      </c>
    </row>
    <row r="62" spans="1:4" x14ac:dyDescent="0.2">
      <c r="A62" s="9"/>
      <c r="B62" s="6">
        <v>3990</v>
      </c>
      <c r="C62" t="s">
        <v>133</v>
      </c>
      <c r="D62" t="s">
        <v>142</v>
      </c>
    </row>
    <row r="63" spans="1:4" x14ac:dyDescent="0.2">
      <c r="A63" s="9"/>
      <c r="B63" s="6">
        <v>16000</v>
      </c>
      <c r="C63" t="s">
        <v>133</v>
      </c>
      <c r="D63" t="s">
        <v>142</v>
      </c>
    </row>
    <row r="64" spans="1:4" x14ac:dyDescent="0.2">
      <c r="A64" s="9"/>
      <c r="B64" s="6">
        <v>16</v>
      </c>
      <c r="C64" t="s">
        <v>99</v>
      </c>
      <c r="D64" t="s">
        <v>40</v>
      </c>
    </row>
    <row r="65" spans="1:4" x14ac:dyDescent="0.2">
      <c r="A65" s="9"/>
      <c r="B65" s="6">
        <v>140</v>
      </c>
      <c r="C65" t="s">
        <v>134</v>
      </c>
    </row>
    <row r="66" spans="1:4" x14ac:dyDescent="0.2">
      <c r="A66" s="9">
        <v>42865</v>
      </c>
      <c r="B66" s="6">
        <v>6.9</v>
      </c>
      <c r="C66" t="s">
        <v>22</v>
      </c>
      <c r="D66" t="s">
        <v>37</v>
      </c>
    </row>
    <row r="67" spans="1:4" x14ac:dyDescent="0.2">
      <c r="A67" s="9">
        <v>42866</v>
      </c>
      <c r="B67" s="6">
        <v>-24000</v>
      </c>
      <c r="C67" t="s">
        <v>57</v>
      </c>
      <c r="D67" t="s">
        <v>142</v>
      </c>
    </row>
    <row r="68" spans="1:4" x14ac:dyDescent="0.2">
      <c r="A68" s="9"/>
      <c r="B68" s="6">
        <v>24000</v>
      </c>
      <c r="C68" t="s">
        <v>135</v>
      </c>
      <c r="D68" t="s">
        <v>142</v>
      </c>
    </row>
    <row r="69" spans="1:4" x14ac:dyDescent="0.2">
      <c r="A69" s="9"/>
      <c r="B69" s="6">
        <v>40</v>
      </c>
      <c r="C69" t="s">
        <v>44</v>
      </c>
      <c r="D69" t="s">
        <v>40</v>
      </c>
    </row>
    <row r="70" spans="1:4" x14ac:dyDescent="0.2">
      <c r="A70" s="9">
        <v>42867</v>
      </c>
      <c r="B70" s="6">
        <v>6.9</v>
      </c>
      <c r="C70" t="s">
        <v>22</v>
      </c>
      <c r="D70" t="s">
        <v>37</v>
      </c>
    </row>
    <row r="71" spans="1:4" x14ac:dyDescent="0.2">
      <c r="A71" s="9"/>
      <c r="B71" s="6">
        <v>6.9</v>
      </c>
      <c r="C71" t="s">
        <v>22</v>
      </c>
      <c r="D71" t="s">
        <v>37</v>
      </c>
    </row>
    <row r="72" spans="1:4" x14ac:dyDescent="0.2">
      <c r="A72" s="9"/>
      <c r="B72" s="6">
        <v>3.2</v>
      </c>
      <c r="C72" t="s">
        <v>110</v>
      </c>
      <c r="D72" t="s">
        <v>40</v>
      </c>
    </row>
    <row r="73" spans="1:4" x14ac:dyDescent="0.2">
      <c r="A73" s="9"/>
      <c r="B73" s="6">
        <v>56.22</v>
      </c>
      <c r="C73" t="s">
        <v>12</v>
      </c>
      <c r="D73" t="s">
        <v>37</v>
      </c>
    </row>
    <row r="74" spans="1:4" x14ac:dyDescent="0.2">
      <c r="A74" s="9">
        <v>42870</v>
      </c>
      <c r="B74" s="6">
        <v>13.5</v>
      </c>
      <c r="C74" t="s">
        <v>123</v>
      </c>
      <c r="D74" t="s">
        <v>40</v>
      </c>
    </row>
    <row r="75" spans="1:4" x14ac:dyDescent="0.2">
      <c r="A75" s="9"/>
      <c r="B75" s="6">
        <v>14.48</v>
      </c>
      <c r="C75" t="s">
        <v>136</v>
      </c>
      <c r="D75" t="s">
        <v>40</v>
      </c>
    </row>
    <row r="76" spans="1:4" x14ac:dyDescent="0.2">
      <c r="A76" s="9"/>
      <c r="B76" s="6">
        <v>100</v>
      </c>
      <c r="C76" t="s">
        <v>44</v>
      </c>
      <c r="D76" t="s">
        <v>40</v>
      </c>
    </row>
    <row r="77" spans="1:4" x14ac:dyDescent="0.2">
      <c r="A77" s="9"/>
      <c r="B77" s="6">
        <v>7.11</v>
      </c>
      <c r="C77" t="s">
        <v>79</v>
      </c>
      <c r="D77" t="s">
        <v>37</v>
      </c>
    </row>
    <row r="78" spans="1:4" x14ac:dyDescent="0.2">
      <c r="A78" s="9"/>
      <c r="B78" s="6">
        <v>26.1</v>
      </c>
      <c r="C78" t="s">
        <v>22</v>
      </c>
      <c r="D78" t="s">
        <v>37</v>
      </c>
    </row>
    <row r="79" spans="1:4" x14ac:dyDescent="0.2">
      <c r="A79" s="9"/>
      <c r="B79" s="6">
        <v>260</v>
      </c>
      <c r="C79" t="s">
        <v>134</v>
      </c>
    </row>
    <row r="80" spans="1:4" x14ac:dyDescent="0.2">
      <c r="A80" s="9"/>
      <c r="B80" s="6">
        <v>4.25</v>
      </c>
      <c r="C80" t="s">
        <v>96</v>
      </c>
      <c r="D80" t="s">
        <v>40</v>
      </c>
    </row>
    <row r="81" spans="1:5" x14ac:dyDescent="0.2">
      <c r="A81" s="9"/>
      <c r="B81" s="6">
        <v>42</v>
      </c>
      <c r="C81" t="s">
        <v>137</v>
      </c>
      <c r="D81" t="s">
        <v>40</v>
      </c>
    </row>
    <row r="82" spans="1:5" x14ac:dyDescent="0.2">
      <c r="A82" s="9">
        <v>42871</v>
      </c>
      <c r="B82" s="6">
        <v>-15.66</v>
      </c>
      <c r="C82" t="s">
        <v>138</v>
      </c>
      <c r="D82" t="s">
        <v>40</v>
      </c>
    </row>
    <row r="83" spans="1:5" x14ac:dyDescent="0.2">
      <c r="A83" s="9"/>
      <c r="B83" s="6">
        <v>7.98</v>
      </c>
      <c r="C83" t="s">
        <v>139</v>
      </c>
      <c r="D83" t="s">
        <v>40</v>
      </c>
    </row>
    <row r="84" spans="1:5" x14ac:dyDescent="0.2">
      <c r="A84" s="9"/>
      <c r="B84" s="6">
        <v>4.7</v>
      </c>
      <c r="C84" t="s">
        <v>96</v>
      </c>
      <c r="D84" t="s">
        <v>40</v>
      </c>
    </row>
    <row r="85" spans="1:5" x14ac:dyDescent="0.2">
      <c r="A85" s="9">
        <v>42874</v>
      </c>
      <c r="B85" s="6">
        <v>10</v>
      </c>
      <c r="C85" t="s">
        <v>64</v>
      </c>
      <c r="D85" t="s">
        <v>37</v>
      </c>
    </row>
    <row r="86" spans="1:5" x14ac:dyDescent="0.2">
      <c r="A86" s="9">
        <v>42878</v>
      </c>
      <c r="B86" s="6">
        <v>14.53</v>
      </c>
      <c r="C86" t="s">
        <v>30</v>
      </c>
      <c r="D86" t="s">
        <v>37</v>
      </c>
    </row>
    <row r="87" spans="1:5" x14ac:dyDescent="0.2">
      <c r="A87" s="9">
        <v>42881</v>
      </c>
      <c r="B87" s="6">
        <v>-2587.2600000000002</v>
      </c>
      <c r="C87" t="s">
        <v>140</v>
      </c>
      <c r="D87" t="s">
        <v>37</v>
      </c>
    </row>
    <row r="88" spans="1:5" x14ac:dyDescent="0.2">
      <c r="A88" s="9">
        <v>42885</v>
      </c>
      <c r="B88" s="6">
        <v>309.74</v>
      </c>
      <c r="C88" t="s">
        <v>15</v>
      </c>
    </row>
    <row r="89" spans="1:5" ht="12.75" customHeight="1" x14ac:dyDescent="0.2">
      <c r="A89" s="9"/>
      <c r="B89" s="6">
        <v>20</v>
      </c>
      <c r="C89" t="s">
        <v>78</v>
      </c>
      <c r="D89" t="s">
        <v>37</v>
      </c>
    </row>
    <row r="90" spans="1:5" ht="12.75" customHeight="1" x14ac:dyDescent="0.2">
      <c r="A90" s="9"/>
      <c r="B90" s="6">
        <v>-120</v>
      </c>
      <c r="C90" t="s">
        <v>28</v>
      </c>
      <c r="D90" t="s">
        <v>37</v>
      </c>
    </row>
    <row r="91" spans="1:5" ht="12.75" customHeight="1" x14ac:dyDescent="0.2">
      <c r="A91" s="9"/>
      <c r="B91" s="6">
        <v>30.04</v>
      </c>
      <c r="C91" t="s">
        <v>70</v>
      </c>
      <c r="D91" t="s">
        <v>37</v>
      </c>
    </row>
    <row r="92" spans="1:5" ht="12.75" customHeight="1" x14ac:dyDescent="0.2">
      <c r="A92" s="9"/>
      <c r="B92" s="6">
        <v>-18000</v>
      </c>
      <c r="C92" t="s">
        <v>57</v>
      </c>
      <c r="D92" t="s">
        <v>142</v>
      </c>
    </row>
    <row r="93" spans="1:5" ht="12.75" customHeight="1" x14ac:dyDescent="0.2">
      <c r="A93" s="9"/>
      <c r="B93" s="6">
        <v>24000</v>
      </c>
      <c r="C93" t="s">
        <v>135</v>
      </c>
      <c r="D93" t="s">
        <v>142</v>
      </c>
    </row>
    <row r="94" spans="1:5" ht="12.75" customHeight="1" x14ac:dyDescent="0.2">
      <c r="A94" s="9"/>
      <c r="B94" s="6">
        <v>-373.35</v>
      </c>
      <c r="C94" t="s">
        <v>57</v>
      </c>
      <c r="D94" t="s">
        <v>142</v>
      </c>
    </row>
    <row r="95" spans="1:5" ht="12.75" customHeight="1" x14ac:dyDescent="0.2">
      <c r="A95" s="9"/>
      <c r="B95" s="6">
        <v>27.2</v>
      </c>
      <c r="C95" t="s">
        <v>141</v>
      </c>
      <c r="D95" t="s">
        <v>40</v>
      </c>
    </row>
    <row r="96" spans="1:5" ht="12.75" customHeight="1" x14ac:dyDescent="0.2">
      <c r="A96" s="9">
        <v>42886</v>
      </c>
      <c r="B96" s="6">
        <v>7.49</v>
      </c>
      <c r="C96" t="s">
        <v>74</v>
      </c>
      <c r="D96" t="s">
        <v>37</v>
      </c>
      <c r="E96" t="s">
        <v>69</v>
      </c>
    </row>
    <row r="97" spans="1:4" ht="12.75" customHeight="1" x14ac:dyDescent="0.2">
      <c r="A97" s="9"/>
      <c r="B97" s="6">
        <v>359.5</v>
      </c>
      <c r="C97" t="s">
        <v>75</v>
      </c>
      <c r="D97" t="s">
        <v>37</v>
      </c>
    </row>
    <row r="98" spans="1:4" ht="12.75" customHeight="1" x14ac:dyDescent="0.2">
      <c r="A98" s="9"/>
      <c r="B98" s="6">
        <v>10.050000000000001</v>
      </c>
      <c r="C98" t="s">
        <v>83</v>
      </c>
      <c r="D98" t="s">
        <v>40</v>
      </c>
    </row>
    <row r="99" spans="1:4" ht="12.75" customHeight="1" x14ac:dyDescent="0.2">
      <c r="A99" s="9"/>
      <c r="B99" s="6">
        <v>16</v>
      </c>
      <c r="C99" t="s">
        <v>99</v>
      </c>
      <c r="D99" t="s">
        <v>40</v>
      </c>
    </row>
    <row r="100" spans="1:4" ht="12.75" customHeight="1" x14ac:dyDescent="0.2">
      <c r="A100" s="9"/>
      <c r="B100" s="6">
        <v>106.4</v>
      </c>
      <c r="C100" t="s">
        <v>22</v>
      </c>
      <c r="D100" t="s">
        <v>37</v>
      </c>
    </row>
    <row r="101" spans="1:4" ht="12.75" customHeight="1" x14ac:dyDescent="0.2">
      <c r="A101" s="9"/>
      <c r="B101" s="6"/>
    </row>
    <row r="102" spans="1:4" ht="12.75" customHeight="1" x14ac:dyDescent="0.2">
      <c r="A102" s="9"/>
      <c r="B102" s="6"/>
    </row>
    <row r="103" spans="1:4" ht="12.75" customHeight="1" x14ac:dyDescent="0.2">
      <c r="A103" s="9"/>
      <c r="B103" s="6"/>
    </row>
    <row r="104" spans="1:4" ht="12.75" customHeight="1" x14ac:dyDescent="0.2">
      <c r="A104" s="9"/>
      <c r="B104" s="6"/>
    </row>
    <row r="105" spans="1:4" ht="12.75" customHeight="1" x14ac:dyDescent="0.2">
      <c r="A105" s="9"/>
      <c r="B105" s="6"/>
    </row>
    <row r="106" spans="1:4" ht="12.75" customHeight="1" x14ac:dyDescent="0.2">
      <c r="A106" s="9"/>
      <c r="B106" s="6"/>
    </row>
    <row r="107" spans="1:4" ht="12.75" customHeight="1" x14ac:dyDescent="0.2">
      <c r="A107" s="9"/>
      <c r="B107" s="6"/>
    </row>
    <row r="108" spans="1:4" ht="12.75" customHeight="1" x14ac:dyDescent="0.2">
      <c r="A108" s="9"/>
      <c r="B108" s="6"/>
    </row>
    <row r="109" spans="1:4" ht="12.75" customHeight="1" x14ac:dyDescent="0.2">
      <c r="A109" s="9"/>
      <c r="B109" s="6"/>
    </row>
    <row r="110" spans="1:4" ht="12.75" customHeight="1" x14ac:dyDescent="0.2">
      <c r="B110" s="6"/>
    </row>
    <row r="111" spans="1:4" ht="12.75" customHeight="1" x14ac:dyDescent="0.2">
      <c r="B111" s="6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8"/>
  <sheetViews>
    <sheetView zoomScale="75" zoomScaleNormal="75" workbookViewId="0">
      <selection activeCell="C8" sqref="C8"/>
    </sheetView>
  </sheetViews>
  <sheetFormatPr defaultColWidth="14.42578125" defaultRowHeight="12.75" customHeight="1" x14ac:dyDescent="0.2"/>
  <cols>
    <col min="1" max="1" width="17.42578125" bestFit="1" customWidth="1"/>
    <col min="2" max="2" width="12.7109375" customWidth="1"/>
    <col min="3" max="3" width="10.7109375" customWidth="1"/>
    <col min="4" max="4" width="13.140625" customWidth="1"/>
    <col min="5" max="5" width="10.7109375" customWidth="1"/>
    <col min="6" max="6" width="12.85546875" customWidth="1"/>
    <col min="7" max="7" width="9.7109375" bestFit="1" customWidth="1"/>
    <col min="8" max="11" width="10.7109375" customWidth="1"/>
    <col min="12" max="12" width="12.85546875" customWidth="1"/>
    <col min="13" max="14" width="10.7109375" customWidth="1"/>
    <col min="15" max="15" width="13.42578125" customWidth="1"/>
    <col min="16" max="16" width="10.7109375" customWidth="1"/>
    <col min="17" max="20" width="17.28515625" customWidth="1"/>
  </cols>
  <sheetData>
    <row r="1" spans="1:17" ht="12.75" customHeight="1" x14ac:dyDescent="0.2">
      <c r="A1" s="1" t="s">
        <v>0</v>
      </c>
      <c r="B1" s="1" t="s">
        <v>1</v>
      </c>
      <c r="E1" s="1" t="s">
        <v>2</v>
      </c>
      <c r="O1" s="1" t="s">
        <v>3</v>
      </c>
      <c r="P1" s="1" t="s">
        <v>4</v>
      </c>
      <c r="Q1" t="s">
        <v>101</v>
      </c>
    </row>
    <row r="2" spans="1:17" ht="12.75" customHeight="1" x14ac:dyDescent="0.2">
      <c r="A2" s="1">
        <f>'Mar 2017'!A3</f>
        <v>46194.89</v>
      </c>
      <c r="B2" s="1">
        <v>2425.2600000000002</v>
      </c>
      <c r="C2" t="s">
        <v>13</v>
      </c>
      <c r="E2" s="1" t="s">
        <v>5</v>
      </c>
      <c r="H2" s="1" t="s">
        <v>6</v>
      </c>
      <c r="K2" s="1" t="s">
        <v>7</v>
      </c>
      <c r="O2" s="6">
        <f>A3-G3-J3-M3-D3</f>
        <v>25523.839999999993</v>
      </c>
      <c r="P2" s="6">
        <f>SUMIF(D21:D73,"n",B21:B73)</f>
        <v>566.37</v>
      </c>
      <c r="Q2" s="16">
        <f>O2-A2</f>
        <v>-20671.050000000007</v>
      </c>
    </row>
    <row r="3" spans="1:17" ht="12.75" customHeight="1" x14ac:dyDescent="0.2">
      <c r="A3" s="7">
        <f>A2-SUM(B21:B99)</f>
        <v>25883.339999999993</v>
      </c>
      <c r="D3" s="7">
        <f>IF(C2="pd",0,B2*-1)</f>
        <v>0</v>
      </c>
      <c r="E3" s="12">
        <f>SUM(E4:E30)</f>
        <v>1993.23</v>
      </c>
      <c r="F3" s="1" t="s">
        <v>8</v>
      </c>
      <c r="G3" s="7">
        <f>E3-SUMIF(G4:G75,"pd",E4:E75)</f>
        <v>359.5</v>
      </c>
      <c r="H3" s="6">
        <f>SUM(H4:H18)</f>
        <v>21.56</v>
      </c>
      <c r="I3" s="1" t="s">
        <v>8</v>
      </c>
      <c r="J3" s="7">
        <f>H3-SUMIF(J4:J75,"pd",H4:H75)</f>
        <v>0</v>
      </c>
      <c r="K3" s="7">
        <f>SUM(K4:K18)</f>
        <v>135.15</v>
      </c>
      <c r="L3" s="1" t="s">
        <v>8</v>
      </c>
      <c r="M3" s="7">
        <f>K3-SUMIF(M4:M75,"pd",K4:K75)</f>
        <v>0</v>
      </c>
      <c r="P3" s="1" t="s">
        <v>9</v>
      </c>
      <c r="Q3">
        <v>20000</v>
      </c>
    </row>
    <row r="4" spans="1:17" ht="12.75" customHeight="1" x14ac:dyDescent="0.2">
      <c r="E4" s="12">
        <v>241.18</v>
      </c>
      <c r="F4" s="1" t="s">
        <v>59</v>
      </c>
      <c r="G4" t="s">
        <v>13</v>
      </c>
      <c r="H4" s="6">
        <v>21.56</v>
      </c>
      <c r="I4" s="1" t="s">
        <v>15</v>
      </c>
      <c r="J4" t="s">
        <v>13</v>
      </c>
      <c r="K4" s="7">
        <v>44.94</v>
      </c>
      <c r="L4" s="1" t="s">
        <v>12</v>
      </c>
      <c r="M4" t="s">
        <v>13</v>
      </c>
      <c r="P4" s="1" t="s">
        <v>9</v>
      </c>
      <c r="Q4" s="16">
        <f>Q2+Q3</f>
        <v>-671.05000000000655</v>
      </c>
    </row>
    <row r="5" spans="1:17" ht="12.75" customHeight="1" x14ac:dyDescent="0.2">
      <c r="E5" s="12">
        <v>5</v>
      </c>
      <c r="F5" s="1" t="s">
        <v>71</v>
      </c>
      <c r="G5" t="s">
        <v>13</v>
      </c>
      <c r="H5" s="6">
        <v>0</v>
      </c>
      <c r="I5" s="1" t="s">
        <v>17</v>
      </c>
      <c r="K5" s="7">
        <v>59.95</v>
      </c>
      <c r="L5" s="1" t="s">
        <v>12</v>
      </c>
      <c r="M5" t="s">
        <v>13</v>
      </c>
      <c r="P5" s="1" t="s">
        <v>9</v>
      </c>
    </row>
    <row r="6" spans="1:17" ht="12.75" customHeight="1" x14ac:dyDescent="0.2">
      <c r="E6" s="12">
        <v>12.66</v>
      </c>
      <c r="F6" s="1" t="s">
        <v>16</v>
      </c>
      <c r="G6" t="s">
        <v>13</v>
      </c>
      <c r="H6" s="6"/>
      <c r="I6" s="1"/>
      <c r="J6" s="1"/>
      <c r="K6" s="7">
        <v>61.16</v>
      </c>
      <c r="L6" s="1" t="s">
        <v>12</v>
      </c>
      <c r="M6" t="s">
        <v>13</v>
      </c>
      <c r="P6" s="1" t="s">
        <v>9</v>
      </c>
    </row>
    <row r="7" spans="1:17" ht="12.75" customHeight="1" x14ac:dyDescent="0.2">
      <c r="E7" s="12">
        <v>40.49</v>
      </c>
      <c r="F7" s="1" t="s">
        <v>18</v>
      </c>
      <c r="G7" t="s">
        <v>13</v>
      </c>
      <c r="H7" s="6"/>
      <c r="I7" s="1"/>
      <c r="K7" s="7">
        <v>0</v>
      </c>
      <c r="L7" s="1" t="s">
        <v>12</v>
      </c>
      <c r="P7" s="1" t="s">
        <v>9</v>
      </c>
    </row>
    <row r="8" spans="1:17" ht="12.75" customHeight="1" x14ac:dyDescent="0.2">
      <c r="E8" s="12">
        <v>44.99</v>
      </c>
      <c r="F8" s="1" t="s">
        <v>77</v>
      </c>
      <c r="G8" t="s">
        <v>13</v>
      </c>
      <c r="H8" s="6"/>
      <c r="I8" s="1"/>
      <c r="K8" s="7">
        <v>0</v>
      </c>
      <c r="L8" s="1" t="s">
        <v>60</v>
      </c>
      <c r="P8" s="1" t="s">
        <v>9</v>
      </c>
    </row>
    <row r="9" spans="1:17" ht="12.75" customHeight="1" x14ac:dyDescent="0.2">
      <c r="E9" s="12">
        <v>50</v>
      </c>
      <c r="F9" s="1" t="s">
        <v>58</v>
      </c>
      <c r="G9" t="s">
        <v>13</v>
      </c>
      <c r="K9" s="7">
        <v>21</v>
      </c>
      <c r="L9" t="s">
        <v>61</v>
      </c>
      <c r="M9" t="s">
        <v>13</v>
      </c>
      <c r="P9" s="1" t="s">
        <v>9</v>
      </c>
    </row>
    <row r="10" spans="1:17" ht="12.75" customHeight="1" x14ac:dyDescent="0.2">
      <c r="E10" s="12">
        <v>250</v>
      </c>
      <c r="F10" s="1" t="s">
        <v>66</v>
      </c>
      <c r="G10" t="s">
        <v>13</v>
      </c>
      <c r="K10" s="7">
        <v>21</v>
      </c>
      <c r="L10" t="s">
        <v>22</v>
      </c>
      <c r="M10" t="s">
        <v>13</v>
      </c>
      <c r="P10" s="1" t="s">
        <v>9</v>
      </c>
    </row>
    <row r="11" spans="1:17" ht="12.75" customHeight="1" x14ac:dyDescent="0.2">
      <c r="E11" s="12">
        <v>250</v>
      </c>
      <c r="F11" s="1" t="s">
        <v>67</v>
      </c>
      <c r="G11" t="s">
        <v>13</v>
      </c>
      <c r="K11" s="7">
        <v>21</v>
      </c>
      <c r="L11" t="s">
        <v>22</v>
      </c>
      <c r="M11" t="s">
        <v>13</v>
      </c>
      <c r="P11" s="1" t="s">
        <v>9</v>
      </c>
    </row>
    <row r="12" spans="1:17" ht="12.75" customHeight="1" x14ac:dyDescent="0.2">
      <c r="E12" s="12">
        <v>7.49</v>
      </c>
      <c r="F12" s="1" t="s">
        <v>69</v>
      </c>
      <c r="G12" t="s">
        <v>13</v>
      </c>
      <c r="K12" s="7">
        <v>26.1</v>
      </c>
      <c r="L12" t="s">
        <v>22</v>
      </c>
      <c r="M12" t="s">
        <v>13</v>
      </c>
      <c r="P12" s="1" t="s">
        <v>9</v>
      </c>
    </row>
    <row r="13" spans="1:17" ht="12.75" customHeight="1" x14ac:dyDescent="0.2">
      <c r="E13" s="12">
        <v>37.03</v>
      </c>
      <c r="F13" s="1" t="s">
        <v>70</v>
      </c>
      <c r="G13" t="s">
        <v>13</v>
      </c>
      <c r="K13" s="7">
        <v>-120</v>
      </c>
      <c r="L13" t="s">
        <v>28</v>
      </c>
      <c r="M13" t="s">
        <v>13</v>
      </c>
      <c r="P13" s="1" t="s">
        <v>9</v>
      </c>
    </row>
    <row r="14" spans="1:17" ht="12.75" customHeight="1" x14ac:dyDescent="0.2">
      <c r="E14" s="12">
        <v>250</v>
      </c>
      <c r="F14" s="1" t="s">
        <v>28</v>
      </c>
      <c r="G14" t="s">
        <v>13</v>
      </c>
      <c r="K14" s="7"/>
      <c r="P14" s="1" t="s">
        <v>9</v>
      </c>
    </row>
    <row r="15" spans="1:17" ht="12.75" customHeight="1" x14ac:dyDescent="0.2">
      <c r="E15" s="12">
        <v>346.63</v>
      </c>
      <c r="F15" s="1" t="s">
        <v>29</v>
      </c>
      <c r="G15" t="s">
        <v>13</v>
      </c>
      <c r="K15" s="7"/>
      <c r="P15" s="1" t="s">
        <v>9</v>
      </c>
    </row>
    <row r="16" spans="1:17" ht="12.75" customHeight="1" x14ac:dyDescent="0.2">
      <c r="E16" s="12">
        <v>14.53</v>
      </c>
      <c r="F16" s="1" t="s">
        <v>30</v>
      </c>
      <c r="G16" s="1" t="s">
        <v>13</v>
      </c>
      <c r="K16" s="7"/>
      <c r="P16" s="1" t="s">
        <v>9</v>
      </c>
    </row>
    <row r="17" spans="1:11" ht="12.75" customHeight="1" x14ac:dyDescent="0.2">
      <c r="A17" s="1" t="s">
        <v>9</v>
      </c>
      <c r="E17" s="12">
        <v>20</v>
      </c>
      <c r="F17" t="s">
        <v>62</v>
      </c>
      <c r="G17" t="s">
        <v>13</v>
      </c>
      <c r="K17" s="17"/>
    </row>
    <row r="18" spans="1:11" ht="12.75" customHeight="1" x14ac:dyDescent="0.2">
      <c r="A18" s="1" t="s">
        <v>9</v>
      </c>
      <c r="E18" s="13">
        <v>10</v>
      </c>
      <c r="F18" t="s">
        <v>63</v>
      </c>
      <c r="G18" t="s">
        <v>13</v>
      </c>
      <c r="K18" s="17"/>
    </row>
    <row r="19" spans="1:11" ht="12.75" customHeight="1" x14ac:dyDescent="0.2">
      <c r="A19" s="1" t="s">
        <v>31</v>
      </c>
      <c r="D19" s="1" t="s">
        <v>32</v>
      </c>
      <c r="E19" s="13">
        <v>10</v>
      </c>
      <c r="F19" t="s">
        <v>64</v>
      </c>
      <c r="G19" t="s">
        <v>13</v>
      </c>
      <c r="K19" s="17"/>
    </row>
    <row r="20" spans="1:11" ht="12.75" customHeight="1" x14ac:dyDescent="0.2">
      <c r="A20" s="9">
        <v>42828</v>
      </c>
      <c r="B20" s="6">
        <f>A2*-1</f>
        <v>-46194.89</v>
      </c>
      <c r="C20" s="1" t="s">
        <v>34</v>
      </c>
      <c r="D20" s="1" t="s">
        <v>35</v>
      </c>
      <c r="E20" s="13">
        <v>10</v>
      </c>
      <c r="F20" t="s">
        <v>65</v>
      </c>
      <c r="G20" t="s">
        <v>13</v>
      </c>
      <c r="K20" s="17"/>
    </row>
    <row r="21" spans="1:11" ht="12.75" customHeight="1" x14ac:dyDescent="0.2">
      <c r="A21" s="9">
        <v>42828</v>
      </c>
      <c r="B21" s="6">
        <v>250</v>
      </c>
      <c r="C21" s="1" t="s">
        <v>28</v>
      </c>
      <c r="D21" s="1" t="s">
        <v>37</v>
      </c>
      <c r="E21" s="13">
        <v>6.62</v>
      </c>
      <c r="F21" t="s">
        <v>68</v>
      </c>
      <c r="G21" t="s">
        <v>13</v>
      </c>
      <c r="K21" s="17"/>
    </row>
    <row r="22" spans="1:11" ht="12.75" customHeight="1" x14ac:dyDescent="0.2">
      <c r="A22" s="9"/>
      <c r="B22" s="6">
        <v>250</v>
      </c>
      <c r="C22" s="1" t="s">
        <v>66</v>
      </c>
      <c r="D22" s="1" t="s">
        <v>37</v>
      </c>
      <c r="E22" s="13">
        <v>20</v>
      </c>
      <c r="F22" t="s">
        <v>78</v>
      </c>
      <c r="G22" t="s">
        <v>13</v>
      </c>
      <c r="K22" s="17"/>
    </row>
    <row r="23" spans="1:11" ht="12.75" customHeight="1" x14ac:dyDescent="0.2">
      <c r="A23" s="9"/>
      <c r="B23" s="6">
        <v>250</v>
      </c>
      <c r="C23" s="1" t="s">
        <v>67</v>
      </c>
      <c r="D23" s="1" t="s">
        <v>37</v>
      </c>
      <c r="E23" s="13">
        <v>7.11</v>
      </c>
      <c r="F23" t="s">
        <v>79</v>
      </c>
      <c r="G23" t="s">
        <v>13</v>
      </c>
    </row>
    <row r="24" spans="1:11" ht="12.75" customHeight="1" x14ac:dyDescent="0.2">
      <c r="A24" s="10"/>
      <c r="B24" s="6">
        <v>50</v>
      </c>
      <c r="C24" t="s">
        <v>58</v>
      </c>
      <c r="D24" t="s">
        <v>37</v>
      </c>
      <c r="E24" s="13">
        <v>359.5</v>
      </c>
      <c r="F24" t="s">
        <v>75</v>
      </c>
      <c r="G24" t="s">
        <v>100</v>
      </c>
    </row>
    <row r="25" spans="1:11" ht="12.75" customHeight="1" x14ac:dyDescent="0.2">
      <c r="A25" s="10"/>
      <c r="B25" s="6">
        <v>346.63</v>
      </c>
      <c r="C25" t="s">
        <v>29</v>
      </c>
      <c r="D25" t="s">
        <v>37</v>
      </c>
      <c r="E25" s="13"/>
    </row>
    <row r="26" spans="1:11" ht="12.75" customHeight="1" x14ac:dyDescent="0.2">
      <c r="A26" s="9"/>
      <c r="B26" s="6">
        <v>5</v>
      </c>
      <c r="C26" t="s">
        <v>71</v>
      </c>
      <c r="D26" t="s">
        <v>37</v>
      </c>
      <c r="E26" s="13"/>
    </row>
    <row r="27" spans="1:11" ht="12.75" customHeight="1" x14ac:dyDescent="0.2">
      <c r="A27" s="9"/>
      <c r="B27" s="6">
        <v>6.62</v>
      </c>
      <c r="C27" t="s">
        <v>68</v>
      </c>
      <c r="D27" t="s">
        <v>37</v>
      </c>
      <c r="E27" s="13"/>
    </row>
    <row r="28" spans="1:11" ht="12.75" customHeight="1" x14ac:dyDescent="0.2">
      <c r="A28" s="9"/>
      <c r="B28" s="6">
        <v>10</v>
      </c>
      <c r="C28" t="s">
        <v>63</v>
      </c>
      <c r="D28" t="s">
        <v>37</v>
      </c>
      <c r="E28" s="13"/>
    </row>
    <row r="29" spans="1:11" x14ac:dyDescent="0.2">
      <c r="A29" s="9"/>
      <c r="B29" s="6">
        <v>12.66</v>
      </c>
      <c r="C29" t="s">
        <v>16</v>
      </c>
      <c r="D29" t="s">
        <v>37</v>
      </c>
      <c r="E29" s="13"/>
    </row>
    <row r="30" spans="1:11" x14ac:dyDescent="0.2">
      <c r="A30" s="9"/>
      <c r="B30" s="6">
        <v>0</v>
      </c>
      <c r="C30" t="s">
        <v>75</v>
      </c>
      <c r="D30" t="s">
        <v>37</v>
      </c>
    </row>
    <row r="31" spans="1:11" x14ac:dyDescent="0.2">
      <c r="A31" s="9"/>
      <c r="B31" s="6">
        <v>1.65</v>
      </c>
      <c r="C31" t="s">
        <v>113</v>
      </c>
      <c r="D31" t="s">
        <v>40</v>
      </c>
    </row>
    <row r="32" spans="1:11" x14ac:dyDescent="0.2">
      <c r="A32" s="9"/>
      <c r="B32" s="6">
        <v>1.88</v>
      </c>
      <c r="C32" t="s">
        <v>113</v>
      </c>
      <c r="D32" t="s">
        <v>40</v>
      </c>
    </row>
    <row r="33" spans="1:4" x14ac:dyDescent="0.2">
      <c r="A33" s="9"/>
      <c r="B33" s="6">
        <v>1.65</v>
      </c>
      <c r="C33" t="s">
        <v>113</v>
      </c>
      <c r="D33" t="s">
        <v>40</v>
      </c>
    </row>
    <row r="34" spans="1:4" x14ac:dyDescent="0.2">
      <c r="A34" s="9"/>
      <c r="B34" s="6">
        <v>1.88</v>
      </c>
      <c r="C34" t="s">
        <v>113</v>
      </c>
      <c r="D34" t="s">
        <v>40</v>
      </c>
    </row>
    <row r="35" spans="1:4" x14ac:dyDescent="0.2">
      <c r="A35" s="9"/>
      <c r="B35" s="6">
        <v>40.49</v>
      </c>
      <c r="C35" t="s">
        <v>18</v>
      </c>
      <c r="D35" t="s">
        <v>37</v>
      </c>
    </row>
    <row r="36" spans="1:4" x14ac:dyDescent="0.2">
      <c r="A36" s="9"/>
      <c r="B36" s="6">
        <v>44.99</v>
      </c>
      <c r="C36" t="s">
        <v>82</v>
      </c>
      <c r="D36" t="s">
        <v>37</v>
      </c>
    </row>
    <row r="37" spans="1:4" x14ac:dyDescent="0.2">
      <c r="A37" s="9"/>
      <c r="B37" s="6">
        <v>21</v>
      </c>
      <c r="C37" t="s">
        <v>22</v>
      </c>
      <c r="D37" t="s">
        <v>37</v>
      </c>
    </row>
    <row r="38" spans="1:4" x14ac:dyDescent="0.2">
      <c r="A38" s="9"/>
      <c r="B38" s="6">
        <v>7</v>
      </c>
      <c r="C38" t="s">
        <v>54</v>
      </c>
      <c r="D38" t="s">
        <v>40</v>
      </c>
    </row>
    <row r="39" spans="1:4" x14ac:dyDescent="0.2">
      <c r="A39" s="9"/>
      <c r="B39" s="6">
        <v>-4.0199999999999996</v>
      </c>
      <c r="C39" t="s">
        <v>53</v>
      </c>
      <c r="D39" t="s">
        <v>40</v>
      </c>
    </row>
    <row r="40" spans="1:4" x14ac:dyDescent="0.2">
      <c r="A40" s="9">
        <v>42829</v>
      </c>
      <c r="B40" s="6">
        <v>241.18</v>
      </c>
      <c r="C40" t="s">
        <v>59</v>
      </c>
      <c r="D40" t="s">
        <v>37</v>
      </c>
    </row>
    <row r="41" spans="1:4" x14ac:dyDescent="0.2">
      <c r="A41" s="9"/>
      <c r="B41" s="6">
        <v>16</v>
      </c>
      <c r="C41" t="s">
        <v>99</v>
      </c>
      <c r="D41" t="s">
        <v>40</v>
      </c>
    </row>
    <row r="42" spans="1:4" x14ac:dyDescent="0.2">
      <c r="A42" s="9"/>
      <c r="B42" s="6">
        <v>5.53</v>
      </c>
      <c r="C42" t="s">
        <v>121</v>
      </c>
      <c r="D42" t="s">
        <v>40</v>
      </c>
    </row>
    <row r="43" spans="1:4" x14ac:dyDescent="0.2">
      <c r="A43" s="9"/>
      <c r="B43" s="6">
        <v>20</v>
      </c>
      <c r="C43" t="s">
        <v>62</v>
      </c>
      <c r="D43" t="s">
        <v>37</v>
      </c>
    </row>
    <row r="44" spans="1:4" x14ac:dyDescent="0.2">
      <c r="A44" s="9">
        <v>42831</v>
      </c>
      <c r="B44" s="6">
        <v>1.56</v>
      </c>
      <c r="C44" t="s">
        <v>113</v>
      </c>
      <c r="D44" t="s">
        <v>40</v>
      </c>
    </row>
    <row r="45" spans="1:4" x14ac:dyDescent="0.2">
      <c r="A45" s="9"/>
      <c r="B45" s="6">
        <v>20000</v>
      </c>
      <c r="C45" t="s">
        <v>120</v>
      </c>
    </row>
    <row r="46" spans="1:4" x14ac:dyDescent="0.2">
      <c r="A46" s="9"/>
      <c r="B46" s="6">
        <v>21.56</v>
      </c>
      <c r="C46" t="s">
        <v>15</v>
      </c>
      <c r="D46" t="s">
        <v>37</v>
      </c>
    </row>
    <row r="47" spans="1:4" x14ac:dyDescent="0.2">
      <c r="A47" s="9"/>
      <c r="B47" s="6">
        <v>50</v>
      </c>
      <c r="C47" t="s">
        <v>44</v>
      </c>
      <c r="D47" t="s">
        <v>40</v>
      </c>
    </row>
    <row r="48" spans="1:4" x14ac:dyDescent="0.2">
      <c r="A48" s="9">
        <v>42832</v>
      </c>
      <c r="B48" s="6">
        <v>1.56</v>
      </c>
      <c r="C48" t="s">
        <v>113</v>
      </c>
      <c r="D48" t="s">
        <v>37</v>
      </c>
    </row>
    <row r="49" spans="1:4" x14ac:dyDescent="0.2">
      <c r="A49" s="9"/>
      <c r="B49" s="6">
        <v>1.8</v>
      </c>
      <c r="C49" t="s">
        <v>113</v>
      </c>
      <c r="D49" t="s">
        <v>37</v>
      </c>
    </row>
    <row r="50" spans="1:4" x14ac:dyDescent="0.2">
      <c r="A50" s="9"/>
      <c r="B50" s="6">
        <v>10</v>
      </c>
      <c r="C50" t="s">
        <v>65</v>
      </c>
      <c r="D50" t="s">
        <v>37</v>
      </c>
    </row>
    <row r="51" spans="1:4" x14ac:dyDescent="0.2">
      <c r="A51" s="9"/>
      <c r="B51" s="6">
        <v>50</v>
      </c>
      <c r="C51" t="s">
        <v>44</v>
      </c>
      <c r="D51" t="s">
        <v>40</v>
      </c>
    </row>
    <row r="52" spans="1:4" x14ac:dyDescent="0.2">
      <c r="A52" s="9"/>
      <c r="B52" s="6">
        <v>21</v>
      </c>
      <c r="C52" t="s">
        <v>22</v>
      </c>
      <c r="D52" t="s">
        <v>37</v>
      </c>
    </row>
    <row r="53" spans="1:4" x14ac:dyDescent="0.2">
      <c r="A53" s="9">
        <v>42835</v>
      </c>
      <c r="B53" s="6">
        <v>29.33</v>
      </c>
      <c r="C53" t="s">
        <v>111</v>
      </c>
      <c r="D53" t="s">
        <v>40</v>
      </c>
    </row>
    <row r="54" spans="1:4" x14ac:dyDescent="0.2">
      <c r="A54" s="9"/>
      <c r="B54" s="6">
        <v>3.87</v>
      </c>
      <c r="C54" t="s">
        <v>113</v>
      </c>
      <c r="D54" t="s">
        <v>40</v>
      </c>
    </row>
    <row r="55" spans="1:4" x14ac:dyDescent="0.2">
      <c r="A55" s="9">
        <v>42836</v>
      </c>
      <c r="B55" s="6">
        <v>44.94</v>
      </c>
      <c r="C55" t="s">
        <v>12</v>
      </c>
      <c r="D55" t="s">
        <v>37</v>
      </c>
    </row>
    <row r="56" spans="1:4" x14ac:dyDescent="0.2">
      <c r="A56" s="9"/>
      <c r="B56" s="6">
        <v>11.5</v>
      </c>
      <c r="C56" t="s">
        <v>85</v>
      </c>
      <c r="D56" t="s">
        <v>40</v>
      </c>
    </row>
    <row r="57" spans="1:4" x14ac:dyDescent="0.2">
      <c r="A57" s="9"/>
      <c r="B57" s="6">
        <v>7.35</v>
      </c>
      <c r="C57" t="s">
        <v>122</v>
      </c>
      <c r="D57" t="s">
        <v>40</v>
      </c>
    </row>
    <row r="58" spans="1:4" x14ac:dyDescent="0.2">
      <c r="A58" s="9"/>
      <c r="B58" s="6">
        <v>50</v>
      </c>
      <c r="C58" t="s">
        <v>44</v>
      </c>
      <c r="D58" t="s">
        <v>40</v>
      </c>
    </row>
    <row r="59" spans="1:4" x14ac:dyDescent="0.2">
      <c r="A59" s="9"/>
      <c r="B59" s="6">
        <v>16</v>
      </c>
      <c r="C59" t="s">
        <v>99</v>
      </c>
      <c r="D59" t="s">
        <v>40</v>
      </c>
    </row>
    <row r="60" spans="1:4" x14ac:dyDescent="0.2">
      <c r="A60" s="9"/>
      <c r="B60" s="6">
        <v>31.2</v>
      </c>
      <c r="C60" t="s">
        <v>123</v>
      </c>
      <c r="D60" t="s">
        <v>40</v>
      </c>
    </row>
    <row r="61" spans="1:4" x14ac:dyDescent="0.2">
      <c r="A61" s="9">
        <v>42837</v>
      </c>
      <c r="B61" s="6">
        <v>1.56</v>
      </c>
      <c r="C61" t="s">
        <v>113</v>
      </c>
      <c r="D61" t="s">
        <v>40</v>
      </c>
    </row>
    <row r="62" spans="1:4" x14ac:dyDescent="0.2">
      <c r="A62" s="9"/>
      <c r="B62" s="6">
        <v>189.55</v>
      </c>
      <c r="C62" t="s">
        <v>26</v>
      </c>
      <c r="D62" t="s">
        <v>40</v>
      </c>
    </row>
    <row r="63" spans="1:4" x14ac:dyDescent="0.2">
      <c r="A63" s="9">
        <v>42838</v>
      </c>
      <c r="B63" s="6">
        <v>-16</v>
      </c>
      <c r="C63" t="s">
        <v>80</v>
      </c>
      <c r="D63" t="s">
        <v>40</v>
      </c>
    </row>
    <row r="64" spans="1:4" x14ac:dyDescent="0.2">
      <c r="A64" s="9"/>
      <c r="B64" s="6">
        <v>59.95</v>
      </c>
      <c r="C64" t="s">
        <v>12</v>
      </c>
      <c r="D64" t="s">
        <v>37</v>
      </c>
    </row>
    <row r="65" spans="1:4" x14ac:dyDescent="0.2">
      <c r="A65" s="9">
        <v>42843</v>
      </c>
      <c r="B65" s="6">
        <v>50</v>
      </c>
      <c r="C65" t="s">
        <v>44</v>
      </c>
      <c r="D65" t="s">
        <v>40</v>
      </c>
    </row>
    <row r="66" spans="1:4" x14ac:dyDescent="0.2">
      <c r="A66" s="9"/>
      <c r="B66" s="6">
        <v>8.5</v>
      </c>
      <c r="C66" t="s">
        <v>113</v>
      </c>
      <c r="D66" t="s">
        <v>40</v>
      </c>
    </row>
    <row r="67" spans="1:4" x14ac:dyDescent="0.2">
      <c r="A67" s="9"/>
      <c r="B67" s="6">
        <v>20.99</v>
      </c>
      <c r="C67" t="s">
        <v>102</v>
      </c>
      <c r="D67" t="s">
        <v>40</v>
      </c>
    </row>
    <row r="68" spans="1:4" x14ac:dyDescent="0.2">
      <c r="A68" s="9"/>
      <c r="B68" s="6">
        <v>16</v>
      </c>
      <c r="C68" t="s">
        <v>99</v>
      </c>
      <c r="D68" t="s">
        <v>40</v>
      </c>
    </row>
    <row r="69" spans="1:4" x14ac:dyDescent="0.2">
      <c r="A69" s="9"/>
      <c r="B69" s="6">
        <v>300</v>
      </c>
      <c r="C69" t="s">
        <v>124</v>
      </c>
    </row>
    <row r="70" spans="1:4" x14ac:dyDescent="0.2">
      <c r="A70" s="9">
        <v>42844</v>
      </c>
      <c r="B70" s="6">
        <v>7.11</v>
      </c>
      <c r="C70" t="s">
        <v>79</v>
      </c>
      <c r="D70" t="s">
        <v>37</v>
      </c>
    </row>
    <row r="71" spans="1:4" x14ac:dyDescent="0.2">
      <c r="A71" s="9"/>
      <c r="B71" s="6">
        <v>10</v>
      </c>
      <c r="C71" t="s">
        <v>64</v>
      </c>
      <c r="D71" t="s">
        <v>37</v>
      </c>
    </row>
    <row r="72" spans="1:4" x14ac:dyDescent="0.2">
      <c r="A72" s="9"/>
      <c r="B72" s="6">
        <v>8.41</v>
      </c>
      <c r="C72" t="s">
        <v>88</v>
      </c>
      <c r="D72" t="s">
        <v>40</v>
      </c>
    </row>
    <row r="73" spans="1:4" x14ac:dyDescent="0.2">
      <c r="A73" s="9"/>
      <c r="B73" s="6">
        <v>4.9800000000000004</v>
      </c>
      <c r="C73" t="s">
        <v>88</v>
      </c>
      <c r="D73" t="s">
        <v>40</v>
      </c>
    </row>
    <row r="74" spans="1:4" x14ac:dyDescent="0.2">
      <c r="A74" s="9">
        <v>42845</v>
      </c>
      <c r="B74" s="6">
        <v>52.84</v>
      </c>
      <c r="C74" t="s">
        <v>125</v>
      </c>
      <c r="D74" t="s">
        <v>40</v>
      </c>
    </row>
    <row r="75" spans="1:4" x14ac:dyDescent="0.2">
      <c r="A75" s="9">
        <v>42849</v>
      </c>
      <c r="B75" s="6">
        <v>50</v>
      </c>
      <c r="C75" t="s">
        <v>44</v>
      </c>
      <c r="D75" t="s">
        <v>40</v>
      </c>
    </row>
    <row r="76" spans="1:4" x14ac:dyDescent="0.2">
      <c r="A76" s="9"/>
      <c r="B76" s="6">
        <v>14.53</v>
      </c>
      <c r="C76" t="s">
        <v>30</v>
      </c>
      <c r="D76" t="s">
        <v>37</v>
      </c>
    </row>
    <row r="77" spans="1:4" x14ac:dyDescent="0.2">
      <c r="A77" s="9"/>
      <c r="B77" s="6">
        <v>21</v>
      </c>
      <c r="C77" t="s">
        <v>22</v>
      </c>
      <c r="D77" t="s">
        <v>37</v>
      </c>
    </row>
    <row r="78" spans="1:4" x14ac:dyDescent="0.2">
      <c r="A78" s="9"/>
      <c r="B78" s="6">
        <v>9</v>
      </c>
      <c r="C78" t="s">
        <v>113</v>
      </c>
      <c r="D78" t="s">
        <v>40</v>
      </c>
    </row>
    <row r="79" spans="1:4" x14ac:dyDescent="0.2">
      <c r="A79" s="9"/>
      <c r="B79" s="6">
        <v>20.04</v>
      </c>
      <c r="C79" t="s">
        <v>84</v>
      </c>
      <c r="D79" t="s">
        <v>40</v>
      </c>
    </row>
    <row r="80" spans="1:4" x14ac:dyDescent="0.2">
      <c r="A80" s="9"/>
      <c r="B80" s="6">
        <v>61.19</v>
      </c>
      <c r="C80" t="s">
        <v>12</v>
      </c>
      <c r="D80" t="s">
        <v>37</v>
      </c>
    </row>
    <row r="81" spans="1:5" x14ac:dyDescent="0.2">
      <c r="A81" s="9">
        <v>42850</v>
      </c>
      <c r="B81" s="6">
        <v>16</v>
      </c>
      <c r="C81" t="s">
        <v>99</v>
      </c>
      <c r="D81" t="s">
        <v>40</v>
      </c>
    </row>
    <row r="82" spans="1:5" x14ac:dyDescent="0.2">
      <c r="A82" s="9">
        <v>42852</v>
      </c>
      <c r="B82" s="6">
        <v>-48</v>
      </c>
      <c r="C82" t="s">
        <v>80</v>
      </c>
      <c r="D82" t="s">
        <v>40</v>
      </c>
    </row>
    <row r="83" spans="1:5" x14ac:dyDescent="0.2">
      <c r="A83" s="9"/>
      <c r="B83" s="6">
        <v>-120</v>
      </c>
      <c r="C83" t="s">
        <v>28</v>
      </c>
      <c r="D83" t="s">
        <v>37</v>
      </c>
    </row>
    <row r="84" spans="1:5" x14ac:dyDescent="0.2">
      <c r="A84" s="9"/>
      <c r="B84" s="6">
        <v>20</v>
      </c>
      <c r="C84" t="s">
        <v>126</v>
      </c>
      <c r="D84" t="s">
        <v>37</v>
      </c>
    </row>
    <row r="85" spans="1:5" x14ac:dyDescent="0.2">
      <c r="A85" s="9">
        <v>42853</v>
      </c>
      <c r="B85" s="6">
        <v>-2425.2600000000002</v>
      </c>
      <c r="C85" t="s">
        <v>36</v>
      </c>
      <c r="D85" t="s">
        <v>37</v>
      </c>
    </row>
    <row r="86" spans="1:5" x14ac:dyDescent="0.2">
      <c r="A86" s="9"/>
      <c r="B86" s="6">
        <v>2.83</v>
      </c>
      <c r="C86" t="s">
        <v>88</v>
      </c>
      <c r="D86" t="s">
        <v>40</v>
      </c>
    </row>
    <row r="87" spans="1:5" x14ac:dyDescent="0.2">
      <c r="A87" s="10"/>
      <c r="B87" s="6">
        <v>7.49</v>
      </c>
      <c r="C87" t="s">
        <v>74</v>
      </c>
      <c r="D87" t="s">
        <v>37</v>
      </c>
      <c r="E87" t="s">
        <v>69</v>
      </c>
    </row>
    <row r="88" spans="1:5" ht="25.5" x14ac:dyDescent="0.2">
      <c r="A88" s="10"/>
      <c r="B88">
        <v>37.03</v>
      </c>
      <c r="C88" t="s">
        <v>70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4"/>
  <sheetViews>
    <sheetView zoomScale="75" zoomScaleNormal="75" workbookViewId="0">
      <selection activeCell="Q1" sqref="Q1:Q2"/>
    </sheetView>
  </sheetViews>
  <sheetFormatPr defaultColWidth="14.42578125" defaultRowHeight="12.75" customHeight="1" x14ac:dyDescent="0.2"/>
  <cols>
    <col min="1" max="1" width="17.140625" bestFit="1" customWidth="1"/>
    <col min="2" max="2" width="12.7109375" customWidth="1"/>
    <col min="3" max="3" width="13.140625" customWidth="1"/>
    <col min="4" max="4" width="12.42578125" customWidth="1"/>
    <col min="5" max="5" width="10.7109375" customWidth="1"/>
    <col min="6" max="6" width="12.85546875" customWidth="1"/>
    <col min="7" max="7" width="9.7109375" bestFit="1" customWidth="1"/>
    <col min="8" max="9" width="10.7109375" customWidth="1"/>
    <col min="10" max="10" width="13.42578125" customWidth="1"/>
    <col min="11" max="11" width="10.7109375" customWidth="1"/>
    <col min="12" max="12" width="12.85546875" customWidth="1"/>
    <col min="13" max="14" width="10.7109375" customWidth="1"/>
    <col min="15" max="15" width="13.42578125" customWidth="1"/>
    <col min="16" max="16" width="10.7109375" customWidth="1"/>
    <col min="17" max="20" width="17.28515625" customWidth="1"/>
  </cols>
  <sheetData>
    <row r="1" spans="1:17" ht="12.75" customHeight="1" x14ac:dyDescent="0.2">
      <c r="A1" s="1" t="s">
        <v>0</v>
      </c>
      <c r="B1" s="1" t="s">
        <v>1</v>
      </c>
      <c r="E1" s="1" t="s">
        <v>2</v>
      </c>
      <c r="O1" s="1" t="s">
        <v>3</v>
      </c>
      <c r="P1" s="1" t="s">
        <v>4</v>
      </c>
      <c r="Q1" t="s">
        <v>101</v>
      </c>
    </row>
    <row r="2" spans="1:17" ht="12.75" customHeight="1" x14ac:dyDescent="0.2">
      <c r="A2" s="1">
        <f>'Feb 2017'!A3</f>
        <v>49271.24</v>
      </c>
      <c r="B2" s="1">
        <v>2392.52</v>
      </c>
      <c r="C2" t="s">
        <v>13</v>
      </c>
      <c r="E2" s="1" t="s">
        <v>5</v>
      </c>
      <c r="H2" s="1" t="s">
        <v>6</v>
      </c>
      <c r="K2" s="1" t="s">
        <v>7</v>
      </c>
      <c r="O2" s="6">
        <f>A3-G3-J3-M3-D3</f>
        <v>46187.78</v>
      </c>
      <c r="P2" s="6">
        <f>SUMIF(D21:D107,"n",B21:B107)</f>
        <v>2540.1599999999994</v>
      </c>
      <c r="Q2" s="16">
        <f>O2-A2</f>
        <v>-3083.4599999999991</v>
      </c>
    </row>
    <row r="3" spans="1:17" ht="12.75" customHeight="1" x14ac:dyDescent="0.2">
      <c r="A3" s="7">
        <f>A2-SUM(B21:B123)</f>
        <v>46194.89</v>
      </c>
      <c r="D3" s="7">
        <f>IF(C2="pd",0,B2*-1)</f>
        <v>0</v>
      </c>
      <c r="E3" s="12">
        <f>SUM(E4:E30)</f>
        <v>1988.1799999999998</v>
      </c>
      <c r="F3" s="1" t="s">
        <v>8</v>
      </c>
      <c r="G3" s="7">
        <f>E3-SUMIF(G4:G73,"pd",E4:E73)</f>
        <v>7.1099999999999</v>
      </c>
      <c r="H3" s="6">
        <f>SUM(H4:H18)</f>
        <v>256.43</v>
      </c>
      <c r="I3" s="1" t="s">
        <v>8</v>
      </c>
      <c r="J3" s="6">
        <f>H3-SUMIF(J4:J73,"pd",H4:H73)</f>
        <v>0</v>
      </c>
      <c r="K3" s="7">
        <f>SUM(K4:K18)</f>
        <v>-35.230000000000018</v>
      </c>
      <c r="L3" s="1" t="s">
        <v>8</v>
      </c>
      <c r="M3" s="6">
        <f>K3-SUMIF(M4:M73,"pd",K4:K73)</f>
        <v>0</v>
      </c>
      <c r="P3" s="1" t="s">
        <v>9</v>
      </c>
    </row>
    <row r="4" spans="1:17" ht="12.75" customHeight="1" x14ac:dyDescent="0.2">
      <c r="E4" s="12">
        <v>241.18</v>
      </c>
      <c r="F4" s="1" t="s">
        <v>59</v>
      </c>
      <c r="G4" t="s">
        <v>13</v>
      </c>
      <c r="H4" s="6">
        <v>256.43</v>
      </c>
      <c r="I4" s="1" t="s">
        <v>15</v>
      </c>
      <c r="J4" t="s">
        <v>13</v>
      </c>
      <c r="K4" s="7">
        <v>60.11</v>
      </c>
      <c r="L4" s="1" t="s">
        <v>12</v>
      </c>
      <c r="M4" t="s">
        <v>13</v>
      </c>
      <c r="P4" s="1" t="s">
        <v>9</v>
      </c>
    </row>
    <row r="5" spans="1:17" ht="12.75" customHeight="1" x14ac:dyDescent="0.2">
      <c r="E5" s="12">
        <v>5</v>
      </c>
      <c r="F5" s="1" t="s">
        <v>71</v>
      </c>
      <c r="G5" t="s">
        <v>13</v>
      </c>
      <c r="H5" s="6">
        <v>0</v>
      </c>
      <c r="I5" s="1" t="s">
        <v>17</v>
      </c>
      <c r="K5" s="7">
        <v>52.68</v>
      </c>
      <c r="L5" s="1" t="s">
        <v>12</v>
      </c>
      <c r="M5" t="s">
        <v>13</v>
      </c>
      <c r="P5" s="1" t="s">
        <v>9</v>
      </c>
    </row>
    <row r="6" spans="1:17" ht="12.75" customHeight="1" x14ac:dyDescent="0.2">
      <c r="E6" s="12">
        <v>12.66</v>
      </c>
      <c r="F6" s="1" t="s">
        <v>16</v>
      </c>
      <c r="G6" t="s">
        <v>13</v>
      </c>
      <c r="H6" s="6"/>
      <c r="I6" s="1"/>
      <c r="J6" s="1"/>
      <c r="K6" s="7">
        <v>51.58</v>
      </c>
      <c r="L6" s="1" t="s">
        <v>12</v>
      </c>
      <c r="M6" t="s">
        <v>13</v>
      </c>
      <c r="P6" s="1" t="s">
        <v>9</v>
      </c>
    </row>
    <row r="7" spans="1:17" ht="12.75" customHeight="1" x14ac:dyDescent="0.2">
      <c r="E7" s="12">
        <v>40.49</v>
      </c>
      <c r="F7" s="1" t="s">
        <v>18</v>
      </c>
      <c r="G7" t="s">
        <v>13</v>
      </c>
      <c r="H7" s="6"/>
      <c r="I7" s="1"/>
      <c r="K7" s="7">
        <v>0</v>
      </c>
      <c r="L7" s="1" t="s">
        <v>12</v>
      </c>
      <c r="P7" s="1" t="s">
        <v>9</v>
      </c>
    </row>
    <row r="8" spans="1:17" ht="12.75" customHeight="1" x14ac:dyDescent="0.2">
      <c r="E8" s="12">
        <v>48.97</v>
      </c>
      <c r="F8" s="1" t="s">
        <v>77</v>
      </c>
      <c r="G8" t="s">
        <v>13</v>
      </c>
      <c r="H8" s="6"/>
      <c r="I8" s="1"/>
      <c r="K8" s="7">
        <v>106.4</v>
      </c>
      <c r="L8" s="1" t="s">
        <v>60</v>
      </c>
      <c r="M8" t="s">
        <v>13</v>
      </c>
      <c r="P8" s="1" t="s">
        <v>9</v>
      </c>
    </row>
    <row r="9" spans="1:17" ht="12.75" customHeight="1" x14ac:dyDescent="0.2">
      <c r="E9" s="12">
        <v>50</v>
      </c>
      <c r="F9" s="1" t="s">
        <v>58</v>
      </c>
      <c r="G9" t="s">
        <v>13</v>
      </c>
      <c r="K9" s="7">
        <v>21</v>
      </c>
      <c r="L9" t="s">
        <v>61</v>
      </c>
      <c r="M9" t="s">
        <v>13</v>
      </c>
      <c r="P9" s="1" t="s">
        <v>9</v>
      </c>
    </row>
    <row r="10" spans="1:17" ht="12.75" customHeight="1" x14ac:dyDescent="0.2">
      <c r="E10" s="12">
        <v>250</v>
      </c>
      <c r="F10" s="1" t="s">
        <v>66</v>
      </c>
      <c r="G10" t="s">
        <v>13</v>
      </c>
      <c r="K10" s="7">
        <v>21</v>
      </c>
      <c r="L10" t="s">
        <v>22</v>
      </c>
      <c r="M10" t="s">
        <v>13</v>
      </c>
      <c r="P10" s="1" t="s">
        <v>9</v>
      </c>
    </row>
    <row r="11" spans="1:17" ht="12.75" customHeight="1" x14ac:dyDescent="0.2">
      <c r="E11" s="12">
        <v>250</v>
      </c>
      <c r="F11" s="1" t="s">
        <v>67</v>
      </c>
      <c r="G11" t="s">
        <v>13</v>
      </c>
      <c r="K11" s="7">
        <v>21</v>
      </c>
      <c r="L11" t="s">
        <v>22</v>
      </c>
      <c r="M11" t="s">
        <v>13</v>
      </c>
      <c r="P11" s="1" t="s">
        <v>9</v>
      </c>
    </row>
    <row r="12" spans="1:17" ht="12.75" customHeight="1" x14ac:dyDescent="0.2">
      <c r="E12" s="12">
        <v>7.49</v>
      </c>
      <c r="F12" s="1" t="s">
        <v>69</v>
      </c>
      <c r="G12" t="s">
        <v>13</v>
      </c>
      <c r="K12" s="7">
        <v>21</v>
      </c>
      <c r="L12" t="s">
        <v>22</v>
      </c>
      <c r="M12" t="s">
        <v>13</v>
      </c>
      <c r="P12" s="1" t="s">
        <v>9</v>
      </c>
    </row>
    <row r="13" spans="1:17" ht="12.75" customHeight="1" x14ac:dyDescent="0.2">
      <c r="E13" s="12">
        <v>28</v>
      </c>
      <c r="F13" s="1" t="s">
        <v>70</v>
      </c>
      <c r="G13" t="s">
        <v>13</v>
      </c>
      <c r="K13" s="7">
        <v>-120</v>
      </c>
      <c r="L13" t="s">
        <v>28</v>
      </c>
      <c r="M13" t="s">
        <v>13</v>
      </c>
      <c r="P13" s="1" t="s">
        <v>9</v>
      </c>
    </row>
    <row r="14" spans="1:17" ht="12.75" customHeight="1" x14ac:dyDescent="0.2">
      <c r="E14" s="12">
        <v>250</v>
      </c>
      <c r="F14" s="1" t="s">
        <v>28</v>
      </c>
      <c r="G14" t="s">
        <v>13</v>
      </c>
      <c r="K14" s="7">
        <v>-270</v>
      </c>
      <c r="L14" t="s">
        <v>105</v>
      </c>
      <c r="M14" t="s">
        <v>13</v>
      </c>
      <c r="P14" s="1" t="s">
        <v>9</v>
      </c>
    </row>
    <row r="15" spans="1:17" ht="12.75" customHeight="1" x14ac:dyDescent="0.2">
      <c r="E15" s="12">
        <v>346.63</v>
      </c>
      <c r="F15" s="1" t="s">
        <v>29</v>
      </c>
      <c r="G15" t="s">
        <v>13</v>
      </c>
      <c r="K15" s="7"/>
      <c r="P15" s="1" t="s">
        <v>9</v>
      </c>
    </row>
    <row r="16" spans="1:17" ht="12.75" customHeight="1" x14ac:dyDescent="0.2">
      <c r="E16" s="12">
        <v>14.53</v>
      </c>
      <c r="F16" s="1" t="s">
        <v>30</v>
      </c>
      <c r="G16" s="1" t="s">
        <v>13</v>
      </c>
      <c r="K16" s="7"/>
      <c r="P16" s="1" t="s">
        <v>9</v>
      </c>
    </row>
    <row r="17" spans="1:11" ht="12.75" customHeight="1" x14ac:dyDescent="0.2">
      <c r="A17" s="1" t="s">
        <v>9</v>
      </c>
      <c r="E17" s="12">
        <v>20</v>
      </c>
      <c r="F17" t="s">
        <v>62</v>
      </c>
      <c r="G17" t="s">
        <v>13</v>
      </c>
      <c r="K17" s="17"/>
    </row>
    <row r="18" spans="1:11" ht="12.75" customHeight="1" x14ac:dyDescent="0.2">
      <c r="A18" s="1" t="s">
        <v>9</v>
      </c>
      <c r="E18" s="13">
        <v>10</v>
      </c>
      <c r="F18" t="s">
        <v>63</v>
      </c>
      <c r="G18" t="s">
        <v>13</v>
      </c>
      <c r="K18" s="17"/>
    </row>
    <row r="19" spans="1:11" ht="12.75" customHeight="1" x14ac:dyDescent="0.2">
      <c r="A19" s="1" t="s">
        <v>31</v>
      </c>
      <c r="D19" s="1" t="s">
        <v>32</v>
      </c>
      <c r="E19" s="13">
        <v>10</v>
      </c>
      <c r="F19" t="s">
        <v>64</v>
      </c>
      <c r="G19" t="s">
        <v>13</v>
      </c>
      <c r="K19" s="17"/>
    </row>
    <row r="20" spans="1:11" ht="12.75" customHeight="1" x14ac:dyDescent="0.2">
      <c r="A20" s="9">
        <v>42795</v>
      </c>
      <c r="B20" s="6">
        <f>A2</f>
        <v>49271.24</v>
      </c>
      <c r="C20" s="1" t="s">
        <v>34</v>
      </c>
      <c r="D20" s="1" t="s">
        <v>35</v>
      </c>
      <c r="E20" s="13">
        <v>10</v>
      </c>
      <c r="F20" t="s">
        <v>65</v>
      </c>
      <c r="G20" t="s">
        <v>13</v>
      </c>
      <c r="K20" s="17"/>
    </row>
    <row r="21" spans="1:11" ht="12.75" customHeight="1" x14ac:dyDescent="0.2">
      <c r="A21" s="9">
        <v>42795</v>
      </c>
      <c r="B21" s="6">
        <v>250</v>
      </c>
      <c r="C21" s="1" t="s">
        <v>28</v>
      </c>
      <c r="D21" s="1" t="s">
        <v>37</v>
      </c>
      <c r="E21" s="13">
        <v>6.62</v>
      </c>
      <c r="F21" t="s">
        <v>68</v>
      </c>
      <c r="G21" t="s">
        <v>13</v>
      </c>
      <c r="K21" s="17"/>
    </row>
    <row r="22" spans="1:11" ht="12.75" customHeight="1" x14ac:dyDescent="0.2">
      <c r="A22" s="9"/>
      <c r="B22" s="6">
        <v>250</v>
      </c>
      <c r="C22" s="1" t="s">
        <v>66</v>
      </c>
      <c r="D22" s="1" t="s">
        <v>37</v>
      </c>
      <c r="E22" s="13">
        <v>20</v>
      </c>
      <c r="F22" t="s">
        <v>78</v>
      </c>
      <c r="G22" t="s">
        <v>13</v>
      </c>
      <c r="K22" s="17"/>
    </row>
    <row r="23" spans="1:11" ht="12.75" customHeight="1" x14ac:dyDescent="0.2">
      <c r="A23" s="9"/>
      <c r="B23" s="6">
        <v>250</v>
      </c>
      <c r="C23" s="1" t="s">
        <v>67</v>
      </c>
      <c r="D23" s="1" t="s">
        <v>37</v>
      </c>
      <c r="E23" s="13">
        <v>7.11</v>
      </c>
      <c r="F23" t="s">
        <v>79</v>
      </c>
      <c r="K23" s="17"/>
    </row>
    <row r="24" spans="1:11" ht="12.75" customHeight="1" x14ac:dyDescent="0.2">
      <c r="A24" s="10"/>
      <c r="B24" s="6">
        <v>50</v>
      </c>
      <c r="C24" t="s">
        <v>58</v>
      </c>
      <c r="D24" t="s">
        <v>37</v>
      </c>
      <c r="E24" s="13">
        <v>359.5</v>
      </c>
      <c r="F24" t="s">
        <v>75</v>
      </c>
      <c r="G24" t="s">
        <v>13</v>
      </c>
      <c r="K24" s="17"/>
    </row>
    <row r="25" spans="1:11" ht="12.75" customHeight="1" x14ac:dyDescent="0.2">
      <c r="A25" s="10"/>
      <c r="B25" s="6">
        <v>346.63</v>
      </c>
      <c r="C25" t="s">
        <v>29</v>
      </c>
      <c r="D25" t="s">
        <v>37</v>
      </c>
      <c r="E25" s="13"/>
      <c r="K25" s="17"/>
    </row>
    <row r="26" spans="1:11" ht="12.75" customHeight="1" x14ac:dyDescent="0.2">
      <c r="A26" s="9"/>
      <c r="B26" s="6">
        <v>5</v>
      </c>
      <c r="C26" t="s">
        <v>71</v>
      </c>
      <c r="D26" t="s">
        <v>37</v>
      </c>
      <c r="E26" s="13"/>
      <c r="K26" s="17"/>
    </row>
    <row r="27" spans="1:11" ht="12.75" customHeight="1" x14ac:dyDescent="0.2">
      <c r="A27" s="9"/>
      <c r="B27" s="6">
        <v>6.62</v>
      </c>
      <c r="C27" t="s">
        <v>68</v>
      </c>
      <c r="D27" t="s">
        <v>37</v>
      </c>
      <c r="E27" s="13"/>
      <c r="K27" s="17"/>
    </row>
    <row r="28" spans="1:11" ht="12.75" customHeight="1" x14ac:dyDescent="0.2">
      <c r="A28" s="9"/>
      <c r="B28" s="6">
        <v>10</v>
      </c>
      <c r="C28" t="s">
        <v>63</v>
      </c>
      <c r="D28" t="s">
        <v>37</v>
      </c>
      <c r="E28" s="13"/>
      <c r="K28" s="17"/>
    </row>
    <row r="29" spans="1:11" x14ac:dyDescent="0.2">
      <c r="A29" s="9"/>
      <c r="B29" s="6">
        <v>12.66</v>
      </c>
      <c r="C29" t="s">
        <v>16</v>
      </c>
      <c r="D29" t="s">
        <v>37</v>
      </c>
      <c r="E29" s="13"/>
      <c r="K29" s="17"/>
    </row>
    <row r="30" spans="1:11" x14ac:dyDescent="0.2">
      <c r="A30" s="9"/>
      <c r="B30" s="6">
        <v>359.5</v>
      </c>
      <c r="C30" t="s">
        <v>75</v>
      </c>
      <c r="D30" t="s">
        <v>37</v>
      </c>
      <c r="K30" s="17"/>
    </row>
    <row r="31" spans="1:11" x14ac:dyDescent="0.2">
      <c r="A31" s="9"/>
      <c r="B31" s="6">
        <v>7.49</v>
      </c>
      <c r="C31" t="s">
        <v>69</v>
      </c>
      <c r="D31" t="s">
        <v>37</v>
      </c>
      <c r="E31" t="s">
        <v>74</v>
      </c>
      <c r="K31" s="17"/>
    </row>
    <row r="32" spans="1:11" x14ac:dyDescent="0.2">
      <c r="A32" s="9"/>
      <c r="B32" s="6">
        <v>2.72</v>
      </c>
      <c r="C32" t="s">
        <v>88</v>
      </c>
      <c r="D32" t="s">
        <v>40</v>
      </c>
    </row>
    <row r="33" spans="1:12" x14ac:dyDescent="0.2">
      <c r="A33" s="9"/>
      <c r="B33" s="6">
        <v>9.73</v>
      </c>
      <c r="C33" t="s">
        <v>88</v>
      </c>
      <c r="D33" t="s">
        <v>40</v>
      </c>
    </row>
    <row r="34" spans="1:12" x14ac:dyDescent="0.2">
      <c r="A34" s="9"/>
      <c r="B34" s="6">
        <v>27.2</v>
      </c>
      <c r="C34" t="s">
        <v>99</v>
      </c>
      <c r="D34" t="s">
        <v>40</v>
      </c>
    </row>
    <row r="35" spans="1:12" x14ac:dyDescent="0.2">
      <c r="A35" s="9"/>
      <c r="B35" s="6">
        <v>-3.41</v>
      </c>
      <c r="C35" t="s">
        <v>53</v>
      </c>
      <c r="D35" t="s">
        <v>40</v>
      </c>
    </row>
    <row r="36" spans="1:12" x14ac:dyDescent="0.2">
      <c r="A36" s="9">
        <v>42796</v>
      </c>
      <c r="B36" s="6">
        <v>40.49</v>
      </c>
      <c r="C36" t="s">
        <v>18</v>
      </c>
      <c r="D36" t="s">
        <v>37</v>
      </c>
    </row>
    <row r="37" spans="1:12" x14ac:dyDescent="0.2">
      <c r="A37" s="9"/>
      <c r="B37" s="6">
        <v>256.43</v>
      </c>
      <c r="C37" t="s">
        <v>84</v>
      </c>
      <c r="D37" t="s">
        <v>37</v>
      </c>
    </row>
    <row r="38" spans="1:12" x14ac:dyDescent="0.2">
      <c r="A38" s="9">
        <v>42797</v>
      </c>
      <c r="B38" s="6">
        <v>11.5</v>
      </c>
      <c r="C38" t="s">
        <v>85</v>
      </c>
      <c r="D38" t="s">
        <v>40</v>
      </c>
      <c r="J38" t="s">
        <v>117</v>
      </c>
      <c r="K38" s="16">
        <f>B45</f>
        <v>64.959999999999994</v>
      </c>
      <c r="L38" t="str">
        <f>C45</f>
        <v>tkmaxx</v>
      </c>
    </row>
    <row r="39" spans="1:12" x14ac:dyDescent="0.2">
      <c r="A39" s="9"/>
      <c r="B39" s="6">
        <v>20</v>
      </c>
      <c r="C39" t="s">
        <v>62</v>
      </c>
      <c r="D39" t="s">
        <v>37</v>
      </c>
      <c r="K39" s="16">
        <f>B48</f>
        <v>632.4</v>
      </c>
      <c r="L39" t="s">
        <v>103</v>
      </c>
    </row>
    <row r="40" spans="1:12" x14ac:dyDescent="0.2">
      <c r="A40" s="9">
        <v>42800</v>
      </c>
      <c r="B40" s="6">
        <v>50</v>
      </c>
      <c r="C40" t="s">
        <v>44</v>
      </c>
      <c r="D40" t="s">
        <v>40</v>
      </c>
      <c r="K40" s="16">
        <f>B56</f>
        <v>-270</v>
      </c>
      <c r="L40" t="s">
        <v>103</v>
      </c>
    </row>
    <row r="41" spans="1:12" x14ac:dyDescent="0.2">
      <c r="A41" s="9"/>
      <c r="B41" s="6">
        <v>48.97</v>
      </c>
      <c r="C41" t="s">
        <v>77</v>
      </c>
      <c r="D41" t="s">
        <v>37</v>
      </c>
      <c r="K41">
        <v>200</v>
      </c>
      <c r="L41" t="s">
        <v>26</v>
      </c>
    </row>
    <row r="42" spans="1:12" x14ac:dyDescent="0.2">
      <c r="A42" s="9"/>
      <c r="B42" s="6">
        <v>241.18</v>
      </c>
      <c r="C42" t="s">
        <v>59</v>
      </c>
      <c r="D42" t="s">
        <v>37</v>
      </c>
      <c r="K42">
        <v>944</v>
      </c>
      <c r="L42" t="s">
        <v>115</v>
      </c>
    </row>
    <row r="43" spans="1:12" x14ac:dyDescent="0.2">
      <c r="A43" s="9"/>
      <c r="B43" s="6">
        <v>21</v>
      </c>
      <c r="C43" t="s">
        <v>22</v>
      </c>
      <c r="D43" t="s">
        <v>37</v>
      </c>
      <c r="K43">
        <v>70</v>
      </c>
      <c r="L43" t="s">
        <v>116</v>
      </c>
    </row>
    <row r="44" spans="1:12" x14ac:dyDescent="0.2">
      <c r="A44" s="9"/>
      <c r="B44" s="6">
        <v>8.8000000000000007</v>
      </c>
      <c r="C44" t="s">
        <v>96</v>
      </c>
      <c r="D44" t="s">
        <v>40</v>
      </c>
      <c r="K44">
        <v>84.95</v>
      </c>
      <c r="L44" t="s">
        <v>102</v>
      </c>
    </row>
    <row r="45" spans="1:12" x14ac:dyDescent="0.2">
      <c r="A45" s="9"/>
      <c r="B45" s="6">
        <v>64.959999999999994</v>
      </c>
      <c r="C45" t="s">
        <v>102</v>
      </c>
      <c r="D45" t="s">
        <v>40</v>
      </c>
      <c r="K45">
        <v>57.12</v>
      </c>
      <c r="L45" t="s">
        <v>84</v>
      </c>
    </row>
    <row r="46" spans="1:12" x14ac:dyDescent="0.2">
      <c r="A46" s="9">
        <v>42801</v>
      </c>
      <c r="B46" s="6">
        <v>10</v>
      </c>
      <c r="C46" t="s">
        <v>65</v>
      </c>
      <c r="D46" t="s">
        <v>37</v>
      </c>
      <c r="K46" s="16">
        <f>SUM(K38:K45)</f>
        <v>1783.43</v>
      </c>
    </row>
    <row r="47" spans="1:12" x14ac:dyDescent="0.2">
      <c r="A47" s="9" t="s">
        <v>100</v>
      </c>
      <c r="B47" s="6">
        <v>50</v>
      </c>
      <c r="C47" t="s">
        <v>44</v>
      </c>
      <c r="D47" t="s">
        <v>40</v>
      </c>
      <c r="K47">
        <v>550</v>
      </c>
      <c r="L47" t="s">
        <v>118</v>
      </c>
    </row>
    <row r="48" spans="1:12" x14ac:dyDescent="0.2">
      <c r="A48" s="9"/>
      <c r="B48" s="6">
        <v>632.4</v>
      </c>
      <c r="C48" t="s">
        <v>103</v>
      </c>
      <c r="D48" t="s">
        <v>40</v>
      </c>
      <c r="K48">
        <v>256.43</v>
      </c>
      <c r="L48" t="s">
        <v>15</v>
      </c>
    </row>
    <row r="49" spans="1:11" x14ac:dyDescent="0.2">
      <c r="A49" s="9"/>
      <c r="B49" s="6">
        <v>11.5</v>
      </c>
      <c r="C49" t="s">
        <v>85</v>
      </c>
      <c r="D49" t="s">
        <v>40</v>
      </c>
      <c r="K49" s="16">
        <f>SUM(K46:K48)</f>
        <v>2589.86</v>
      </c>
    </row>
    <row r="50" spans="1:11" x14ac:dyDescent="0.2">
      <c r="A50" s="9"/>
      <c r="B50" s="6">
        <v>60.11</v>
      </c>
      <c r="C50" t="s">
        <v>12</v>
      </c>
      <c r="D50" t="s">
        <v>37</v>
      </c>
    </row>
    <row r="51" spans="1:11" x14ac:dyDescent="0.2">
      <c r="A51" s="9"/>
      <c r="B51" s="6">
        <v>5.79</v>
      </c>
      <c r="C51" t="s">
        <v>104</v>
      </c>
      <c r="D51" t="s">
        <v>40</v>
      </c>
    </row>
    <row r="52" spans="1:11" x14ac:dyDescent="0.2">
      <c r="A52" s="9"/>
      <c r="B52" s="6">
        <v>4.7300000000000004</v>
      </c>
      <c r="C52" t="s">
        <v>84</v>
      </c>
      <c r="D52" t="s">
        <v>40</v>
      </c>
    </row>
    <row r="53" spans="1:11" x14ac:dyDescent="0.2">
      <c r="A53" s="9">
        <v>42804</v>
      </c>
      <c r="B53" s="6">
        <v>11.5</v>
      </c>
      <c r="C53" t="s">
        <v>85</v>
      </c>
      <c r="D53" t="s">
        <v>40</v>
      </c>
    </row>
    <row r="54" spans="1:11" x14ac:dyDescent="0.2">
      <c r="A54" s="9"/>
      <c r="B54" s="6">
        <v>21</v>
      </c>
      <c r="C54" t="s">
        <v>22</v>
      </c>
      <c r="D54" t="s">
        <v>37</v>
      </c>
    </row>
    <row r="55" spans="1:11" x14ac:dyDescent="0.2">
      <c r="A55" s="9">
        <v>42807</v>
      </c>
      <c r="B55" s="6">
        <v>100</v>
      </c>
      <c r="C55" t="s">
        <v>44</v>
      </c>
      <c r="D55" t="s">
        <v>40</v>
      </c>
    </row>
    <row r="56" spans="1:11" x14ac:dyDescent="0.2">
      <c r="A56" s="9"/>
      <c r="B56" s="6">
        <v>-270</v>
      </c>
      <c r="C56" t="s">
        <v>103</v>
      </c>
      <c r="D56" t="s">
        <v>40</v>
      </c>
      <c r="E56" t="s">
        <v>106</v>
      </c>
    </row>
    <row r="57" spans="1:11" x14ac:dyDescent="0.2">
      <c r="A57" s="9"/>
      <c r="B57" s="6">
        <v>10.75</v>
      </c>
      <c r="C57" t="s">
        <v>96</v>
      </c>
      <c r="D57" t="s">
        <v>40</v>
      </c>
    </row>
    <row r="58" spans="1:11" x14ac:dyDescent="0.2">
      <c r="A58" s="9"/>
      <c r="B58" s="6">
        <v>13</v>
      </c>
      <c r="C58" t="s">
        <v>107</v>
      </c>
      <c r="D58" t="s">
        <v>40</v>
      </c>
    </row>
    <row r="59" spans="1:11" x14ac:dyDescent="0.2">
      <c r="A59" s="9"/>
      <c r="B59" s="6">
        <v>17.5</v>
      </c>
      <c r="C59" t="s">
        <v>108</v>
      </c>
      <c r="D59" t="s">
        <v>40</v>
      </c>
    </row>
    <row r="60" spans="1:11" x14ac:dyDescent="0.2">
      <c r="A60" s="9"/>
      <c r="B60" s="6">
        <v>23.05</v>
      </c>
      <c r="C60" t="s">
        <v>108</v>
      </c>
      <c r="D60" t="s">
        <v>40</v>
      </c>
    </row>
    <row r="61" spans="1:11" x14ac:dyDescent="0.2">
      <c r="A61" s="9"/>
      <c r="B61" s="6">
        <v>29</v>
      </c>
      <c r="C61" t="s">
        <v>109</v>
      </c>
      <c r="D61" t="s">
        <v>40</v>
      </c>
    </row>
    <row r="62" spans="1:11" x14ac:dyDescent="0.2">
      <c r="A62" s="9">
        <v>42808</v>
      </c>
      <c r="B62" s="6">
        <v>-16</v>
      </c>
      <c r="C62" t="s">
        <v>80</v>
      </c>
      <c r="D62" t="s">
        <v>40</v>
      </c>
    </row>
    <row r="63" spans="1:11" x14ac:dyDescent="0.2">
      <c r="A63" s="9"/>
      <c r="B63" s="6">
        <v>7.11</v>
      </c>
      <c r="C63" t="s">
        <v>110</v>
      </c>
      <c r="D63" t="s">
        <v>40</v>
      </c>
    </row>
    <row r="64" spans="1:11" x14ac:dyDescent="0.2">
      <c r="A64" s="9"/>
      <c r="B64" s="6">
        <v>3.77</v>
      </c>
      <c r="C64" t="s">
        <v>110</v>
      </c>
      <c r="D64" t="s">
        <v>40</v>
      </c>
    </row>
    <row r="65" spans="1:5" x14ac:dyDescent="0.2">
      <c r="A65" s="9"/>
      <c r="B65" s="6">
        <v>200</v>
      </c>
      <c r="C65" t="s">
        <v>26</v>
      </c>
      <c r="D65" t="s">
        <v>40</v>
      </c>
    </row>
    <row r="66" spans="1:5" x14ac:dyDescent="0.2">
      <c r="A66" s="9"/>
      <c r="B66" s="6">
        <v>16</v>
      </c>
      <c r="C66" t="s">
        <v>99</v>
      </c>
      <c r="D66" t="s">
        <v>40</v>
      </c>
    </row>
    <row r="67" spans="1:5" x14ac:dyDescent="0.2">
      <c r="A67" s="9">
        <v>42809</v>
      </c>
      <c r="B67" s="6">
        <v>19.2</v>
      </c>
      <c r="C67" t="s">
        <v>111</v>
      </c>
      <c r="D67" t="s">
        <v>40</v>
      </c>
    </row>
    <row r="68" spans="1:5" x14ac:dyDescent="0.2">
      <c r="A68" s="9"/>
      <c r="B68" s="6">
        <v>52.68</v>
      </c>
      <c r="C68" t="s">
        <v>112</v>
      </c>
      <c r="D68" t="s">
        <v>37</v>
      </c>
    </row>
    <row r="69" spans="1:5" x14ac:dyDescent="0.2">
      <c r="A69" s="9">
        <v>42810</v>
      </c>
      <c r="B69" s="6">
        <v>3.79</v>
      </c>
      <c r="C69" t="s">
        <v>110</v>
      </c>
      <c r="D69" t="s">
        <v>40</v>
      </c>
    </row>
    <row r="70" spans="1:5" x14ac:dyDescent="0.2">
      <c r="A70" s="9"/>
      <c r="B70" s="6">
        <v>50</v>
      </c>
      <c r="C70" t="s">
        <v>44</v>
      </c>
      <c r="D70" t="s">
        <v>40</v>
      </c>
    </row>
    <row r="71" spans="1:5" x14ac:dyDescent="0.2">
      <c r="A71" s="9"/>
      <c r="B71" s="6">
        <v>-1.33</v>
      </c>
      <c r="C71" t="s">
        <v>22</v>
      </c>
      <c r="D71" t="s">
        <v>40</v>
      </c>
      <c r="E71" t="s">
        <v>106</v>
      </c>
    </row>
    <row r="72" spans="1:5" x14ac:dyDescent="0.2">
      <c r="A72" s="9"/>
      <c r="B72" s="6">
        <v>21</v>
      </c>
      <c r="C72" t="s">
        <v>22</v>
      </c>
      <c r="D72" t="s">
        <v>37</v>
      </c>
    </row>
    <row r="73" spans="1:5" x14ac:dyDescent="0.2">
      <c r="A73" s="9">
        <v>42811</v>
      </c>
      <c r="B73" s="6">
        <v>1.88</v>
      </c>
      <c r="C73" t="s">
        <v>113</v>
      </c>
      <c r="D73" t="s">
        <v>40</v>
      </c>
    </row>
    <row r="74" spans="1:5" x14ac:dyDescent="0.2">
      <c r="A74" s="9"/>
      <c r="B74" s="6">
        <v>11.5</v>
      </c>
      <c r="C74" t="s">
        <v>85</v>
      </c>
      <c r="D74" t="s">
        <v>40</v>
      </c>
    </row>
    <row r="75" spans="1:5" x14ac:dyDescent="0.2">
      <c r="A75" s="9"/>
      <c r="B75" s="6">
        <v>50</v>
      </c>
      <c r="C75" t="s">
        <v>44</v>
      </c>
      <c r="D75" t="s">
        <v>40</v>
      </c>
    </row>
    <row r="76" spans="1:5" x14ac:dyDescent="0.2">
      <c r="A76" s="9">
        <v>42814</v>
      </c>
      <c r="B76" s="6">
        <v>-1496.11</v>
      </c>
      <c r="C76" t="s">
        <v>114</v>
      </c>
      <c r="D76" t="s">
        <v>40</v>
      </c>
    </row>
    <row r="77" spans="1:5" x14ac:dyDescent="0.2">
      <c r="A77" s="10"/>
      <c r="B77" s="6">
        <v>10</v>
      </c>
      <c r="C77" t="s">
        <v>64</v>
      </c>
      <c r="D77" t="s">
        <v>37</v>
      </c>
    </row>
    <row r="78" spans="1:5" x14ac:dyDescent="0.2">
      <c r="A78" s="9"/>
      <c r="B78" s="6">
        <v>1500</v>
      </c>
      <c r="C78" t="s">
        <v>57</v>
      </c>
      <c r="D78" t="s">
        <v>40</v>
      </c>
    </row>
    <row r="79" spans="1:5" x14ac:dyDescent="0.2">
      <c r="A79" s="9"/>
      <c r="B79" s="6">
        <v>4.25</v>
      </c>
      <c r="C79" t="s">
        <v>96</v>
      </c>
      <c r="D79" t="s">
        <v>40</v>
      </c>
    </row>
    <row r="80" spans="1:5" x14ac:dyDescent="0.2">
      <c r="A80" s="9">
        <v>42815</v>
      </c>
      <c r="B80" s="6">
        <v>2.97</v>
      </c>
      <c r="C80" t="s">
        <v>110</v>
      </c>
      <c r="D80" t="s">
        <v>40</v>
      </c>
    </row>
    <row r="81" spans="1:4" x14ac:dyDescent="0.2">
      <c r="A81" s="9"/>
      <c r="B81" s="6">
        <v>4.41</v>
      </c>
      <c r="C81" t="s">
        <v>110</v>
      </c>
      <c r="D81" t="s">
        <v>40</v>
      </c>
    </row>
    <row r="82" spans="1:4" x14ac:dyDescent="0.2">
      <c r="A82" s="9"/>
      <c r="B82" s="6">
        <v>5.5</v>
      </c>
      <c r="C82" t="s">
        <v>84</v>
      </c>
      <c r="D82" t="s">
        <v>40</v>
      </c>
    </row>
    <row r="83" spans="1:4" x14ac:dyDescent="0.2">
      <c r="A83" s="9"/>
      <c r="B83" s="6">
        <v>7.05</v>
      </c>
      <c r="C83" t="s">
        <v>96</v>
      </c>
      <c r="D83" t="s">
        <v>40</v>
      </c>
    </row>
    <row r="84" spans="1:4" x14ac:dyDescent="0.2">
      <c r="A84" s="9"/>
      <c r="B84" s="6">
        <v>16</v>
      </c>
      <c r="C84" t="s">
        <v>99</v>
      </c>
      <c r="D84" t="s">
        <v>40</v>
      </c>
    </row>
    <row r="85" spans="1:4" x14ac:dyDescent="0.2">
      <c r="A85" s="9"/>
      <c r="B85" s="6">
        <v>50</v>
      </c>
      <c r="C85" t="s">
        <v>44</v>
      </c>
      <c r="D85" t="s">
        <v>40</v>
      </c>
    </row>
    <row r="86" spans="1:4" x14ac:dyDescent="0.2">
      <c r="A86" s="9">
        <v>42816</v>
      </c>
      <c r="B86">
        <v>944</v>
      </c>
      <c r="C86" t="s">
        <v>115</v>
      </c>
      <c r="D86" t="s">
        <v>40</v>
      </c>
    </row>
    <row r="87" spans="1:4" x14ac:dyDescent="0.2">
      <c r="A87" s="9">
        <v>42817</v>
      </c>
      <c r="B87">
        <v>2.87</v>
      </c>
      <c r="C87" t="s">
        <v>110</v>
      </c>
      <c r="D87" t="s">
        <v>40</v>
      </c>
    </row>
    <row r="88" spans="1:4" x14ac:dyDescent="0.2">
      <c r="A88" s="9"/>
      <c r="B88">
        <v>11.5</v>
      </c>
      <c r="C88" t="s">
        <v>85</v>
      </c>
      <c r="D88" t="s">
        <v>40</v>
      </c>
    </row>
    <row r="89" spans="1:4" ht="12.75" customHeight="1" x14ac:dyDescent="0.2">
      <c r="A89" s="9"/>
      <c r="B89">
        <v>14.53</v>
      </c>
      <c r="C89" t="s">
        <v>30</v>
      </c>
      <c r="D89" t="s">
        <v>37</v>
      </c>
    </row>
    <row r="90" spans="1:4" ht="12.75" customHeight="1" x14ac:dyDescent="0.2">
      <c r="A90" s="9"/>
      <c r="B90">
        <v>21</v>
      </c>
      <c r="C90" t="s">
        <v>22</v>
      </c>
      <c r="D90" t="s">
        <v>37</v>
      </c>
    </row>
    <row r="91" spans="1:4" ht="12.75" customHeight="1" x14ac:dyDescent="0.2">
      <c r="A91" s="9"/>
      <c r="B91">
        <v>11.5</v>
      </c>
      <c r="C91" t="s">
        <v>85</v>
      </c>
      <c r="D91" t="s">
        <v>40</v>
      </c>
    </row>
    <row r="92" spans="1:4" ht="12.75" customHeight="1" x14ac:dyDescent="0.2">
      <c r="A92" s="9">
        <v>42818</v>
      </c>
      <c r="B92">
        <v>21.77</v>
      </c>
      <c r="C92" t="s">
        <v>84</v>
      </c>
      <c r="D92" t="s">
        <v>40</v>
      </c>
    </row>
    <row r="93" spans="1:4" ht="12.75" customHeight="1" x14ac:dyDescent="0.2">
      <c r="A93" s="9"/>
      <c r="B93">
        <v>13.99</v>
      </c>
      <c r="C93" t="s">
        <v>83</v>
      </c>
      <c r="D93" t="s">
        <v>40</v>
      </c>
    </row>
    <row r="94" spans="1:4" ht="12.75" customHeight="1" x14ac:dyDescent="0.2">
      <c r="A94" s="9">
        <v>42821</v>
      </c>
      <c r="B94">
        <v>50</v>
      </c>
      <c r="C94" t="s">
        <v>44</v>
      </c>
      <c r="D94" t="s">
        <v>40</v>
      </c>
    </row>
    <row r="95" spans="1:4" ht="12.75" customHeight="1" x14ac:dyDescent="0.2">
      <c r="A95" s="9"/>
      <c r="B95">
        <v>70</v>
      </c>
      <c r="C95" t="s">
        <v>116</v>
      </c>
      <c r="D95" t="s">
        <v>40</v>
      </c>
    </row>
    <row r="96" spans="1:4" ht="12.75" customHeight="1" x14ac:dyDescent="0.2">
      <c r="A96" s="9"/>
      <c r="B96">
        <v>-120</v>
      </c>
      <c r="C96" t="s">
        <v>28</v>
      </c>
      <c r="D96" t="s">
        <v>37</v>
      </c>
    </row>
    <row r="97" spans="1:5" ht="12.75" customHeight="1" x14ac:dyDescent="0.2">
      <c r="A97" s="9"/>
      <c r="B97">
        <v>84.95</v>
      </c>
      <c r="C97" t="s">
        <v>102</v>
      </c>
      <c r="D97" t="s">
        <v>40</v>
      </c>
    </row>
    <row r="98" spans="1:5" ht="12.75" customHeight="1" x14ac:dyDescent="0.2">
      <c r="A98" s="9"/>
      <c r="B98">
        <v>57.12</v>
      </c>
      <c r="C98" t="s">
        <v>84</v>
      </c>
      <c r="D98" t="s">
        <v>40</v>
      </c>
    </row>
    <row r="99" spans="1:5" ht="12.75" customHeight="1" x14ac:dyDescent="0.2">
      <c r="A99" s="9">
        <v>42822</v>
      </c>
      <c r="B99">
        <v>-32</v>
      </c>
      <c r="C99" t="s">
        <v>80</v>
      </c>
      <c r="D99" t="s">
        <v>40</v>
      </c>
    </row>
    <row r="100" spans="1:5" ht="12.75" customHeight="1" x14ac:dyDescent="0.2">
      <c r="A100" s="9"/>
      <c r="B100">
        <v>-2392.52</v>
      </c>
      <c r="C100" t="s">
        <v>36</v>
      </c>
      <c r="D100" t="s">
        <v>37</v>
      </c>
    </row>
    <row r="101" spans="1:5" ht="12.75" customHeight="1" x14ac:dyDescent="0.2">
      <c r="A101" s="9"/>
      <c r="B101">
        <v>20</v>
      </c>
      <c r="C101" t="s">
        <v>78</v>
      </c>
      <c r="D101" t="s">
        <v>37</v>
      </c>
    </row>
    <row r="102" spans="1:5" ht="12.75" customHeight="1" x14ac:dyDescent="0.2">
      <c r="A102" s="9"/>
      <c r="B102">
        <v>28.84</v>
      </c>
      <c r="C102" t="s">
        <v>70</v>
      </c>
      <c r="D102" t="s">
        <v>37</v>
      </c>
    </row>
    <row r="103" spans="1:5" ht="12.75" customHeight="1" x14ac:dyDescent="0.2">
      <c r="A103" s="9"/>
      <c r="B103">
        <v>3.75</v>
      </c>
      <c r="C103" t="s">
        <v>84</v>
      </c>
      <c r="D103" t="s">
        <v>40</v>
      </c>
    </row>
    <row r="104" spans="1:5" ht="12.75" customHeight="1" x14ac:dyDescent="0.2">
      <c r="A104" s="9"/>
      <c r="B104">
        <v>51.58</v>
      </c>
      <c r="C104" t="s">
        <v>12</v>
      </c>
      <c r="D104" t="s">
        <v>37</v>
      </c>
    </row>
    <row r="105" spans="1:5" ht="12.75" customHeight="1" x14ac:dyDescent="0.2">
      <c r="A105" s="9">
        <v>42823</v>
      </c>
      <c r="B105">
        <v>7.49</v>
      </c>
      <c r="C105" t="s">
        <v>69</v>
      </c>
      <c r="D105" t="s">
        <v>37</v>
      </c>
      <c r="E105" t="s">
        <v>74</v>
      </c>
    </row>
    <row r="106" spans="1:5" ht="12.75" customHeight="1" x14ac:dyDescent="0.2">
      <c r="B106">
        <v>359.5</v>
      </c>
      <c r="C106" t="s">
        <v>75</v>
      </c>
      <c r="D106" t="s">
        <v>37</v>
      </c>
    </row>
    <row r="107" spans="1:5" ht="12.75" customHeight="1" x14ac:dyDescent="0.2">
      <c r="B107">
        <v>50</v>
      </c>
      <c r="C107" t="s">
        <v>44</v>
      </c>
      <c r="D107" t="s">
        <v>40</v>
      </c>
    </row>
    <row r="108" spans="1:5" ht="12.75" customHeight="1" x14ac:dyDescent="0.2">
      <c r="B108">
        <v>24.4</v>
      </c>
      <c r="C108" t="s">
        <v>119</v>
      </c>
      <c r="D108" t="s">
        <v>40</v>
      </c>
    </row>
    <row r="109" spans="1:5" ht="12.75" customHeight="1" x14ac:dyDescent="0.2">
      <c r="B109">
        <v>16</v>
      </c>
      <c r="C109" t="s">
        <v>99</v>
      </c>
      <c r="D109" t="s">
        <v>40</v>
      </c>
    </row>
    <row r="110" spans="1:5" ht="12.75" customHeight="1" x14ac:dyDescent="0.2">
      <c r="B110">
        <v>106.4</v>
      </c>
      <c r="C110" t="s">
        <v>22</v>
      </c>
      <c r="D110" t="s">
        <v>37</v>
      </c>
    </row>
    <row r="111" spans="1:5" ht="12.75" customHeight="1" x14ac:dyDescent="0.2">
      <c r="B111">
        <v>6.9</v>
      </c>
      <c r="C111" t="s">
        <v>22</v>
      </c>
      <c r="D111" t="s">
        <v>40</v>
      </c>
    </row>
    <row r="112" spans="1:5" ht="12.75" customHeight="1" x14ac:dyDescent="0.2">
      <c r="B112">
        <v>11.5</v>
      </c>
      <c r="C112" t="s">
        <v>85</v>
      </c>
      <c r="D112" t="s">
        <v>40</v>
      </c>
    </row>
    <row r="113" spans="2:4" ht="12.75" customHeight="1" x14ac:dyDescent="0.2">
      <c r="B113">
        <v>1.88</v>
      </c>
      <c r="C113" t="s">
        <v>113</v>
      </c>
      <c r="D113" t="s">
        <v>40</v>
      </c>
    </row>
    <row r="114" spans="2:4" ht="12.75" customHeight="1" x14ac:dyDescent="0.2">
      <c r="B114">
        <v>27.93</v>
      </c>
      <c r="C114" t="s">
        <v>84</v>
      </c>
      <c r="D114" t="s">
        <v>40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zoomScale="75" zoomScaleNormal="75" workbookViewId="0">
      <selection activeCell="C16" sqref="C16"/>
    </sheetView>
  </sheetViews>
  <sheetFormatPr defaultColWidth="14.42578125" defaultRowHeight="12.75" customHeight="1" x14ac:dyDescent="0.2"/>
  <cols>
    <col min="1" max="1" width="13.140625" customWidth="1"/>
    <col min="2" max="2" width="12.7109375" customWidth="1"/>
    <col min="3" max="3" width="13" customWidth="1"/>
    <col min="4" max="5" width="10.7109375" customWidth="1"/>
    <col min="6" max="6" width="12.85546875" customWidth="1"/>
    <col min="7" max="7" width="11.28515625" customWidth="1"/>
    <col min="8" max="10" width="10.7109375" customWidth="1"/>
    <col min="11" max="11" width="12.5703125" style="13" customWidth="1"/>
    <col min="12" max="12" width="12.85546875" customWidth="1"/>
    <col min="13" max="14" width="10.7109375" customWidth="1"/>
    <col min="15" max="15" width="13.42578125" customWidth="1"/>
    <col min="16" max="16" width="10.7109375" customWidth="1"/>
    <col min="17" max="20" width="17.28515625" customWidth="1"/>
  </cols>
  <sheetData>
    <row r="1" spans="1:16" ht="12.75" customHeight="1" x14ac:dyDescent="0.2">
      <c r="A1" s="1" t="s">
        <v>0</v>
      </c>
      <c r="B1" s="1" t="s">
        <v>1</v>
      </c>
      <c r="E1" s="1" t="s">
        <v>2</v>
      </c>
      <c r="O1" s="1" t="s">
        <v>3</v>
      </c>
      <c r="P1" s="1" t="s">
        <v>4</v>
      </c>
    </row>
    <row r="2" spans="1:16" ht="12.75" customHeight="1" x14ac:dyDescent="0.2">
      <c r="A2" s="1">
        <v>42540.85</v>
      </c>
      <c r="B2" s="1">
        <v>0</v>
      </c>
      <c r="E2" s="1" t="s">
        <v>5</v>
      </c>
      <c r="H2" s="1" t="s">
        <v>6</v>
      </c>
      <c r="K2" s="12" t="s">
        <v>7</v>
      </c>
      <c r="O2" s="6">
        <f>A3-G3-J3-M3-D3</f>
        <v>49014.81</v>
      </c>
      <c r="P2" s="6">
        <f>SUMIF(D21:D71,"n",B21:B71)</f>
        <v>1211.3100000000004</v>
      </c>
    </row>
    <row r="3" spans="1:16" ht="12.75" customHeight="1" x14ac:dyDescent="0.2">
      <c r="A3" s="7">
        <f>A2-SUM(B21:B92)</f>
        <v>49271.24</v>
      </c>
      <c r="D3" s="11">
        <f>IF(C2="pd",0,B2*-1)</f>
        <v>0</v>
      </c>
      <c r="E3" s="12">
        <f>SUM(E4:E26)</f>
        <v>1617.2199999999998</v>
      </c>
      <c r="F3" s="1" t="s">
        <v>8</v>
      </c>
      <c r="G3" s="7">
        <f>E3-SUMIF(G4:G73,"pd",E4:E73)</f>
        <v>0</v>
      </c>
      <c r="H3" s="6">
        <f>SUM(H4:H18)</f>
        <v>256.43</v>
      </c>
      <c r="I3" s="1" t="s">
        <v>8</v>
      </c>
      <c r="J3" s="8">
        <f>H3-SUMIF(J4:J73,"pd",H4:H73)</f>
        <v>256.43</v>
      </c>
      <c r="K3" s="12">
        <f>SUM(K4:K18)</f>
        <v>-5524.9699999999993</v>
      </c>
      <c r="L3" s="1" t="s">
        <v>8</v>
      </c>
      <c r="M3" s="11">
        <f>K3-SUMIF(M4:M73,"pd",K4:K73)</f>
        <v>0</v>
      </c>
      <c r="P3" s="1" t="s">
        <v>9</v>
      </c>
    </row>
    <row r="4" spans="1:16" ht="12.75" customHeight="1" x14ac:dyDescent="0.2">
      <c r="E4" s="12">
        <v>241.18</v>
      </c>
      <c r="F4" s="1" t="s">
        <v>59</v>
      </c>
      <c r="G4" t="s">
        <v>13</v>
      </c>
      <c r="H4" s="6">
        <v>256.43</v>
      </c>
      <c r="I4" s="1" t="s">
        <v>15</v>
      </c>
      <c r="K4" s="12">
        <v>58.65</v>
      </c>
      <c r="L4" s="1" t="s">
        <v>12</v>
      </c>
      <c r="M4" t="s">
        <v>13</v>
      </c>
      <c r="N4" s="15">
        <v>42776</v>
      </c>
      <c r="P4" s="1" t="s">
        <v>9</v>
      </c>
    </row>
    <row r="5" spans="1:16" ht="12.75" customHeight="1" x14ac:dyDescent="0.2">
      <c r="E5" s="12">
        <v>5</v>
      </c>
      <c r="F5" s="1" t="s">
        <v>71</v>
      </c>
      <c r="G5" t="s">
        <v>13</v>
      </c>
      <c r="H5" s="6">
        <v>0</v>
      </c>
      <c r="I5" s="1" t="s">
        <v>17</v>
      </c>
      <c r="K5" s="12">
        <v>55.96</v>
      </c>
      <c r="L5" s="1" t="s">
        <v>12</v>
      </c>
      <c r="M5" t="s">
        <v>13</v>
      </c>
      <c r="N5" s="15">
        <v>42790</v>
      </c>
      <c r="P5" s="1" t="s">
        <v>9</v>
      </c>
    </row>
    <row r="6" spans="1:16" ht="12.75" customHeight="1" x14ac:dyDescent="0.2">
      <c r="E6" s="12">
        <v>12.66</v>
      </c>
      <c r="F6" s="1" t="s">
        <v>16</v>
      </c>
      <c r="G6" t="s">
        <v>13</v>
      </c>
      <c r="H6" s="6"/>
      <c r="I6" s="1"/>
      <c r="J6" s="1"/>
      <c r="K6" s="12">
        <v>0</v>
      </c>
      <c r="L6" s="1" t="s">
        <v>12</v>
      </c>
      <c r="P6" s="1" t="s">
        <v>9</v>
      </c>
    </row>
    <row r="7" spans="1:16" ht="12.75" customHeight="1" x14ac:dyDescent="0.2">
      <c r="E7" s="12">
        <v>40.49</v>
      </c>
      <c r="F7" s="1" t="s">
        <v>18</v>
      </c>
      <c r="G7" t="s">
        <v>13</v>
      </c>
      <c r="H7" s="6"/>
      <c r="I7" s="1"/>
      <c r="K7" s="12">
        <v>0</v>
      </c>
      <c r="L7" s="1" t="s">
        <v>12</v>
      </c>
      <c r="P7" s="1" t="s">
        <v>9</v>
      </c>
    </row>
    <row r="8" spans="1:16" ht="12.75" customHeight="1" x14ac:dyDescent="0.2">
      <c r="E8" s="12">
        <v>45</v>
      </c>
      <c r="F8" s="1" t="s">
        <v>82</v>
      </c>
      <c r="G8" t="s">
        <v>13</v>
      </c>
      <c r="H8" s="6"/>
      <c r="I8" s="1"/>
      <c r="K8" s="12">
        <v>106.4</v>
      </c>
      <c r="L8" s="1" t="s">
        <v>60</v>
      </c>
      <c r="M8" t="s">
        <v>13</v>
      </c>
      <c r="P8" s="1" t="s">
        <v>9</v>
      </c>
    </row>
    <row r="9" spans="1:16" ht="12.75" customHeight="1" x14ac:dyDescent="0.2">
      <c r="E9" s="12">
        <v>50</v>
      </c>
      <c r="F9" s="1" t="s">
        <v>58</v>
      </c>
      <c r="G9" t="s">
        <v>13</v>
      </c>
      <c r="K9" s="12">
        <v>21</v>
      </c>
      <c r="L9" t="s">
        <v>61</v>
      </c>
      <c r="M9" t="s">
        <v>13</v>
      </c>
      <c r="P9" s="1" t="s">
        <v>9</v>
      </c>
    </row>
    <row r="10" spans="1:16" ht="12.75" customHeight="1" x14ac:dyDescent="0.2">
      <c r="E10" s="12">
        <v>250</v>
      </c>
      <c r="F10" s="1" t="s">
        <v>66</v>
      </c>
      <c r="G10" t="s">
        <v>13</v>
      </c>
      <c r="K10" s="12">
        <v>26</v>
      </c>
      <c r="L10" t="s">
        <v>22</v>
      </c>
      <c r="M10" t="s">
        <v>13</v>
      </c>
      <c r="P10" s="1" t="s">
        <v>9</v>
      </c>
    </row>
    <row r="11" spans="1:16" ht="12.75" customHeight="1" x14ac:dyDescent="0.2">
      <c r="E11" s="12">
        <v>250</v>
      </c>
      <c r="F11" s="1" t="s">
        <v>67</v>
      </c>
      <c r="G11" t="s">
        <v>13</v>
      </c>
      <c r="K11" s="12">
        <v>21</v>
      </c>
      <c r="L11" t="s">
        <v>22</v>
      </c>
      <c r="M11" t="s">
        <v>13</v>
      </c>
      <c r="P11" s="1" t="s">
        <v>9</v>
      </c>
    </row>
    <row r="12" spans="1:16" ht="12.75" customHeight="1" x14ac:dyDescent="0.2">
      <c r="E12" s="12">
        <v>0</v>
      </c>
      <c r="F12" s="1" t="s">
        <v>69</v>
      </c>
      <c r="K12" s="12">
        <v>0</v>
      </c>
      <c r="L12" t="s">
        <v>22</v>
      </c>
      <c r="P12" s="1" t="s">
        <v>9</v>
      </c>
    </row>
    <row r="13" spans="1:16" ht="12.75" customHeight="1" x14ac:dyDescent="0.2">
      <c r="E13" s="12">
        <v>28</v>
      </c>
      <c r="F13" s="1" t="s">
        <v>70</v>
      </c>
      <c r="G13" t="s">
        <v>13</v>
      </c>
      <c r="K13" s="12">
        <v>19.96</v>
      </c>
      <c r="L13" t="s">
        <v>84</v>
      </c>
      <c r="M13" t="s">
        <v>13</v>
      </c>
      <c r="P13" s="1" t="s">
        <v>9</v>
      </c>
    </row>
    <row r="14" spans="1:16" ht="12.75" customHeight="1" x14ac:dyDescent="0.2">
      <c r="E14" s="12">
        <v>250</v>
      </c>
      <c r="F14" s="1" t="s">
        <v>28</v>
      </c>
      <c r="G14" t="s">
        <v>13</v>
      </c>
      <c r="K14" s="12">
        <v>-5833.94</v>
      </c>
      <c r="L14" t="s">
        <v>92</v>
      </c>
      <c r="M14" t="s">
        <v>13</v>
      </c>
      <c r="P14" s="1" t="s">
        <v>9</v>
      </c>
    </row>
    <row r="15" spans="1:16" ht="12.75" customHeight="1" x14ac:dyDescent="0.2">
      <c r="E15" s="12">
        <v>346.63</v>
      </c>
      <c r="F15" s="1" t="s">
        <v>29</v>
      </c>
      <c r="G15" t="s">
        <v>13</v>
      </c>
      <c r="K15" s="12"/>
      <c r="P15" s="1" t="s">
        <v>9</v>
      </c>
    </row>
    <row r="16" spans="1:16" ht="12.75" customHeight="1" x14ac:dyDescent="0.2">
      <c r="E16" s="12">
        <v>14.53</v>
      </c>
      <c r="F16" s="1" t="s">
        <v>30</v>
      </c>
      <c r="G16" s="1" t="s">
        <v>13</v>
      </c>
      <c r="K16" s="12"/>
      <c r="P16" s="1" t="s">
        <v>9</v>
      </c>
    </row>
    <row r="17" spans="1:7" ht="12.75" customHeight="1" x14ac:dyDescent="0.2">
      <c r="A17" s="1" t="s">
        <v>9</v>
      </c>
      <c r="E17" s="12">
        <v>20</v>
      </c>
      <c r="F17" t="s">
        <v>62</v>
      </c>
      <c r="G17" t="s">
        <v>13</v>
      </c>
    </row>
    <row r="18" spans="1:7" ht="12.75" customHeight="1" x14ac:dyDescent="0.2">
      <c r="A18" s="1" t="s">
        <v>9</v>
      </c>
      <c r="E18" s="13">
        <v>10</v>
      </c>
      <c r="F18" t="s">
        <v>63</v>
      </c>
      <c r="G18" t="s">
        <v>13</v>
      </c>
    </row>
    <row r="19" spans="1:7" ht="12.75" customHeight="1" x14ac:dyDescent="0.2">
      <c r="A19" s="1" t="s">
        <v>31</v>
      </c>
      <c r="D19" s="1" t="s">
        <v>32</v>
      </c>
      <c r="E19" s="13">
        <v>10</v>
      </c>
      <c r="F19" t="s">
        <v>91</v>
      </c>
      <c r="G19" t="s">
        <v>13</v>
      </c>
    </row>
    <row r="20" spans="1:7" ht="12.75" customHeight="1" x14ac:dyDescent="0.2">
      <c r="A20" s="9">
        <v>42767</v>
      </c>
      <c r="B20" s="6">
        <f>A2*-1</f>
        <v>-42540.85</v>
      </c>
      <c r="C20" s="1" t="s">
        <v>34</v>
      </c>
      <c r="D20" s="1" t="s">
        <v>35</v>
      </c>
      <c r="E20" s="13">
        <v>10</v>
      </c>
      <c r="F20" t="s">
        <v>65</v>
      </c>
      <c r="G20" t="s">
        <v>13</v>
      </c>
    </row>
    <row r="21" spans="1:7" ht="12.75" customHeight="1" x14ac:dyDescent="0.2">
      <c r="A21" s="9">
        <v>42767</v>
      </c>
      <c r="B21" s="6">
        <v>250</v>
      </c>
      <c r="C21" s="1" t="s">
        <v>28</v>
      </c>
      <c r="D21" s="1" t="s">
        <v>37</v>
      </c>
      <c r="E21" s="13">
        <v>6.62</v>
      </c>
      <c r="F21" t="s">
        <v>68</v>
      </c>
      <c r="G21" t="s">
        <v>13</v>
      </c>
    </row>
    <row r="22" spans="1:7" ht="12.75" customHeight="1" x14ac:dyDescent="0.2">
      <c r="A22" s="9">
        <v>42767</v>
      </c>
      <c r="B22" s="6">
        <v>250</v>
      </c>
      <c r="C22" s="1" t="s">
        <v>66</v>
      </c>
      <c r="D22" s="1" t="s">
        <v>37</v>
      </c>
      <c r="E22" s="13">
        <v>20</v>
      </c>
      <c r="F22" t="s">
        <v>78</v>
      </c>
      <c r="G22" t="s">
        <v>13</v>
      </c>
    </row>
    <row r="23" spans="1:7" ht="12.75" customHeight="1" x14ac:dyDescent="0.2">
      <c r="A23" s="9">
        <v>42767</v>
      </c>
      <c r="B23" s="6">
        <v>250</v>
      </c>
      <c r="C23" s="1" t="s">
        <v>67</v>
      </c>
      <c r="D23" s="1" t="s">
        <v>37</v>
      </c>
      <c r="E23" s="13">
        <v>7.11</v>
      </c>
      <c r="F23" t="s">
        <v>79</v>
      </c>
      <c r="G23" t="s">
        <v>13</v>
      </c>
    </row>
    <row r="24" spans="1:7" ht="12.75" customHeight="1" x14ac:dyDescent="0.2">
      <c r="A24" s="10"/>
      <c r="B24" s="6">
        <v>50</v>
      </c>
      <c r="C24" t="s">
        <v>58</v>
      </c>
      <c r="D24" t="s">
        <v>37</v>
      </c>
      <c r="E24" s="13">
        <v>0</v>
      </c>
      <c r="F24" t="s">
        <v>75</v>
      </c>
    </row>
    <row r="25" spans="1:7" ht="12.75" customHeight="1" x14ac:dyDescent="0.2">
      <c r="A25" s="10"/>
      <c r="B25" s="6">
        <v>346.63</v>
      </c>
      <c r="C25" t="s">
        <v>29</v>
      </c>
      <c r="D25" t="s">
        <v>37</v>
      </c>
      <c r="E25" s="13"/>
    </row>
    <row r="26" spans="1:7" ht="12.75" customHeight="1" x14ac:dyDescent="0.2">
      <c r="A26" s="9"/>
      <c r="B26" s="6">
        <v>5</v>
      </c>
      <c r="C26" t="s">
        <v>71</v>
      </c>
      <c r="D26" t="s">
        <v>37</v>
      </c>
      <c r="E26" s="13"/>
    </row>
    <row r="27" spans="1:7" ht="12.75" customHeight="1" x14ac:dyDescent="0.2">
      <c r="A27" s="9"/>
      <c r="B27" s="6">
        <v>6.62</v>
      </c>
      <c r="C27" t="s">
        <v>68</v>
      </c>
      <c r="D27" t="s">
        <v>37</v>
      </c>
      <c r="E27" s="13"/>
    </row>
    <row r="28" spans="1:7" ht="12.75" customHeight="1" x14ac:dyDescent="0.2">
      <c r="A28" s="9"/>
      <c r="B28" s="6">
        <v>10</v>
      </c>
      <c r="C28" t="s">
        <v>63</v>
      </c>
      <c r="D28" t="s">
        <v>37</v>
      </c>
      <c r="E28" s="13"/>
    </row>
    <row r="29" spans="1:7" x14ac:dyDescent="0.2">
      <c r="A29" s="9"/>
      <c r="B29" s="6">
        <v>12.66</v>
      </c>
      <c r="C29" t="s">
        <v>16</v>
      </c>
      <c r="D29" t="s">
        <v>37</v>
      </c>
      <c r="E29" s="13"/>
    </row>
    <row r="30" spans="1:7" x14ac:dyDescent="0.2">
      <c r="A30" s="9"/>
      <c r="B30" s="6">
        <v>22.22</v>
      </c>
      <c r="C30" t="s">
        <v>73</v>
      </c>
      <c r="D30" t="s">
        <v>40</v>
      </c>
      <c r="E30" t="s">
        <v>74</v>
      </c>
    </row>
    <row r="31" spans="1:7" x14ac:dyDescent="0.2">
      <c r="A31" s="9"/>
      <c r="B31" s="6">
        <v>498</v>
      </c>
      <c r="C31" t="s">
        <v>72</v>
      </c>
      <c r="D31" t="s">
        <v>40</v>
      </c>
      <c r="E31" t="s">
        <v>74</v>
      </c>
    </row>
    <row r="32" spans="1:7" x14ac:dyDescent="0.2">
      <c r="A32" s="9"/>
      <c r="B32" s="6">
        <v>-3.34</v>
      </c>
      <c r="C32" t="s">
        <v>53</v>
      </c>
    </row>
    <row r="33" spans="1:5" x14ac:dyDescent="0.2">
      <c r="A33" s="9">
        <v>42768</v>
      </c>
      <c r="B33" s="6">
        <v>12.95</v>
      </c>
      <c r="C33" t="s">
        <v>74</v>
      </c>
      <c r="D33" t="s">
        <v>40</v>
      </c>
    </row>
    <row r="34" spans="1:5" x14ac:dyDescent="0.2">
      <c r="A34" s="9"/>
      <c r="B34" s="6">
        <v>40.49</v>
      </c>
      <c r="C34" t="s">
        <v>18</v>
      </c>
      <c r="D34" t="s">
        <v>37</v>
      </c>
    </row>
    <row r="35" spans="1:5" x14ac:dyDescent="0.2">
      <c r="A35" s="9"/>
      <c r="B35" s="6">
        <v>-480</v>
      </c>
      <c r="C35" t="s">
        <v>75</v>
      </c>
    </row>
    <row r="36" spans="1:5" x14ac:dyDescent="0.2">
      <c r="A36" s="9"/>
      <c r="B36" s="6">
        <v>151.5</v>
      </c>
      <c r="C36" t="s">
        <v>76</v>
      </c>
      <c r="D36" t="s">
        <v>40</v>
      </c>
    </row>
    <row r="37" spans="1:5" x14ac:dyDescent="0.2">
      <c r="A37" s="9">
        <v>42769</v>
      </c>
      <c r="B37" s="6">
        <v>20</v>
      </c>
      <c r="C37" t="s">
        <v>62</v>
      </c>
      <c r="D37" t="s">
        <v>37</v>
      </c>
    </row>
    <row r="38" spans="1:5" x14ac:dyDescent="0.2">
      <c r="A38" s="9"/>
      <c r="B38" s="6">
        <v>54.82</v>
      </c>
      <c r="C38" s="14" t="s">
        <v>82</v>
      </c>
      <c r="D38" t="s">
        <v>37</v>
      </c>
    </row>
    <row r="39" spans="1:5" x14ac:dyDescent="0.2">
      <c r="A39" s="9"/>
      <c r="B39" s="6">
        <v>21</v>
      </c>
      <c r="C39" t="s">
        <v>22</v>
      </c>
      <c r="D39" t="s">
        <v>37</v>
      </c>
    </row>
    <row r="40" spans="1:5" x14ac:dyDescent="0.2">
      <c r="A40" s="9">
        <v>42772</v>
      </c>
      <c r="B40" s="6">
        <v>241.18</v>
      </c>
      <c r="C40" t="s">
        <v>59</v>
      </c>
      <c r="D40" t="s">
        <v>37</v>
      </c>
    </row>
    <row r="41" spans="1:5" x14ac:dyDescent="0.2">
      <c r="A41" s="9">
        <v>42773</v>
      </c>
      <c r="B41" s="6">
        <v>-25</v>
      </c>
      <c r="C41" t="s">
        <v>80</v>
      </c>
    </row>
    <row r="42" spans="1:5" x14ac:dyDescent="0.2">
      <c r="A42" s="9"/>
      <c r="B42" s="6">
        <v>10</v>
      </c>
      <c r="C42" t="s">
        <v>65</v>
      </c>
      <c r="D42" t="s">
        <v>37</v>
      </c>
    </row>
    <row r="43" spans="1:5" x14ac:dyDescent="0.2">
      <c r="A43" s="9"/>
      <c r="B43" s="6">
        <v>20.58</v>
      </c>
      <c r="C43" t="s">
        <v>81</v>
      </c>
      <c r="D43" t="s">
        <v>40</v>
      </c>
      <c r="E43" t="s">
        <v>74</v>
      </c>
    </row>
    <row r="44" spans="1:5" x14ac:dyDescent="0.2">
      <c r="A44" s="9">
        <v>42774</v>
      </c>
      <c r="B44" s="6">
        <v>50</v>
      </c>
      <c r="C44" t="s">
        <v>44</v>
      </c>
      <c r="D44" t="s">
        <v>40</v>
      </c>
    </row>
    <row r="45" spans="1:5" x14ac:dyDescent="0.2">
      <c r="A45" s="9"/>
      <c r="B45" s="6">
        <v>4</v>
      </c>
      <c r="C45" t="s">
        <v>83</v>
      </c>
      <c r="D45" t="s">
        <v>40</v>
      </c>
    </row>
    <row r="46" spans="1:5" x14ac:dyDescent="0.2">
      <c r="A46" s="9">
        <v>42779</v>
      </c>
      <c r="B46" s="6">
        <v>100</v>
      </c>
      <c r="C46" t="s">
        <v>28</v>
      </c>
      <c r="D46" t="s">
        <v>40</v>
      </c>
    </row>
    <row r="47" spans="1:5" x14ac:dyDescent="0.2">
      <c r="A47" s="9"/>
      <c r="B47" s="6">
        <v>19.96</v>
      </c>
      <c r="C47" t="s">
        <v>84</v>
      </c>
      <c r="D47" t="s">
        <v>40</v>
      </c>
    </row>
    <row r="48" spans="1:5" x14ac:dyDescent="0.2">
      <c r="A48" s="9"/>
      <c r="B48" s="6">
        <v>58.65</v>
      </c>
      <c r="C48" t="s">
        <v>12</v>
      </c>
      <c r="D48" t="s">
        <v>37</v>
      </c>
    </row>
    <row r="49" spans="1:5" x14ac:dyDescent="0.2">
      <c r="A49" s="9">
        <v>42780</v>
      </c>
      <c r="B49" s="6">
        <v>7.11</v>
      </c>
      <c r="C49" t="s">
        <v>79</v>
      </c>
      <c r="D49" t="s">
        <v>37</v>
      </c>
    </row>
    <row r="50" spans="1:5" x14ac:dyDescent="0.2">
      <c r="A50" s="9"/>
      <c r="B50" s="6">
        <v>11.5</v>
      </c>
      <c r="C50" t="s">
        <v>85</v>
      </c>
      <c r="D50" t="s">
        <v>40</v>
      </c>
    </row>
    <row r="51" spans="1:5" x14ac:dyDescent="0.2">
      <c r="A51" s="9"/>
      <c r="B51" s="6">
        <v>3.47</v>
      </c>
      <c r="C51" t="s">
        <v>54</v>
      </c>
      <c r="D51" t="s">
        <v>40</v>
      </c>
    </row>
    <row r="52" spans="1:5" x14ac:dyDescent="0.2">
      <c r="A52" s="9"/>
      <c r="B52" s="6">
        <v>11.5</v>
      </c>
      <c r="C52" t="s">
        <v>87</v>
      </c>
      <c r="D52" t="s">
        <v>40</v>
      </c>
      <c r="E52" t="s">
        <v>74</v>
      </c>
    </row>
    <row r="53" spans="1:5" x14ac:dyDescent="0.2">
      <c r="A53" s="9"/>
      <c r="B53" s="6">
        <v>31.5</v>
      </c>
      <c r="C53" t="s">
        <v>86</v>
      </c>
      <c r="D53" t="s">
        <v>40</v>
      </c>
      <c r="E53" t="s">
        <v>74</v>
      </c>
    </row>
    <row r="54" spans="1:5" x14ac:dyDescent="0.2">
      <c r="A54" s="9">
        <v>42782</v>
      </c>
      <c r="B54" s="6">
        <v>3</v>
      </c>
      <c r="C54" t="s">
        <v>88</v>
      </c>
      <c r="D54" t="s">
        <v>40</v>
      </c>
    </row>
    <row r="55" spans="1:5" x14ac:dyDescent="0.2">
      <c r="A55" s="9"/>
      <c r="B55" s="6">
        <v>10</v>
      </c>
      <c r="C55" t="s">
        <v>89</v>
      </c>
      <c r="D55" t="s">
        <v>40</v>
      </c>
    </row>
    <row r="56" spans="1:5" x14ac:dyDescent="0.2">
      <c r="A56" s="9"/>
      <c r="B56" s="6">
        <v>26</v>
      </c>
      <c r="C56" t="s">
        <v>90</v>
      </c>
      <c r="D56" t="s">
        <v>37</v>
      </c>
    </row>
    <row r="57" spans="1:5" x14ac:dyDescent="0.2">
      <c r="A57" s="9">
        <v>42783</v>
      </c>
      <c r="B57" s="6">
        <v>11.5</v>
      </c>
      <c r="C57" t="s">
        <v>85</v>
      </c>
      <c r="D57" t="s">
        <v>40</v>
      </c>
    </row>
    <row r="58" spans="1:5" x14ac:dyDescent="0.2">
      <c r="A58" s="9"/>
      <c r="B58" s="6">
        <v>50</v>
      </c>
      <c r="C58" t="s">
        <v>44</v>
      </c>
      <c r="D58" t="s">
        <v>40</v>
      </c>
    </row>
    <row r="59" spans="1:5" x14ac:dyDescent="0.2">
      <c r="A59" s="9">
        <v>42786</v>
      </c>
      <c r="B59" s="6">
        <v>10</v>
      </c>
      <c r="C59" t="s">
        <v>91</v>
      </c>
      <c r="D59" t="s">
        <v>37</v>
      </c>
    </row>
    <row r="60" spans="1:5" x14ac:dyDescent="0.2">
      <c r="A60" s="9"/>
      <c r="B60" s="6">
        <v>32</v>
      </c>
      <c r="C60" t="s">
        <v>95</v>
      </c>
      <c r="D60" t="s">
        <v>40</v>
      </c>
    </row>
    <row r="61" spans="1:5" x14ac:dyDescent="0.2">
      <c r="A61" s="9"/>
      <c r="B61" s="6">
        <v>33.25</v>
      </c>
      <c r="C61" t="s">
        <v>94</v>
      </c>
      <c r="D61" t="s">
        <v>40</v>
      </c>
    </row>
    <row r="62" spans="1:5" x14ac:dyDescent="0.2">
      <c r="A62" s="9"/>
      <c r="B62" s="6">
        <v>19.96</v>
      </c>
      <c r="C62" t="s">
        <v>93</v>
      </c>
      <c r="D62" t="s">
        <v>40</v>
      </c>
    </row>
    <row r="63" spans="1:5" x14ac:dyDescent="0.2">
      <c r="A63" s="9">
        <v>42787</v>
      </c>
      <c r="B63" s="6">
        <v>2.5</v>
      </c>
      <c r="C63" t="s">
        <v>84</v>
      </c>
      <c r="D63" t="s">
        <v>40</v>
      </c>
    </row>
    <row r="64" spans="1:5" x14ac:dyDescent="0.2">
      <c r="A64" s="9"/>
      <c r="B64" s="6">
        <v>11.92</v>
      </c>
      <c r="C64" t="s">
        <v>84</v>
      </c>
      <c r="D64" t="s">
        <v>40</v>
      </c>
    </row>
    <row r="65" spans="1:5" x14ac:dyDescent="0.2">
      <c r="A65" s="9">
        <v>42788</v>
      </c>
      <c r="B65" s="6">
        <v>-5833.94</v>
      </c>
      <c r="C65" t="s">
        <v>92</v>
      </c>
    </row>
    <row r="66" spans="1:5" x14ac:dyDescent="0.2">
      <c r="A66" s="9">
        <v>42789</v>
      </c>
      <c r="B66" s="6">
        <v>14.53</v>
      </c>
      <c r="C66" t="s">
        <v>30</v>
      </c>
      <c r="D66" t="s">
        <v>37</v>
      </c>
    </row>
    <row r="67" spans="1:5" x14ac:dyDescent="0.2">
      <c r="A67" s="10"/>
      <c r="B67" s="6">
        <v>50</v>
      </c>
      <c r="C67" t="s">
        <v>44</v>
      </c>
      <c r="D67" t="s">
        <v>40</v>
      </c>
    </row>
    <row r="68" spans="1:5" x14ac:dyDescent="0.2">
      <c r="A68" s="10"/>
      <c r="B68" s="6">
        <v>21</v>
      </c>
      <c r="C68" t="s">
        <v>22</v>
      </c>
      <c r="D68" t="s">
        <v>37</v>
      </c>
    </row>
    <row r="69" spans="1:5" x14ac:dyDescent="0.2">
      <c r="A69" s="9">
        <v>42790</v>
      </c>
      <c r="B69" s="6">
        <v>55.96</v>
      </c>
      <c r="C69" t="s">
        <v>12</v>
      </c>
      <c r="D69" t="s">
        <v>37</v>
      </c>
    </row>
    <row r="70" spans="1:5" x14ac:dyDescent="0.2">
      <c r="A70" s="9"/>
      <c r="B70" s="6">
        <v>50</v>
      </c>
      <c r="C70" t="s">
        <v>44</v>
      </c>
      <c r="D70" t="s">
        <v>40</v>
      </c>
    </row>
    <row r="71" spans="1:5" x14ac:dyDescent="0.2">
      <c r="A71" s="9">
        <v>42793</v>
      </c>
      <c r="B71" s="6">
        <v>-120</v>
      </c>
      <c r="C71" t="s">
        <v>28</v>
      </c>
      <c r="D71" t="s">
        <v>37</v>
      </c>
    </row>
    <row r="72" spans="1:5" x14ac:dyDescent="0.2">
      <c r="A72" s="9"/>
      <c r="B72" s="6">
        <v>6.4</v>
      </c>
      <c r="C72" t="s">
        <v>96</v>
      </c>
      <c r="D72" t="s">
        <v>40</v>
      </c>
    </row>
    <row r="73" spans="1:5" x14ac:dyDescent="0.2">
      <c r="A73" s="9">
        <v>42794</v>
      </c>
      <c r="B73" s="6">
        <v>-3432.45</v>
      </c>
      <c r="C73" t="s">
        <v>36</v>
      </c>
    </row>
    <row r="74" spans="1:5" x14ac:dyDescent="0.2">
      <c r="A74" s="9"/>
      <c r="B74" s="6">
        <v>20</v>
      </c>
      <c r="C74" t="s">
        <v>98</v>
      </c>
      <c r="D74" t="s">
        <v>37</v>
      </c>
    </row>
    <row r="75" spans="1:5" x14ac:dyDescent="0.2">
      <c r="A75" s="9"/>
      <c r="B75" s="6">
        <v>28.86</v>
      </c>
      <c r="C75" t="s">
        <v>70</v>
      </c>
      <c r="D75" t="s">
        <v>37</v>
      </c>
    </row>
    <row r="76" spans="1:5" x14ac:dyDescent="0.2">
      <c r="A76" s="9"/>
      <c r="B76" s="6">
        <v>29.72</v>
      </c>
      <c r="C76" t="s">
        <v>97</v>
      </c>
      <c r="D76" t="s">
        <v>40</v>
      </c>
      <c r="E76" t="s">
        <v>74</v>
      </c>
    </row>
    <row r="77" spans="1:5" x14ac:dyDescent="0.2">
      <c r="A77" s="9"/>
      <c r="B77" s="6">
        <v>106.4</v>
      </c>
      <c r="C77" t="s">
        <v>22</v>
      </c>
      <c r="D77" t="s">
        <v>37</v>
      </c>
    </row>
    <row r="78" spans="1:5" x14ac:dyDescent="0.2">
      <c r="A78" s="9"/>
      <c r="B78" s="6"/>
    </row>
    <row r="79" spans="1:5" x14ac:dyDescent="0.2">
      <c r="A79" s="9"/>
      <c r="B79" s="6"/>
    </row>
    <row r="80" spans="1:5" x14ac:dyDescent="0.2">
      <c r="A80" s="9"/>
      <c r="B80" s="6"/>
    </row>
    <row r="81" spans="1:2" x14ac:dyDescent="0.2">
      <c r="A81" s="9"/>
      <c r="B81" s="6"/>
    </row>
    <row r="82" spans="1:2" x14ac:dyDescent="0.2">
      <c r="A82" s="9"/>
      <c r="B82" s="6"/>
    </row>
    <row r="83" spans="1:2" x14ac:dyDescent="0.2">
      <c r="A83" s="9"/>
      <c r="B83" s="6"/>
    </row>
    <row r="84" spans="1:2" x14ac:dyDescent="0.2">
      <c r="A84" s="9"/>
      <c r="B84" s="6"/>
    </row>
    <row r="85" spans="1:2" x14ac:dyDescent="0.2">
      <c r="A85" s="9"/>
      <c r="B85" s="6"/>
    </row>
    <row r="86" spans="1:2" x14ac:dyDescent="0.2">
      <c r="A86" s="10"/>
    </row>
    <row r="87" spans="1:2" x14ac:dyDescent="0.2">
      <c r="A87" s="10"/>
    </row>
    <row r="88" spans="1:2" x14ac:dyDescent="0.2">
      <c r="A88" s="10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workbookViewId="0">
      <selection activeCell="A3" sqref="A3"/>
    </sheetView>
  </sheetViews>
  <sheetFormatPr defaultColWidth="14.42578125" defaultRowHeight="12.75" customHeight="1" x14ac:dyDescent="0.2"/>
  <cols>
    <col min="1" max="6" width="10.7109375" customWidth="1"/>
    <col min="7" max="7" width="9.140625" customWidth="1"/>
    <col min="8" max="16" width="10.7109375" customWidth="1"/>
    <col min="17" max="20" width="17.28515625" customWidth="1"/>
  </cols>
  <sheetData>
    <row r="1" spans="1:16" ht="12.75" customHeight="1" x14ac:dyDescent="0.2">
      <c r="A1" s="1" t="s">
        <v>0</v>
      </c>
      <c r="B1" s="1" t="s">
        <v>1</v>
      </c>
      <c r="E1" s="1" t="s">
        <v>2</v>
      </c>
      <c r="O1" s="1" t="s">
        <v>3</v>
      </c>
      <c r="P1" s="1" t="s">
        <v>4</v>
      </c>
    </row>
    <row r="2" spans="1:16" ht="12.75" customHeight="1" x14ac:dyDescent="0.2">
      <c r="A2" s="1">
        <v>-74.97</v>
      </c>
      <c r="B2" s="1">
        <v>2400.06</v>
      </c>
      <c r="E2" s="1" t="s">
        <v>5</v>
      </c>
      <c r="H2" s="1" t="s">
        <v>6</v>
      </c>
      <c r="K2" s="1" t="s">
        <v>7</v>
      </c>
      <c r="O2" s="3">
        <f>A3-G3-J3-M3</f>
        <v>321.24999999999994</v>
      </c>
      <c r="P2" s="3">
        <f>SUMIF(D21:D71,"n",B21:B71)</f>
        <v>0</v>
      </c>
    </row>
    <row r="3" spans="1:16" ht="12.75" customHeight="1" x14ac:dyDescent="0.2">
      <c r="A3" s="2">
        <f>A2-SUM(B21:B70)</f>
        <v>2210.56</v>
      </c>
      <c r="E3" s="2">
        <f>SUM(E4:E18)</f>
        <v>1540.54</v>
      </c>
      <c r="F3" s="1" t="s">
        <v>8</v>
      </c>
      <c r="G3" s="2">
        <f>E3-SUMIF(G4:G73,"pd",E4:E73)</f>
        <v>1526.01</v>
      </c>
      <c r="H3" s="3">
        <f>SUM(H4:H18)</f>
        <v>200</v>
      </c>
      <c r="I3" s="1" t="s">
        <v>8</v>
      </c>
      <c r="J3" s="4">
        <f>H3-SUMIF(J4:J73,"pd",H4:H73)</f>
        <v>100</v>
      </c>
      <c r="K3" s="5">
        <f>SUM(K4:K18)</f>
        <v>263.3</v>
      </c>
      <c r="L3" s="1" t="s">
        <v>8</v>
      </c>
      <c r="M3" s="5">
        <f>K3-SUMIF(M4:M73,"pd",K4:K73)</f>
        <v>263.3</v>
      </c>
      <c r="P3" s="1" t="s">
        <v>9</v>
      </c>
    </row>
    <row r="4" spans="1:16" ht="12.75" customHeight="1" x14ac:dyDescent="0.2">
      <c r="E4" s="1">
        <v>0</v>
      </c>
      <c r="F4" s="1" t="s">
        <v>10</v>
      </c>
      <c r="H4" s="6">
        <v>0</v>
      </c>
      <c r="I4" s="1" t="s">
        <v>11</v>
      </c>
      <c r="K4" s="1">
        <v>50</v>
      </c>
      <c r="L4" s="1" t="s">
        <v>12</v>
      </c>
      <c r="P4" s="1" t="s">
        <v>9</v>
      </c>
    </row>
    <row r="5" spans="1:16" ht="12.75" customHeight="1" x14ac:dyDescent="0.2">
      <c r="E5" s="7">
        <v>9.3699999999999992</v>
      </c>
      <c r="F5" s="1" t="s">
        <v>14</v>
      </c>
      <c r="H5" s="6">
        <v>100</v>
      </c>
      <c r="I5" s="1" t="s">
        <v>15</v>
      </c>
      <c r="K5" s="1">
        <v>50</v>
      </c>
      <c r="L5" s="1" t="s">
        <v>12</v>
      </c>
      <c r="P5" s="1" t="s">
        <v>9</v>
      </c>
    </row>
    <row r="6" spans="1:16" ht="12.75" customHeight="1" x14ac:dyDescent="0.2">
      <c r="E6" s="7">
        <v>14.85</v>
      </c>
      <c r="F6" s="1" t="s">
        <v>16</v>
      </c>
      <c r="H6" s="6">
        <v>100</v>
      </c>
      <c r="I6" s="1" t="s">
        <v>17</v>
      </c>
      <c r="J6" s="1" t="s">
        <v>13</v>
      </c>
      <c r="K6" s="1">
        <v>50</v>
      </c>
      <c r="L6" s="1" t="s">
        <v>12</v>
      </c>
      <c r="P6" s="1" t="s">
        <v>9</v>
      </c>
    </row>
    <row r="7" spans="1:16" ht="12.75" customHeight="1" x14ac:dyDescent="0.2">
      <c r="E7" s="1">
        <v>14.99</v>
      </c>
      <c r="F7" s="1" t="s">
        <v>18</v>
      </c>
      <c r="H7" s="6">
        <v>0</v>
      </c>
      <c r="I7" s="1" t="s">
        <v>19</v>
      </c>
      <c r="K7" s="1">
        <v>0</v>
      </c>
      <c r="L7" s="1" t="s">
        <v>12</v>
      </c>
      <c r="P7" s="1" t="s">
        <v>9</v>
      </c>
    </row>
    <row r="8" spans="1:16" ht="12.75" customHeight="1" x14ac:dyDescent="0.2">
      <c r="E8" s="6">
        <v>34.799999999999997</v>
      </c>
      <c r="F8" s="1" t="s">
        <v>20</v>
      </c>
      <c r="H8" s="6">
        <v>0</v>
      </c>
      <c r="I8" s="1" t="s">
        <v>21</v>
      </c>
      <c r="K8" s="6">
        <v>113.3</v>
      </c>
      <c r="L8" s="1" t="s">
        <v>22</v>
      </c>
      <c r="P8" s="1" t="s">
        <v>9</v>
      </c>
    </row>
    <row r="9" spans="1:16" ht="12.75" customHeight="1" x14ac:dyDescent="0.2">
      <c r="E9" s="1">
        <v>88</v>
      </c>
      <c r="F9" s="1" t="s">
        <v>23</v>
      </c>
      <c r="K9" s="3"/>
      <c r="P9" s="1" t="s">
        <v>9</v>
      </c>
    </row>
    <row r="10" spans="1:16" ht="12.75" customHeight="1" x14ac:dyDescent="0.2">
      <c r="E10" s="1">
        <v>63</v>
      </c>
      <c r="F10" s="1" t="s">
        <v>24</v>
      </c>
      <c r="P10" s="1" t="s">
        <v>9</v>
      </c>
    </row>
    <row r="11" spans="1:16" ht="12.75" customHeight="1" x14ac:dyDescent="0.2">
      <c r="E11" s="8">
        <v>500</v>
      </c>
      <c r="F11" s="1" t="s">
        <v>25</v>
      </c>
      <c r="P11" s="1" t="s">
        <v>9</v>
      </c>
    </row>
    <row r="12" spans="1:16" ht="12.75" customHeight="1" x14ac:dyDescent="0.2">
      <c r="E12" s="1">
        <v>20</v>
      </c>
      <c r="F12" s="1" t="s">
        <v>26</v>
      </c>
      <c r="P12" s="1" t="s">
        <v>9</v>
      </c>
    </row>
    <row r="13" spans="1:16" ht="12.75" customHeight="1" x14ac:dyDescent="0.2">
      <c r="E13" s="8">
        <v>200</v>
      </c>
      <c r="F13" s="1" t="s">
        <v>27</v>
      </c>
      <c r="P13" s="1" t="s">
        <v>9</v>
      </c>
    </row>
    <row r="14" spans="1:16" ht="12.75" customHeight="1" x14ac:dyDescent="0.2">
      <c r="E14" s="8">
        <v>230</v>
      </c>
      <c r="F14" s="1" t="s">
        <v>28</v>
      </c>
      <c r="P14" s="1" t="s">
        <v>9</v>
      </c>
    </row>
    <row r="15" spans="1:16" ht="12.75" customHeight="1" x14ac:dyDescent="0.2">
      <c r="E15" s="6">
        <v>351</v>
      </c>
      <c r="F15" s="1" t="s">
        <v>29</v>
      </c>
      <c r="P15" s="1" t="s">
        <v>9</v>
      </c>
    </row>
    <row r="16" spans="1:16" ht="12.75" customHeight="1" x14ac:dyDescent="0.2">
      <c r="E16" s="1">
        <v>14.53</v>
      </c>
      <c r="F16" s="1" t="s">
        <v>30</v>
      </c>
      <c r="G16" s="1" t="s">
        <v>13</v>
      </c>
      <c r="P16" s="1" t="s">
        <v>9</v>
      </c>
    </row>
    <row r="17" spans="1:5" ht="12.75" customHeight="1" x14ac:dyDescent="0.2">
      <c r="A17" s="1" t="s">
        <v>9</v>
      </c>
      <c r="E17" s="3"/>
    </row>
    <row r="18" spans="1:5" ht="12.75" customHeight="1" x14ac:dyDescent="0.2">
      <c r="A18" s="1" t="s">
        <v>9</v>
      </c>
    </row>
    <row r="19" spans="1:5" ht="12.75" customHeight="1" x14ac:dyDescent="0.2">
      <c r="A19" s="1" t="s">
        <v>31</v>
      </c>
      <c r="D19" s="1" t="s">
        <v>32</v>
      </c>
    </row>
    <row r="20" spans="1:5" ht="12.75" customHeight="1" x14ac:dyDescent="0.2">
      <c r="A20" s="9">
        <v>40045</v>
      </c>
      <c r="B20" s="3">
        <f>A2*-1</f>
        <v>74.97</v>
      </c>
      <c r="C20" s="1" t="s">
        <v>34</v>
      </c>
      <c r="D20" s="1" t="s">
        <v>35</v>
      </c>
    </row>
    <row r="21" spans="1:5" ht="12.75" customHeight="1" x14ac:dyDescent="0.2">
      <c r="A21" s="9">
        <v>40045</v>
      </c>
      <c r="B21" s="3">
        <f>B2*-1</f>
        <v>-2400.06</v>
      </c>
      <c r="C21" s="1" t="s">
        <v>36</v>
      </c>
      <c r="D21" s="1" t="s">
        <v>35</v>
      </c>
    </row>
    <row r="22" spans="1:5" ht="12.75" customHeight="1" x14ac:dyDescent="0.2">
      <c r="A22" s="9">
        <v>40046</v>
      </c>
      <c r="B22" s="6">
        <v>100</v>
      </c>
      <c r="C22" s="1" t="s">
        <v>17</v>
      </c>
      <c r="D22" s="1" t="s">
        <v>37</v>
      </c>
    </row>
    <row r="23" spans="1:5" ht="12.75" customHeight="1" x14ac:dyDescent="0.2">
      <c r="A23" s="9" t="s">
        <v>38</v>
      </c>
      <c r="B23" s="6">
        <v>14.53</v>
      </c>
      <c r="C23" s="1" t="s">
        <v>30</v>
      </c>
      <c r="D23" s="1" t="s">
        <v>37</v>
      </c>
    </row>
    <row r="24" spans="1:5" ht="12.75" customHeight="1" x14ac:dyDescent="0.2">
      <c r="A24" s="10"/>
      <c r="B24" s="3"/>
    </row>
    <row r="25" spans="1:5" ht="12.75" customHeight="1" x14ac:dyDescent="0.2">
      <c r="A25" s="10"/>
      <c r="B25" s="3"/>
    </row>
    <row r="26" spans="1:5" ht="12.75" customHeight="1" x14ac:dyDescent="0.2">
      <c r="A26" s="10"/>
      <c r="B26" s="3"/>
    </row>
    <row r="27" spans="1:5" ht="12.75" customHeight="1" x14ac:dyDescent="0.2">
      <c r="A27" s="10"/>
      <c r="B27" s="3"/>
    </row>
    <row r="28" spans="1:5" ht="12.75" customHeight="1" x14ac:dyDescent="0.2">
      <c r="A28" s="10"/>
      <c r="B28" s="3"/>
    </row>
    <row r="29" spans="1:5" x14ac:dyDescent="0.2">
      <c r="A29" s="10"/>
      <c r="B29" s="3"/>
    </row>
    <row r="30" spans="1:5" x14ac:dyDescent="0.2">
      <c r="A30" s="10"/>
      <c r="B30" s="3"/>
    </row>
    <row r="31" spans="1:5" x14ac:dyDescent="0.2">
      <c r="A31" s="10"/>
      <c r="B31" s="3"/>
    </row>
    <row r="32" spans="1:5" x14ac:dyDescent="0.2">
      <c r="A32" s="10"/>
      <c r="B32" s="3"/>
    </row>
    <row r="33" spans="1:2" x14ac:dyDescent="0.2">
      <c r="A33" s="10"/>
      <c r="B33" s="3"/>
    </row>
    <row r="34" spans="1:2" x14ac:dyDescent="0.2">
      <c r="A34" s="10"/>
      <c r="B34" s="3"/>
    </row>
    <row r="35" spans="1:2" x14ac:dyDescent="0.2">
      <c r="A35" s="10"/>
      <c r="B35" s="3"/>
    </row>
    <row r="36" spans="1:2" x14ac:dyDescent="0.2">
      <c r="A36" s="10"/>
      <c r="B36" s="3"/>
    </row>
    <row r="37" spans="1:2" x14ac:dyDescent="0.2">
      <c r="A37" s="10"/>
      <c r="B37" s="3"/>
    </row>
    <row r="38" spans="1:2" x14ac:dyDescent="0.2">
      <c r="A38" s="10"/>
      <c r="B38" s="3"/>
    </row>
    <row r="39" spans="1:2" x14ac:dyDescent="0.2">
      <c r="A39" s="10"/>
      <c r="B39" s="3"/>
    </row>
    <row r="40" spans="1:2" x14ac:dyDescent="0.2">
      <c r="A40" s="10"/>
      <c r="B40" s="3"/>
    </row>
    <row r="41" spans="1:2" x14ac:dyDescent="0.2">
      <c r="A41" s="10"/>
      <c r="B41" s="3"/>
    </row>
    <row r="42" spans="1:2" x14ac:dyDescent="0.2">
      <c r="A42" s="10"/>
      <c r="B42" s="3"/>
    </row>
    <row r="43" spans="1:2" x14ac:dyDescent="0.2">
      <c r="A43" s="10"/>
      <c r="B43" s="3"/>
    </row>
    <row r="44" spans="1:2" x14ac:dyDescent="0.2">
      <c r="A44" s="10"/>
      <c r="B44" s="3"/>
    </row>
    <row r="45" spans="1:2" x14ac:dyDescent="0.2">
      <c r="A45" s="10"/>
      <c r="B45" s="3"/>
    </row>
    <row r="46" spans="1:2" x14ac:dyDescent="0.2">
      <c r="A46" s="10"/>
      <c r="B46" s="3"/>
    </row>
    <row r="47" spans="1:2" x14ac:dyDescent="0.2">
      <c r="A47" s="10"/>
      <c r="B47" s="3"/>
    </row>
    <row r="48" spans="1:2" x14ac:dyDescent="0.2">
      <c r="A48" s="10"/>
      <c r="B48" s="3"/>
    </row>
    <row r="49" spans="1:2" x14ac:dyDescent="0.2">
      <c r="A49" s="10"/>
      <c r="B49" s="3"/>
    </row>
    <row r="50" spans="1:2" x14ac:dyDescent="0.2">
      <c r="A50" s="10"/>
      <c r="B50" s="3"/>
    </row>
    <row r="51" spans="1:2" x14ac:dyDescent="0.2">
      <c r="A51" s="10"/>
      <c r="B51" s="3"/>
    </row>
    <row r="52" spans="1:2" x14ac:dyDescent="0.2">
      <c r="A52" s="10"/>
      <c r="B52" s="3"/>
    </row>
    <row r="53" spans="1:2" x14ac:dyDescent="0.2">
      <c r="A53" s="10"/>
      <c r="B53" s="3"/>
    </row>
    <row r="54" spans="1:2" x14ac:dyDescent="0.2">
      <c r="A54" s="10"/>
      <c r="B54" s="3"/>
    </row>
    <row r="55" spans="1:2" x14ac:dyDescent="0.2">
      <c r="A55" s="10"/>
      <c r="B55" s="3"/>
    </row>
    <row r="56" spans="1:2" x14ac:dyDescent="0.2">
      <c r="A56" s="10"/>
      <c r="B56" s="3"/>
    </row>
    <row r="57" spans="1:2" x14ac:dyDescent="0.2">
      <c r="A57" s="10"/>
      <c r="B57" s="3"/>
    </row>
    <row r="58" spans="1:2" x14ac:dyDescent="0.2">
      <c r="A58" s="10"/>
      <c r="B58" s="3"/>
    </row>
    <row r="59" spans="1:2" x14ac:dyDescent="0.2">
      <c r="A59" s="10"/>
      <c r="B59" s="3"/>
    </row>
    <row r="60" spans="1:2" x14ac:dyDescent="0.2">
      <c r="A60" s="10"/>
      <c r="B60" s="3"/>
    </row>
    <row r="61" spans="1:2" x14ac:dyDescent="0.2">
      <c r="A61" s="10"/>
      <c r="B61" s="3"/>
    </row>
    <row r="62" spans="1:2" x14ac:dyDescent="0.2">
      <c r="A62" s="10"/>
      <c r="B62" s="3"/>
    </row>
    <row r="63" spans="1:2" x14ac:dyDescent="0.2">
      <c r="A63" s="10"/>
      <c r="B63" s="3"/>
    </row>
    <row r="64" spans="1:2" x14ac:dyDescent="0.2">
      <c r="A64" s="10"/>
      <c r="B64" s="3"/>
    </row>
    <row r="65" spans="1:2" x14ac:dyDescent="0.2">
      <c r="A65" s="10"/>
      <c r="B65" s="3"/>
    </row>
    <row r="66" spans="1:2" x14ac:dyDescent="0.2">
      <c r="A66" s="10"/>
      <c r="B66" s="3"/>
    </row>
    <row r="67" spans="1:2" x14ac:dyDescent="0.2">
      <c r="A67" s="10"/>
      <c r="B67" s="3"/>
    </row>
    <row r="68" spans="1:2" x14ac:dyDescent="0.2">
      <c r="A68" s="10"/>
      <c r="B68" s="3"/>
    </row>
    <row r="69" spans="1:2" x14ac:dyDescent="0.2">
      <c r="A69" s="10"/>
      <c r="B69" s="3"/>
    </row>
    <row r="70" spans="1:2" x14ac:dyDescent="0.2">
      <c r="A70" s="10"/>
      <c r="B70" s="3"/>
    </row>
    <row r="71" spans="1:2" x14ac:dyDescent="0.2">
      <c r="A71" s="10"/>
      <c r="B71" s="3"/>
    </row>
    <row r="72" spans="1:2" x14ac:dyDescent="0.2">
      <c r="A72" s="10"/>
      <c r="B72" s="3"/>
    </row>
    <row r="73" spans="1:2" x14ac:dyDescent="0.2">
      <c r="A73" s="10"/>
      <c r="B73" s="3"/>
    </row>
    <row r="74" spans="1:2" x14ac:dyDescent="0.2">
      <c r="A74" s="10"/>
      <c r="B74" s="3"/>
    </row>
    <row r="75" spans="1:2" x14ac:dyDescent="0.2">
      <c r="A75" s="10"/>
      <c r="B75" s="3"/>
    </row>
    <row r="76" spans="1:2" x14ac:dyDescent="0.2">
      <c r="A76" s="10"/>
      <c r="B76" s="3"/>
    </row>
    <row r="77" spans="1:2" x14ac:dyDescent="0.2">
      <c r="A77" s="10"/>
      <c r="B77" s="3"/>
    </row>
    <row r="78" spans="1:2" x14ac:dyDescent="0.2">
      <c r="A78" s="10"/>
      <c r="B78" s="3"/>
    </row>
    <row r="79" spans="1:2" x14ac:dyDescent="0.2">
      <c r="A79" s="10"/>
      <c r="B79" s="3"/>
    </row>
    <row r="80" spans="1:2" x14ac:dyDescent="0.2">
      <c r="A80" s="10"/>
      <c r="B80" s="3"/>
    </row>
    <row r="81" spans="1:2" x14ac:dyDescent="0.2">
      <c r="A81" s="10"/>
      <c r="B81" s="3"/>
    </row>
    <row r="82" spans="1:2" x14ac:dyDescent="0.2">
      <c r="A82" s="10"/>
      <c r="B82" s="3"/>
    </row>
    <row r="83" spans="1:2" x14ac:dyDescent="0.2">
      <c r="A83" s="10"/>
      <c r="B83" s="3"/>
    </row>
    <row r="84" spans="1:2" x14ac:dyDescent="0.2">
      <c r="A84" s="10"/>
      <c r="B84" s="3"/>
    </row>
    <row r="85" spans="1:2" x14ac:dyDescent="0.2">
      <c r="A85" s="10"/>
      <c r="B85" s="3"/>
    </row>
    <row r="86" spans="1:2" x14ac:dyDescent="0.2">
      <c r="A86" s="10"/>
    </row>
    <row r="87" spans="1:2" x14ac:dyDescent="0.2">
      <c r="A87" s="10"/>
    </row>
    <row r="88" spans="1:2" x14ac:dyDescent="0.2">
      <c r="A88" s="10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workbookViewId="0">
      <selection activeCell="B20" sqref="B20"/>
    </sheetView>
  </sheetViews>
  <sheetFormatPr defaultColWidth="14.42578125" defaultRowHeight="12.75" customHeight="1" x14ac:dyDescent="0.2"/>
  <cols>
    <col min="1" max="6" width="10.7109375" customWidth="1"/>
    <col min="7" max="7" width="9.140625" customWidth="1"/>
    <col min="8" max="16" width="10.7109375" customWidth="1"/>
    <col min="17" max="20" width="17.28515625" customWidth="1"/>
  </cols>
  <sheetData>
    <row r="1" spans="1:16" ht="12.75" customHeight="1" x14ac:dyDescent="0.2">
      <c r="A1" s="1" t="s">
        <v>0</v>
      </c>
      <c r="B1" s="1" t="s">
        <v>1</v>
      </c>
      <c r="E1" s="1" t="s">
        <v>2</v>
      </c>
      <c r="O1" s="1" t="s">
        <v>3</v>
      </c>
      <c r="P1" s="1" t="s">
        <v>4</v>
      </c>
    </row>
    <row r="2" spans="1:16" ht="12.75" customHeight="1" x14ac:dyDescent="0.2">
      <c r="A2" s="1">
        <v>-94.61</v>
      </c>
      <c r="B2" s="1">
        <v>2877.78</v>
      </c>
      <c r="E2" s="1" t="s">
        <v>5</v>
      </c>
      <c r="H2" s="1" t="s">
        <v>6</v>
      </c>
      <c r="K2" s="1" t="s">
        <v>7</v>
      </c>
      <c r="O2" s="3">
        <f>A3-G3-J3-M3</f>
        <v>-30.449999999999747</v>
      </c>
      <c r="P2" s="3">
        <f>SUMIF(D21:D71,"n",B21:B71)</f>
        <v>760.22</v>
      </c>
    </row>
    <row r="3" spans="1:16" ht="12.75" customHeight="1" x14ac:dyDescent="0.2">
      <c r="A3" s="2">
        <f>A2-SUM(B21:B70)</f>
        <v>109.55000000000025</v>
      </c>
      <c r="E3" s="2">
        <f>SUM(E4:E18)</f>
        <v>1558.54</v>
      </c>
      <c r="F3" s="1" t="s">
        <v>8</v>
      </c>
      <c r="G3" s="4">
        <f>E3-SUMIF(G4:G73,"pd",E4:E73)</f>
        <v>0</v>
      </c>
      <c r="H3" s="3">
        <f>SUM(H4:H18)</f>
        <v>710.48</v>
      </c>
      <c r="I3" s="1" t="s">
        <v>8</v>
      </c>
      <c r="J3" s="4">
        <f>H3-SUMIF(J4:J73,"pd",H4:H73)</f>
        <v>100</v>
      </c>
      <c r="K3" s="2">
        <f>SUM(K4:K18)</f>
        <v>287.75</v>
      </c>
      <c r="L3" s="1" t="s">
        <v>8</v>
      </c>
      <c r="M3" s="4">
        <f>K3-SUMIF(M4:M73,"pd",K4:K73)</f>
        <v>40</v>
      </c>
      <c r="P3" s="1" t="s">
        <v>9</v>
      </c>
    </row>
    <row r="4" spans="1:16" ht="12.75" customHeight="1" x14ac:dyDescent="0.2">
      <c r="E4" s="1">
        <v>0</v>
      </c>
      <c r="F4" s="1" t="s">
        <v>10</v>
      </c>
      <c r="H4" s="6">
        <v>0</v>
      </c>
      <c r="I4" s="1" t="s">
        <v>11</v>
      </c>
      <c r="K4" s="1">
        <v>32.71</v>
      </c>
      <c r="L4" s="1" t="s">
        <v>12</v>
      </c>
      <c r="M4" s="1" t="s">
        <v>13</v>
      </c>
      <c r="P4" s="1" t="s">
        <v>9</v>
      </c>
    </row>
    <row r="5" spans="1:16" ht="12.75" customHeight="1" x14ac:dyDescent="0.2">
      <c r="E5" s="7">
        <v>9.3699999999999992</v>
      </c>
      <c r="F5" s="1" t="s">
        <v>14</v>
      </c>
      <c r="G5" s="1" t="s">
        <v>13</v>
      </c>
      <c r="H5" s="6">
        <v>100</v>
      </c>
      <c r="I5" s="1" t="s">
        <v>15</v>
      </c>
      <c r="K5" s="1">
        <v>47.52</v>
      </c>
      <c r="L5" s="1" t="s">
        <v>12</v>
      </c>
      <c r="M5" s="1" t="s">
        <v>13</v>
      </c>
      <c r="P5" s="1" t="s">
        <v>9</v>
      </c>
    </row>
    <row r="6" spans="1:16" ht="12.75" customHeight="1" x14ac:dyDescent="0.2">
      <c r="E6" s="7">
        <v>14.85</v>
      </c>
      <c r="F6" s="1" t="s">
        <v>16</v>
      </c>
      <c r="G6" s="1" t="s">
        <v>13</v>
      </c>
      <c r="H6" s="6">
        <v>610.48</v>
      </c>
      <c r="I6" s="1" t="s">
        <v>17</v>
      </c>
      <c r="J6" s="1" t="s">
        <v>13</v>
      </c>
      <c r="K6" s="1">
        <v>54.22</v>
      </c>
      <c r="L6" s="1" t="s">
        <v>12</v>
      </c>
      <c r="M6" s="1" t="s">
        <v>13</v>
      </c>
      <c r="P6" s="1" t="s">
        <v>9</v>
      </c>
    </row>
    <row r="7" spans="1:16" ht="12.75" customHeight="1" x14ac:dyDescent="0.2">
      <c r="E7" s="7">
        <v>11.99</v>
      </c>
      <c r="F7" s="1" t="s">
        <v>18</v>
      </c>
      <c r="G7" s="1" t="s">
        <v>13</v>
      </c>
      <c r="H7" s="6">
        <v>0</v>
      </c>
      <c r="I7" s="1" t="s">
        <v>19</v>
      </c>
      <c r="K7" s="8">
        <v>40</v>
      </c>
      <c r="L7" s="1" t="s">
        <v>12</v>
      </c>
      <c r="P7" s="1" t="s">
        <v>9</v>
      </c>
    </row>
    <row r="8" spans="1:16" ht="12.75" customHeight="1" x14ac:dyDescent="0.2">
      <c r="E8" s="6">
        <v>34.799999999999997</v>
      </c>
      <c r="F8" s="1" t="s">
        <v>20</v>
      </c>
      <c r="G8" s="1" t="s">
        <v>13</v>
      </c>
      <c r="H8" s="6">
        <v>0</v>
      </c>
      <c r="I8" s="1" t="s">
        <v>21</v>
      </c>
      <c r="K8" s="6">
        <v>113.3</v>
      </c>
      <c r="L8" s="1" t="s">
        <v>22</v>
      </c>
      <c r="M8" s="1" t="s">
        <v>13</v>
      </c>
      <c r="P8" s="1" t="s">
        <v>9</v>
      </c>
    </row>
    <row r="9" spans="1:16" ht="12.75" customHeight="1" x14ac:dyDescent="0.2">
      <c r="E9" s="1">
        <v>88</v>
      </c>
      <c r="F9" s="1" t="s">
        <v>23</v>
      </c>
      <c r="G9" s="1" t="s">
        <v>13</v>
      </c>
      <c r="K9" s="3"/>
      <c r="P9" s="1" t="s">
        <v>9</v>
      </c>
    </row>
    <row r="10" spans="1:16" ht="12.75" customHeight="1" x14ac:dyDescent="0.2">
      <c r="E10" s="1">
        <v>63</v>
      </c>
      <c r="F10" s="1" t="s">
        <v>24</v>
      </c>
      <c r="G10" s="1" t="s">
        <v>13</v>
      </c>
      <c r="P10" s="1" t="s">
        <v>9</v>
      </c>
    </row>
    <row r="11" spans="1:16" ht="12.75" customHeight="1" x14ac:dyDescent="0.2">
      <c r="E11" s="8">
        <v>500</v>
      </c>
      <c r="F11" s="1" t="s">
        <v>25</v>
      </c>
      <c r="G11" s="1" t="s">
        <v>13</v>
      </c>
      <c r="P11" s="1" t="s">
        <v>9</v>
      </c>
    </row>
    <row r="12" spans="1:16" ht="12.75" customHeight="1" x14ac:dyDescent="0.2">
      <c r="E12" s="1">
        <v>20</v>
      </c>
      <c r="F12" s="1" t="s">
        <v>26</v>
      </c>
      <c r="G12" s="1" t="s">
        <v>13</v>
      </c>
      <c r="P12" s="1" t="s">
        <v>9</v>
      </c>
    </row>
    <row r="13" spans="1:16" ht="12.75" customHeight="1" x14ac:dyDescent="0.2">
      <c r="E13" s="8">
        <v>200</v>
      </c>
      <c r="F13" s="1" t="s">
        <v>27</v>
      </c>
      <c r="G13" s="1" t="s">
        <v>13</v>
      </c>
      <c r="P13" s="1" t="s">
        <v>9</v>
      </c>
    </row>
    <row r="14" spans="1:16" ht="12.75" customHeight="1" x14ac:dyDescent="0.2">
      <c r="E14" s="8">
        <v>230</v>
      </c>
      <c r="F14" s="1" t="s">
        <v>28</v>
      </c>
      <c r="G14" s="1" t="s">
        <v>13</v>
      </c>
      <c r="P14" s="1" t="s">
        <v>9</v>
      </c>
    </row>
    <row r="15" spans="1:16" ht="12.75" customHeight="1" x14ac:dyDescent="0.2">
      <c r="E15" s="6">
        <v>351</v>
      </c>
      <c r="F15" s="1" t="s">
        <v>29</v>
      </c>
      <c r="G15" s="1" t="s">
        <v>13</v>
      </c>
      <c r="P15" s="1" t="s">
        <v>9</v>
      </c>
    </row>
    <row r="16" spans="1:16" ht="12.75" customHeight="1" x14ac:dyDescent="0.2">
      <c r="E16" s="1">
        <v>14.53</v>
      </c>
      <c r="F16" s="1" t="s">
        <v>30</v>
      </c>
      <c r="G16" s="1" t="s">
        <v>13</v>
      </c>
      <c r="P16" s="1" t="s">
        <v>9</v>
      </c>
    </row>
    <row r="17" spans="1:7" ht="12.75" customHeight="1" x14ac:dyDescent="0.2">
      <c r="A17" s="1" t="s">
        <v>9</v>
      </c>
      <c r="E17" s="6">
        <v>21</v>
      </c>
      <c r="F17" s="1" t="s">
        <v>33</v>
      </c>
      <c r="G17" s="1" t="s">
        <v>13</v>
      </c>
    </row>
    <row r="18" spans="1:7" ht="12.75" customHeight="1" x14ac:dyDescent="0.2">
      <c r="A18" s="1" t="s">
        <v>9</v>
      </c>
    </row>
    <row r="19" spans="1:7" ht="12.75" customHeight="1" x14ac:dyDescent="0.2">
      <c r="A19" s="1" t="s">
        <v>31</v>
      </c>
      <c r="D19" s="1" t="s">
        <v>32</v>
      </c>
    </row>
    <row r="20" spans="1:7" ht="12.75" customHeight="1" x14ac:dyDescent="0.2">
      <c r="A20" s="9">
        <v>40014</v>
      </c>
      <c r="B20" s="3">
        <f>A2*-1</f>
        <v>94.61</v>
      </c>
      <c r="C20" s="1" t="s">
        <v>34</v>
      </c>
      <c r="D20" s="1" t="s">
        <v>35</v>
      </c>
    </row>
    <row r="21" spans="1:7" ht="12.75" customHeight="1" x14ac:dyDescent="0.2">
      <c r="A21" s="9">
        <v>40014</v>
      </c>
      <c r="B21" s="3">
        <f>B2*-1</f>
        <v>-2877.78</v>
      </c>
      <c r="C21" s="1" t="s">
        <v>36</v>
      </c>
      <c r="D21" s="1" t="s">
        <v>35</v>
      </c>
    </row>
    <row r="22" spans="1:7" ht="12.75" customHeight="1" x14ac:dyDescent="0.2">
      <c r="A22" s="10"/>
      <c r="B22" s="6">
        <v>32.71</v>
      </c>
      <c r="C22" s="1" t="s">
        <v>12</v>
      </c>
      <c r="D22" s="1" t="s">
        <v>37</v>
      </c>
    </row>
    <row r="23" spans="1:7" ht="12.75" customHeight="1" x14ac:dyDescent="0.2">
      <c r="A23" s="10"/>
      <c r="B23" s="6">
        <v>208</v>
      </c>
      <c r="C23" s="1" t="s">
        <v>39</v>
      </c>
      <c r="D23" s="1" t="s">
        <v>40</v>
      </c>
    </row>
    <row r="24" spans="1:7" ht="12.75" customHeight="1" x14ac:dyDescent="0.2">
      <c r="A24" s="10"/>
      <c r="B24" s="6">
        <v>5</v>
      </c>
      <c r="C24" s="1" t="s">
        <v>41</v>
      </c>
      <c r="D24" s="1" t="s">
        <v>40</v>
      </c>
    </row>
    <row r="25" spans="1:7" ht="12.75" customHeight="1" x14ac:dyDescent="0.2">
      <c r="A25" s="10"/>
      <c r="B25" s="6">
        <v>610.48</v>
      </c>
      <c r="C25" s="1" t="s">
        <v>17</v>
      </c>
      <c r="D25" s="1" t="s">
        <v>37</v>
      </c>
    </row>
    <row r="26" spans="1:7" ht="12.75" customHeight="1" x14ac:dyDescent="0.2">
      <c r="A26" s="10"/>
      <c r="B26" s="6">
        <v>27.75</v>
      </c>
      <c r="C26" s="1" t="s">
        <v>42</v>
      </c>
      <c r="D26" s="1" t="s">
        <v>40</v>
      </c>
    </row>
    <row r="27" spans="1:7" ht="12.75" customHeight="1" x14ac:dyDescent="0.2">
      <c r="A27" s="10"/>
      <c r="B27" s="6">
        <v>104.58</v>
      </c>
      <c r="C27" s="1" t="s">
        <v>43</v>
      </c>
      <c r="D27" s="1" t="s">
        <v>40</v>
      </c>
    </row>
    <row r="28" spans="1:7" ht="12.75" customHeight="1" x14ac:dyDescent="0.2">
      <c r="A28" s="10"/>
      <c r="B28" s="6">
        <v>100</v>
      </c>
      <c r="C28" s="1" t="s">
        <v>44</v>
      </c>
      <c r="D28" s="1" t="s">
        <v>40</v>
      </c>
    </row>
    <row r="29" spans="1:7" x14ac:dyDescent="0.2">
      <c r="A29" s="10"/>
      <c r="B29" s="6">
        <v>13.6</v>
      </c>
      <c r="C29" s="1" t="s">
        <v>45</v>
      </c>
      <c r="D29" s="1" t="s">
        <v>40</v>
      </c>
    </row>
    <row r="30" spans="1:7" x14ac:dyDescent="0.2">
      <c r="A30" s="10"/>
      <c r="B30" s="6">
        <v>14.53</v>
      </c>
      <c r="C30" s="1" t="s">
        <v>30</v>
      </c>
      <c r="D30" s="1" t="s">
        <v>37</v>
      </c>
    </row>
    <row r="31" spans="1:7" ht="25.5" x14ac:dyDescent="0.2">
      <c r="A31" s="10"/>
      <c r="B31" s="6">
        <v>74.650000000000006</v>
      </c>
      <c r="C31" s="1" t="s">
        <v>46</v>
      </c>
      <c r="D31" s="1" t="s">
        <v>40</v>
      </c>
    </row>
    <row r="32" spans="1:7" x14ac:dyDescent="0.2">
      <c r="A32" s="10"/>
      <c r="B32" s="6">
        <v>13</v>
      </c>
      <c r="C32" s="1" t="s">
        <v>47</v>
      </c>
      <c r="D32" s="1" t="s">
        <v>40</v>
      </c>
    </row>
    <row r="33" spans="1:4" x14ac:dyDescent="0.2">
      <c r="A33" s="10"/>
      <c r="B33" s="6">
        <v>47.52</v>
      </c>
      <c r="C33" s="1" t="s">
        <v>12</v>
      </c>
      <c r="D33" s="1" t="s">
        <v>37</v>
      </c>
    </row>
    <row r="34" spans="1:4" x14ac:dyDescent="0.2">
      <c r="A34" s="10"/>
      <c r="B34" s="6">
        <v>12.9</v>
      </c>
      <c r="C34" s="1" t="s">
        <v>48</v>
      </c>
      <c r="D34" s="1" t="s">
        <v>40</v>
      </c>
    </row>
    <row r="35" spans="1:4" x14ac:dyDescent="0.2">
      <c r="A35" s="10"/>
      <c r="B35" s="6">
        <v>29.5</v>
      </c>
      <c r="C35" s="1" t="s">
        <v>49</v>
      </c>
      <c r="D35" s="1" t="s">
        <v>40</v>
      </c>
    </row>
    <row r="36" spans="1:4" x14ac:dyDescent="0.2">
      <c r="A36" s="10"/>
      <c r="B36" s="6">
        <v>16</v>
      </c>
      <c r="C36" s="1" t="s">
        <v>50</v>
      </c>
      <c r="D36" s="1" t="s">
        <v>40</v>
      </c>
    </row>
    <row r="37" spans="1:4" x14ac:dyDescent="0.2">
      <c r="A37" s="10"/>
      <c r="B37" s="6">
        <v>31.75</v>
      </c>
      <c r="C37" s="1" t="s">
        <v>51</v>
      </c>
      <c r="D37" s="1" t="s">
        <v>40</v>
      </c>
    </row>
    <row r="38" spans="1:4" x14ac:dyDescent="0.2">
      <c r="A38" s="10"/>
      <c r="B38" s="6">
        <v>100</v>
      </c>
      <c r="C38" s="1" t="s">
        <v>44</v>
      </c>
      <c r="D38" s="1" t="s">
        <v>40</v>
      </c>
    </row>
    <row r="39" spans="1:4" x14ac:dyDescent="0.2">
      <c r="A39" s="10"/>
      <c r="B39" s="6">
        <v>9.3699999999999992</v>
      </c>
      <c r="C39" s="1" t="s">
        <v>14</v>
      </c>
      <c r="D39" s="1" t="s">
        <v>37</v>
      </c>
    </row>
    <row r="40" spans="1:4" ht="25.5" x14ac:dyDescent="0.2">
      <c r="A40" s="10"/>
      <c r="B40" s="6">
        <v>19.2</v>
      </c>
      <c r="C40" s="1" t="s">
        <v>52</v>
      </c>
      <c r="D40" s="1" t="s">
        <v>40</v>
      </c>
    </row>
    <row r="41" spans="1:4" x14ac:dyDescent="0.2">
      <c r="A41" s="10"/>
      <c r="B41" s="6">
        <v>-0.75</v>
      </c>
      <c r="C41" s="1" t="s">
        <v>53</v>
      </c>
      <c r="D41" s="1" t="s">
        <v>40</v>
      </c>
    </row>
    <row r="42" spans="1:4" x14ac:dyDescent="0.2">
      <c r="A42" s="10"/>
      <c r="B42" s="6">
        <v>0.06</v>
      </c>
      <c r="C42" s="1" t="s">
        <v>53</v>
      </c>
      <c r="D42" s="1" t="s">
        <v>40</v>
      </c>
    </row>
    <row r="43" spans="1:4" x14ac:dyDescent="0.2">
      <c r="A43" s="10"/>
      <c r="B43" s="6">
        <v>113.3</v>
      </c>
      <c r="C43" s="1" t="s">
        <v>22</v>
      </c>
      <c r="D43" s="1" t="s">
        <v>37</v>
      </c>
    </row>
    <row r="44" spans="1:4" x14ac:dyDescent="0.2">
      <c r="A44" s="10"/>
      <c r="B44" s="6">
        <v>200</v>
      </c>
      <c r="C44" s="1" t="s">
        <v>39</v>
      </c>
      <c r="D44" s="1" t="s">
        <v>37</v>
      </c>
    </row>
    <row r="45" spans="1:4" x14ac:dyDescent="0.2">
      <c r="A45" s="10"/>
      <c r="B45" s="6">
        <v>20</v>
      </c>
      <c r="C45" s="1" t="s">
        <v>26</v>
      </c>
      <c r="D45" s="1" t="s">
        <v>37</v>
      </c>
    </row>
    <row r="46" spans="1:4" x14ac:dyDescent="0.2">
      <c r="A46" s="10"/>
      <c r="B46" s="6">
        <v>230</v>
      </c>
      <c r="C46" s="1" t="s">
        <v>28</v>
      </c>
      <c r="D46" s="1" t="s">
        <v>37</v>
      </c>
    </row>
    <row r="47" spans="1:4" x14ac:dyDescent="0.2">
      <c r="A47" s="9">
        <v>40028</v>
      </c>
      <c r="B47" s="6">
        <v>4.9800000000000004</v>
      </c>
      <c r="C47" s="1" t="s">
        <v>54</v>
      </c>
      <c r="D47" s="1" t="s">
        <v>40</v>
      </c>
    </row>
    <row r="48" spans="1:4" x14ac:dyDescent="0.2">
      <c r="A48" s="10"/>
      <c r="B48" s="6">
        <v>54.22</v>
      </c>
      <c r="C48" s="1" t="s">
        <v>12</v>
      </c>
      <c r="D48" s="1" t="s">
        <v>37</v>
      </c>
    </row>
    <row r="49" spans="1:4" x14ac:dyDescent="0.2">
      <c r="A49" s="10"/>
      <c r="B49" s="6">
        <v>500</v>
      </c>
      <c r="C49" s="1" t="s">
        <v>55</v>
      </c>
      <c r="D49" s="1" t="s">
        <v>37</v>
      </c>
    </row>
    <row r="50" spans="1:4" x14ac:dyDescent="0.2">
      <c r="A50" s="10"/>
      <c r="B50" s="6">
        <v>14.85</v>
      </c>
      <c r="C50" s="1" t="s">
        <v>16</v>
      </c>
      <c r="D50" s="1" t="s">
        <v>37</v>
      </c>
    </row>
    <row r="51" spans="1:4" x14ac:dyDescent="0.2">
      <c r="A51" s="10"/>
      <c r="B51" s="6">
        <v>15.99</v>
      </c>
      <c r="C51" s="1" t="s">
        <v>56</v>
      </c>
      <c r="D51" s="1" t="s">
        <v>37</v>
      </c>
    </row>
    <row r="52" spans="1:4" x14ac:dyDescent="0.2">
      <c r="A52" s="10"/>
      <c r="B52" s="6">
        <v>25.87</v>
      </c>
      <c r="C52" s="1" t="s">
        <v>20</v>
      </c>
      <c r="D52" s="1" t="s">
        <v>37</v>
      </c>
    </row>
    <row r="53" spans="1:4" x14ac:dyDescent="0.2">
      <c r="A53" s="10"/>
      <c r="B53" s="6">
        <v>63</v>
      </c>
      <c r="C53" s="1" t="s">
        <v>24</v>
      </c>
      <c r="D53" s="1" t="s">
        <v>37</v>
      </c>
    </row>
    <row r="54" spans="1:4" x14ac:dyDescent="0.2">
      <c r="A54" s="10"/>
      <c r="B54" s="6">
        <v>373.56</v>
      </c>
      <c r="C54" s="1" t="s">
        <v>29</v>
      </c>
      <c r="D54" s="1" t="s">
        <v>37</v>
      </c>
    </row>
    <row r="55" spans="1:4" x14ac:dyDescent="0.2">
      <c r="A55" s="10"/>
      <c r="B55" s="6">
        <v>88</v>
      </c>
      <c r="C55" s="1" t="s">
        <v>23</v>
      </c>
      <c r="D55" s="1" t="s">
        <v>37</v>
      </c>
    </row>
    <row r="56" spans="1:4" x14ac:dyDescent="0.2">
      <c r="A56" s="10"/>
      <c r="B56" s="6">
        <v>-500</v>
      </c>
      <c r="C56" s="1" t="s">
        <v>57</v>
      </c>
      <c r="D56" s="1" t="s">
        <v>37</v>
      </c>
    </row>
    <row r="57" spans="1:4" x14ac:dyDescent="0.2">
      <c r="A57" s="10"/>
      <c r="B57" s="3"/>
    </row>
    <row r="58" spans="1:4" x14ac:dyDescent="0.2">
      <c r="A58" s="10"/>
      <c r="B58" s="3"/>
    </row>
    <row r="59" spans="1:4" x14ac:dyDescent="0.2">
      <c r="A59" s="10"/>
      <c r="B59" s="3"/>
    </row>
    <row r="60" spans="1:4" x14ac:dyDescent="0.2">
      <c r="A60" s="10"/>
      <c r="B60" s="3"/>
    </row>
    <row r="61" spans="1:4" x14ac:dyDescent="0.2">
      <c r="A61" s="10"/>
      <c r="B61" s="3"/>
    </row>
    <row r="62" spans="1:4" x14ac:dyDescent="0.2">
      <c r="A62" s="10"/>
      <c r="B62" s="3"/>
    </row>
    <row r="63" spans="1:4" x14ac:dyDescent="0.2">
      <c r="A63" s="10"/>
      <c r="B63" s="3"/>
    </row>
    <row r="64" spans="1:4" x14ac:dyDescent="0.2">
      <c r="A64" s="10"/>
      <c r="B64" s="3"/>
    </row>
    <row r="65" spans="1:2" x14ac:dyDescent="0.2">
      <c r="A65" s="10"/>
      <c r="B65" s="3"/>
    </row>
    <row r="66" spans="1:2" x14ac:dyDescent="0.2">
      <c r="A66" s="10"/>
      <c r="B66" s="3"/>
    </row>
    <row r="67" spans="1:2" x14ac:dyDescent="0.2">
      <c r="A67" s="10"/>
      <c r="B67" s="3"/>
    </row>
    <row r="68" spans="1:2" x14ac:dyDescent="0.2">
      <c r="A68" s="10"/>
      <c r="B68" s="3"/>
    </row>
    <row r="69" spans="1:2" x14ac:dyDescent="0.2">
      <c r="A69" s="10"/>
      <c r="B69" s="3"/>
    </row>
    <row r="70" spans="1:2" x14ac:dyDescent="0.2">
      <c r="A70" s="10"/>
      <c r="B70" s="3"/>
    </row>
    <row r="71" spans="1:2" x14ac:dyDescent="0.2">
      <c r="A71" s="10"/>
      <c r="B71" s="3"/>
    </row>
    <row r="72" spans="1:2" x14ac:dyDescent="0.2">
      <c r="A72" s="10"/>
      <c r="B72" s="3"/>
    </row>
    <row r="73" spans="1:2" x14ac:dyDescent="0.2">
      <c r="A73" s="10"/>
      <c r="B73" s="3"/>
    </row>
    <row r="74" spans="1:2" x14ac:dyDescent="0.2">
      <c r="A74" s="10"/>
      <c r="B74" s="3"/>
    </row>
    <row r="75" spans="1:2" x14ac:dyDescent="0.2">
      <c r="A75" s="10"/>
      <c r="B75" s="3"/>
    </row>
    <row r="76" spans="1:2" x14ac:dyDescent="0.2">
      <c r="A76" s="10"/>
      <c r="B76" s="3"/>
    </row>
    <row r="77" spans="1:2" x14ac:dyDescent="0.2">
      <c r="A77" s="10"/>
      <c r="B77" s="3"/>
    </row>
    <row r="78" spans="1:2" x14ac:dyDescent="0.2">
      <c r="A78" s="10"/>
      <c r="B78" s="3"/>
    </row>
    <row r="79" spans="1:2" x14ac:dyDescent="0.2">
      <c r="A79" s="10"/>
      <c r="B79" s="3"/>
    </row>
    <row r="80" spans="1:2" x14ac:dyDescent="0.2">
      <c r="A80" s="10"/>
      <c r="B80" s="3"/>
    </row>
    <row r="81" spans="1:2" x14ac:dyDescent="0.2">
      <c r="A81" s="10"/>
      <c r="B81" s="3"/>
    </row>
    <row r="82" spans="1:2" x14ac:dyDescent="0.2">
      <c r="A82" s="10"/>
      <c r="B82" s="3"/>
    </row>
    <row r="83" spans="1:2" x14ac:dyDescent="0.2">
      <c r="A83" s="10"/>
      <c r="B83" s="3"/>
    </row>
    <row r="84" spans="1:2" x14ac:dyDescent="0.2">
      <c r="A84" s="10"/>
      <c r="B84" s="3"/>
    </row>
    <row r="85" spans="1:2" x14ac:dyDescent="0.2">
      <c r="A85" s="10"/>
      <c r="B85" s="3"/>
    </row>
    <row r="86" spans="1:2" x14ac:dyDescent="0.2">
      <c r="A86" s="10"/>
    </row>
    <row r="87" spans="1:2" x14ac:dyDescent="0.2">
      <c r="A87" s="10"/>
    </row>
    <row r="88" spans="1:2" x14ac:dyDescent="0.2">
      <c r="A88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8"/>
  <sheetViews>
    <sheetView zoomScale="75" zoomScaleNormal="75" workbookViewId="0">
      <pane ySplit="3" topLeftCell="A4" activePane="bottomLeft" state="frozen"/>
      <selection pane="bottomLeft" activeCell="K9" sqref="K9"/>
    </sheetView>
  </sheetViews>
  <sheetFormatPr defaultColWidth="14.42578125" defaultRowHeight="12.75" customHeight="1" x14ac:dyDescent="0.2"/>
  <cols>
    <col min="1" max="1" width="12.7109375" bestFit="1" customWidth="1"/>
    <col min="2" max="2" width="13.7109375" bestFit="1" customWidth="1"/>
    <col min="3" max="3" width="11.5703125" bestFit="1" customWidth="1"/>
    <col min="4" max="4" width="13.140625" customWidth="1"/>
    <col min="5" max="5" width="10.7109375" customWidth="1"/>
    <col min="6" max="6" width="12.85546875" customWidth="1"/>
    <col min="7" max="7" width="9.7109375" bestFit="1" customWidth="1"/>
    <col min="8" max="11" width="10.7109375" customWidth="1"/>
    <col min="12" max="12" width="12.85546875" customWidth="1"/>
    <col min="13" max="14" width="10.7109375" customWidth="1"/>
    <col min="15" max="15" width="13.42578125" customWidth="1"/>
    <col min="16" max="16" width="10.7109375" customWidth="1"/>
    <col min="17" max="20" width="17.28515625" customWidth="1"/>
  </cols>
  <sheetData>
    <row r="1" spans="1:17" ht="12.75" customHeight="1" x14ac:dyDescent="0.2">
      <c r="A1" s="1" t="s">
        <v>0</v>
      </c>
      <c r="B1" s="1" t="s">
        <v>1</v>
      </c>
      <c r="E1" s="1" t="s">
        <v>2</v>
      </c>
      <c r="O1" s="1" t="s">
        <v>3</v>
      </c>
      <c r="P1" s="1" t="s">
        <v>4</v>
      </c>
      <c r="Q1" t="s">
        <v>101</v>
      </c>
    </row>
    <row r="2" spans="1:17" ht="12.75" customHeight="1" x14ac:dyDescent="0.2">
      <c r="A2" s="7">
        <f>'December 2018'!A3</f>
        <v>3416.4499999999862</v>
      </c>
      <c r="B2" s="1">
        <v>2472.84</v>
      </c>
      <c r="C2" t="s">
        <v>13</v>
      </c>
      <c r="E2" s="1" t="s">
        <v>5</v>
      </c>
      <c r="H2" s="1" t="s">
        <v>6</v>
      </c>
      <c r="K2" s="1" t="s">
        <v>7</v>
      </c>
      <c r="O2" s="6">
        <f ca="1">A3-G3-J3-M3-D3</f>
        <v>246365.99999999997</v>
      </c>
      <c r="P2" s="6">
        <f>SUMIF(D21:D70,"n",B21:B70)</f>
        <v>293.51</v>
      </c>
      <c r="Q2" s="16">
        <f ca="1">O2-A2</f>
        <v>242949.55</v>
      </c>
    </row>
    <row r="3" spans="1:17" ht="12.75" customHeight="1" x14ac:dyDescent="0.2">
      <c r="A3" s="7">
        <f>A2-SUM(B21:B198)</f>
        <v>246365.99999999997</v>
      </c>
      <c r="D3" s="7">
        <f>IF(C2="pd",0,B2*-1)</f>
        <v>0</v>
      </c>
      <c r="E3" s="12">
        <f>SUM(E4:E69)</f>
        <v>1450.93</v>
      </c>
      <c r="F3" s="1" t="s">
        <v>8</v>
      </c>
      <c r="G3" s="7">
        <f ca="1">E3-SUMIF(G4:G73,"pd",E4:E72)</f>
        <v>0</v>
      </c>
      <c r="H3" s="6">
        <f>SUM(H4:H18)</f>
        <v>25</v>
      </c>
      <c r="I3" s="1" t="s">
        <v>8</v>
      </c>
      <c r="J3" s="7">
        <f>H3-SUMIF(J4:J73,"pd",H4:H73)</f>
        <v>0</v>
      </c>
      <c r="K3" s="7">
        <f>SUM(K4:K18)</f>
        <v>294.02999999999997</v>
      </c>
      <c r="L3" s="1" t="s">
        <v>8</v>
      </c>
      <c r="M3" s="7">
        <f>K3-SUMIF(M4:M73,"pd",K4:K73)</f>
        <v>0</v>
      </c>
      <c r="P3" s="1" t="s">
        <v>9</v>
      </c>
    </row>
    <row r="4" spans="1:17" ht="12.75" customHeight="1" x14ac:dyDescent="0.2">
      <c r="E4" s="12">
        <v>241.18</v>
      </c>
      <c r="F4" s="1" t="s">
        <v>59</v>
      </c>
      <c r="G4" s="19" t="s">
        <v>13</v>
      </c>
      <c r="H4" s="6">
        <v>0</v>
      </c>
      <c r="I4" s="1" t="s">
        <v>15</v>
      </c>
      <c r="J4" s="19" t="s">
        <v>13</v>
      </c>
      <c r="K4" s="7">
        <v>61.03</v>
      </c>
      <c r="L4" s="1" t="s">
        <v>112</v>
      </c>
      <c r="M4" s="19" t="s">
        <v>13</v>
      </c>
      <c r="P4" s="1" t="s">
        <v>9</v>
      </c>
    </row>
    <row r="5" spans="1:17" ht="12.75" customHeight="1" x14ac:dyDescent="0.2">
      <c r="E5" s="12">
        <v>5</v>
      </c>
      <c r="F5" s="1" t="s">
        <v>71</v>
      </c>
      <c r="G5" s="19" t="s">
        <v>13</v>
      </c>
      <c r="H5" s="6">
        <v>25</v>
      </c>
      <c r="I5" s="1" t="s">
        <v>17</v>
      </c>
      <c r="J5" t="s">
        <v>13</v>
      </c>
      <c r="K5" s="7">
        <v>65.47</v>
      </c>
      <c r="L5" s="1" t="s">
        <v>112</v>
      </c>
      <c r="M5" t="s">
        <v>13</v>
      </c>
      <c r="P5" s="1" t="s">
        <v>9</v>
      </c>
    </row>
    <row r="6" spans="1:17" ht="12.75" customHeight="1" x14ac:dyDescent="0.2">
      <c r="E6" s="12">
        <v>12.66</v>
      </c>
      <c r="F6" s="1" t="s">
        <v>16</v>
      </c>
      <c r="G6" s="19" t="s">
        <v>13</v>
      </c>
      <c r="H6" s="6"/>
      <c r="I6" s="1"/>
      <c r="J6" s="1"/>
      <c r="K6" s="7">
        <v>53.83</v>
      </c>
      <c r="L6" s="1" t="s">
        <v>112</v>
      </c>
      <c r="M6" t="s">
        <v>13</v>
      </c>
      <c r="P6" s="1" t="s">
        <v>9</v>
      </c>
    </row>
    <row r="7" spans="1:17" ht="12.75" customHeight="1" x14ac:dyDescent="0.2">
      <c r="E7" s="12">
        <v>0</v>
      </c>
      <c r="F7" s="1" t="s">
        <v>18</v>
      </c>
      <c r="G7" s="19"/>
      <c r="H7" s="6"/>
      <c r="I7" s="1"/>
      <c r="K7" s="7">
        <v>0</v>
      </c>
      <c r="L7" s="1" t="s">
        <v>112</v>
      </c>
      <c r="P7" s="1" t="s">
        <v>9</v>
      </c>
    </row>
    <row r="8" spans="1:17" ht="12.75" customHeight="1" x14ac:dyDescent="0.2">
      <c r="E8" s="12">
        <v>55.16</v>
      </c>
      <c r="F8" s="1" t="s">
        <v>77</v>
      </c>
      <c r="G8" s="19" t="s">
        <v>13</v>
      </c>
      <c r="H8" s="6"/>
      <c r="I8" s="1"/>
      <c r="K8" s="7">
        <v>113.7</v>
      </c>
      <c r="L8" s="1" t="s">
        <v>60</v>
      </c>
      <c r="M8" t="s">
        <v>13</v>
      </c>
      <c r="P8" s="1" t="s">
        <v>9</v>
      </c>
    </row>
    <row r="9" spans="1:17" ht="12.75" customHeight="1" x14ac:dyDescent="0.2">
      <c r="E9" s="12">
        <v>100</v>
      </c>
      <c r="F9" s="1" t="s">
        <v>58</v>
      </c>
      <c r="G9" s="19" t="s">
        <v>13</v>
      </c>
      <c r="K9" s="7">
        <v>0</v>
      </c>
      <c r="L9" t="s">
        <v>266</v>
      </c>
      <c r="M9" s="19" t="s">
        <v>100</v>
      </c>
      <c r="P9" s="1" t="s">
        <v>9</v>
      </c>
    </row>
    <row r="10" spans="1:17" ht="12.75" customHeight="1" x14ac:dyDescent="0.2">
      <c r="E10" s="12">
        <v>0</v>
      </c>
      <c r="F10" s="1" t="s">
        <v>67</v>
      </c>
      <c r="K10" s="7">
        <v>0</v>
      </c>
      <c r="L10" t="s">
        <v>22</v>
      </c>
      <c r="M10" s="19" t="s">
        <v>100</v>
      </c>
      <c r="P10" s="1" t="s">
        <v>9</v>
      </c>
    </row>
    <row r="11" spans="1:17" ht="12.75" customHeight="1" x14ac:dyDescent="0.2">
      <c r="E11" s="12">
        <v>7.99</v>
      </c>
      <c r="F11" s="1" t="s">
        <v>69</v>
      </c>
      <c r="G11" t="s">
        <v>13</v>
      </c>
      <c r="K11" s="7">
        <v>0</v>
      </c>
      <c r="L11" t="s">
        <v>22</v>
      </c>
      <c r="P11" s="1" t="s">
        <v>9</v>
      </c>
    </row>
    <row r="12" spans="1:17" ht="12.75" customHeight="1" x14ac:dyDescent="0.2">
      <c r="E12" s="12">
        <v>29.7</v>
      </c>
      <c r="F12" s="1" t="s">
        <v>70</v>
      </c>
      <c r="G12" t="s">
        <v>13</v>
      </c>
      <c r="K12" s="7">
        <v>0</v>
      </c>
      <c r="L12" t="s">
        <v>22</v>
      </c>
      <c r="P12" s="1" t="s">
        <v>9</v>
      </c>
    </row>
    <row r="13" spans="1:17" ht="12.75" customHeight="1" x14ac:dyDescent="0.2">
      <c r="E13" s="12">
        <v>400</v>
      </c>
      <c r="F13" s="1" t="s">
        <v>28</v>
      </c>
      <c r="G13" t="s">
        <v>13</v>
      </c>
      <c r="K13" s="7">
        <v>0</v>
      </c>
      <c r="L13" t="s">
        <v>28</v>
      </c>
      <c r="P13" s="1" t="s">
        <v>9</v>
      </c>
    </row>
    <row r="14" spans="1:17" ht="12.75" customHeight="1" x14ac:dyDescent="0.2">
      <c r="E14" s="12">
        <v>392.19</v>
      </c>
      <c r="F14" s="1" t="s">
        <v>29</v>
      </c>
      <c r="G14" s="19" t="s">
        <v>13</v>
      </c>
      <c r="K14" s="7"/>
      <c r="P14" s="1" t="s">
        <v>9</v>
      </c>
    </row>
    <row r="15" spans="1:17" ht="12.75" customHeight="1" x14ac:dyDescent="0.2">
      <c r="E15" s="12">
        <v>14.53</v>
      </c>
      <c r="F15" s="1" t="s">
        <v>30</v>
      </c>
      <c r="G15" s="19" t="s">
        <v>13</v>
      </c>
      <c r="K15" s="7"/>
      <c r="P15" s="1" t="s">
        <v>9</v>
      </c>
    </row>
    <row r="16" spans="1:17" ht="12.75" customHeight="1" x14ac:dyDescent="0.2">
      <c r="E16" s="12">
        <v>20</v>
      </c>
      <c r="F16" t="s">
        <v>62</v>
      </c>
      <c r="G16" s="1" t="s">
        <v>13</v>
      </c>
      <c r="K16" s="7"/>
      <c r="P16" s="1" t="s">
        <v>9</v>
      </c>
    </row>
    <row r="17" spans="1:11" ht="12.75" customHeight="1" x14ac:dyDescent="0.2">
      <c r="A17" s="1" t="s">
        <v>9</v>
      </c>
      <c r="E17" s="13">
        <v>10</v>
      </c>
      <c r="F17" t="s">
        <v>63</v>
      </c>
      <c r="G17" s="19" t="s">
        <v>13</v>
      </c>
      <c r="K17" s="17"/>
    </row>
    <row r="18" spans="1:11" ht="12.75" customHeight="1" x14ac:dyDescent="0.2">
      <c r="A18" s="1" t="s">
        <v>9</v>
      </c>
      <c r="E18" s="13">
        <v>10</v>
      </c>
      <c r="F18" t="s">
        <v>64</v>
      </c>
      <c r="G18" s="19" t="s">
        <v>13</v>
      </c>
      <c r="K18" s="17"/>
    </row>
    <row r="19" spans="1:11" ht="12.75" customHeight="1" x14ac:dyDescent="0.2">
      <c r="A19" s="1" t="s">
        <v>31</v>
      </c>
      <c r="D19" s="1" t="s">
        <v>32</v>
      </c>
      <c r="E19" s="13">
        <v>10</v>
      </c>
      <c r="F19" t="s">
        <v>65</v>
      </c>
      <c r="G19" s="19" t="s">
        <v>13</v>
      </c>
      <c r="K19" s="17"/>
    </row>
    <row r="20" spans="1:11" ht="12.75" customHeight="1" x14ac:dyDescent="0.2">
      <c r="A20" s="9">
        <v>43467</v>
      </c>
      <c r="B20" s="6">
        <f>A2*-1</f>
        <v>-3416.4499999999862</v>
      </c>
      <c r="C20" s="1" t="s">
        <v>34</v>
      </c>
      <c r="D20" s="1" t="s">
        <v>35</v>
      </c>
      <c r="E20" s="13">
        <v>7.25</v>
      </c>
      <c r="F20" t="s">
        <v>68</v>
      </c>
      <c r="G20" s="19" t="s">
        <v>13</v>
      </c>
      <c r="K20" s="17"/>
    </row>
    <row r="21" spans="1:11" ht="12.75" customHeight="1" x14ac:dyDescent="0.2">
      <c r="A21" s="9">
        <v>43467</v>
      </c>
      <c r="B21" s="6">
        <v>400</v>
      </c>
      <c r="C21" s="1" t="s">
        <v>28</v>
      </c>
      <c r="D21" s="1" t="s">
        <v>37</v>
      </c>
      <c r="E21" s="13">
        <v>16.55</v>
      </c>
      <c r="F21" t="s">
        <v>297</v>
      </c>
      <c r="G21" s="19" t="s">
        <v>13</v>
      </c>
      <c r="K21" s="17"/>
    </row>
    <row r="22" spans="1:11" ht="12.75" customHeight="1" x14ac:dyDescent="0.2">
      <c r="A22" s="9"/>
      <c r="B22" s="6">
        <v>0</v>
      </c>
      <c r="C22" s="1" t="s">
        <v>67</v>
      </c>
      <c r="D22" s="1" t="s">
        <v>100</v>
      </c>
      <c r="E22" s="13">
        <v>8.4700000000000006</v>
      </c>
      <c r="F22" t="s">
        <v>79</v>
      </c>
      <c r="G22" t="s">
        <v>13</v>
      </c>
      <c r="K22" s="17"/>
    </row>
    <row r="23" spans="1:11" ht="12.75" customHeight="1" x14ac:dyDescent="0.2">
      <c r="A23" s="9"/>
      <c r="B23" s="6">
        <v>100</v>
      </c>
      <c r="C23" t="s">
        <v>58</v>
      </c>
      <c r="D23" t="s">
        <v>37</v>
      </c>
      <c r="E23" s="13">
        <v>0</v>
      </c>
      <c r="F23" t="s">
        <v>75</v>
      </c>
    </row>
    <row r="24" spans="1:11" ht="12.75" customHeight="1" x14ac:dyDescent="0.2">
      <c r="A24" s="9"/>
      <c r="B24" s="6">
        <v>392.19</v>
      </c>
      <c r="C24" t="s">
        <v>29</v>
      </c>
      <c r="D24" t="s">
        <v>37</v>
      </c>
      <c r="E24" s="13">
        <v>53</v>
      </c>
      <c r="F24" t="s">
        <v>99</v>
      </c>
      <c r="G24" t="s">
        <v>13</v>
      </c>
    </row>
    <row r="25" spans="1:11" ht="12.75" customHeight="1" x14ac:dyDescent="0.2">
      <c r="A25" s="9"/>
      <c r="B25" s="6">
        <v>5</v>
      </c>
      <c r="C25" t="s">
        <v>71</v>
      </c>
      <c r="D25" t="s">
        <v>37</v>
      </c>
      <c r="E25" s="13">
        <v>4.25</v>
      </c>
      <c r="F25" t="s">
        <v>156</v>
      </c>
      <c r="G25" t="s">
        <v>13</v>
      </c>
    </row>
    <row r="26" spans="1:11" ht="12.75" customHeight="1" x14ac:dyDescent="0.2">
      <c r="A26" s="9"/>
      <c r="B26" s="6">
        <v>7.25</v>
      </c>
      <c r="C26" t="s">
        <v>68</v>
      </c>
      <c r="D26" t="s">
        <v>37</v>
      </c>
      <c r="E26" s="13">
        <v>53</v>
      </c>
      <c r="F26" t="s">
        <v>347</v>
      </c>
      <c r="G26" s="19" t="s">
        <v>13</v>
      </c>
    </row>
    <row r="27" spans="1:11" ht="12.75" customHeight="1" x14ac:dyDescent="0.2">
      <c r="A27" s="9"/>
      <c r="B27" s="6">
        <v>10</v>
      </c>
      <c r="C27" t="s">
        <v>63</v>
      </c>
      <c r="D27" t="s">
        <v>37</v>
      </c>
      <c r="E27" s="13"/>
    </row>
    <row r="28" spans="1:11" ht="12.75" customHeight="1" x14ac:dyDescent="0.2">
      <c r="A28" s="9"/>
      <c r="B28" s="6">
        <v>12.66</v>
      </c>
      <c r="C28" t="s">
        <v>16</v>
      </c>
      <c r="D28" t="s">
        <v>289</v>
      </c>
      <c r="E28" s="13"/>
    </row>
    <row r="29" spans="1:11" x14ac:dyDescent="0.2">
      <c r="A29" s="9"/>
      <c r="B29" s="6">
        <v>16.55</v>
      </c>
      <c r="C29" t="s">
        <v>297</v>
      </c>
      <c r="D29" t="s">
        <v>37</v>
      </c>
    </row>
    <row r="30" spans="1:11" x14ac:dyDescent="0.2">
      <c r="A30" s="9"/>
      <c r="B30" s="6">
        <v>0</v>
      </c>
      <c r="C30" t="s">
        <v>17</v>
      </c>
      <c r="D30" t="s">
        <v>37</v>
      </c>
    </row>
    <row r="31" spans="1:11" x14ac:dyDescent="0.2">
      <c r="A31" s="9"/>
      <c r="B31" s="6">
        <v>-6.19</v>
      </c>
      <c r="C31" t="s">
        <v>53</v>
      </c>
      <c r="D31" t="s">
        <v>40</v>
      </c>
    </row>
    <row r="32" spans="1:11" x14ac:dyDescent="0.2">
      <c r="A32" s="9"/>
      <c r="B32" s="6">
        <v>22.5</v>
      </c>
      <c r="C32" t="s">
        <v>238</v>
      </c>
      <c r="D32" t="s">
        <v>40</v>
      </c>
    </row>
    <row r="33" spans="1:5" x14ac:dyDescent="0.2">
      <c r="A33" s="9"/>
      <c r="B33" s="6">
        <v>10</v>
      </c>
      <c r="C33" t="s">
        <v>143</v>
      </c>
      <c r="D33" t="s">
        <v>40</v>
      </c>
    </row>
    <row r="34" spans="1:5" x14ac:dyDescent="0.2">
      <c r="A34" s="9"/>
      <c r="B34" s="6">
        <v>7.05</v>
      </c>
      <c r="C34" t="s">
        <v>96</v>
      </c>
      <c r="D34" t="s">
        <v>40</v>
      </c>
    </row>
    <row r="35" spans="1:5" x14ac:dyDescent="0.2">
      <c r="A35" s="9">
        <v>43468</v>
      </c>
      <c r="B35" s="6">
        <v>55.16</v>
      </c>
      <c r="C35" t="s">
        <v>82</v>
      </c>
      <c r="D35" t="s">
        <v>37</v>
      </c>
    </row>
    <row r="36" spans="1:5" x14ac:dyDescent="0.2">
      <c r="A36" s="9"/>
      <c r="B36" s="6">
        <v>53</v>
      </c>
      <c r="C36" t="s">
        <v>347</v>
      </c>
      <c r="D36" t="s">
        <v>37</v>
      </c>
    </row>
    <row r="37" spans="1:5" x14ac:dyDescent="0.2">
      <c r="A37" s="9"/>
      <c r="B37" s="6">
        <v>0.6</v>
      </c>
      <c r="C37" t="s">
        <v>107</v>
      </c>
      <c r="D37" t="s">
        <v>40</v>
      </c>
    </row>
    <row r="38" spans="1:5" x14ac:dyDescent="0.2">
      <c r="A38" s="9"/>
      <c r="B38" s="6">
        <v>3.05</v>
      </c>
      <c r="C38" t="s">
        <v>84</v>
      </c>
      <c r="D38" t="s">
        <v>40</v>
      </c>
    </row>
    <row r="39" spans="1:5" x14ac:dyDescent="0.2">
      <c r="A39" s="9"/>
      <c r="B39" s="6">
        <v>5.7</v>
      </c>
      <c r="C39" t="s">
        <v>84</v>
      </c>
      <c r="D39" t="s">
        <v>40</v>
      </c>
    </row>
    <row r="40" spans="1:5" x14ac:dyDescent="0.2">
      <c r="A40" s="9"/>
      <c r="B40" s="6">
        <v>26.76</v>
      </c>
      <c r="C40" t="s">
        <v>84</v>
      </c>
      <c r="D40" t="s">
        <v>40</v>
      </c>
    </row>
    <row r="41" spans="1:5" x14ac:dyDescent="0.2">
      <c r="A41" s="9">
        <v>43469</v>
      </c>
      <c r="B41" s="6">
        <v>30.19</v>
      </c>
      <c r="C41" t="s">
        <v>74</v>
      </c>
      <c r="D41" t="s">
        <v>40</v>
      </c>
      <c r="E41" t="s">
        <v>348</v>
      </c>
    </row>
    <row r="42" spans="1:5" x14ac:dyDescent="0.2">
      <c r="A42" s="9"/>
      <c r="B42" s="6">
        <v>20</v>
      </c>
      <c r="C42" t="s">
        <v>62</v>
      </c>
      <c r="D42" t="s">
        <v>37</v>
      </c>
    </row>
    <row r="43" spans="1:5" x14ac:dyDescent="0.2">
      <c r="A43" s="9"/>
      <c r="B43" s="6">
        <v>241.18</v>
      </c>
      <c r="C43" t="s">
        <v>59</v>
      </c>
      <c r="D43" t="s">
        <v>37</v>
      </c>
    </row>
    <row r="44" spans="1:5" x14ac:dyDescent="0.2">
      <c r="A44" s="9"/>
      <c r="B44" s="6">
        <v>113.7</v>
      </c>
      <c r="C44" t="s">
        <v>22</v>
      </c>
      <c r="D44" t="s">
        <v>37</v>
      </c>
    </row>
    <row r="45" spans="1:5" x14ac:dyDescent="0.2">
      <c r="A45" s="9">
        <v>43470</v>
      </c>
      <c r="B45" s="6">
        <v>-100</v>
      </c>
      <c r="C45" t="s">
        <v>257</v>
      </c>
      <c r="D45" t="s">
        <v>40</v>
      </c>
    </row>
    <row r="46" spans="1:5" x14ac:dyDescent="0.2">
      <c r="A46" s="9"/>
      <c r="B46" s="6">
        <v>50</v>
      </c>
      <c r="C46" t="s">
        <v>44</v>
      </c>
      <c r="D46" t="s">
        <v>40</v>
      </c>
    </row>
    <row r="47" spans="1:5" x14ac:dyDescent="0.2">
      <c r="A47" s="9"/>
      <c r="B47" s="6">
        <v>10</v>
      </c>
      <c r="C47" t="s">
        <v>65</v>
      </c>
      <c r="D47" t="s">
        <v>37</v>
      </c>
    </row>
    <row r="48" spans="1:5" x14ac:dyDescent="0.2">
      <c r="A48" s="9">
        <v>43472</v>
      </c>
      <c r="B48" s="6">
        <v>4.25</v>
      </c>
      <c r="C48" t="s">
        <v>156</v>
      </c>
      <c r="D48" t="s">
        <v>37</v>
      </c>
    </row>
    <row r="49" spans="1:4" x14ac:dyDescent="0.2">
      <c r="A49" s="9">
        <v>43473</v>
      </c>
      <c r="B49" s="6">
        <v>1.7</v>
      </c>
      <c r="C49" t="s">
        <v>107</v>
      </c>
      <c r="D49" t="s">
        <v>40</v>
      </c>
    </row>
    <row r="50" spans="1:4" x14ac:dyDescent="0.2">
      <c r="A50" s="9"/>
      <c r="B50" s="6">
        <v>15.43</v>
      </c>
      <c r="C50" t="s">
        <v>123</v>
      </c>
      <c r="D50" t="s">
        <v>40</v>
      </c>
    </row>
    <row r="51" spans="1:4" x14ac:dyDescent="0.2">
      <c r="A51" s="9"/>
      <c r="B51" s="6">
        <v>5.99</v>
      </c>
      <c r="C51" t="s">
        <v>152</v>
      </c>
      <c r="D51" t="s">
        <v>40</v>
      </c>
    </row>
    <row r="52" spans="1:4" x14ac:dyDescent="0.2">
      <c r="A52" s="9"/>
      <c r="B52" s="6">
        <v>6.05</v>
      </c>
      <c r="C52" t="s">
        <v>245</v>
      </c>
      <c r="D52" t="s">
        <v>40</v>
      </c>
    </row>
    <row r="53" spans="1:4" x14ac:dyDescent="0.2">
      <c r="A53" s="9"/>
      <c r="B53" s="6">
        <v>3</v>
      </c>
      <c r="C53" t="s">
        <v>84</v>
      </c>
      <c r="D53" t="s">
        <v>40</v>
      </c>
    </row>
    <row r="54" spans="1:4" x14ac:dyDescent="0.2">
      <c r="A54" s="9"/>
      <c r="B54" s="6">
        <v>2.99</v>
      </c>
      <c r="C54" t="s">
        <v>113</v>
      </c>
      <c r="D54" t="s">
        <v>40</v>
      </c>
    </row>
    <row r="55" spans="1:4" x14ac:dyDescent="0.2">
      <c r="A55" s="9"/>
      <c r="B55" s="6">
        <v>76.459999999999994</v>
      </c>
      <c r="C55" t="s">
        <v>250</v>
      </c>
      <c r="D55" t="s">
        <v>40</v>
      </c>
    </row>
    <row r="56" spans="1:4" x14ac:dyDescent="0.2">
      <c r="A56" s="9"/>
      <c r="B56" s="6">
        <v>10</v>
      </c>
      <c r="C56" t="s">
        <v>143</v>
      </c>
      <c r="D56" t="s">
        <v>40</v>
      </c>
    </row>
    <row r="57" spans="1:4" x14ac:dyDescent="0.2">
      <c r="A57" s="9">
        <v>43474</v>
      </c>
      <c r="B57" s="6">
        <v>34.5</v>
      </c>
      <c r="C57" s="19" t="s">
        <v>85</v>
      </c>
      <c r="D57" s="19" t="s">
        <v>40</v>
      </c>
    </row>
    <row r="58" spans="1:4" x14ac:dyDescent="0.2">
      <c r="A58" s="9">
        <v>43475</v>
      </c>
      <c r="B58" s="6">
        <v>61.03</v>
      </c>
      <c r="C58" s="19" t="s">
        <v>112</v>
      </c>
      <c r="D58" s="19" t="s">
        <v>37</v>
      </c>
    </row>
    <row r="59" spans="1:4" x14ac:dyDescent="0.2">
      <c r="A59" s="9">
        <v>43476</v>
      </c>
      <c r="B59" s="6">
        <v>6.5</v>
      </c>
      <c r="C59" s="19" t="s">
        <v>88</v>
      </c>
      <c r="D59" s="19" t="s">
        <v>40</v>
      </c>
    </row>
    <row r="60" spans="1:4" x14ac:dyDescent="0.2">
      <c r="A60" s="9"/>
      <c r="B60" s="6">
        <v>0.2</v>
      </c>
      <c r="C60" s="19" t="s">
        <v>107</v>
      </c>
      <c r="D60" s="19" t="s">
        <v>40</v>
      </c>
    </row>
    <row r="61" spans="1:4" x14ac:dyDescent="0.2">
      <c r="A61" s="9">
        <v>43479</v>
      </c>
      <c r="B61" s="6">
        <v>8.4600000000000009</v>
      </c>
      <c r="C61" t="s">
        <v>79</v>
      </c>
      <c r="D61" t="s">
        <v>37</v>
      </c>
    </row>
    <row r="62" spans="1:4" x14ac:dyDescent="0.2">
      <c r="A62" s="9"/>
      <c r="B62" s="6">
        <v>-8</v>
      </c>
      <c r="C62" t="s">
        <v>143</v>
      </c>
      <c r="D62" t="s">
        <v>40</v>
      </c>
    </row>
    <row r="63" spans="1:4" x14ac:dyDescent="0.2">
      <c r="A63" s="9"/>
      <c r="B63" s="6">
        <v>16.989999999999998</v>
      </c>
      <c r="C63" t="s">
        <v>316</v>
      </c>
      <c r="D63" t="s">
        <v>40</v>
      </c>
    </row>
    <row r="64" spans="1:4" x14ac:dyDescent="0.2">
      <c r="A64" s="9">
        <v>43480</v>
      </c>
      <c r="B64" s="6">
        <v>16</v>
      </c>
      <c r="C64" t="s">
        <v>229</v>
      </c>
      <c r="D64" t="s">
        <v>40</v>
      </c>
    </row>
    <row r="65" spans="1:5" x14ac:dyDescent="0.2">
      <c r="A65" s="9"/>
      <c r="B65" s="6">
        <v>36.54</v>
      </c>
      <c r="C65" t="s">
        <v>161</v>
      </c>
      <c r="D65" t="s">
        <v>40</v>
      </c>
    </row>
    <row r="66" spans="1:5" x14ac:dyDescent="0.2">
      <c r="A66" s="9">
        <v>43483</v>
      </c>
      <c r="B66" s="6">
        <v>11.5</v>
      </c>
      <c r="C66" t="s">
        <v>85</v>
      </c>
      <c r="D66" t="s">
        <v>40</v>
      </c>
    </row>
    <row r="67" spans="1:5" x14ac:dyDescent="0.2">
      <c r="A67" s="9">
        <v>43485</v>
      </c>
      <c r="B67" s="6">
        <v>50</v>
      </c>
      <c r="C67" t="s">
        <v>44</v>
      </c>
      <c r="D67" t="s">
        <v>40</v>
      </c>
    </row>
    <row r="68" spans="1:5" x14ac:dyDescent="0.2">
      <c r="A68" s="9">
        <v>43486</v>
      </c>
      <c r="B68" s="6">
        <v>-45</v>
      </c>
      <c r="C68" t="s">
        <v>28</v>
      </c>
      <c r="D68" t="s">
        <v>40</v>
      </c>
    </row>
    <row r="69" spans="1:5" x14ac:dyDescent="0.2">
      <c r="A69" s="9"/>
      <c r="B69" s="6">
        <v>10</v>
      </c>
      <c r="C69" t="s">
        <v>64</v>
      </c>
      <c r="D69" t="s">
        <v>37</v>
      </c>
    </row>
    <row r="70" spans="1:5" x14ac:dyDescent="0.2">
      <c r="A70" s="9"/>
      <c r="B70" s="6">
        <v>3</v>
      </c>
      <c r="C70" t="s">
        <v>84</v>
      </c>
      <c r="D70" t="s">
        <v>40</v>
      </c>
    </row>
    <row r="71" spans="1:5" x14ac:dyDescent="0.2">
      <c r="A71" s="9">
        <v>43487</v>
      </c>
      <c r="B71" s="6">
        <v>46.53</v>
      </c>
      <c r="C71" t="s">
        <v>84</v>
      </c>
      <c r="D71" t="s">
        <v>40</v>
      </c>
    </row>
    <row r="72" spans="1:5" x14ac:dyDescent="0.2">
      <c r="A72" s="9"/>
      <c r="B72" s="6">
        <v>41.47</v>
      </c>
      <c r="C72" t="s">
        <v>161</v>
      </c>
      <c r="D72" t="s">
        <v>40</v>
      </c>
    </row>
    <row r="73" spans="1:5" x14ac:dyDescent="0.2">
      <c r="A73" s="9"/>
      <c r="B73" s="6">
        <v>10</v>
      </c>
      <c r="C73" t="s">
        <v>143</v>
      </c>
      <c r="D73" t="s">
        <v>40</v>
      </c>
    </row>
    <row r="74" spans="1:5" x14ac:dyDescent="0.2">
      <c r="A74" s="9"/>
      <c r="B74" s="6">
        <v>65.47</v>
      </c>
      <c r="C74" t="s">
        <v>112</v>
      </c>
      <c r="D74" t="s">
        <v>37</v>
      </c>
    </row>
    <row r="75" spans="1:5" x14ac:dyDescent="0.2">
      <c r="A75" s="9">
        <v>43488</v>
      </c>
      <c r="B75" s="6">
        <v>14.53</v>
      </c>
      <c r="C75" t="s">
        <v>30</v>
      </c>
      <c r="D75" t="s">
        <v>37</v>
      </c>
    </row>
    <row r="76" spans="1:5" x14ac:dyDescent="0.2">
      <c r="A76" s="9"/>
      <c r="B76" s="6">
        <v>15.87</v>
      </c>
      <c r="C76" t="s">
        <v>123</v>
      </c>
      <c r="D76" t="s">
        <v>40</v>
      </c>
    </row>
    <row r="77" spans="1:5" x14ac:dyDescent="0.2">
      <c r="A77" s="9"/>
      <c r="B77" s="6">
        <v>11.25</v>
      </c>
      <c r="C77" t="s">
        <v>84</v>
      </c>
      <c r="D77" t="s">
        <v>40</v>
      </c>
    </row>
    <row r="78" spans="1:5" x14ac:dyDescent="0.2">
      <c r="A78" s="9">
        <v>43489</v>
      </c>
      <c r="B78" s="6">
        <v>13.1</v>
      </c>
      <c r="C78" t="s">
        <v>74</v>
      </c>
      <c r="D78" t="s">
        <v>40</v>
      </c>
      <c r="E78" t="s">
        <v>349</v>
      </c>
    </row>
    <row r="79" spans="1:5" x14ac:dyDescent="0.2">
      <c r="A79" s="9"/>
      <c r="B79" s="6">
        <v>3.49</v>
      </c>
      <c r="C79" t="s">
        <v>214</v>
      </c>
      <c r="D79" t="s">
        <v>40</v>
      </c>
    </row>
    <row r="80" spans="1:5" x14ac:dyDescent="0.2">
      <c r="A80" s="9">
        <v>43490</v>
      </c>
      <c r="B80" s="6">
        <v>4.99</v>
      </c>
      <c r="C80" t="s">
        <v>123</v>
      </c>
      <c r="D80" t="s">
        <v>40</v>
      </c>
    </row>
    <row r="81" spans="1:5" x14ac:dyDescent="0.2">
      <c r="A81" s="9"/>
      <c r="B81" s="6">
        <v>-0.3</v>
      </c>
      <c r="C81" t="s">
        <v>123</v>
      </c>
      <c r="D81" t="s">
        <v>40</v>
      </c>
    </row>
    <row r="82" spans="1:5" x14ac:dyDescent="0.2">
      <c r="A82" s="9"/>
      <c r="B82" s="6">
        <v>50</v>
      </c>
      <c r="C82" t="s">
        <v>44</v>
      </c>
      <c r="D82" t="s">
        <v>40</v>
      </c>
    </row>
    <row r="83" spans="1:5" x14ac:dyDescent="0.2">
      <c r="A83" s="9"/>
      <c r="B83" s="6">
        <v>-50</v>
      </c>
      <c r="C83" t="s">
        <v>350</v>
      </c>
      <c r="D83" t="s">
        <v>40</v>
      </c>
    </row>
    <row r="84" spans="1:5" x14ac:dyDescent="0.2">
      <c r="A84" s="9">
        <v>43491</v>
      </c>
      <c r="B84" s="6">
        <v>-320</v>
      </c>
      <c r="C84" t="s">
        <v>57</v>
      </c>
      <c r="D84" t="s">
        <v>40</v>
      </c>
    </row>
    <row r="85" spans="1:5" x14ac:dyDescent="0.2">
      <c r="A85" s="9"/>
      <c r="B85" s="6">
        <v>-16</v>
      </c>
      <c r="C85" t="s">
        <v>143</v>
      </c>
      <c r="D85" t="s">
        <v>40</v>
      </c>
    </row>
    <row r="86" spans="1:5" x14ac:dyDescent="0.2">
      <c r="A86" s="9">
        <v>43493</v>
      </c>
      <c r="B86" s="6">
        <v>-2472.84</v>
      </c>
      <c r="C86" t="s">
        <v>36</v>
      </c>
      <c r="D86" t="s">
        <v>37</v>
      </c>
    </row>
    <row r="87" spans="1:5" x14ac:dyDescent="0.2">
      <c r="A87" s="9"/>
      <c r="B87" s="6">
        <v>29.7</v>
      </c>
      <c r="C87" t="s">
        <v>185</v>
      </c>
      <c r="D87" t="s">
        <v>37</v>
      </c>
    </row>
    <row r="88" spans="1:5" x14ac:dyDescent="0.2">
      <c r="A88" s="9">
        <v>43494</v>
      </c>
      <c r="B88" s="6">
        <v>25</v>
      </c>
      <c r="C88" t="s">
        <v>17</v>
      </c>
      <c r="D88" t="s">
        <v>37</v>
      </c>
    </row>
    <row r="89" spans="1:5" ht="12.75" customHeight="1" x14ac:dyDescent="0.2">
      <c r="A89" s="9"/>
      <c r="B89" s="6">
        <v>319</v>
      </c>
      <c r="C89" t="s">
        <v>351</v>
      </c>
      <c r="D89" t="s">
        <v>40</v>
      </c>
    </row>
    <row r="90" spans="1:5" ht="12.75" customHeight="1" x14ac:dyDescent="0.2">
      <c r="A90" s="9"/>
      <c r="B90" s="6">
        <v>13.27</v>
      </c>
      <c r="C90" t="s">
        <v>161</v>
      </c>
      <c r="D90" t="s">
        <v>40</v>
      </c>
    </row>
    <row r="91" spans="1:5" ht="12.75" customHeight="1" x14ac:dyDescent="0.2">
      <c r="A91" s="9"/>
      <c r="B91" s="6">
        <v>44.22</v>
      </c>
      <c r="C91" t="s">
        <v>250</v>
      </c>
      <c r="D91" t="s">
        <v>40</v>
      </c>
    </row>
    <row r="92" spans="1:5" ht="12.75" customHeight="1" x14ac:dyDescent="0.2">
      <c r="A92" s="9"/>
      <c r="B92" s="6">
        <v>10</v>
      </c>
      <c r="C92" t="s">
        <v>143</v>
      </c>
      <c r="D92" t="s">
        <v>40</v>
      </c>
    </row>
    <row r="93" spans="1:5" ht="12.75" customHeight="1" x14ac:dyDescent="0.2">
      <c r="A93" s="9"/>
      <c r="B93" s="6">
        <v>11.5</v>
      </c>
      <c r="C93" t="s">
        <v>85</v>
      </c>
      <c r="D93" t="s">
        <v>40</v>
      </c>
    </row>
    <row r="94" spans="1:5" ht="12.75" customHeight="1" x14ac:dyDescent="0.2">
      <c r="A94" s="9">
        <v>43495</v>
      </c>
      <c r="B94" s="6">
        <v>7.99</v>
      </c>
      <c r="C94" t="s">
        <v>74</v>
      </c>
      <c r="D94" t="s">
        <v>37</v>
      </c>
      <c r="E94" t="s">
        <v>69</v>
      </c>
    </row>
    <row r="95" spans="1:5" ht="12.75" customHeight="1" x14ac:dyDescent="0.2">
      <c r="A95" s="9"/>
      <c r="B95" s="6">
        <v>-12</v>
      </c>
      <c r="C95" t="s">
        <v>287</v>
      </c>
      <c r="D95" t="s">
        <v>40</v>
      </c>
    </row>
    <row r="96" spans="1:5" ht="12.75" customHeight="1" x14ac:dyDescent="0.2">
      <c r="A96" s="9">
        <v>43496</v>
      </c>
      <c r="B96" s="6">
        <v>53</v>
      </c>
      <c r="C96" t="s">
        <v>99</v>
      </c>
      <c r="D96" t="s">
        <v>37</v>
      </c>
    </row>
    <row r="97" spans="1:4" ht="12.75" customHeight="1" x14ac:dyDescent="0.2">
      <c r="A97" s="9"/>
      <c r="B97" s="6">
        <v>53.83</v>
      </c>
      <c r="C97" t="s">
        <v>112</v>
      </c>
      <c r="D97" t="s">
        <v>37</v>
      </c>
    </row>
    <row r="98" spans="1:4" ht="12.75" customHeight="1" x14ac:dyDescent="0.2">
      <c r="A98" s="9"/>
      <c r="B98" s="6">
        <v>13.05</v>
      </c>
      <c r="C98" t="s">
        <v>84</v>
      </c>
      <c r="D98" t="s">
        <v>40</v>
      </c>
    </row>
    <row r="99" spans="1:4" ht="12.75" customHeight="1" x14ac:dyDescent="0.2">
      <c r="A99" s="9"/>
      <c r="B99" s="6">
        <v>-242749.61</v>
      </c>
      <c r="C99" t="s">
        <v>352</v>
      </c>
    </row>
    <row r="100" spans="1:4" ht="12.75" customHeight="1" x14ac:dyDescent="0.2">
      <c r="A100" s="9"/>
      <c r="B100" s="6"/>
    </row>
    <row r="101" spans="1:4" ht="12.75" customHeight="1" x14ac:dyDescent="0.2">
      <c r="A101" s="9"/>
      <c r="B101" s="6"/>
    </row>
    <row r="102" spans="1:4" ht="12.75" customHeight="1" x14ac:dyDescent="0.2">
      <c r="A102" s="9"/>
      <c r="B102" s="6"/>
    </row>
    <row r="103" spans="1:4" ht="12.75" customHeight="1" x14ac:dyDescent="0.2">
      <c r="A103" s="9"/>
      <c r="B103" s="6"/>
    </row>
    <row r="104" spans="1:4" ht="12.75" customHeight="1" x14ac:dyDescent="0.2">
      <c r="A104" s="9"/>
      <c r="B104" s="6"/>
    </row>
    <row r="105" spans="1:4" ht="12.75" customHeight="1" x14ac:dyDescent="0.2">
      <c r="A105" s="9"/>
      <c r="B105" s="6"/>
    </row>
    <row r="106" spans="1:4" ht="12.75" customHeight="1" x14ac:dyDescent="0.2">
      <c r="A106" s="9"/>
      <c r="B106" s="6"/>
    </row>
    <row r="107" spans="1:4" ht="12.75" customHeight="1" x14ac:dyDescent="0.2">
      <c r="A107" s="9"/>
      <c r="B107" s="6"/>
    </row>
    <row r="108" spans="1:4" ht="12.75" customHeight="1" x14ac:dyDescent="0.2">
      <c r="A108" s="9"/>
      <c r="B108" s="6"/>
    </row>
    <row r="109" spans="1:4" ht="12.75" customHeight="1" x14ac:dyDescent="0.2">
      <c r="A109" s="9"/>
      <c r="B109" s="6"/>
    </row>
    <row r="110" spans="1:4" ht="12.75" customHeight="1" x14ac:dyDescent="0.2">
      <c r="A110" s="9"/>
      <c r="B110" s="6"/>
    </row>
    <row r="111" spans="1:4" ht="12.75" customHeight="1" x14ac:dyDescent="0.2">
      <c r="A111" s="9"/>
      <c r="B111" s="6"/>
    </row>
    <row r="112" spans="1:4" ht="12.75" customHeight="1" x14ac:dyDescent="0.2">
      <c r="A112" s="9"/>
      <c r="B112" s="6"/>
    </row>
    <row r="113" spans="1:2" ht="12.75" customHeight="1" x14ac:dyDescent="0.2">
      <c r="A113" s="9"/>
      <c r="B113" s="6"/>
    </row>
    <row r="114" spans="1:2" ht="12.75" customHeight="1" x14ac:dyDescent="0.2">
      <c r="A114" s="9"/>
      <c r="B114" s="6"/>
    </row>
    <row r="115" spans="1:2" ht="12.75" customHeight="1" x14ac:dyDescent="0.2">
      <c r="A115" s="9"/>
      <c r="B115" s="6"/>
    </row>
    <row r="116" spans="1:2" ht="12.75" customHeight="1" x14ac:dyDescent="0.2">
      <c r="A116" s="9"/>
      <c r="B116" s="6"/>
    </row>
    <row r="117" spans="1:2" ht="12.75" customHeight="1" x14ac:dyDescent="0.2">
      <c r="A117" s="9"/>
      <c r="B117" s="6"/>
    </row>
    <row r="118" spans="1:2" ht="12.75" customHeight="1" x14ac:dyDescent="0.2">
      <c r="A118" s="9"/>
      <c r="B118" s="6"/>
    </row>
    <row r="119" spans="1:2" ht="12.75" customHeight="1" x14ac:dyDescent="0.2">
      <c r="A119" s="9"/>
      <c r="B119" s="6"/>
    </row>
    <row r="120" spans="1:2" ht="12.75" customHeight="1" x14ac:dyDescent="0.2">
      <c r="A120" s="9"/>
      <c r="B120" s="6"/>
    </row>
    <row r="121" spans="1:2" ht="12.75" customHeight="1" x14ac:dyDescent="0.2">
      <c r="A121" s="9"/>
      <c r="B121" s="6"/>
    </row>
    <row r="122" spans="1:2" ht="12.75" customHeight="1" x14ac:dyDescent="0.2">
      <c r="A122" s="9"/>
      <c r="B122" s="6"/>
    </row>
    <row r="123" spans="1:2" ht="12.75" customHeight="1" x14ac:dyDescent="0.2">
      <c r="A123" s="9"/>
      <c r="B123" s="6"/>
    </row>
    <row r="124" spans="1:2" ht="12.75" customHeight="1" x14ac:dyDescent="0.2">
      <c r="A124" s="9"/>
      <c r="B124" s="6"/>
    </row>
    <row r="125" spans="1:2" ht="12.75" customHeight="1" x14ac:dyDescent="0.2">
      <c r="A125" s="9"/>
      <c r="B125" s="6"/>
    </row>
    <row r="126" spans="1:2" ht="12.75" customHeight="1" x14ac:dyDescent="0.2">
      <c r="A126" s="9"/>
      <c r="B126" s="6"/>
    </row>
    <row r="127" spans="1:2" ht="12.75" customHeight="1" x14ac:dyDescent="0.2">
      <c r="A127" s="9"/>
      <c r="B127" s="6"/>
    </row>
    <row r="128" spans="1:2" ht="12.75" customHeight="1" x14ac:dyDescent="0.2">
      <c r="A128" s="9"/>
      <c r="B128" s="6"/>
    </row>
    <row r="129" spans="1:2" ht="12.75" customHeight="1" x14ac:dyDescent="0.2">
      <c r="A129" s="9"/>
      <c r="B129" s="6"/>
    </row>
    <row r="130" spans="1:2" ht="12.75" customHeight="1" x14ac:dyDescent="0.2">
      <c r="A130" s="9"/>
      <c r="B130" s="6"/>
    </row>
    <row r="131" spans="1:2" ht="12.75" customHeight="1" x14ac:dyDescent="0.2">
      <c r="A131" s="9"/>
      <c r="B131" s="6"/>
    </row>
    <row r="132" spans="1:2" ht="12.75" customHeight="1" x14ac:dyDescent="0.2">
      <c r="A132" s="9"/>
      <c r="B132" s="6"/>
    </row>
    <row r="133" spans="1:2" ht="12.75" customHeight="1" x14ac:dyDescent="0.2">
      <c r="A133" s="9"/>
      <c r="B133" s="6"/>
    </row>
    <row r="134" spans="1:2" ht="12.75" customHeight="1" x14ac:dyDescent="0.2">
      <c r="A134" s="9"/>
      <c r="B134" s="6"/>
    </row>
    <row r="135" spans="1:2" ht="12.75" customHeight="1" x14ac:dyDescent="0.2">
      <c r="A135" s="9"/>
      <c r="B135" s="6"/>
    </row>
    <row r="136" spans="1:2" ht="12.75" customHeight="1" x14ac:dyDescent="0.2">
      <c r="A136" s="9"/>
      <c r="B136" s="6"/>
    </row>
    <row r="137" spans="1:2" ht="12.75" customHeight="1" x14ac:dyDescent="0.2">
      <c r="A137" s="9"/>
      <c r="B137" s="6"/>
    </row>
    <row r="138" spans="1:2" ht="12.75" customHeight="1" x14ac:dyDescent="0.2">
      <c r="A138" s="9"/>
      <c r="B138" s="6"/>
    </row>
    <row r="139" spans="1:2" ht="12.75" customHeight="1" x14ac:dyDescent="0.2">
      <c r="A139" s="9"/>
      <c r="B139" s="6"/>
    </row>
    <row r="140" spans="1:2" ht="12.75" customHeight="1" x14ac:dyDescent="0.2">
      <c r="A140" s="9"/>
      <c r="B140" s="6"/>
    </row>
    <row r="141" spans="1:2" ht="12.75" customHeight="1" x14ac:dyDescent="0.2">
      <c r="A141" s="9"/>
      <c r="B141" s="6"/>
    </row>
    <row r="142" spans="1:2" ht="12.75" customHeight="1" x14ac:dyDescent="0.2">
      <c r="A142" s="9"/>
      <c r="B142" s="6"/>
    </row>
    <row r="143" spans="1:2" ht="12.75" customHeight="1" x14ac:dyDescent="0.2">
      <c r="A143" s="9"/>
      <c r="B143" s="6"/>
    </row>
    <row r="144" spans="1:2" ht="12.75" customHeight="1" x14ac:dyDescent="0.2">
      <c r="A144" s="9"/>
      <c r="B144" s="6"/>
    </row>
    <row r="145" spans="1:2" ht="12.75" customHeight="1" x14ac:dyDescent="0.2">
      <c r="A145" s="9"/>
      <c r="B145" s="6"/>
    </row>
    <row r="146" spans="1:2" ht="12.75" customHeight="1" x14ac:dyDescent="0.2">
      <c r="A146" s="9"/>
      <c r="B146" s="6"/>
    </row>
    <row r="147" spans="1:2" ht="12.75" customHeight="1" x14ac:dyDescent="0.2">
      <c r="A147" s="9"/>
      <c r="B147" s="6"/>
    </row>
    <row r="148" spans="1:2" ht="12.75" customHeight="1" x14ac:dyDescent="0.2">
      <c r="A148" s="9"/>
      <c r="B148" s="6"/>
    </row>
    <row r="149" spans="1:2" ht="12.75" customHeight="1" x14ac:dyDescent="0.2">
      <c r="A149" s="9"/>
      <c r="B149" s="6"/>
    </row>
    <row r="150" spans="1:2" ht="12.75" customHeight="1" x14ac:dyDescent="0.2">
      <c r="A150" s="9"/>
      <c r="B150" s="6"/>
    </row>
    <row r="151" spans="1:2" ht="12.75" customHeight="1" x14ac:dyDescent="0.2">
      <c r="A151" s="9"/>
      <c r="B151" s="6"/>
    </row>
    <row r="152" spans="1:2" ht="12.75" customHeight="1" x14ac:dyDescent="0.2">
      <c r="A152" s="9"/>
      <c r="B152" s="6"/>
    </row>
    <row r="153" spans="1:2" ht="12.75" customHeight="1" x14ac:dyDescent="0.2">
      <c r="A153" s="9"/>
      <c r="B153" s="6"/>
    </row>
    <row r="154" spans="1:2" ht="12.75" customHeight="1" x14ac:dyDescent="0.2">
      <c r="A154" s="9"/>
      <c r="B154" s="6"/>
    </row>
    <row r="155" spans="1:2" ht="12.75" customHeight="1" x14ac:dyDescent="0.2">
      <c r="A155" s="9"/>
      <c r="B155" s="6"/>
    </row>
    <row r="156" spans="1:2" ht="12.75" customHeight="1" x14ac:dyDescent="0.2">
      <c r="A156" s="9"/>
      <c r="B156" s="6"/>
    </row>
    <row r="157" spans="1:2" ht="12.75" customHeight="1" x14ac:dyDescent="0.2">
      <c r="A157" s="9"/>
      <c r="B157" s="6"/>
    </row>
    <row r="158" spans="1:2" ht="12.75" customHeight="1" x14ac:dyDescent="0.2">
      <c r="A158" s="9"/>
      <c r="B158" s="6"/>
    </row>
    <row r="159" spans="1:2" ht="12.75" customHeight="1" x14ac:dyDescent="0.2">
      <c r="A159" s="9"/>
      <c r="B159" s="6"/>
    </row>
    <row r="160" spans="1:2" ht="12.75" customHeight="1" x14ac:dyDescent="0.2">
      <c r="A160" s="9"/>
      <c r="B160" s="6"/>
    </row>
    <row r="161" spans="1:2" ht="12.75" customHeight="1" x14ac:dyDescent="0.2">
      <c r="A161" s="9"/>
      <c r="B161" s="6"/>
    </row>
    <row r="162" spans="1:2" ht="12.75" customHeight="1" x14ac:dyDescent="0.2">
      <c r="A162" s="9"/>
      <c r="B162" s="6"/>
    </row>
    <row r="163" spans="1:2" ht="12.75" customHeight="1" x14ac:dyDescent="0.2">
      <c r="A163" s="9"/>
      <c r="B163" s="6"/>
    </row>
    <row r="164" spans="1:2" ht="12.75" customHeight="1" x14ac:dyDescent="0.2">
      <c r="A164" s="9"/>
      <c r="B164" s="6"/>
    </row>
    <row r="165" spans="1:2" ht="12.75" customHeight="1" x14ac:dyDescent="0.2">
      <c r="A165" s="9"/>
      <c r="B165" s="6"/>
    </row>
    <row r="166" spans="1:2" ht="12.75" customHeight="1" x14ac:dyDescent="0.2">
      <c r="A166" s="9"/>
      <c r="B166" s="6"/>
    </row>
    <row r="167" spans="1:2" ht="12.75" customHeight="1" x14ac:dyDescent="0.2">
      <c r="A167" s="9"/>
      <c r="B167" s="6"/>
    </row>
    <row r="168" spans="1:2" ht="12.75" customHeight="1" x14ac:dyDescent="0.2">
      <c r="A168" s="9"/>
      <c r="B168" s="6"/>
    </row>
    <row r="169" spans="1:2" ht="12.75" customHeight="1" x14ac:dyDescent="0.2">
      <c r="A169" s="9"/>
      <c r="B169" s="6"/>
    </row>
    <row r="170" spans="1:2" ht="12.75" customHeight="1" x14ac:dyDescent="0.2">
      <c r="A170" s="9"/>
      <c r="B170" s="6"/>
    </row>
    <row r="171" spans="1:2" ht="12.75" customHeight="1" x14ac:dyDescent="0.2">
      <c r="A171" s="9"/>
      <c r="B171" s="6"/>
    </row>
    <row r="172" spans="1:2" ht="12.75" customHeight="1" x14ac:dyDescent="0.2">
      <c r="A172" s="9"/>
      <c r="B172" s="6"/>
    </row>
    <row r="173" spans="1:2" ht="12.75" customHeight="1" x14ac:dyDescent="0.2">
      <c r="A173" s="9"/>
      <c r="B173" s="6"/>
    </row>
    <row r="174" spans="1:2" ht="12.75" customHeight="1" x14ac:dyDescent="0.2">
      <c r="A174" s="9"/>
      <c r="B174" s="6"/>
    </row>
    <row r="175" spans="1:2" ht="12.75" customHeight="1" x14ac:dyDescent="0.2">
      <c r="A175" s="9"/>
      <c r="B175" s="6"/>
    </row>
    <row r="176" spans="1:2" ht="12.75" customHeight="1" x14ac:dyDescent="0.2">
      <c r="A176" s="9"/>
      <c r="B176" s="6"/>
    </row>
    <row r="177" spans="1:2" ht="12.75" customHeight="1" x14ac:dyDescent="0.2">
      <c r="A177" s="9"/>
      <c r="B177" s="6"/>
    </row>
    <row r="178" spans="1:2" ht="12.75" customHeight="1" x14ac:dyDescent="0.2">
      <c r="A178" s="9"/>
      <c r="B178" s="6"/>
    </row>
    <row r="179" spans="1:2" ht="12.75" customHeight="1" x14ac:dyDescent="0.2">
      <c r="A179" s="9"/>
      <c r="B179" s="6"/>
    </row>
    <row r="180" spans="1:2" ht="12.75" customHeight="1" x14ac:dyDescent="0.2">
      <c r="A180" s="9"/>
      <c r="B180" s="6"/>
    </row>
    <row r="181" spans="1:2" ht="12.75" customHeight="1" x14ac:dyDescent="0.2">
      <c r="A181" s="9"/>
      <c r="B181" s="6"/>
    </row>
    <row r="182" spans="1:2" ht="12.75" customHeight="1" x14ac:dyDescent="0.2">
      <c r="A182" s="9"/>
      <c r="B182" s="6"/>
    </row>
    <row r="183" spans="1:2" ht="12.75" customHeight="1" x14ac:dyDescent="0.2">
      <c r="A183" s="9"/>
      <c r="B183" s="6"/>
    </row>
    <row r="184" spans="1:2" ht="12.75" customHeight="1" x14ac:dyDescent="0.2">
      <c r="A184" s="9"/>
      <c r="B184" s="6"/>
    </row>
    <row r="185" spans="1:2" ht="12.75" customHeight="1" x14ac:dyDescent="0.2">
      <c r="A185" s="9"/>
      <c r="B185" s="6"/>
    </row>
    <row r="186" spans="1:2" ht="12.75" customHeight="1" x14ac:dyDescent="0.2">
      <c r="A186" s="9"/>
      <c r="B186" s="6"/>
    </row>
    <row r="187" spans="1:2" ht="12.75" customHeight="1" x14ac:dyDescent="0.2">
      <c r="A187" s="9"/>
      <c r="B187" s="6"/>
    </row>
    <row r="188" spans="1:2" ht="12.75" customHeight="1" x14ac:dyDescent="0.2">
      <c r="A188" s="9"/>
      <c r="B188" s="6"/>
    </row>
    <row r="189" spans="1:2" ht="12.75" customHeight="1" x14ac:dyDescent="0.2">
      <c r="A189" s="9"/>
      <c r="B189" s="6"/>
    </row>
    <row r="190" spans="1:2" ht="12.75" customHeight="1" x14ac:dyDescent="0.2">
      <c r="A190" s="9"/>
      <c r="B190" s="6"/>
    </row>
    <row r="191" spans="1:2" ht="12.75" customHeight="1" x14ac:dyDescent="0.2">
      <c r="A191" s="9"/>
      <c r="B191" s="6"/>
    </row>
    <row r="192" spans="1:2" ht="12.75" customHeight="1" x14ac:dyDescent="0.2">
      <c r="A192" s="9"/>
      <c r="B192" s="6"/>
    </row>
    <row r="193" spans="1:2" ht="12.75" customHeight="1" x14ac:dyDescent="0.2">
      <c r="A193" s="9"/>
      <c r="B193" s="6"/>
    </row>
    <row r="194" spans="1:2" ht="12.75" customHeight="1" x14ac:dyDescent="0.2">
      <c r="A194" s="9"/>
      <c r="B194" s="6"/>
    </row>
    <row r="195" spans="1:2" ht="12.75" customHeight="1" x14ac:dyDescent="0.2">
      <c r="A195" s="9"/>
      <c r="B195" s="6"/>
    </row>
    <row r="196" spans="1:2" ht="12.75" customHeight="1" x14ac:dyDescent="0.2">
      <c r="A196" s="9"/>
      <c r="B196" s="6"/>
    </row>
    <row r="197" spans="1:2" ht="12.75" customHeight="1" x14ac:dyDescent="0.2">
      <c r="A197" s="9"/>
      <c r="B197" s="6"/>
    </row>
    <row r="198" spans="1:2" ht="12.75" customHeight="1" x14ac:dyDescent="0.2">
      <c r="A198" s="9"/>
      <c r="B198" s="6"/>
    </row>
    <row r="199" spans="1:2" ht="12.75" customHeight="1" x14ac:dyDescent="0.2">
      <c r="A199" s="9"/>
      <c r="B199" s="6"/>
    </row>
    <row r="200" spans="1:2" ht="12.75" customHeight="1" x14ac:dyDescent="0.2">
      <c r="A200" s="9"/>
      <c r="B200" s="6"/>
    </row>
    <row r="201" spans="1:2" ht="12.75" customHeight="1" x14ac:dyDescent="0.2">
      <c r="A201" s="9"/>
      <c r="B201" s="6"/>
    </row>
    <row r="202" spans="1:2" ht="12.75" customHeight="1" x14ac:dyDescent="0.2">
      <c r="A202" s="9"/>
      <c r="B202" s="6"/>
    </row>
    <row r="203" spans="1:2" ht="12.75" customHeight="1" x14ac:dyDescent="0.2">
      <c r="A203" s="9"/>
      <c r="B203" s="6"/>
    </row>
    <row r="204" spans="1:2" ht="12.75" customHeight="1" x14ac:dyDescent="0.2">
      <c r="A204" s="9"/>
      <c r="B204" s="6"/>
    </row>
    <row r="205" spans="1:2" ht="12.75" customHeight="1" x14ac:dyDescent="0.2">
      <c r="A205" s="9"/>
      <c r="B205" s="6"/>
    </row>
    <row r="206" spans="1:2" ht="12.75" customHeight="1" x14ac:dyDescent="0.2">
      <c r="A206" s="9"/>
      <c r="B206" s="6"/>
    </row>
    <row r="207" spans="1:2" ht="12.75" customHeight="1" x14ac:dyDescent="0.2">
      <c r="A207" s="9"/>
      <c r="B207" s="6"/>
    </row>
    <row r="208" spans="1:2" ht="12.75" customHeight="1" x14ac:dyDescent="0.2">
      <c r="A208" s="9"/>
      <c r="B208" s="6"/>
    </row>
    <row r="209" spans="1:2" ht="12.75" customHeight="1" x14ac:dyDescent="0.2">
      <c r="A209" s="9"/>
      <c r="B209" s="6"/>
    </row>
    <row r="210" spans="1:2" ht="12.75" customHeight="1" x14ac:dyDescent="0.2">
      <c r="A210" s="9"/>
      <c r="B210" s="6"/>
    </row>
    <row r="211" spans="1:2" ht="12.75" customHeight="1" x14ac:dyDescent="0.2">
      <c r="A211" s="9"/>
      <c r="B211" s="6"/>
    </row>
    <row r="212" spans="1:2" ht="12.75" customHeight="1" x14ac:dyDescent="0.2">
      <c r="A212" s="9"/>
      <c r="B212" s="6"/>
    </row>
    <row r="213" spans="1:2" ht="12.75" customHeight="1" x14ac:dyDescent="0.2">
      <c r="A213" s="9"/>
      <c r="B213" s="6"/>
    </row>
    <row r="214" spans="1:2" ht="12.75" customHeight="1" x14ac:dyDescent="0.2">
      <c r="A214" s="9"/>
      <c r="B214" s="6"/>
    </row>
    <row r="215" spans="1:2" ht="12.75" customHeight="1" x14ac:dyDescent="0.2">
      <c r="A215" s="9"/>
      <c r="B215" s="6"/>
    </row>
    <row r="216" spans="1:2" ht="12.75" customHeight="1" x14ac:dyDescent="0.2">
      <c r="A216" s="9"/>
      <c r="B216" s="6"/>
    </row>
    <row r="217" spans="1:2" ht="12.75" customHeight="1" x14ac:dyDescent="0.2">
      <c r="A217" s="9"/>
      <c r="B217" s="6"/>
    </row>
    <row r="218" spans="1:2" ht="12.75" customHeight="1" x14ac:dyDescent="0.2">
      <c r="A218" s="9"/>
      <c r="B218" s="6"/>
    </row>
    <row r="219" spans="1:2" ht="12.75" customHeight="1" x14ac:dyDescent="0.2">
      <c r="A219" s="9"/>
      <c r="B219" s="6"/>
    </row>
    <row r="220" spans="1:2" ht="12.75" customHeight="1" x14ac:dyDescent="0.2">
      <c r="A220" s="9"/>
      <c r="B220" s="6"/>
    </row>
    <row r="221" spans="1:2" ht="12.75" customHeight="1" x14ac:dyDescent="0.2">
      <c r="A221" s="9"/>
      <c r="B221" s="6"/>
    </row>
    <row r="222" spans="1:2" ht="12.75" customHeight="1" x14ac:dyDescent="0.2">
      <c r="A222" s="9"/>
      <c r="B222" s="6"/>
    </row>
    <row r="223" spans="1:2" ht="12.75" customHeight="1" x14ac:dyDescent="0.2">
      <c r="A223" s="9"/>
      <c r="B223" s="6"/>
    </row>
    <row r="224" spans="1:2" ht="12.75" customHeight="1" x14ac:dyDescent="0.2">
      <c r="A224" s="9"/>
      <c r="B224" s="6"/>
    </row>
    <row r="225" spans="1:2" ht="12.75" customHeight="1" x14ac:dyDescent="0.2">
      <c r="A225" s="9"/>
      <c r="B225" s="6"/>
    </row>
    <row r="226" spans="1:2" ht="12.75" customHeight="1" x14ac:dyDescent="0.2">
      <c r="A226" s="9"/>
      <c r="B226" s="6"/>
    </row>
    <row r="227" spans="1:2" ht="12.75" customHeight="1" x14ac:dyDescent="0.2">
      <c r="A227" s="9"/>
      <c r="B227" s="6"/>
    </row>
    <row r="228" spans="1:2" ht="12.75" customHeight="1" x14ac:dyDescent="0.2">
      <c r="A228" s="9"/>
      <c r="B228" s="6"/>
    </row>
    <row r="229" spans="1:2" ht="12.75" customHeight="1" x14ac:dyDescent="0.2">
      <c r="A229" s="9"/>
      <c r="B229" s="6"/>
    </row>
    <row r="230" spans="1:2" ht="12.75" customHeight="1" x14ac:dyDescent="0.2">
      <c r="A230" s="9"/>
      <c r="B230" s="6"/>
    </row>
    <row r="231" spans="1:2" ht="12.75" customHeight="1" x14ac:dyDescent="0.2">
      <c r="A231" s="9"/>
      <c r="B231" s="6"/>
    </row>
    <row r="232" spans="1:2" ht="12.75" customHeight="1" x14ac:dyDescent="0.2">
      <c r="A232" s="9"/>
      <c r="B232" s="6"/>
    </row>
    <row r="233" spans="1:2" ht="12.75" customHeight="1" x14ac:dyDescent="0.2">
      <c r="A233" s="9"/>
      <c r="B233" s="6"/>
    </row>
    <row r="234" spans="1:2" ht="12.75" customHeight="1" x14ac:dyDescent="0.2">
      <c r="A234" s="9"/>
      <c r="B234" s="6"/>
    </row>
    <row r="235" spans="1:2" ht="12.75" customHeight="1" x14ac:dyDescent="0.2">
      <c r="A235" s="9"/>
      <c r="B235" s="6"/>
    </row>
    <row r="236" spans="1:2" ht="12.75" customHeight="1" x14ac:dyDescent="0.2">
      <c r="A236" s="9"/>
      <c r="B236" s="6"/>
    </row>
    <row r="237" spans="1:2" ht="12.75" customHeight="1" x14ac:dyDescent="0.2">
      <c r="A237" s="9"/>
      <c r="B237" s="6"/>
    </row>
    <row r="238" spans="1:2" ht="12.75" customHeight="1" x14ac:dyDescent="0.2">
      <c r="A238" s="9"/>
      <c r="B238" s="6"/>
    </row>
    <row r="239" spans="1:2" ht="12.75" customHeight="1" x14ac:dyDescent="0.2">
      <c r="A239" s="9"/>
      <c r="B239" s="6"/>
    </row>
    <row r="240" spans="1:2" ht="12.75" customHeight="1" x14ac:dyDescent="0.2">
      <c r="A240" s="9"/>
      <c r="B240" s="6"/>
    </row>
    <row r="241" spans="1:2" ht="12.75" customHeight="1" x14ac:dyDescent="0.2">
      <c r="A241" s="9"/>
      <c r="B241" s="6"/>
    </row>
    <row r="242" spans="1:2" ht="12.75" customHeight="1" x14ac:dyDescent="0.2">
      <c r="A242" s="9"/>
      <c r="B242" s="6"/>
    </row>
    <row r="243" spans="1:2" ht="12.75" customHeight="1" x14ac:dyDescent="0.2">
      <c r="A243" s="9"/>
      <c r="B243" s="6"/>
    </row>
    <row r="244" spans="1:2" ht="12.75" customHeight="1" x14ac:dyDescent="0.2">
      <c r="A244" s="9"/>
      <c r="B244" s="6"/>
    </row>
    <row r="245" spans="1:2" ht="12.75" customHeight="1" x14ac:dyDescent="0.2">
      <c r="A245" s="9"/>
      <c r="B245" s="6"/>
    </row>
    <row r="246" spans="1:2" ht="12.75" customHeight="1" x14ac:dyDescent="0.2">
      <c r="A246" s="9"/>
      <c r="B246" s="6"/>
    </row>
    <row r="247" spans="1:2" ht="12.75" customHeight="1" x14ac:dyDescent="0.2">
      <c r="A247" s="9"/>
      <c r="B247" s="6"/>
    </row>
    <row r="248" spans="1:2" ht="12.75" customHeight="1" x14ac:dyDescent="0.2">
      <c r="A248" s="9"/>
      <c r="B248" s="6"/>
    </row>
    <row r="249" spans="1:2" ht="12.75" customHeight="1" x14ac:dyDescent="0.2">
      <c r="A249" s="9"/>
      <c r="B249" s="6"/>
    </row>
    <row r="250" spans="1:2" ht="12.75" customHeight="1" x14ac:dyDescent="0.2">
      <c r="A250" s="9"/>
      <c r="B250" s="6"/>
    </row>
    <row r="251" spans="1:2" ht="12.75" customHeight="1" x14ac:dyDescent="0.2">
      <c r="A251" s="9"/>
      <c r="B251" s="6"/>
    </row>
    <row r="252" spans="1:2" ht="12.75" customHeight="1" x14ac:dyDescent="0.2">
      <c r="A252" s="9"/>
      <c r="B252" s="6"/>
    </row>
    <row r="253" spans="1:2" ht="12.75" customHeight="1" x14ac:dyDescent="0.2">
      <c r="A253" s="9"/>
      <c r="B253" s="6"/>
    </row>
    <row r="254" spans="1:2" ht="12.75" customHeight="1" x14ac:dyDescent="0.2">
      <c r="A254" s="9"/>
      <c r="B254" s="6"/>
    </row>
    <row r="255" spans="1:2" ht="12.75" customHeight="1" x14ac:dyDescent="0.2">
      <c r="A255" s="9"/>
      <c r="B255" s="6"/>
    </row>
    <row r="256" spans="1:2" ht="12.75" customHeight="1" x14ac:dyDescent="0.2">
      <c r="A256" s="9"/>
      <c r="B256" s="6"/>
    </row>
    <row r="257" spans="1:2" ht="12.75" customHeight="1" x14ac:dyDescent="0.2">
      <c r="A257" s="9"/>
      <c r="B257" s="6"/>
    </row>
    <row r="258" spans="1:2" ht="12.75" customHeight="1" x14ac:dyDescent="0.2">
      <c r="A258" s="9"/>
      <c r="B258" s="6"/>
    </row>
    <row r="259" spans="1:2" ht="12.75" customHeight="1" x14ac:dyDescent="0.2">
      <c r="A259" s="9"/>
      <c r="B259" s="6"/>
    </row>
    <row r="260" spans="1:2" ht="12.75" customHeight="1" x14ac:dyDescent="0.2">
      <c r="A260" s="9"/>
      <c r="B260" s="6"/>
    </row>
    <row r="261" spans="1:2" ht="12.75" customHeight="1" x14ac:dyDescent="0.2">
      <c r="A261" s="9"/>
      <c r="B261" s="6"/>
    </row>
    <row r="262" spans="1:2" ht="12.75" customHeight="1" x14ac:dyDescent="0.2">
      <c r="A262" s="9"/>
      <c r="B262" s="6"/>
    </row>
    <row r="263" spans="1:2" ht="12.75" customHeight="1" x14ac:dyDescent="0.2">
      <c r="A263" s="9"/>
      <c r="B263" s="6"/>
    </row>
    <row r="264" spans="1:2" ht="12.75" customHeight="1" x14ac:dyDescent="0.2">
      <c r="A264" s="9"/>
      <c r="B264" s="6"/>
    </row>
    <row r="265" spans="1:2" ht="12.75" customHeight="1" x14ac:dyDescent="0.2">
      <c r="A265" s="9"/>
      <c r="B265" s="6"/>
    </row>
    <row r="266" spans="1:2" ht="12.75" customHeight="1" x14ac:dyDescent="0.2">
      <c r="A266" s="9"/>
      <c r="B266" s="6"/>
    </row>
    <row r="267" spans="1:2" ht="12.75" customHeight="1" x14ac:dyDescent="0.2">
      <c r="A267" s="9"/>
      <c r="B267" s="6"/>
    </row>
    <row r="268" spans="1:2" ht="12.75" customHeight="1" x14ac:dyDescent="0.2">
      <c r="A268" s="9"/>
      <c r="B268" s="6"/>
    </row>
    <row r="269" spans="1:2" ht="12.75" customHeight="1" x14ac:dyDescent="0.2">
      <c r="A269" s="9"/>
      <c r="B269" s="6"/>
    </row>
    <row r="270" spans="1:2" ht="12.75" customHeight="1" x14ac:dyDescent="0.2">
      <c r="A270" s="9"/>
      <c r="B270" s="6"/>
    </row>
    <row r="271" spans="1:2" ht="12.75" customHeight="1" x14ac:dyDescent="0.2">
      <c r="A271" s="9"/>
      <c r="B271" s="6"/>
    </row>
    <row r="272" spans="1:2" ht="12.75" customHeight="1" x14ac:dyDescent="0.2">
      <c r="A272" s="9"/>
      <c r="B272" s="6"/>
    </row>
    <row r="273" spans="1:2" ht="12.75" customHeight="1" x14ac:dyDescent="0.2">
      <c r="A273" s="9"/>
      <c r="B273" s="6"/>
    </row>
    <row r="274" spans="1:2" ht="12.75" customHeight="1" x14ac:dyDescent="0.2">
      <c r="A274" s="9"/>
      <c r="B274" s="6"/>
    </row>
    <row r="275" spans="1:2" ht="12.75" customHeight="1" x14ac:dyDescent="0.2">
      <c r="A275" s="9"/>
      <c r="B275" s="6"/>
    </row>
    <row r="276" spans="1:2" ht="12.75" customHeight="1" x14ac:dyDescent="0.2">
      <c r="A276" s="9"/>
      <c r="B276" s="6"/>
    </row>
    <row r="277" spans="1:2" ht="12.75" customHeight="1" x14ac:dyDescent="0.2">
      <c r="A277" s="9"/>
      <c r="B277" s="6"/>
    </row>
    <row r="278" spans="1:2" ht="12.75" customHeight="1" x14ac:dyDescent="0.2">
      <c r="A278" s="9"/>
      <c r="B278" s="6"/>
    </row>
    <row r="279" spans="1:2" ht="12.75" customHeight="1" x14ac:dyDescent="0.2">
      <c r="A279" s="9"/>
      <c r="B279" s="6"/>
    </row>
    <row r="280" spans="1:2" ht="12.75" customHeight="1" x14ac:dyDescent="0.2">
      <c r="A280" s="9"/>
      <c r="B280" s="6"/>
    </row>
    <row r="281" spans="1:2" ht="12.75" customHeight="1" x14ac:dyDescent="0.2">
      <c r="A281" s="9"/>
      <c r="B281" s="6"/>
    </row>
    <row r="282" spans="1:2" ht="12.75" customHeight="1" x14ac:dyDescent="0.2">
      <c r="A282" s="9"/>
      <c r="B282" s="6"/>
    </row>
    <row r="283" spans="1:2" ht="12.75" customHeight="1" x14ac:dyDescent="0.2">
      <c r="A283" s="9"/>
      <c r="B283" s="6"/>
    </row>
    <row r="284" spans="1:2" ht="12.75" customHeight="1" x14ac:dyDescent="0.2">
      <c r="A284" s="9"/>
      <c r="B284" s="6"/>
    </row>
    <row r="285" spans="1:2" ht="12.75" customHeight="1" x14ac:dyDescent="0.2">
      <c r="A285" s="9"/>
      <c r="B285" s="6"/>
    </row>
    <row r="286" spans="1:2" ht="12.75" customHeight="1" x14ac:dyDescent="0.2">
      <c r="A286" s="9"/>
      <c r="B286" s="6"/>
    </row>
    <row r="287" spans="1:2" ht="12.75" customHeight="1" x14ac:dyDescent="0.2">
      <c r="A287" s="9"/>
      <c r="B287" s="6"/>
    </row>
    <row r="288" spans="1:2" ht="12.75" customHeight="1" x14ac:dyDescent="0.2">
      <c r="A288" s="9"/>
      <c r="B28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8"/>
  <sheetViews>
    <sheetView zoomScale="75" zoomScaleNormal="75" workbookViewId="0">
      <pane ySplit="3" topLeftCell="A81" activePane="bottomLeft" state="frozen"/>
      <selection pane="bottomLeft" activeCell="B96" sqref="B96"/>
    </sheetView>
  </sheetViews>
  <sheetFormatPr defaultColWidth="14.42578125" defaultRowHeight="12.75" customHeight="1" x14ac:dyDescent="0.2"/>
  <cols>
    <col min="1" max="1" width="12.140625" bestFit="1" customWidth="1"/>
    <col min="2" max="2" width="12.7109375" customWidth="1"/>
    <col min="3" max="3" width="11.5703125" bestFit="1" customWidth="1"/>
    <col min="4" max="4" width="13.140625" customWidth="1"/>
    <col min="5" max="5" width="17.28515625" bestFit="1" customWidth="1"/>
    <col min="6" max="6" width="12.85546875" customWidth="1"/>
    <col min="7" max="7" width="9.7109375" bestFit="1" customWidth="1"/>
    <col min="8" max="11" width="10.7109375" customWidth="1"/>
    <col min="12" max="12" width="12.85546875" customWidth="1"/>
    <col min="13" max="14" width="10.7109375" customWidth="1"/>
    <col min="15" max="15" width="13.42578125" customWidth="1"/>
    <col min="16" max="16" width="10.7109375" customWidth="1"/>
    <col min="17" max="20" width="17.28515625" customWidth="1"/>
  </cols>
  <sheetData>
    <row r="1" spans="1:17" ht="12.75" customHeight="1" x14ac:dyDescent="0.2">
      <c r="A1" s="1" t="s">
        <v>0</v>
      </c>
      <c r="B1" s="1" t="s">
        <v>1</v>
      </c>
      <c r="E1" s="1" t="s">
        <v>2</v>
      </c>
      <c r="O1" s="1" t="s">
        <v>3</v>
      </c>
      <c r="P1" s="1" t="s">
        <v>4</v>
      </c>
      <c r="Q1" t="s">
        <v>101</v>
      </c>
    </row>
    <row r="2" spans="1:17" ht="12.75" customHeight="1" x14ac:dyDescent="0.2">
      <c r="A2" s="7">
        <f>'November 2018'!A3</f>
        <v>3513.7599999999861</v>
      </c>
      <c r="B2" s="1">
        <v>2458.09</v>
      </c>
      <c r="C2" t="s">
        <v>13</v>
      </c>
      <c r="E2" s="1" t="s">
        <v>5</v>
      </c>
      <c r="H2" s="1" t="s">
        <v>6</v>
      </c>
      <c r="K2" s="1" t="s">
        <v>7</v>
      </c>
      <c r="O2" s="6">
        <f ca="1">A3-G3-J3-M3-D3</f>
        <v>3355.4599999999864</v>
      </c>
      <c r="P2" s="6">
        <f>SUMIF(D21:D70,"n",B21:B70)</f>
        <v>200.03999999999996</v>
      </c>
      <c r="Q2" s="16">
        <f ca="1">O2-A2</f>
        <v>-158.29999999999973</v>
      </c>
    </row>
    <row r="3" spans="1:17" ht="12.75" customHeight="1" x14ac:dyDescent="0.2">
      <c r="A3" s="7">
        <f>A2-SUM(B21:B198)</f>
        <v>3416.4499999999862</v>
      </c>
      <c r="D3" s="7">
        <f>IF(C2="pd",0,B2*-1)</f>
        <v>0</v>
      </c>
      <c r="E3" s="12">
        <f>SUM(E4:E69)</f>
        <v>1228.18</v>
      </c>
      <c r="F3" s="1" t="s">
        <v>8</v>
      </c>
      <c r="G3" s="7">
        <f ca="1">E3-SUMIF(G4:G73,"pd",E4:E72)</f>
        <v>60.990000000000009</v>
      </c>
      <c r="H3" s="6">
        <f>SUM(H4:H18)</f>
        <v>184.49</v>
      </c>
      <c r="I3" s="1" t="s">
        <v>8</v>
      </c>
      <c r="J3" s="7">
        <f>H3-SUMIF(J4:J73,"pd",H4:H73)</f>
        <v>0</v>
      </c>
      <c r="K3" s="7">
        <f>SUM(K4:K18)</f>
        <v>210.55</v>
      </c>
      <c r="L3" s="1" t="s">
        <v>8</v>
      </c>
      <c r="M3" s="7">
        <f>K3-SUMIF(M4:M73,"pd",K4:K73)</f>
        <v>0</v>
      </c>
      <c r="P3" s="1" t="s">
        <v>9</v>
      </c>
    </row>
    <row r="4" spans="1:17" ht="12.75" customHeight="1" x14ac:dyDescent="0.2">
      <c r="E4" s="12">
        <v>241.18</v>
      </c>
      <c r="F4" s="1" t="s">
        <v>59</v>
      </c>
      <c r="G4" s="19" t="s">
        <v>13</v>
      </c>
      <c r="H4" s="6">
        <v>159.49</v>
      </c>
      <c r="I4" s="1" t="s">
        <v>15</v>
      </c>
      <c r="J4" s="19" t="s">
        <v>13</v>
      </c>
      <c r="K4" s="7">
        <v>65.45</v>
      </c>
      <c r="L4" s="1" t="s">
        <v>112</v>
      </c>
      <c r="M4" s="19" t="s">
        <v>13</v>
      </c>
      <c r="P4" s="1" t="s">
        <v>9</v>
      </c>
    </row>
    <row r="5" spans="1:17" ht="12.75" customHeight="1" x14ac:dyDescent="0.2">
      <c r="E5" s="12">
        <v>5</v>
      </c>
      <c r="F5" s="1" t="s">
        <v>71</v>
      </c>
      <c r="G5" s="19" t="s">
        <v>13</v>
      </c>
      <c r="H5" s="6">
        <v>25</v>
      </c>
      <c r="I5" s="1" t="s">
        <v>17</v>
      </c>
      <c r="J5" t="s">
        <v>13</v>
      </c>
      <c r="K5" s="7">
        <v>63.88</v>
      </c>
      <c r="L5" s="1" t="s">
        <v>112</v>
      </c>
      <c r="M5" t="s">
        <v>13</v>
      </c>
      <c r="P5" s="1" t="s">
        <v>9</v>
      </c>
    </row>
    <row r="6" spans="1:17" ht="12.75" customHeight="1" x14ac:dyDescent="0.2">
      <c r="E6" s="12">
        <v>12.66</v>
      </c>
      <c r="F6" s="1" t="s">
        <v>16</v>
      </c>
      <c r="G6" s="19" t="s">
        <v>13</v>
      </c>
      <c r="H6" s="6"/>
      <c r="I6" s="1"/>
      <c r="J6" s="1"/>
      <c r="K6" s="7">
        <v>59.42</v>
      </c>
      <c r="L6" s="1" t="s">
        <v>112</v>
      </c>
      <c r="M6" t="s">
        <v>13</v>
      </c>
      <c r="P6" s="1" t="s">
        <v>9</v>
      </c>
    </row>
    <row r="7" spans="1:17" ht="12.75" customHeight="1" x14ac:dyDescent="0.2">
      <c r="E7" s="12">
        <v>0</v>
      </c>
      <c r="F7" s="1" t="s">
        <v>18</v>
      </c>
      <c r="G7" s="19"/>
      <c r="H7" s="6"/>
      <c r="I7" s="1"/>
      <c r="K7" s="7">
        <v>0</v>
      </c>
      <c r="L7" s="1" t="s">
        <v>112</v>
      </c>
      <c r="P7" s="1" t="s">
        <v>9</v>
      </c>
    </row>
    <row r="8" spans="1:17" ht="12.75" customHeight="1" x14ac:dyDescent="0.2">
      <c r="E8" s="12">
        <v>55.16</v>
      </c>
      <c r="F8" s="1" t="s">
        <v>77</v>
      </c>
      <c r="G8" s="19" t="s">
        <v>13</v>
      </c>
      <c r="H8" s="6"/>
      <c r="I8" s="1"/>
      <c r="K8" s="7">
        <v>0</v>
      </c>
      <c r="L8" s="1" t="s">
        <v>60</v>
      </c>
      <c r="M8" t="s">
        <v>100</v>
      </c>
      <c r="P8" s="1" t="s">
        <v>9</v>
      </c>
    </row>
    <row r="9" spans="1:17" ht="12.75" customHeight="1" x14ac:dyDescent="0.2">
      <c r="E9" s="12">
        <v>100</v>
      </c>
      <c r="F9" s="1" t="s">
        <v>58</v>
      </c>
      <c r="G9" s="19" t="s">
        <v>13</v>
      </c>
      <c r="K9" s="7">
        <v>21.8</v>
      </c>
      <c r="L9" t="s">
        <v>266</v>
      </c>
      <c r="M9" s="19" t="s">
        <v>13</v>
      </c>
      <c r="P9" s="1" t="s">
        <v>9</v>
      </c>
    </row>
    <row r="10" spans="1:17" ht="12.75" customHeight="1" x14ac:dyDescent="0.2">
      <c r="E10" s="12">
        <v>0</v>
      </c>
      <c r="F10" s="1" t="s">
        <v>67</v>
      </c>
      <c r="K10" s="7">
        <v>0</v>
      </c>
      <c r="L10" t="s">
        <v>22</v>
      </c>
      <c r="M10" s="19" t="s">
        <v>100</v>
      </c>
      <c r="P10" s="1" t="s">
        <v>9</v>
      </c>
    </row>
    <row r="11" spans="1:17" ht="12.75" customHeight="1" x14ac:dyDescent="0.2">
      <c r="E11" s="12">
        <v>7.99</v>
      </c>
      <c r="F11" s="1" t="s">
        <v>69</v>
      </c>
      <c r="K11" s="7">
        <v>0</v>
      </c>
      <c r="L11" t="s">
        <v>60</v>
      </c>
      <c r="P11" s="1" t="s">
        <v>9</v>
      </c>
    </row>
    <row r="12" spans="1:17" ht="12.75" customHeight="1" x14ac:dyDescent="0.2">
      <c r="E12" s="12">
        <v>30.25</v>
      </c>
      <c r="F12" s="1" t="s">
        <v>70</v>
      </c>
      <c r="G12" t="s">
        <v>13</v>
      </c>
      <c r="K12" s="7">
        <v>0</v>
      </c>
      <c r="L12" t="s">
        <v>22</v>
      </c>
      <c r="P12" s="1" t="s">
        <v>9</v>
      </c>
    </row>
    <row r="13" spans="1:17" ht="12.75" customHeight="1" x14ac:dyDescent="0.2">
      <c r="E13" s="12">
        <v>230</v>
      </c>
      <c r="F13" s="1" t="s">
        <v>28</v>
      </c>
      <c r="G13" t="s">
        <v>13</v>
      </c>
      <c r="K13" s="7">
        <v>0</v>
      </c>
      <c r="L13" t="s">
        <v>28</v>
      </c>
      <c r="P13" s="1" t="s">
        <v>9</v>
      </c>
    </row>
    <row r="14" spans="1:17" ht="12.75" customHeight="1" x14ac:dyDescent="0.2">
      <c r="E14" s="12">
        <v>392.19</v>
      </c>
      <c r="F14" s="1" t="s">
        <v>29</v>
      </c>
      <c r="G14" s="19" t="s">
        <v>13</v>
      </c>
      <c r="K14" s="7"/>
      <c r="P14" s="1" t="s">
        <v>9</v>
      </c>
    </row>
    <row r="15" spans="1:17" ht="12.75" customHeight="1" x14ac:dyDescent="0.2">
      <c r="E15" s="12">
        <v>14.53</v>
      </c>
      <c r="F15" s="1" t="s">
        <v>30</v>
      </c>
      <c r="G15" s="19" t="s">
        <v>13</v>
      </c>
      <c r="K15" s="7"/>
      <c r="P15" s="1" t="s">
        <v>9</v>
      </c>
    </row>
    <row r="16" spans="1:17" ht="12.75" customHeight="1" x14ac:dyDescent="0.2">
      <c r="E16" s="12">
        <v>20</v>
      </c>
      <c r="F16" t="s">
        <v>62</v>
      </c>
      <c r="G16" s="1" t="s">
        <v>13</v>
      </c>
      <c r="K16" s="7"/>
      <c r="P16" s="1" t="s">
        <v>9</v>
      </c>
    </row>
    <row r="17" spans="1:11" ht="12.75" customHeight="1" x14ac:dyDescent="0.2">
      <c r="A17" s="1" t="s">
        <v>9</v>
      </c>
      <c r="E17" s="13">
        <v>10</v>
      </c>
      <c r="F17" t="s">
        <v>63</v>
      </c>
      <c r="G17" s="19" t="s">
        <v>13</v>
      </c>
      <c r="K17" s="17"/>
    </row>
    <row r="18" spans="1:11" ht="12.75" customHeight="1" x14ac:dyDescent="0.2">
      <c r="A18" s="1" t="s">
        <v>9</v>
      </c>
      <c r="E18" s="13">
        <v>10</v>
      </c>
      <c r="F18" t="s">
        <v>64</v>
      </c>
      <c r="G18" s="19" t="s">
        <v>13</v>
      </c>
      <c r="K18" s="17"/>
    </row>
    <row r="19" spans="1:11" ht="12.75" customHeight="1" x14ac:dyDescent="0.2">
      <c r="A19" s="1" t="s">
        <v>31</v>
      </c>
      <c r="D19" s="1" t="s">
        <v>32</v>
      </c>
      <c r="E19" s="13">
        <v>10</v>
      </c>
      <c r="F19" t="s">
        <v>65</v>
      </c>
      <c r="G19" s="19" t="s">
        <v>13</v>
      </c>
      <c r="K19" s="17"/>
    </row>
    <row r="20" spans="1:11" ht="12.75" customHeight="1" x14ac:dyDescent="0.2">
      <c r="A20" s="9">
        <v>43435</v>
      </c>
      <c r="B20" s="6">
        <f>A2*-1</f>
        <v>-3513.7599999999861</v>
      </c>
      <c r="C20" s="1" t="s">
        <v>34</v>
      </c>
      <c r="D20" s="1" t="s">
        <v>35</v>
      </c>
      <c r="E20" s="13">
        <v>7.25</v>
      </c>
      <c r="F20" t="s">
        <v>68</v>
      </c>
      <c r="G20" s="19" t="s">
        <v>13</v>
      </c>
      <c r="K20" s="17"/>
    </row>
    <row r="21" spans="1:11" ht="12.75" customHeight="1" x14ac:dyDescent="0.2">
      <c r="A21" s="9">
        <v>43437</v>
      </c>
      <c r="B21" s="6">
        <v>230</v>
      </c>
      <c r="C21" s="1" t="s">
        <v>28</v>
      </c>
      <c r="D21" s="1" t="s">
        <v>37</v>
      </c>
      <c r="E21" s="13">
        <v>16.55</v>
      </c>
      <c r="F21" t="s">
        <v>297</v>
      </c>
      <c r="G21" s="19" t="s">
        <v>13</v>
      </c>
      <c r="K21" s="17"/>
    </row>
    <row r="22" spans="1:11" ht="12.75" customHeight="1" x14ac:dyDescent="0.2">
      <c r="A22" s="9"/>
      <c r="B22" s="6">
        <v>0</v>
      </c>
      <c r="C22" s="1" t="s">
        <v>67</v>
      </c>
      <c r="D22" s="1" t="s">
        <v>100</v>
      </c>
      <c r="E22" s="13">
        <v>8.4700000000000006</v>
      </c>
      <c r="F22" t="s">
        <v>79</v>
      </c>
      <c r="G22" t="s">
        <v>13</v>
      </c>
      <c r="K22" s="17"/>
    </row>
    <row r="23" spans="1:11" ht="12.75" customHeight="1" x14ac:dyDescent="0.2">
      <c r="A23" s="9"/>
      <c r="B23" s="6">
        <v>100</v>
      </c>
      <c r="C23" t="s">
        <v>58</v>
      </c>
      <c r="D23" t="s">
        <v>37</v>
      </c>
      <c r="E23" s="13">
        <v>0</v>
      </c>
      <c r="F23" t="s">
        <v>75</v>
      </c>
    </row>
    <row r="24" spans="1:11" ht="12.75" customHeight="1" x14ac:dyDescent="0.2">
      <c r="A24" s="9"/>
      <c r="B24" s="6">
        <v>392.19</v>
      </c>
      <c r="C24" t="s">
        <v>29</v>
      </c>
      <c r="D24" t="s">
        <v>37</v>
      </c>
      <c r="E24" s="13">
        <v>53</v>
      </c>
      <c r="F24" t="s">
        <v>99</v>
      </c>
      <c r="G24" t="s">
        <v>100</v>
      </c>
    </row>
    <row r="25" spans="1:11" ht="12.75" customHeight="1" x14ac:dyDescent="0.2">
      <c r="A25" s="9"/>
      <c r="B25" s="6">
        <v>5</v>
      </c>
      <c r="C25" t="s">
        <v>71</v>
      </c>
      <c r="D25" t="s">
        <v>37</v>
      </c>
      <c r="E25" s="13">
        <v>3.95</v>
      </c>
      <c r="F25" t="s">
        <v>156</v>
      </c>
      <c r="G25" t="s">
        <v>13</v>
      </c>
    </row>
    <row r="26" spans="1:11" ht="12.75" customHeight="1" x14ac:dyDescent="0.2">
      <c r="A26" s="9"/>
      <c r="B26" s="6">
        <v>7.25</v>
      </c>
      <c r="C26" t="s">
        <v>68</v>
      </c>
      <c r="D26" t="s">
        <v>37</v>
      </c>
      <c r="E26" s="13"/>
      <c r="G26" s="19" t="s">
        <v>100</v>
      </c>
    </row>
    <row r="27" spans="1:11" ht="12.75" customHeight="1" x14ac:dyDescent="0.2">
      <c r="A27" s="9"/>
      <c r="B27" s="6">
        <v>10</v>
      </c>
      <c r="C27" t="s">
        <v>63</v>
      </c>
      <c r="D27" t="s">
        <v>37</v>
      </c>
      <c r="E27" s="13"/>
    </row>
    <row r="28" spans="1:11" ht="12.75" customHeight="1" x14ac:dyDescent="0.2">
      <c r="A28" s="9"/>
      <c r="B28" s="6">
        <v>12.66</v>
      </c>
      <c r="C28" t="s">
        <v>16</v>
      </c>
      <c r="D28" t="s">
        <v>289</v>
      </c>
      <c r="E28" s="13"/>
    </row>
    <row r="29" spans="1:11" x14ac:dyDescent="0.2">
      <c r="A29" s="9"/>
      <c r="B29" s="6">
        <v>16.55</v>
      </c>
      <c r="C29" t="s">
        <v>297</v>
      </c>
      <c r="D29" t="s">
        <v>37</v>
      </c>
    </row>
    <row r="30" spans="1:11" x14ac:dyDescent="0.2">
      <c r="A30" s="9"/>
      <c r="B30" s="6">
        <v>0</v>
      </c>
      <c r="C30" t="s">
        <v>17</v>
      </c>
      <c r="D30" t="s">
        <v>37</v>
      </c>
    </row>
    <row r="31" spans="1:11" x14ac:dyDescent="0.2">
      <c r="A31" s="9"/>
      <c r="B31" s="6">
        <v>-6.01</v>
      </c>
      <c r="C31" t="s">
        <v>53</v>
      </c>
      <c r="D31" t="s">
        <v>40</v>
      </c>
    </row>
    <row r="32" spans="1:11" x14ac:dyDescent="0.2">
      <c r="A32" s="9">
        <v>43438</v>
      </c>
      <c r="B32" s="6">
        <v>55.16</v>
      </c>
      <c r="C32" t="s">
        <v>82</v>
      </c>
      <c r="D32" t="s">
        <v>37</v>
      </c>
    </row>
    <row r="33" spans="1:5" x14ac:dyDescent="0.2">
      <c r="A33" s="9"/>
      <c r="B33" s="6">
        <v>241.18</v>
      </c>
      <c r="C33" t="s">
        <v>59</v>
      </c>
      <c r="D33" t="s">
        <v>37</v>
      </c>
    </row>
    <row r="34" spans="1:5" x14ac:dyDescent="0.2">
      <c r="A34" s="9"/>
      <c r="B34" s="6">
        <v>13</v>
      </c>
      <c r="C34" t="s">
        <v>84</v>
      </c>
      <c r="D34" t="s">
        <v>40</v>
      </c>
    </row>
    <row r="35" spans="1:5" x14ac:dyDescent="0.2">
      <c r="A35" s="9"/>
      <c r="B35" s="6">
        <v>65.45</v>
      </c>
      <c r="C35" t="s">
        <v>112</v>
      </c>
      <c r="D35" t="s">
        <v>37</v>
      </c>
    </row>
    <row r="36" spans="1:5" x14ac:dyDescent="0.2">
      <c r="A36" s="9"/>
      <c r="B36" s="6">
        <v>159.49</v>
      </c>
      <c r="C36" t="s">
        <v>15</v>
      </c>
      <c r="D36" t="s">
        <v>37</v>
      </c>
    </row>
    <row r="37" spans="1:5" x14ac:dyDescent="0.2">
      <c r="A37" s="9">
        <v>43439</v>
      </c>
      <c r="B37" s="6">
        <v>34.5</v>
      </c>
      <c r="C37" t="s">
        <v>74</v>
      </c>
      <c r="D37" t="s">
        <v>40</v>
      </c>
      <c r="E37" t="s">
        <v>336</v>
      </c>
    </row>
    <row r="38" spans="1:5" x14ac:dyDescent="0.2">
      <c r="A38" s="9"/>
      <c r="B38" s="6">
        <v>20</v>
      </c>
      <c r="C38" t="s">
        <v>62</v>
      </c>
      <c r="D38" t="s">
        <v>37</v>
      </c>
    </row>
    <row r="39" spans="1:5" x14ac:dyDescent="0.2">
      <c r="A39" s="9"/>
      <c r="B39" s="6">
        <v>23</v>
      </c>
      <c r="C39" t="s">
        <v>85</v>
      </c>
      <c r="D39" t="s">
        <v>40</v>
      </c>
    </row>
    <row r="40" spans="1:5" x14ac:dyDescent="0.2">
      <c r="A40" s="9">
        <v>43440</v>
      </c>
      <c r="B40" s="6">
        <v>100</v>
      </c>
      <c r="C40" t="s">
        <v>44</v>
      </c>
      <c r="D40" t="s">
        <v>40</v>
      </c>
    </row>
    <row r="41" spans="1:5" x14ac:dyDescent="0.2">
      <c r="A41" s="9">
        <v>43441</v>
      </c>
      <c r="B41" s="6">
        <v>10</v>
      </c>
      <c r="C41" t="s">
        <v>65</v>
      </c>
      <c r="D41" t="s">
        <v>37</v>
      </c>
    </row>
    <row r="42" spans="1:5" x14ac:dyDescent="0.2">
      <c r="A42" s="9"/>
      <c r="B42" s="6">
        <v>3.95</v>
      </c>
      <c r="C42" t="s">
        <v>156</v>
      </c>
      <c r="D42" t="s">
        <v>37</v>
      </c>
    </row>
    <row r="43" spans="1:5" x14ac:dyDescent="0.2">
      <c r="A43" s="9">
        <v>43442</v>
      </c>
      <c r="B43" s="6">
        <v>170</v>
      </c>
      <c r="C43" t="s">
        <v>28</v>
      </c>
      <c r="D43" t="s">
        <v>40</v>
      </c>
    </row>
    <row r="44" spans="1:5" x14ac:dyDescent="0.2">
      <c r="A44" s="9">
        <v>43444</v>
      </c>
      <c r="B44" s="6">
        <v>3.3</v>
      </c>
      <c r="C44" t="s">
        <v>22</v>
      </c>
      <c r="D44" t="s">
        <v>40</v>
      </c>
    </row>
    <row r="45" spans="1:5" x14ac:dyDescent="0.2">
      <c r="A45" s="9"/>
      <c r="B45" s="6">
        <v>9.98</v>
      </c>
      <c r="C45" t="s">
        <v>54</v>
      </c>
      <c r="D45" t="s">
        <v>40</v>
      </c>
    </row>
    <row r="46" spans="1:5" x14ac:dyDescent="0.2">
      <c r="A46" s="9"/>
      <c r="B46" s="6">
        <v>10</v>
      </c>
      <c r="C46" t="s">
        <v>143</v>
      </c>
      <c r="D46" t="s">
        <v>40</v>
      </c>
    </row>
    <row r="47" spans="1:5" x14ac:dyDescent="0.2">
      <c r="A47" s="9"/>
      <c r="B47" s="6">
        <v>10</v>
      </c>
      <c r="C47" t="s">
        <v>143</v>
      </c>
      <c r="D47" t="s">
        <v>40</v>
      </c>
    </row>
    <row r="48" spans="1:5" x14ac:dyDescent="0.2">
      <c r="A48" s="9">
        <v>43445</v>
      </c>
      <c r="B48" s="6">
        <v>39.950000000000003</v>
      </c>
      <c r="C48" t="s">
        <v>54</v>
      </c>
      <c r="D48" t="s">
        <v>40</v>
      </c>
    </row>
    <row r="49" spans="1:5" x14ac:dyDescent="0.2">
      <c r="A49" s="9"/>
      <c r="B49" s="6">
        <v>8.4700000000000006</v>
      </c>
      <c r="C49" t="s">
        <v>79</v>
      </c>
      <c r="D49" t="s">
        <v>37</v>
      </c>
    </row>
    <row r="50" spans="1:5" x14ac:dyDescent="0.2">
      <c r="A50" s="9"/>
      <c r="B50" s="6">
        <v>63.88</v>
      </c>
      <c r="C50" t="s">
        <v>112</v>
      </c>
      <c r="D50" t="s">
        <v>37</v>
      </c>
    </row>
    <row r="51" spans="1:5" x14ac:dyDescent="0.2">
      <c r="A51" s="9"/>
      <c r="B51" s="6">
        <v>8</v>
      </c>
      <c r="C51" t="s">
        <v>84</v>
      </c>
      <c r="D51" t="s">
        <v>40</v>
      </c>
    </row>
    <row r="52" spans="1:5" x14ac:dyDescent="0.2">
      <c r="A52" s="9">
        <v>43449</v>
      </c>
      <c r="B52" s="6">
        <v>100</v>
      </c>
      <c r="C52" t="s">
        <v>44</v>
      </c>
      <c r="D52" t="s">
        <v>40</v>
      </c>
    </row>
    <row r="53" spans="1:5" x14ac:dyDescent="0.2">
      <c r="A53" s="9"/>
      <c r="B53" s="6">
        <v>30</v>
      </c>
      <c r="C53" t="s">
        <v>83</v>
      </c>
      <c r="D53" t="s">
        <v>40</v>
      </c>
    </row>
    <row r="54" spans="1:5" x14ac:dyDescent="0.2">
      <c r="A54" s="9"/>
      <c r="B54" s="6">
        <v>5</v>
      </c>
      <c r="C54" t="s">
        <v>84</v>
      </c>
      <c r="D54" t="s">
        <v>40</v>
      </c>
    </row>
    <row r="55" spans="1:5" x14ac:dyDescent="0.2">
      <c r="A55" s="9"/>
      <c r="B55" s="6">
        <v>5.5</v>
      </c>
      <c r="C55" t="s">
        <v>84</v>
      </c>
      <c r="D55" t="s">
        <v>40</v>
      </c>
    </row>
    <row r="56" spans="1:5" x14ac:dyDescent="0.2">
      <c r="A56" s="9"/>
      <c r="B56" s="6">
        <v>19.25</v>
      </c>
      <c r="C56" t="s">
        <v>337</v>
      </c>
      <c r="D56" t="s">
        <v>40</v>
      </c>
    </row>
    <row r="57" spans="1:5" x14ac:dyDescent="0.2">
      <c r="A57" s="9"/>
      <c r="B57" s="6">
        <v>6</v>
      </c>
      <c r="C57" s="19" t="s">
        <v>83</v>
      </c>
      <c r="D57" s="19" t="s">
        <v>40</v>
      </c>
    </row>
    <row r="58" spans="1:5" x14ac:dyDescent="0.2">
      <c r="A58" s="9">
        <v>43452</v>
      </c>
      <c r="B58" s="6">
        <v>23</v>
      </c>
      <c r="C58" s="19" t="s">
        <v>338</v>
      </c>
      <c r="D58" s="19" t="s">
        <v>40</v>
      </c>
    </row>
    <row r="59" spans="1:5" x14ac:dyDescent="0.2">
      <c r="A59" s="9"/>
      <c r="B59" s="6">
        <v>51.43</v>
      </c>
      <c r="C59" s="19" t="s">
        <v>84</v>
      </c>
      <c r="D59" s="19" t="s">
        <v>40</v>
      </c>
    </row>
    <row r="60" spans="1:5" x14ac:dyDescent="0.2">
      <c r="A60" s="9"/>
      <c r="B60" s="6">
        <v>10</v>
      </c>
      <c r="C60" s="19" t="s">
        <v>64</v>
      </c>
      <c r="D60" s="19" t="s">
        <v>37</v>
      </c>
    </row>
    <row r="61" spans="1:5" x14ac:dyDescent="0.2">
      <c r="A61" s="9"/>
      <c r="B61" s="6">
        <v>50</v>
      </c>
      <c r="C61" t="s">
        <v>44</v>
      </c>
      <c r="D61" t="s">
        <v>40</v>
      </c>
    </row>
    <row r="62" spans="1:5" x14ac:dyDescent="0.2">
      <c r="A62" s="9">
        <v>43454</v>
      </c>
      <c r="B62" s="6">
        <v>23.25</v>
      </c>
      <c r="C62" t="s">
        <v>74</v>
      </c>
      <c r="D62" t="s">
        <v>40</v>
      </c>
    </row>
    <row r="63" spans="1:5" x14ac:dyDescent="0.2">
      <c r="A63" s="9"/>
      <c r="B63" s="6">
        <v>59.35</v>
      </c>
      <c r="C63" t="s">
        <v>247</v>
      </c>
      <c r="D63" t="s">
        <v>40</v>
      </c>
    </row>
    <row r="64" spans="1:5" x14ac:dyDescent="0.2">
      <c r="A64" s="9">
        <v>43455</v>
      </c>
      <c r="B64" s="6">
        <v>10</v>
      </c>
      <c r="C64" t="s">
        <v>74</v>
      </c>
      <c r="D64" t="s">
        <v>40</v>
      </c>
      <c r="E64" t="s">
        <v>339</v>
      </c>
    </row>
    <row r="65" spans="1:4" x14ac:dyDescent="0.2">
      <c r="A65" s="9"/>
      <c r="B65" s="6">
        <v>-2458.09</v>
      </c>
      <c r="C65" t="s">
        <v>36</v>
      </c>
      <c r="D65" t="s">
        <v>37</v>
      </c>
    </row>
    <row r="66" spans="1:4" x14ac:dyDescent="0.2">
      <c r="A66" s="9"/>
      <c r="B66" s="6">
        <v>3.3</v>
      </c>
      <c r="C66" t="s">
        <v>22</v>
      </c>
      <c r="D66" t="s">
        <v>40</v>
      </c>
    </row>
    <row r="67" spans="1:4" x14ac:dyDescent="0.2">
      <c r="A67" s="9"/>
      <c r="B67" s="6">
        <v>1</v>
      </c>
      <c r="C67" t="s">
        <v>340</v>
      </c>
      <c r="D67" t="s">
        <v>40</v>
      </c>
    </row>
    <row r="68" spans="1:4" x14ac:dyDescent="0.2">
      <c r="A68" s="9"/>
      <c r="B68" s="6">
        <v>-2.76</v>
      </c>
      <c r="C68" t="s">
        <v>22</v>
      </c>
      <c r="D68" t="s">
        <v>40</v>
      </c>
    </row>
    <row r="69" spans="1:4" x14ac:dyDescent="0.2">
      <c r="A69" s="9"/>
      <c r="B69" s="6">
        <v>-700</v>
      </c>
      <c r="C69" t="s">
        <v>57</v>
      </c>
      <c r="D69" t="s">
        <v>40</v>
      </c>
    </row>
    <row r="70" spans="1:4" x14ac:dyDescent="0.2">
      <c r="A70" s="9">
        <v>43821</v>
      </c>
      <c r="B70" s="6">
        <v>100</v>
      </c>
      <c r="C70" t="s">
        <v>44</v>
      </c>
      <c r="D70" t="s">
        <v>40</v>
      </c>
    </row>
    <row r="71" spans="1:4" x14ac:dyDescent="0.2">
      <c r="A71" s="9">
        <v>43823</v>
      </c>
      <c r="B71" s="6">
        <v>14.53</v>
      </c>
      <c r="C71" t="s">
        <v>30</v>
      </c>
      <c r="D71" t="s">
        <v>37</v>
      </c>
    </row>
    <row r="72" spans="1:4" x14ac:dyDescent="0.2">
      <c r="A72" s="9">
        <v>43826</v>
      </c>
      <c r="B72" s="6">
        <v>22.95</v>
      </c>
      <c r="C72" t="s">
        <v>186</v>
      </c>
      <c r="D72" t="s">
        <v>40</v>
      </c>
    </row>
    <row r="73" spans="1:4" x14ac:dyDescent="0.2">
      <c r="A73" s="9"/>
      <c r="B73" s="6">
        <v>10</v>
      </c>
      <c r="C73" t="s">
        <v>143</v>
      </c>
      <c r="D73" t="s">
        <v>40</v>
      </c>
    </row>
    <row r="74" spans="1:4" x14ac:dyDescent="0.2">
      <c r="A74" s="9"/>
      <c r="B74" s="6">
        <v>88.8</v>
      </c>
      <c r="C74" t="s">
        <v>341</v>
      </c>
      <c r="D74" t="s">
        <v>40</v>
      </c>
    </row>
    <row r="75" spans="1:4" x14ac:dyDescent="0.2">
      <c r="A75" s="9"/>
      <c r="B75" s="6">
        <v>24</v>
      </c>
      <c r="C75" t="s">
        <v>83</v>
      </c>
      <c r="D75" t="s">
        <v>40</v>
      </c>
    </row>
    <row r="76" spans="1:4" x14ac:dyDescent="0.2">
      <c r="A76" s="9"/>
      <c r="B76" s="6">
        <v>53.95</v>
      </c>
      <c r="C76" t="s">
        <v>136</v>
      </c>
      <c r="D76" t="s">
        <v>40</v>
      </c>
    </row>
    <row r="77" spans="1:4" x14ac:dyDescent="0.2">
      <c r="A77" s="9"/>
      <c r="B77" s="6">
        <v>6</v>
      </c>
      <c r="C77" t="s">
        <v>342</v>
      </c>
      <c r="D77" t="s">
        <v>40</v>
      </c>
    </row>
    <row r="78" spans="1:4" x14ac:dyDescent="0.2">
      <c r="A78" s="9"/>
      <c r="B78" s="6">
        <v>16</v>
      </c>
      <c r="C78" t="s">
        <v>341</v>
      </c>
      <c r="D78" t="s">
        <v>40</v>
      </c>
    </row>
    <row r="79" spans="1:4" x14ac:dyDescent="0.2">
      <c r="A79" s="9"/>
      <c r="B79" s="6">
        <v>21.8</v>
      </c>
      <c r="C79" t="s">
        <v>22</v>
      </c>
      <c r="D79" t="s">
        <v>37</v>
      </c>
    </row>
    <row r="80" spans="1:4" x14ac:dyDescent="0.2">
      <c r="A80" s="9"/>
      <c r="B80" s="6">
        <v>13.98</v>
      </c>
      <c r="C80" t="s">
        <v>343</v>
      </c>
      <c r="D80" t="s">
        <v>40</v>
      </c>
    </row>
    <row r="81" spans="1:5" x14ac:dyDescent="0.2">
      <c r="A81" s="9"/>
      <c r="B81" s="6">
        <v>109.98</v>
      </c>
      <c r="C81" t="s">
        <v>102</v>
      </c>
      <c r="D81" t="s">
        <v>40</v>
      </c>
    </row>
    <row r="82" spans="1:5" x14ac:dyDescent="0.2">
      <c r="A82" s="9"/>
      <c r="B82" s="6">
        <v>10.99</v>
      </c>
      <c r="C82" t="s">
        <v>344</v>
      </c>
      <c r="D82" t="s">
        <v>40</v>
      </c>
    </row>
    <row r="83" spans="1:5" x14ac:dyDescent="0.2">
      <c r="A83" s="9"/>
      <c r="B83" s="6">
        <v>8</v>
      </c>
      <c r="C83" t="s">
        <v>123</v>
      </c>
      <c r="D83" t="s">
        <v>40</v>
      </c>
    </row>
    <row r="84" spans="1:5" x14ac:dyDescent="0.2">
      <c r="A84" s="9"/>
      <c r="B84" s="6">
        <v>5.5</v>
      </c>
      <c r="C84" t="s">
        <v>345</v>
      </c>
      <c r="D84" t="s">
        <v>40</v>
      </c>
    </row>
    <row r="85" spans="1:5" x14ac:dyDescent="0.2">
      <c r="A85" s="9"/>
      <c r="B85" s="6">
        <v>4.5</v>
      </c>
      <c r="C85" t="s">
        <v>96</v>
      </c>
      <c r="D85" t="s">
        <v>40</v>
      </c>
    </row>
    <row r="86" spans="1:5" x14ac:dyDescent="0.2">
      <c r="A86" s="9"/>
      <c r="B86" s="6">
        <v>6.45</v>
      </c>
      <c r="C86" t="s">
        <v>96</v>
      </c>
      <c r="D86" t="s">
        <v>40</v>
      </c>
    </row>
    <row r="87" spans="1:5" x14ac:dyDescent="0.2">
      <c r="A87" s="9"/>
      <c r="B87" s="6">
        <v>-450</v>
      </c>
      <c r="C87" t="s">
        <v>28</v>
      </c>
      <c r="D87" t="s">
        <v>40</v>
      </c>
    </row>
    <row r="88" spans="1:5" x14ac:dyDescent="0.2">
      <c r="A88" s="9"/>
      <c r="B88" s="6">
        <v>-14</v>
      </c>
      <c r="C88" t="s">
        <v>346</v>
      </c>
      <c r="D88" t="s">
        <v>40</v>
      </c>
    </row>
    <row r="89" spans="1:5" ht="12.75" customHeight="1" x14ac:dyDescent="0.2">
      <c r="A89" s="9">
        <v>43827</v>
      </c>
      <c r="B89" s="6">
        <v>30.25</v>
      </c>
      <c r="C89" t="s">
        <v>185</v>
      </c>
      <c r="D89" t="s">
        <v>37</v>
      </c>
    </row>
    <row r="90" spans="1:5" ht="12.75" customHeight="1" x14ac:dyDescent="0.2">
      <c r="A90" s="9"/>
      <c r="B90" s="6">
        <v>59.42</v>
      </c>
      <c r="C90" t="s">
        <v>112</v>
      </c>
      <c r="D90" t="s">
        <v>37</v>
      </c>
    </row>
    <row r="91" spans="1:5" ht="12.75" customHeight="1" x14ac:dyDescent="0.2">
      <c r="A91" s="9"/>
      <c r="B91" s="6">
        <v>9.75</v>
      </c>
      <c r="C91" t="s">
        <v>174</v>
      </c>
      <c r="D91" t="s">
        <v>40</v>
      </c>
    </row>
    <row r="92" spans="1:5" ht="12.75" customHeight="1" x14ac:dyDescent="0.2">
      <c r="A92" s="9"/>
      <c r="B92" s="6">
        <v>45.86</v>
      </c>
      <c r="C92" t="s">
        <v>84</v>
      </c>
      <c r="D92" t="s">
        <v>40</v>
      </c>
    </row>
    <row r="93" spans="1:5" ht="12.75" customHeight="1" x14ac:dyDescent="0.2">
      <c r="A93" s="9">
        <v>43830</v>
      </c>
      <c r="B93" s="6">
        <v>25</v>
      </c>
      <c r="C93" t="s">
        <v>17</v>
      </c>
      <c r="D93" t="s">
        <v>37</v>
      </c>
    </row>
    <row r="94" spans="1:5" ht="12.75" customHeight="1" x14ac:dyDescent="0.2">
      <c r="A94" s="9"/>
      <c r="B94" s="6">
        <v>7.99</v>
      </c>
      <c r="C94" t="s">
        <v>74</v>
      </c>
      <c r="D94" t="s">
        <v>37</v>
      </c>
      <c r="E94" t="s">
        <v>69</v>
      </c>
    </row>
    <row r="95" spans="1:5" ht="12.75" customHeight="1" x14ac:dyDescent="0.2">
      <c r="A95" s="9"/>
      <c r="B95" s="6">
        <v>812.43</v>
      </c>
      <c r="C95" t="s">
        <v>15</v>
      </c>
      <c r="D95" t="s">
        <v>37</v>
      </c>
    </row>
    <row r="96" spans="1:5" ht="12.75" customHeight="1" x14ac:dyDescent="0.2">
      <c r="A96" s="9"/>
      <c r="B96" s="6"/>
    </row>
    <row r="97" spans="1:2" ht="12.75" customHeight="1" x14ac:dyDescent="0.2">
      <c r="A97" s="9"/>
      <c r="B97" s="6"/>
    </row>
    <row r="98" spans="1:2" ht="12.75" customHeight="1" x14ac:dyDescent="0.2">
      <c r="A98" s="9"/>
      <c r="B98" s="6"/>
    </row>
    <row r="99" spans="1:2" ht="12.75" customHeight="1" x14ac:dyDescent="0.2">
      <c r="A99" s="9"/>
      <c r="B99" s="6"/>
    </row>
    <row r="100" spans="1:2" ht="12.75" customHeight="1" x14ac:dyDescent="0.2">
      <c r="A100" s="9"/>
      <c r="B100" s="6"/>
    </row>
    <row r="101" spans="1:2" ht="12.75" customHeight="1" x14ac:dyDescent="0.2">
      <c r="A101" s="9"/>
      <c r="B101" s="6"/>
    </row>
    <row r="102" spans="1:2" ht="12.75" customHeight="1" x14ac:dyDescent="0.2">
      <c r="A102" s="9"/>
      <c r="B102" s="6"/>
    </row>
    <row r="103" spans="1:2" ht="12.75" customHeight="1" x14ac:dyDescent="0.2">
      <c r="A103" s="9"/>
      <c r="B103" s="6"/>
    </row>
    <row r="104" spans="1:2" ht="12.75" customHeight="1" x14ac:dyDescent="0.2">
      <c r="A104" s="9"/>
      <c r="B104" s="6"/>
    </row>
    <row r="105" spans="1:2" ht="12.75" customHeight="1" x14ac:dyDescent="0.2">
      <c r="A105" s="9"/>
      <c r="B105" s="6"/>
    </row>
    <row r="106" spans="1:2" ht="12.75" customHeight="1" x14ac:dyDescent="0.2">
      <c r="A106" s="9"/>
      <c r="B106" s="6"/>
    </row>
    <row r="107" spans="1:2" ht="12.75" customHeight="1" x14ac:dyDescent="0.2">
      <c r="A107" s="9"/>
      <c r="B107" s="6"/>
    </row>
    <row r="108" spans="1:2" ht="12.75" customHeight="1" x14ac:dyDescent="0.2">
      <c r="A108" s="9"/>
      <c r="B108" s="6"/>
    </row>
    <row r="109" spans="1:2" ht="12.75" customHeight="1" x14ac:dyDescent="0.2">
      <c r="A109" s="9"/>
      <c r="B109" s="6"/>
    </row>
    <row r="110" spans="1:2" ht="12.75" customHeight="1" x14ac:dyDescent="0.2">
      <c r="A110" s="9"/>
      <c r="B110" s="6"/>
    </row>
    <row r="111" spans="1:2" ht="12.75" customHeight="1" x14ac:dyDescent="0.2">
      <c r="A111" s="9"/>
      <c r="B111" s="6"/>
    </row>
    <row r="112" spans="1:2" ht="12.75" customHeight="1" x14ac:dyDescent="0.2">
      <c r="A112" s="9"/>
      <c r="B112" s="6"/>
    </row>
    <row r="113" spans="1:2" ht="12.75" customHeight="1" x14ac:dyDescent="0.2">
      <c r="A113" s="9"/>
      <c r="B113" s="6"/>
    </row>
    <row r="114" spans="1:2" ht="12.75" customHeight="1" x14ac:dyDescent="0.2">
      <c r="A114" s="9"/>
      <c r="B114" s="6"/>
    </row>
    <row r="115" spans="1:2" ht="12.75" customHeight="1" x14ac:dyDescent="0.2">
      <c r="A115" s="9"/>
      <c r="B115" s="6"/>
    </row>
    <row r="116" spans="1:2" ht="12.75" customHeight="1" x14ac:dyDescent="0.2">
      <c r="A116" s="9"/>
      <c r="B116" s="6"/>
    </row>
    <row r="117" spans="1:2" ht="12.75" customHeight="1" x14ac:dyDescent="0.2">
      <c r="A117" s="9"/>
      <c r="B117" s="6"/>
    </row>
    <row r="118" spans="1:2" ht="12.75" customHeight="1" x14ac:dyDescent="0.2">
      <c r="A118" s="9"/>
      <c r="B118" s="6"/>
    </row>
    <row r="119" spans="1:2" ht="12.75" customHeight="1" x14ac:dyDescent="0.2">
      <c r="A119" s="9"/>
      <c r="B119" s="6"/>
    </row>
    <row r="120" spans="1:2" ht="12.75" customHeight="1" x14ac:dyDescent="0.2">
      <c r="A120" s="9"/>
      <c r="B120" s="6"/>
    </row>
    <row r="121" spans="1:2" ht="12.75" customHeight="1" x14ac:dyDescent="0.2">
      <c r="A121" s="9"/>
      <c r="B121" s="6"/>
    </row>
    <row r="122" spans="1:2" ht="12.75" customHeight="1" x14ac:dyDescent="0.2">
      <c r="A122" s="9"/>
      <c r="B122" s="6"/>
    </row>
    <row r="123" spans="1:2" ht="12.75" customHeight="1" x14ac:dyDescent="0.2">
      <c r="A123" s="9"/>
      <c r="B123" s="6"/>
    </row>
    <row r="124" spans="1:2" ht="12.75" customHeight="1" x14ac:dyDescent="0.2">
      <c r="A124" s="9"/>
      <c r="B124" s="6"/>
    </row>
    <row r="125" spans="1:2" ht="12.75" customHeight="1" x14ac:dyDescent="0.2">
      <c r="A125" s="9"/>
      <c r="B125" s="6"/>
    </row>
    <row r="126" spans="1:2" ht="12.75" customHeight="1" x14ac:dyDescent="0.2">
      <c r="A126" s="9"/>
      <c r="B126" s="6"/>
    </row>
    <row r="127" spans="1:2" ht="12.75" customHeight="1" x14ac:dyDescent="0.2">
      <c r="A127" s="9"/>
      <c r="B127" s="6"/>
    </row>
    <row r="128" spans="1:2" ht="12.75" customHeight="1" x14ac:dyDescent="0.2">
      <c r="A128" s="9"/>
      <c r="B128" s="6"/>
    </row>
    <row r="129" spans="1:2" ht="12.75" customHeight="1" x14ac:dyDescent="0.2">
      <c r="A129" s="9"/>
      <c r="B129" s="6"/>
    </row>
    <row r="130" spans="1:2" ht="12.75" customHeight="1" x14ac:dyDescent="0.2">
      <c r="A130" s="9"/>
      <c r="B130" s="6"/>
    </row>
    <row r="131" spans="1:2" ht="12.75" customHeight="1" x14ac:dyDescent="0.2">
      <c r="A131" s="9"/>
      <c r="B131" s="6"/>
    </row>
    <row r="132" spans="1:2" ht="12.75" customHeight="1" x14ac:dyDescent="0.2">
      <c r="A132" s="9"/>
      <c r="B132" s="6"/>
    </row>
    <row r="133" spans="1:2" ht="12.75" customHeight="1" x14ac:dyDescent="0.2">
      <c r="A133" s="9"/>
      <c r="B133" s="6"/>
    </row>
    <row r="134" spans="1:2" ht="12.75" customHeight="1" x14ac:dyDescent="0.2">
      <c r="A134" s="9"/>
      <c r="B134" s="6"/>
    </row>
    <row r="135" spans="1:2" ht="12.75" customHeight="1" x14ac:dyDescent="0.2">
      <c r="A135" s="9"/>
      <c r="B135" s="6"/>
    </row>
    <row r="136" spans="1:2" ht="12.75" customHeight="1" x14ac:dyDescent="0.2">
      <c r="A136" s="9"/>
      <c r="B136" s="6"/>
    </row>
    <row r="137" spans="1:2" ht="12.75" customHeight="1" x14ac:dyDescent="0.2">
      <c r="A137" s="9"/>
      <c r="B137" s="6"/>
    </row>
    <row r="138" spans="1:2" ht="12.75" customHeight="1" x14ac:dyDescent="0.2">
      <c r="A138" s="9"/>
      <c r="B138" s="6"/>
    </row>
    <row r="139" spans="1:2" ht="12.75" customHeight="1" x14ac:dyDescent="0.2">
      <c r="A139" s="9"/>
      <c r="B139" s="6"/>
    </row>
    <row r="140" spans="1:2" ht="12.75" customHeight="1" x14ac:dyDescent="0.2">
      <c r="A140" s="9"/>
      <c r="B140" s="6"/>
    </row>
    <row r="141" spans="1:2" ht="12.75" customHeight="1" x14ac:dyDescent="0.2">
      <c r="A141" s="9"/>
      <c r="B141" s="6"/>
    </row>
    <row r="142" spans="1:2" ht="12.75" customHeight="1" x14ac:dyDescent="0.2">
      <c r="A142" s="9"/>
      <c r="B142" s="6"/>
    </row>
    <row r="143" spans="1:2" ht="12.75" customHeight="1" x14ac:dyDescent="0.2">
      <c r="A143" s="9"/>
      <c r="B143" s="6"/>
    </row>
    <row r="144" spans="1:2" ht="12.75" customHeight="1" x14ac:dyDescent="0.2">
      <c r="A144" s="9"/>
      <c r="B144" s="6"/>
    </row>
    <row r="145" spans="1:2" ht="12.75" customHeight="1" x14ac:dyDescent="0.2">
      <c r="A145" s="9"/>
      <c r="B145" s="6"/>
    </row>
    <row r="146" spans="1:2" ht="12.75" customHeight="1" x14ac:dyDescent="0.2">
      <c r="A146" s="9"/>
      <c r="B146" s="6"/>
    </row>
    <row r="147" spans="1:2" ht="12.75" customHeight="1" x14ac:dyDescent="0.2">
      <c r="A147" s="9"/>
      <c r="B147" s="6"/>
    </row>
    <row r="148" spans="1:2" ht="12.75" customHeight="1" x14ac:dyDescent="0.2">
      <c r="A148" s="9"/>
      <c r="B148" s="6"/>
    </row>
    <row r="149" spans="1:2" ht="12.75" customHeight="1" x14ac:dyDescent="0.2">
      <c r="A149" s="9"/>
      <c r="B149" s="6"/>
    </row>
    <row r="150" spans="1:2" ht="12.75" customHeight="1" x14ac:dyDescent="0.2">
      <c r="A150" s="9"/>
      <c r="B150" s="6"/>
    </row>
    <row r="151" spans="1:2" ht="12.75" customHeight="1" x14ac:dyDescent="0.2">
      <c r="A151" s="9"/>
      <c r="B151" s="6"/>
    </row>
    <row r="152" spans="1:2" ht="12.75" customHeight="1" x14ac:dyDescent="0.2">
      <c r="A152" s="9"/>
      <c r="B152" s="6"/>
    </row>
    <row r="153" spans="1:2" ht="12.75" customHeight="1" x14ac:dyDescent="0.2">
      <c r="A153" s="9"/>
      <c r="B153" s="6"/>
    </row>
    <row r="154" spans="1:2" ht="12.75" customHeight="1" x14ac:dyDescent="0.2">
      <c r="A154" s="9"/>
      <c r="B154" s="6"/>
    </row>
    <row r="155" spans="1:2" ht="12.75" customHeight="1" x14ac:dyDescent="0.2">
      <c r="A155" s="9"/>
      <c r="B155" s="6"/>
    </row>
    <row r="156" spans="1:2" ht="12.75" customHeight="1" x14ac:dyDescent="0.2">
      <c r="A156" s="9"/>
      <c r="B156" s="6"/>
    </row>
    <row r="157" spans="1:2" ht="12.75" customHeight="1" x14ac:dyDescent="0.2">
      <c r="A157" s="9"/>
      <c r="B157" s="6"/>
    </row>
    <row r="158" spans="1:2" ht="12.75" customHeight="1" x14ac:dyDescent="0.2">
      <c r="A158" s="9"/>
      <c r="B158" s="6"/>
    </row>
    <row r="159" spans="1:2" ht="12.75" customHeight="1" x14ac:dyDescent="0.2">
      <c r="A159" s="9"/>
      <c r="B159" s="6"/>
    </row>
    <row r="160" spans="1:2" ht="12.75" customHeight="1" x14ac:dyDescent="0.2">
      <c r="A160" s="9"/>
      <c r="B160" s="6"/>
    </row>
    <row r="161" spans="1:2" ht="12.75" customHeight="1" x14ac:dyDescent="0.2">
      <c r="A161" s="9"/>
      <c r="B161" s="6"/>
    </row>
    <row r="162" spans="1:2" ht="12.75" customHeight="1" x14ac:dyDescent="0.2">
      <c r="A162" s="9"/>
      <c r="B162" s="6"/>
    </row>
    <row r="163" spans="1:2" ht="12.75" customHeight="1" x14ac:dyDescent="0.2">
      <c r="A163" s="9"/>
      <c r="B163" s="6"/>
    </row>
    <row r="164" spans="1:2" ht="12.75" customHeight="1" x14ac:dyDescent="0.2">
      <c r="A164" s="9"/>
      <c r="B164" s="6"/>
    </row>
    <row r="165" spans="1:2" ht="12.75" customHeight="1" x14ac:dyDescent="0.2">
      <c r="A165" s="9"/>
      <c r="B165" s="6"/>
    </row>
    <row r="166" spans="1:2" ht="12.75" customHeight="1" x14ac:dyDescent="0.2">
      <c r="A166" s="9"/>
      <c r="B166" s="6"/>
    </row>
    <row r="167" spans="1:2" ht="12.75" customHeight="1" x14ac:dyDescent="0.2">
      <c r="A167" s="9"/>
      <c r="B167" s="6"/>
    </row>
    <row r="168" spans="1:2" ht="12.75" customHeight="1" x14ac:dyDescent="0.2">
      <c r="A168" s="9"/>
      <c r="B168" s="6"/>
    </row>
    <row r="169" spans="1:2" ht="12.75" customHeight="1" x14ac:dyDescent="0.2">
      <c r="A169" s="9"/>
      <c r="B169" s="6"/>
    </row>
    <row r="170" spans="1:2" ht="12.75" customHeight="1" x14ac:dyDescent="0.2">
      <c r="A170" s="9"/>
      <c r="B170" s="6"/>
    </row>
    <row r="171" spans="1:2" ht="12.75" customHeight="1" x14ac:dyDescent="0.2">
      <c r="A171" s="9"/>
      <c r="B171" s="6"/>
    </row>
    <row r="172" spans="1:2" ht="12.75" customHeight="1" x14ac:dyDescent="0.2">
      <c r="A172" s="9"/>
      <c r="B172" s="6"/>
    </row>
    <row r="173" spans="1:2" ht="12.75" customHeight="1" x14ac:dyDescent="0.2">
      <c r="A173" s="9"/>
      <c r="B173" s="6"/>
    </row>
    <row r="174" spans="1:2" ht="12.75" customHeight="1" x14ac:dyDescent="0.2">
      <c r="A174" s="9"/>
      <c r="B174" s="6"/>
    </row>
    <row r="175" spans="1:2" ht="12.75" customHeight="1" x14ac:dyDescent="0.2">
      <c r="A175" s="9"/>
      <c r="B175" s="6"/>
    </row>
    <row r="176" spans="1:2" ht="12.75" customHeight="1" x14ac:dyDescent="0.2">
      <c r="A176" s="9"/>
      <c r="B176" s="6"/>
    </row>
    <row r="177" spans="1:2" ht="12.75" customHeight="1" x14ac:dyDescent="0.2">
      <c r="A177" s="9"/>
      <c r="B177" s="6"/>
    </row>
    <row r="178" spans="1:2" ht="12.75" customHeight="1" x14ac:dyDescent="0.2">
      <c r="A178" s="9"/>
      <c r="B178" s="6"/>
    </row>
    <row r="179" spans="1:2" ht="12.75" customHeight="1" x14ac:dyDescent="0.2">
      <c r="A179" s="9"/>
      <c r="B179" s="6"/>
    </row>
    <row r="180" spans="1:2" ht="12.75" customHeight="1" x14ac:dyDescent="0.2">
      <c r="A180" s="9"/>
      <c r="B180" s="6"/>
    </row>
    <row r="181" spans="1:2" ht="12.75" customHeight="1" x14ac:dyDescent="0.2">
      <c r="A181" s="9"/>
      <c r="B181" s="6"/>
    </row>
    <row r="182" spans="1:2" ht="12.75" customHeight="1" x14ac:dyDescent="0.2">
      <c r="A182" s="9"/>
      <c r="B182" s="6"/>
    </row>
    <row r="183" spans="1:2" ht="12.75" customHeight="1" x14ac:dyDescent="0.2">
      <c r="A183" s="9"/>
      <c r="B183" s="6"/>
    </row>
    <row r="184" spans="1:2" ht="12.75" customHeight="1" x14ac:dyDescent="0.2">
      <c r="A184" s="9"/>
      <c r="B184" s="6"/>
    </row>
    <row r="185" spans="1:2" ht="12.75" customHeight="1" x14ac:dyDescent="0.2">
      <c r="A185" s="9"/>
      <c r="B185" s="6"/>
    </row>
    <row r="186" spans="1:2" ht="12.75" customHeight="1" x14ac:dyDescent="0.2">
      <c r="A186" s="9"/>
      <c r="B186" s="6"/>
    </row>
    <row r="187" spans="1:2" ht="12.75" customHeight="1" x14ac:dyDescent="0.2">
      <c r="A187" s="9"/>
      <c r="B187" s="6"/>
    </row>
    <row r="188" spans="1:2" ht="12.75" customHeight="1" x14ac:dyDescent="0.2">
      <c r="A188" s="9"/>
      <c r="B188" s="6"/>
    </row>
    <row r="189" spans="1:2" ht="12.75" customHeight="1" x14ac:dyDescent="0.2">
      <c r="A189" s="9"/>
      <c r="B189" s="6"/>
    </row>
    <row r="190" spans="1:2" ht="12.75" customHeight="1" x14ac:dyDescent="0.2">
      <c r="A190" s="9"/>
      <c r="B190" s="6"/>
    </row>
    <row r="191" spans="1:2" ht="12.75" customHeight="1" x14ac:dyDescent="0.2">
      <c r="A191" s="9"/>
      <c r="B191" s="6"/>
    </row>
    <row r="192" spans="1:2" ht="12.75" customHeight="1" x14ac:dyDescent="0.2">
      <c r="A192" s="9"/>
      <c r="B192" s="6"/>
    </row>
    <row r="193" spans="1:2" ht="12.75" customHeight="1" x14ac:dyDescent="0.2">
      <c r="A193" s="9"/>
      <c r="B193" s="6"/>
    </row>
    <row r="194" spans="1:2" ht="12.75" customHeight="1" x14ac:dyDescent="0.2">
      <c r="A194" s="9"/>
      <c r="B194" s="6"/>
    </row>
    <row r="195" spans="1:2" ht="12.75" customHeight="1" x14ac:dyDescent="0.2">
      <c r="A195" s="9"/>
      <c r="B195" s="6"/>
    </row>
    <row r="196" spans="1:2" ht="12.75" customHeight="1" x14ac:dyDescent="0.2">
      <c r="A196" s="9"/>
      <c r="B196" s="6"/>
    </row>
    <row r="197" spans="1:2" ht="12.75" customHeight="1" x14ac:dyDescent="0.2">
      <c r="A197" s="9"/>
      <c r="B197" s="6"/>
    </row>
    <row r="198" spans="1:2" ht="12.75" customHeight="1" x14ac:dyDescent="0.2">
      <c r="A198" s="9"/>
      <c r="B198" s="6"/>
    </row>
    <row r="199" spans="1:2" ht="12.75" customHeight="1" x14ac:dyDescent="0.2">
      <c r="A199" s="9"/>
      <c r="B199" s="6"/>
    </row>
    <row r="200" spans="1:2" ht="12.75" customHeight="1" x14ac:dyDescent="0.2">
      <c r="A200" s="9"/>
      <c r="B200" s="6"/>
    </row>
    <row r="201" spans="1:2" ht="12.75" customHeight="1" x14ac:dyDescent="0.2">
      <c r="A201" s="9"/>
      <c r="B201" s="6"/>
    </row>
    <row r="202" spans="1:2" ht="12.75" customHeight="1" x14ac:dyDescent="0.2">
      <c r="A202" s="9"/>
      <c r="B202" s="6"/>
    </row>
    <row r="203" spans="1:2" ht="12.75" customHeight="1" x14ac:dyDescent="0.2">
      <c r="A203" s="9"/>
      <c r="B203" s="6"/>
    </row>
    <row r="204" spans="1:2" ht="12.75" customHeight="1" x14ac:dyDescent="0.2">
      <c r="A204" s="9"/>
      <c r="B204" s="6"/>
    </row>
    <row r="205" spans="1:2" ht="12.75" customHeight="1" x14ac:dyDescent="0.2">
      <c r="A205" s="9"/>
      <c r="B205" s="6"/>
    </row>
    <row r="206" spans="1:2" ht="12.75" customHeight="1" x14ac:dyDescent="0.2">
      <c r="A206" s="9"/>
      <c r="B206" s="6"/>
    </row>
    <row r="207" spans="1:2" ht="12.75" customHeight="1" x14ac:dyDescent="0.2">
      <c r="A207" s="9"/>
      <c r="B207" s="6"/>
    </row>
    <row r="208" spans="1:2" ht="12.75" customHeight="1" x14ac:dyDescent="0.2">
      <c r="A208" s="9"/>
      <c r="B208" s="6"/>
    </row>
    <row r="209" spans="1:2" ht="12.75" customHeight="1" x14ac:dyDescent="0.2">
      <c r="A209" s="9"/>
      <c r="B209" s="6"/>
    </row>
    <row r="210" spans="1:2" ht="12.75" customHeight="1" x14ac:dyDescent="0.2">
      <c r="A210" s="9"/>
      <c r="B210" s="6"/>
    </row>
    <row r="211" spans="1:2" ht="12.75" customHeight="1" x14ac:dyDescent="0.2">
      <c r="A211" s="9"/>
      <c r="B211" s="6"/>
    </row>
    <row r="212" spans="1:2" ht="12.75" customHeight="1" x14ac:dyDescent="0.2">
      <c r="A212" s="9"/>
      <c r="B212" s="6"/>
    </row>
    <row r="213" spans="1:2" ht="12.75" customHeight="1" x14ac:dyDescent="0.2">
      <c r="A213" s="9"/>
      <c r="B213" s="6"/>
    </row>
    <row r="214" spans="1:2" ht="12.75" customHeight="1" x14ac:dyDescent="0.2">
      <c r="A214" s="9"/>
      <c r="B214" s="6"/>
    </row>
    <row r="215" spans="1:2" ht="12.75" customHeight="1" x14ac:dyDescent="0.2">
      <c r="A215" s="9"/>
      <c r="B215" s="6"/>
    </row>
    <row r="216" spans="1:2" ht="12.75" customHeight="1" x14ac:dyDescent="0.2">
      <c r="A216" s="9"/>
      <c r="B216" s="6"/>
    </row>
    <row r="217" spans="1:2" ht="12.75" customHeight="1" x14ac:dyDescent="0.2">
      <c r="A217" s="9"/>
      <c r="B217" s="6"/>
    </row>
    <row r="218" spans="1:2" ht="12.75" customHeight="1" x14ac:dyDescent="0.2">
      <c r="A218" s="9"/>
      <c r="B218" s="6"/>
    </row>
    <row r="219" spans="1:2" ht="12.75" customHeight="1" x14ac:dyDescent="0.2">
      <c r="A219" s="9"/>
      <c r="B219" s="6"/>
    </row>
    <row r="220" spans="1:2" ht="12.75" customHeight="1" x14ac:dyDescent="0.2">
      <c r="A220" s="9"/>
      <c r="B220" s="6"/>
    </row>
    <row r="221" spans="1:2" ht="12.75" customHeight="1" x14ac:dyDescent="0.2">
      <c r="A221" s="9"/>
      <c r="B221" s="6"/>
    </row>
    <row r="222" spans="1:2" ht="12.75" customHeight="1" x14ac:dyDescent="0.2">
      <c r="A222" s="9"/>
      <c r="B222" s="6"/>
    </row>
    <row r="223" spans="1:2" ht="12.75" customHeight="1" x14ac:dyDescent="0.2">
      <c r="A223" s="9"/>
      <c r="B223" s="6"/>
    </row>
    <row r="224" spans="1:2" ht="12.75" customHeight="1" x14ac:dyDescent="0.2">
      <c r="A224" s="9"/>
      <c r="B224" s="6"/>
    </row>
    <row r="225" spans="1:2" ht="12.75" customHeight="1" x14ac:dyDescent="0.2">
      <c r="A225" s="9"/>
      <c r="B225" s="6"/>
    </row>
    <row r="226" spans="1:2" ht="12.75" customHeight="1" x14ac:dyDescent="0.2">
      <c r="A226" s="9"/>
      <c r="B226" s="6"/>
    </row>
    <row r="227" spans="1:2" ht="12.75" customHeight="1" x14ac:dyDescent="0.2">
      <c r="A227" s="9"/>
      <c r="B227" s="6"/>
    </row>
    <row r="228" spans="1:2" ht="12.75" customHeight="1" x14ac:dyDescent="0.2">
      <c r="A228" s="9"/>
      <c r="B228" s="6"/>
    </row>
    <row r="229" spans="1:2" ht="12.75" customHeight="1" x14ac:dyDescent="0.2">
      <c r="A229" s="9"/>
      <c r="B229" s="6"/>
    </row>
    <row r="230" spans="1:2" ht="12.75" customHeight="1" x14ac:dyDescent="0.2">
      <c r="A230" s="9"/>
      <c r="B230" s="6"/>
    </row>
    <row r="231" spans="1:2" ht="12.75" customHeight="1" x14ac:dyDescent="0.2">
      <c r="A231" s="9"/>
      <c r="B231" s="6"/>
    </row>
    <row r="232" spans="1:2" ht="12.75" customHeight="1" x14ac:dyDescent="0.2">
      <c r="A232" s="9"/>
      <c r="B232" s="6"/>
    </row>
    <row r="233" spans="1:2" ht="12.75" customHeight="1" x14ac:dyDescent="0.2">
      <c r="A233" s="9"/>
      <c r="B233" s="6"/>
    </row>
    <row r="234" spans="1:2" ht="12.75" customHeight="1" x14ac:dyDescent="0.2">
      <c r="A234" s="9"/>
      <c r="B234" s="6"/>
    </row>
    <row r="235" spans="1:2" ht="12.75" customHeight="1" x14ac:dyDescent="0.2">
      <c r="A235" s="9"/>
      <c r="B235" s="6"/>
    </row>
    <row r="236" spans="1:2" ht="12.75" customHeight="1" x14ac:dyDescent="0.2">
      <c r="A236" s="9"/>
      <c r="B236" s="6"/>
    </row>
    <row r="237" spans="1:2" ht="12.75" customHeight="1" x14ac:dyDescent="0.2">
      <c r="A237" s="9"/>
      <c r="B237" s="6"/>
    </row>
    <row r="238" spans="1:2" ht="12.75" customHeight="1" x14ac:dyDescent="0.2">
      <c r="A238" s="9"/>
      <c r="B238" s="6"/>
    </row>
    <row r="239" spans="1:2" ht="12.75" customHeight="1" x14ac:dyDescent="0.2">
      <c r="A239" s="9"/>
      <c r="B239" s="6"/>
    </row>
    <row r="240" spans="1:2" ht="12.75" customHeight="1" x14ac:dyDescent="0.2">
      <c r="A240" s="9"/>
      <c r="B240" s="6"/>
    </row>
    <row r="241" spans="1:2" ht="12.75" customHeight="1" x14ac:dyDescent="0.2">
      <c r="A241" s="9"/>
      <c r="B241" s="6"/>
    </row>
    <row r="242" spans="1:2" ht="12.75" customHeight="1" x14ac:dyDescent="0.2">
      <c r="A242" s="9"/>
      <c r="B242" s="6"/>
    </row>
    <row r="243" spans="1:2" ht="12.75" customHeight="1" x14ac:dyDescent="0.2">
      <c r="A243" s="9"/>
      <c r="B243" s="6"/>
    </row>
    <row r="244" spans="1:2" ht="12.75" customHeight="1" x14ac:dyDescent="0.2">
      <c r="A244" s="9"/>
      <c r="B244" s="6"/>
    </row>
    <row r="245" spans="1:2" ht="12.75" customHeight="1" x14ac:dyDescent="0.2">
      <c r="A245" s="9"/>
      <c r="B245" s="6"/>
    </row>
    <row r="246" spans="1:2" ht="12.75" customHeight="1" x14ac:dyDescent="0.2">
      <c r="A246" s="9"/>
      <c r="B246" s="6"/>
    </row>
    <row r="247" spans="1:2" ht="12.75" customHeight="1" x14ac:dyDescent="0.2">
      <c r="A247" s="9"/>
      <c r="B247" s="6"/>
    </row>
    <row r="248" spans="1:2" ht="12.75" customHeight="1" x14ac:dyDescent="0.2">
      <c r="A248" s="9"/>
      <c r="B248" s="6"/>
    </row>
    <row r="249" spans="1:2" ht="12.75" customHeight="1" x14ac:dyDescent="0.2">
      <c r="A249" s="9"/>
      <c r="B249" s="6"/>
    </row>
    <row r="250" spans="1:2" ht="12.75" customHeight="1" x14ac:dyDescent="0.2">
      <c r="A250" s="9"/>
      <c r="B250" s="6"/>
    </row>
    <row r="251" spans="1:2" ht="12.75" customHeight="1" x14ac:dyDescent="0.2">
      <c r="A251" s="9"/>
      <c r="B251" s="6"/>
    </row>
    <row r="252" spans="1:2" ht="12.75" customHeight="1" x14ac:dyDescent="0.2">
      <c r="A252" s="9"/>
      <c r="B252" s="6"/>
    </row>
    <row r="253" spans="1:2" ht="12.75" customHeight="1" x14ac:dyDescent="0.2">
      <c r="A253" s="9"/>
      <c r="B253" s="6"/>
    </row>
    <row r="254" spans="1:2" ht="12.75" customHeight="1" x14ac:dyDescent="0.2">
      <c r="A254" s="9"/>
      <c r="B254" s="6"/>
    </row>
    <row r="255" spans="1:2" ht="12.75" customHeight="1" x14ac:dyDescent="0.2">
      <c r="A255" s="9"/>
      <c r="B255" s="6"/>
    </row>
    <row r="256" spans="1:2" ht="12.75" customHeight="1" x14ac:dyDescent="0.2">
      <c r="A256" s="9"/>
      <c r="B256" s="6"/>
    </row>
    <row r="257" spans="1:2" ht="12.75" customHeight="1" x14ac:dyDescent="0.2">
      <c r="A257" s="9"/>
      <c r="B257" s="6"/>
    </row>
    <row r="258" spans="1:2" ht="12.75" customHeight="1" x14ac:dyDescent="0.2">
      <c r="A258" s="9"/>
      <c r="B258" s="6"/>
    </row>
    <row r="259" spans="1:2" ht="12.75" customHeight="1" x14ac:dyDescent="0.2">
      <c r="A259" s="9"/>
      <c r="B259" s="6"/>
    </row>
    <row r="260" spans="1:2" ht="12.75" customHeight="1" x14ac:dyDescent="0.2">
      <c r="A260" s="9"/>
      <c r="B260" s="6"/>
    </row>
    <row r="261" spans="1:2" ht="12.75" customHeight="1" x14ac:dyDescent="0.2">
      <c r="A261" s="9"/>
      <c r="B261" s="6"/>
    </row>
    <row r="262" spans="1:2" ht="12.75" customHeight="1" x14ac:dyDescent="0.2">
      <c r="A262" s="9"/>
      <c r="B262" s="6"/>
    </row>
    <row r="263" spans="1:2" ht="12.75" customHeight="1" x14ac:dyDescent="0.2">
      <c r="A263" s="9"/>
      <c r="B263" s="6"/>
    </row>
    <row r="264" spans="1:2" ht="12.75" customHeight="1" x14ac:dyDescent="0.2">
      <c r="A264" s="9"/>
      <c r="B264" s="6"/>
    </row>
    <row r="265" spans="1:2" ht="12.75" customHeight="1" x14ac:dyDescent="0.2">
      <c r="A265" s="9"/>
      <c r="B265" s="6"/>
    </row>
    <row r="266" spans="1:2" ht="12.75" customHeight="1" x14ac:dyDescent="0.2">
      <c r="A266" s="9"/>
      <c r="B266" s="6"/>
    </row>
    <row r="267" spans="1:2" ht="12.75" customHeight="1" x14ac:dyDescent="0.2">
      <c r="A267" s="9"/>
      <c r="B267" s="6"/>
    </row>
    <row r="268" spans="1:2" ht="12.75" customHeight="1" x14ac:dyDescent="0.2">
      <c r="A268" s="9"/>
      <c r="B268" s="6"/>
    </row>
    <row r="269" spans="1:2" ht="12.75" customHeight="1" x14ac:dyDescent="0.2">
      <c r="A269" s="9"/>
      <c r="B269" s="6"/>
    </row>
    <row r="270" spans="1:2" ht="12.75" customHeight="1" x14ac:dyDescent="0.2">
      <c r="A270" s="9"/>
      <c r="B270" s="6"/>
    </row>
    <row r="271" spans="1:2" ht="12.75" customHeight="1" x14ac:dyDescent="0.2">
      <c r="A271" s="9"/>
      <c r="B271" s="6"/>
    </row>
    <row r="272" spans="1:2" ht="12.75" customHeight="1" x14ac:dyDescent="0.2">
      <c r="A272" s="9"/>
      <c r="B272" s="6"/>
    </row>
    <row r="273" spans="1:2" ht="12.75" customHeight="1" x14ac:dyDescent="0.2">
      <c r="A273" s="9"/>
      <c r="B273" s="6"/>
    </row>
    <row r="274" spans="1:2" ht="12.75" customHeight="1" x14ac:dyDescent="0.2">
      <c r="A274" s="9"/>
      <c r="B274" s="6"/>
    </row>
    <row r="275" spans="1:2" ht="12.75" customHeight="1" x14ac:dyDescent="0.2">
      <c r="A275" s="9"/>
      <c r="B275" s="6"/>
    </row>
    <row r="276" spans="1:2" ht="12.75" customHeight="1" x14ac:dyDescent="0.2">
      <c r="A276" s="9"/>
      <c r="B276" s="6"/>
    </row>
    <row r="277" spans="1:2" ht="12.75" customHeight="1" x14ac:dyDescent="0.2">
      <c r="A277" s="9"/>
      <c r="B277" s="6"/>
    </row>
    <row r="278" spans="1:2" ht="12.75" customHeight="1" x14ac:dyDescent="0.2">
      <c r="A278" s="9"/>
      <c r="B278" s="6"/>
    </row>
    <row r="279" spans="1:2" ht="12.75" customHeight="1" x14ac:dyDescent="0.2">
      <c r="A279" s="9"/>
      <c r="B279" s="6"/>
    </row>
    <row r="280" spans="1:2" ht="12.75" customHeight="1" x14ac:dyDescent="0.2">
      <c r="A280" s="9"/>
      <c r="B280" s="6"/>
    </row>
    <row r="281" spans="1:2" ht="12.75" customHeight="1" x14ac:dyDescent="0.2">
      <c r="A281" s="9"/>
      <c r="B281" s="6"/>
    </row>
    <row r="282" spans="1:2" ht="12.75" customHeight="1" x14ac:dyDescent="0.2">
      <c r="A282" s="9"/>
      <c r="B282" s="6"/>
    </row>
    <row r="283" spans="1:2" ht="12.75" customHeight="1" x14ac:dyDescent="0.2">
      <c r="A283" s="9"/>
      <c r="B283" s="6"/>
    </row>
    <row r="284" spans="1:2" ht="12.75" customHeight="1" x14ac:dyDescent="0.2">
      <c r="A284" s="9"/>
      <c r="B284" s="6"/>
    </row>
    <row r="285" spans="1:2" ht="12.75" customHeight="1" x14ac:dyDescent="0.2">
      <c r="A285" s="9"/>
      <c r="B285" s="6"/>
    </row>
    <row r="286" spans="1:2" ht="12.75" customHeight="1" x14ac:dyDescent="0.2">
      <c r="A286" s="9"/>
      <c r="B286" s="6"/>
    </row>
    <row r="287" spans="1:2" ht="12.75" customHeight="1" x14ac:dyDescent="0.2">
      <c r="A287" s="9"/>
      <c r="B287" s="6"/>
    </row>
    <row r="288" spans="1:2" ht="12.75" customHeight="1" x14ac:dyDescent="0.2">
      <c r="A288" s="9"/>
      <c r="B288" s="6"/>
    </row>
  </sheetData>
  <autoFilter ref="C1:C28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8"/>
  <sheetViews>
    <sheetView zoomScale="75" zoomScaleNormal="75" workbookViewId="0">
      <pane ySplit="3" topLeftCell="A4" activePane="bottomLeft" state="frozen"/>
      <selection pane="bottomLeft" activeCell="A14" sqref="A14"/>
    </sheetView>
  </sheetViews>
  <sheetFormatPr defaultColWidth="14.42578125" defaultRowHeight="12.75" customHeight="1" x14ac:dyDescent="0.2"/>
  <cols>
    <col min="1" max="1" width="12.140625" bestFit="1" customWidth="1"/>
    <col min="2" max="2" width="12.7109375" customWidth="1"/>
    <col min="3" max="3" width="11.5703125" bestFit="1" customWidth="1"/>
    <col min="4" max="4" width="13.140625" customWidth="1"/>
    <col min="5" max="5" width="10.7109375" customWidth="1"/>
    <col min="6" max="6" width="12.85546875" customWidth="1"/>
    <col min="7" max="7" width="9.7109375" bestFit="1" customWidth="1"/>
    <col min="8" max="11" width="10.7109375" customWidth="1"/>
    <col min="12" max="12" width="12.85546875" customWidth="1"/>
    <col min="13" max="14" width="10.7109375" customWidth="1"/>
    <col min="15" max="15" width="13.42578125" customWidth="1"/>
    <col min="16" max="16" width="10.7109375" customWidth="1"/>
    <col min="17" max="20" width="17.28515625" customWidth="1"/>
  </cols>
  <sheetData>
    <row r="1" spans="1:17" ht="12.75" customHeight="1" x14ac:dyDescent="0.2">
      <c r="A1" s="1" t="s">
        <v>0</v>
      </c>
      <c r="B1" s="1" t="s">
        <v>1</v>
      </c>
      <c r="E1" s="1" t="s">
        <v>2</v>
      </c>
      <c r="O1" s="1" t="s">
        <v>3</v>
      </c>
      <c r="P1" s="1" t="s">
        <v>4</v>
      </c>
      <c r="Q1" t="s">
        <v>101</v>
      </c>
    </row>
    <row r="2" spans="1:17" ht="12.75" customHeight="1" x14ac:dyDescent="0.2">
      <c r="A2" s="7">
        <v>0</v>
      </c>
      <c r="B2" s="1">
        <v>2000</v>
      </c>
      <c r="E2" s="1" t="s">
        <v>5</v>
      </c>
      <c r="H2" s="1" t="s">
        <v>6</v>
      </c>
      <c r="K2" s="1" t="s">
        <v>7</v>
      </c>
      <c r="O2" s="6">
        <f ca="1">A3-G3-J3-M3-D3</f>
        <v>1112.6399999999999</v>
      </c>
      <c r="P2" s="6">
        <f>SUMIF(D21:D70,"n",B21:B70)</f>
        <v>0</v>
      </c>
      <c r="Q2" s="16">
        <f ca="1">O2-A2</f>
        <v>1112.6399999999999</v>
      </c>
    </row>
    <row r="3" spans="1:17" ht="12.75" customHeight="1" x14ac:dyDescent="0.2">
      <c r="A3" s="7">
        <f>A2-SUM(B21:B198)</f>
        <v>0</v>
      </c>
      <c r="D3" s="7">
        <f>IF(C2="pd",0,B2*-1)</f>
        <v>-2000</v>
      </c>
      <c r="E3" s="12">
        <f>SUM(E4:E69)</f>
        <v>827.36</v>
      </c>
      <c r="F3" s="1" t="s">
        <v>8</v>
      </c>
      <c r="G3" s="7">
        <f ca="1">E3-SUMIF(G4:G73,"pd",E4:E72)</f>
        <v>827.36</v>
      </c>
      <c r="H3" s="6">
        <f>SUM(H4:H18)</f>
        <v>0</v>
      </c>
      <c r="I3" s="1" t="s">
        <v>8</v>
      </c>
      <c r="J3" s="7">
        <f>H3-SUMIF(J4:J73,"pd",H4:H73)</f>
        <v>0</v>
      </c>
      <c r="K3" s="7">
        <f>SUM(K4:K18)</f>
        <v>60</v>
      </c>
      <c r="L3" s="1" t="s">
        <v>8</v>
      </c>
      <c r="M3" s="7">
        <f>K3-SUMIF(M4:M73,"pd",K4:K73)</f>
        <v>60</v>
      </c>
      <c r="P3" s="1" t="s">
        <v>9</v>
      </c>
    </row>
    <row r="4" spans="1:17" ht="12.75" customHeight="1" x14ac:dyDescent="0.2">
      <c r="E4" s="12">
        <v>241.18</v>
      </c>
      <c r="F4" s="1" t="s">
        <v>59</v>
      </c>
      <c r="G4" s="19" t="s">
        <v>100</v>
      </c>
      <c r="H4" s="6">
        <v>0</v>
      </c>
      <c r="I4" s="1" t="s">
        <v>15</v>
      </c>
      <c r="J4" s="19" t="s">
        <v>100</v>
      </c>
      <c r="K4" s="7">
        <v>60</v>
      </c>
      <c r="L4" s="1" t="s">
        <v>112</v>
      </c>
      <c r="M4" s="19" t="s">
        <v>100</v>
      </c>
      <c r="P4" s="1" t="s">
        <v>9</v>
      </c>
    </row>
    <row r="5" spans="1:17" ht="12.75" customHeight="1" x14ac:dyDescent="0.2">
      <c r="E5" s="12">
        <v>5</v>
      </c>
      <c r="F5" s="1" t="s">
        <v>71</v>
      </c>
      <c r="G5" s="19" t="s">
        <v>100</v>
      </c>
      <c r="H5" s="6">
        <v>0</v>
      </c>
      <c r="I5" s="1" t="s">
        <v>17</v>
      </c>
      <c r="J5" t="s">
        <v>100</v>
      </c>
      <c r="K5" s="7">
        <v>0</v>
      </c>
      <c r="L5" s="1" t="s">
        <v>112</v>
      </c>
      <c r="M5" t="s">
        <v>100</v>
      </c>
      <c r="P5" s="1" t="s">
        <v>9</v>
      </c>
    </row>
    <row r="6" spans="1:17" ht="12.75" customHeight="1" x14ac:dyDescent="0.2">
      <c r="E6" s="12">
        <v>12.66</v>
      </c>
      <c r="F6" s="1" t="s">
        <v>16</v>
      </c>
      <c r="G6" s="19" t="s">
        <v>100</v>
      </c>
      <c r="H6" s="6"/>
      <c r="I6" s="1"/>
      <c r="J6" s="1"/>
      <c r="K6" s="7">
        <v>0</v>
      </c>
      <c r="L6" s="1" t="s">
        <v>112</v>
      </c>
      <c r="P6" s="1" t="s">
        <v>9</v>
      </c>
    </row>
    <row r="7" spans="1:17" ht="12.75" customHeight="1" x14ac:dyDescent="0.2">
      <c r="E7" s="12">
        <v>0</v>
      </c>
      <c r="F7" s="1" t="s">
        <v>18</v>
      </c>
      <c r="G7" s="19"/>
      <c r="H7" s="6"/>
      <c r="I7" s="1"/>
      <c r="K7" s="7">
        <v>0</v>
      </c>
      <c r="L7" s="1" t="s">
        <v>112</v>
      </c>
      <c r="P7" s="1" t="s">
        <v>9</v>
      </c>
    </row>
    <row r="8" spans="1:17" ht="12.75" customHeight="1" x14ac:dyDescent="0.2">
      <c r="E8" s="12">
        <v>55.16</v>
      </c>
      <c r="F8" s="1" t="s">
        <v>77</v>
      </c>
      <c r="G8" s="19" t="s">
        <v>100</v>
      </c>
      <c r="H8" s="6"/>
      <c r="I8" s="1"/>
      <c r="K8" s="7">
        <v>0</v>
      </c>
      <c r="L8" s="1" t="s">
        <v>60</v>
      </c>
      <c r="M8" t="s">
        <v>100</v>
      </c>
      <c r="P8" s="1" t="s">
        <v>9</v>
      </c>
    </row>
    <row r="9" spans="1:17" ht="12.75" customHeight="1" x14ac:dyDescent="0.2">
      <c r="E9" s="12">
        <v>0</v>
      </c>
      <c r="F9" s="1" t="s">
        <v>58</v>
      </c>
      <c r="G9" s="19" t="s">
        <v>100</v>
      </c>
      <c r="K9" s="7">
        <v>0</v>
      </c>
      <c r="L9" t="s">
        <v>266</v>
      </c>
      <c r="M9" s="19" t="s">
        <v>100</v>
      </c>
      <c r="P9" s="1" t="s">
        <v>9</v>
      </c>
    </row>
    <row r="10" spans="1:17" ht="12.75" customHeight="1" x14ac:dyDescent="0.2">
      <c r="E10" s="12">
        <v>0</v>
      </c>
      <c r="F10" s="1" t="s">
        <v>67</v>
      </c>
      <c r="K10" s="7">
        <v>0</v>
      </c>
      <c r="L10" t="s">
        <v>22</v>
      </c>
      <c r="M10" s="19" t="s">
        <v>100</v>
      </c>
      <c r="P10" s="1" t="s">
        <v>9</v>
      </c>
    </row>
    <row r="11" spans="1:17" ht="12.75" customHeight="1" x14ac:dyDescent="0.2">
      <c r="E11" s="12">
        <v>7.99</v>
      </c>
      <c r="F11" s="1" t="s">
        <v>69</v>
      </c>
      <c r="K11" s="7">
        <v>0</v>
      </c>
      <c r="L11" t="s">
        <v>60</v>
      </c>
      <c r="P11" s="1" t="s">
        <v>9</v>
      </c>
    </row>
    <row r="12" spans="1:17" ht="12.75" customHeight="1" x14ac:dyDescent="0.2">
      <c r="E12" s="12">
        <v>28</v>
      </c>
      <c r="F12" s="1" t="s">
        <v>70</v>
      </c>
      <c r="K12" s="7">
        <v>0</v>
      </c>
      <c r="L12" t="s">
        <v>22</v>
      </c>
      <c r="P12" s="1" t="s">
        <v>9</v>
      </c>
    </row>
    <row r="13" spans="1:17" ht="12.75" customHeight="1" x14ac:dyDescent="0.2">
      <c r="E13" s="12">
        <v>400</v>
      </c>
      <c r="F13" s="1" t="s">
        <v>28</v>
      </c>
      <c r="G13" t="s">
        <v>100</v>
      </c>
      <c r="K13" s="7">
        <v>0</v>
      </c>
      <c r="L13" t="s">
        <v>28</v>
      </c>
      <c r="P13" s="1" t="s">
        <v>9</v>
      </c>
    </row>
    <row r="14" spans="1:17" ht="12.75" customHeight="1" x14ac:dyDescent="0.2">
      <c r="E14" s="12">
        <v>0</v>
      </c>
      <c r="F14" s="1" t="s">
        <v>29</v>
      </c>
      <c r="G14" s="19" t="s">
        <v>100</v>
      </c>
      <c r="K14" s="7"/>
      <c r="P14" s="1" t="s">
        <v>9</v>
      </c>
    </row>
    <row r="15" spans="1:17" ht="12.75" customHeight="1" x14ac:dyDescent="0.2">
      <c r="E15" s="12">
        <v>0</v>
      </c>
      <c r="F15" s="1" t="s">
        <v>30</v>
      </c>
      <c r="G15" s="19" t="s">
        <v>100</v>
      </c>
      <c r="K15" s="7"/>
      <c r="P15" s="1" t="s">
        <v>9</v>
      </c>
    </row>
    <row r="16" spans="1:17" ht="12.75" customHeight="1" x14ac:dyDescent="0.2">
      <c r="E16" s="12">
        <v>20</v>
      </c>
      <c r="F16" t="s">
        <v>62</v>
      </c>
      <c r="G16" s="1" t="s">
        <v>100</v>
      </c>
      <c r="K16" s="7"/>
      <c r="P16" s="1" t="s">
        <v>9</v>
      </c>
    </row>
    <row r="17" spans="1:11" ht="12.75" customHeight="1" x14ac:dyDescent="0.2">
      <c r="A17" s="1" t="s">
        <v>9</v>
      </c>
      <c r="E17" s="13">
        <v>10</v>
      </c>
      <c r="F17" t="s">
        <v>63</v>
      </c>
      <c r="G17" s="19" t="s">
        <v>100</v>
      </c>
      <c r="K17" s="17"/>
    </row>
    <row r="18" spans="1:11" ht="12.75" customHeight="1" x14ac:dyDescent="0.2">
      <c r="A18" s="1" t="s">
        <v>9</v>
      </c>
      <c r="E18" s="13">
        <v>10</v>
      </c>
      <c r="F18" t="s">
        <v>64</v>
      </c>
      <c r="G18" s="19" t="s">
        <v>100</v>
      </c>
      <c r="K18" s="17"/>
    </row>
    <row r="19" spans="1:11" ht="12.75" customHeight="1" x14ac:dyDescent="0.2">
      <c r="A19" s="1" t="s">
        <v>31</v>
      </c>
      <c r="D19" s="1" t="s">
        <v>32</v>
      </c>
      <c r="E19" s="13">
        <v>10</v>
      </c>
      <c r="F19" t="s">
        <v>65</v>
      </c>
      <c r="G19" s="19" t="s">
        <v>100</v>
      </c>
      <c r="K19" s="17"/>
    </row>
    <row r="20" spans="1:11" ht="12.75" customHeight="1" x14ac:dyDescent="0.2">
      <c r="A20" s="9">
        <v>43405</v>
      </c>
      <c r="B20" s="6">
        <f>A2*-1</f>
        <v>0</v>
      </c>
      <c r="C20" s="1" t="s">
        <v>34</v>
      </c>
      <c r="D20" s="1" t="s">
        <v>35</v>
      </c>
      <c r="E20" s="13">
        <v>6.87</v>
      </c>
      <c r="F20" t="s">
        <v>68</v>
      </c>
      <c r="G20" s="19" t="s">
        <v>100</v>
      </c>
      <c r="K20" s="17"/>
    </row>
    <row r="21" spans="1:11" ht="12.75" customHeight="1" x14ac:dyDescent="0.2">
      <c r="A21" s="9">
        <v>43405</v>
      </c>
      <c r="B21" s="6">
        <v>0</v>
      </c>
      <c r="C21" s="1" t="s">
        <v>28</v>
      </c>
      <c r="D21" s="1" t="s">
        <v>37</v>
      </c>
      <c r="E21" s="13">
        <v>16.55</v>
      </c>
      <c r="F21" t="s">
        <v>297</v>
      </c>
      <c r="G21" s="19" t="s">
        <v>100</v>
      </c>
      <c r="K21" s="17"/>
    </row>
    <row r="22" spans="1:11" ht="12.75" customHeight="1" x14ac:dyDescent="0.2">
      <c r="A22" s="9"/>
      <c r="B22" s="6">
        <v>0</v>
      </c>
      <c r="C22" s="1" t="s">
        <v>67</v>
      </c>
      <c r="D22" s="1" t="s">
        <v>100</v>
      </c>
      <c r="E22" s="13">
        <v>0</v>
      </c>
      <c r="F22" t="s">
        <v>79</v>
      </c>
      <c r="G22" t="s">
        <v>100</v>
      </c>
      <c r="K22" s="17"/>
    </row>
    <row r="23" spans="1:11" ht="12.75" customHeight="1" x14ac:dyDescent="0.2">
      <c r="A23" s="9"/>
      <c r="B23" s="6">
        <v>0</v>
      </c>
      <c r="C23" t="s">
        <v>58</v>
      </c>
      <c r="D23" t="s">
        <v>37</v>
      </c>
      <c r="E23" s="13">
        <v>0</v>
      </c>
      <c r="F23" t="s">
        <v>75</v>
      </c>
    </row>
    <row r="24" spans="1:11" ht="12.75" customHeight="1" x14ac:dyDescent="0.2">
      <c r="A24" s="9"/>
      <c r="B24" s="6">
        <v>0</v>
      </c>
      <c r="C24" t="s">
        <v>29</v>
      </c>
      <c r="D24" t="s">
        <v>37</v>
      </c>
      <c r="E24" s="13">
        <v>0</v>
      </c>
      <c r="F24" t="s">
        <v>99</v>
      </c>
      <c r="G24" t="s">
        <v>100</v>
      </c>
    </row>
    <row r="25" spans="1:11" ht="12.75" customHeight="1" x14ac:dyDescent="0.2">
      <c r="A25" s="9"/>
      <c r="B25" s="6">
        <v>0</v>
      </c>
      <c r="C25" t="s">
        <v>71</v>
      </c>
      <c r="D25" t="s">
        <v>37</v>
      </c>
      <c r="E25" s="13">
        <v>3.95</v>
      </c>
      <c r="F25" t="s">
        <v>156</v>
      </c>
      <c r="G25" t="s">
        <v>100</v>
      </c>
    </row>
    <row r="26" spans="1:11" ht="12.75" customHeight="1" x14ac:dyDescent="0.2">
      <c r="A26" s="9"/>
      <c r="B26" s="6">
        <v>0</v>
      </c>
      <c r="C26" t="s">
        <v>68</v>
      </c>
      <c r="D26" t="s">
        <v>37</v>
      </c>
      <c r="E26" s="13"/>
      <c r="G26" s="19" t="s">
        <v>100</v>
      </c>
    </row>
    <row r="27" spans="1:11" ht="12.75" customHeight="1" x14ac:dyDescent="0.2">
      <c r="A27" s="9"/>
      <c r="B27" s="6">
        <v>0</v>
      </c>
      <c r="C27" t="s">
        <v>63</v>
      </c>
      <c r="D27" t="s">
        <v>37</v>
      </c>
      <c r="E27" s="13"/>
    </row>
    <row r="28" spans="1:11" ht="12.75" customHeight="1" x14ac:dyDescent="0.2">
      <c r="A28" s="9"/>
      <c r="B28" s="6">
        <v>0</v>
      </c>
      <c r="C28" t="s">
        <v>16</v>
      </c>
      <c r="D28" t="s">
        <v>289</v>
      </c>
      <c r="E28" s="13"/>
    </row>
    <row r="29" spans="1:11" x14ac:dyDescent="0.2">
      <c r="A29" s="9"/>
      <c r="B29" s="6">
        <v>0</v>
      </c>
      <c r="C29" t="s">
        <v>297</v>
      </c>
      <c r="D29" t="s">
        <v>37</v>
      </c>
    </row>
    <row r="30" spans="1:11" x14ac:dyDescent="0.2">
      <c r="A30" s="9"/>
      <c r="B30" s="6">
        <v>0</v>
      </c>
      <c r="C30" t="s">
        <v>17</v>
      </c>
      <c r="D30" t="s">
        <v>37</v>
      </c>
    </row>
    <row r="31" spans="1:11" x14ac:dyDescent="0.2">
      <c r="A31" s="9"/>
      <c r="B31" s="6"/>
    </row>
    <row r="32" spans="1:11" x14ac:dyDescent="0.2">
      <c r="A32" s="9"/>
      <c r="B32" s="6"/>
    </row>
    <row r="33" spans="1:2" x14ac:dyDescent="0.2">
      <c r="A33" s="9"/>
      <c r="B33" s="6"/>
    </row>
    <row r="34" spans="1:2" x14ac:dyDescent="0.2">
      <c r="A34" s="9"/>
      <c r="B34" s="6"/>
    </row>
    <row r="35" spans="1:2" x14ac:dyDescent="0.2">
      <c r="A35" s="9"/>
      <c r="B35" s="6"/>
    </row>
    <row r="36" spans="1:2" x14ac:dyDescent="0.2">
      <c r="A36" s="9"/>
      <c r="B36" s="6"/>
    </row>
    <row r="37" spans="1:2" x14ac:dyDescent="0.2">
      <c r="A37" s="9"/>
      <c r="B37" s="6"/>
    </row>
    <row r="38" spans="1:2" x14ac:dyDescent="0.2">
      <c r="A38" s="9"/>
      <c r="B38" s="6"/>
    </row>
    <row r="39" spans="1:2" x14ac:dyDescent="0.2">
      <c r="A39" s="9"/>
      <c r="B39" s="6"/>
    </row>
    <row r="40" spans="1:2" x14ac:dyDescent="0.2">
      <c r="A40" s="9"/>
      <c r="B40" s="6"/>
    </row>
    <row r="41" spans="1:2" x14ac:dyDescent="0.2">
      <c r="A41" s="9"/>
      <c r="B41" s="6"/>
    </row>
    <row r="42" spans="1:2" x14ac:dyDescent="0.2">
      <c r="A42" s="9"/>
      <c r="B42" s="6"/>
    </row>
    <row r="43" spans="1:2" x14ac:dyDescent="0.2">
      <c r="A43" s="9"/>
      <c r="B43" s="6"/>
    </row>
    <row r="44" spans="1:2" x14ac:dyDescent="0.2">
      <c r="A44" s="9"/>
      <c r="B44" s="6"/>
    </row>
    <row r="45" spans="1:2" x14ac:dyDescent="0.2">
      <c r="A45" s="9"/>
      <c r="B45" s="6"/>
    </row>
    <row r="46" spans="1:2" x14ac:dyDescent="0.2">
      <c r="A46" s="9"/>
      <c r="B46" s="6"/>
    </row>
    <row r="47" spans="1:2" x14ac:dyDescent="0.2">
      <c r="A47" s="9"/>
      <c r="B47" s="6"/>
    </row>
    <row r="48" spans="1:2" x14ac:dyDescent="0.2">
      <c r="A48" s="9"/>
      <c r="B48" s="6"/>
    </row>
    <row r="49" spans="1:4" x14ac:dyDescent="0.2">
      <c r="A49" s="9"/>
      <c r="B49" s="6"/>
    </row>
    <row r="50" spans="1:4" x14ac:dyDescent="0.2">
      <c r="A50" s="9"/>
      <c r="B50" s="6"/>
    </row>
    <row r="51" spans="1:4" x14ac:dyDescent="0.2">
      <c r="A51" s="9"/>
      <c r="B51" s="6"/>
    </row>
    <row r="52" spans="1:4" x14ac:dyDescent="0.2">
      <c r="A52" s="9"/>
      <c r="B52" s="6"/>
    </row>
    <row r="53" spans="1:4" x14ac:dyDescent="0.2">
      <c r="A53" s="9"/>
      <c r="B53" s="6"/>
    </row>
    <row r="54" spans="1:4" x14ac:dyDescent="0.2">
      <c r="A54" s="9"/>
      <c r="B54" s="6"/>
    </row>
    <row r="55" spans="1:4" x14ac:dyDescent="0.2">
      <c r="A55" s="9"/>
      <c r="B55" s="6"/>
    </row>
    <row r="56" spans="1:4" x14ac:dyDescent="0.2">
      <c r="A56" s="9"/>
      <c r="B56" s="6"/>
    </row>
    <row r="57" spans="1:4" x14ac:dyDescent="0.2">
      <c r="A57" s="9"/>
      <c r="B57" s="6"/>
      <c r="C57" s="19"/>
      <c r="D57" s="19"/>
    </row>
    <row r="58" spans="1:4" x14ac:dyDescent="0.2">
      <c r="A58" s="9"/>
      <c r="B58" s="6"/>
      <c r="C58" s="19"/>
      <c r="D58" s="19"/>
    </row>
    <row r="59" spans="1:4" x14ac:dyDescent="0.2">
      <c r="A59" s="9"/>
      <c r="B59" s="6"/>
      <c r="C59" s="19"/>
      <c r="D59" s="19"/>
    </row>
    <row r="60" spans="1:4" x14ac:dyDescent="0.2">
      <c r="A60" s="9"/>
      <c r="B60" s="6"/>
      <c r="C60" s="19"/>
      <c r="D60" s="19"/>
    </row>
    <row r="61" spans="1:4" x14ac:dyDescent="0.2">
      <c r="A61" s="9"/>
      <c r="B61" s="6"/>
    </row>
    <row r="62" spans="1:4" x14ac:dyDescent="0.2">
      <c r="A62" s="9"/>
      <c r="B62" s="6"/>
    </row>
    <row r="63" spans="1:4" x14ac:dyDescent="0.2">
      <c r="A63" s="9"/>
      <c r="B63" s="6"/>
    </row>
    <row r="64" spans="1:4" x14ac:dyDescent="0.2">
      <c r="A64" s="9"/>
      <c r="B64" s="6"/>
    </row>
    <row r="65" spans="1:2" x14ac:dyDescent="0.2">
      <c r="A65" s="9"/>
      <c r="B65" s="6"/>
    </row>
    <row r="66" spans="1:2" x14ac:dyDescent="0.2">
      <c r="A66" s="9"/>
      <c r="B66" s="6"/>
    </row>
    <row r="67" spans="1:2" x14ac:dyDescent="0.2">
      <c r="A67" s="9"/>
      <c r="B67" s="6"/>
    </row>
    <row r="68" spans="1:2" x14ac:dyDescent="0.2">
      <c r="A68" s="9"/>
      <c r="B68" s="6"/>
    </row>
    <row r="69" spans="1:2" x14ac:dyDescent="0.2">
      <c r="A69" s="9"/>
      <c r="B69" s="6"/>
    </row>
    <row r="70" spans="1:2" x14ac:dyDescent="0.2">
      <c r="A70" s="9"/>
      <c r="B70" s="6"/>
    </row>
    <row r="71" spans="1:2" x14ac:dyDescent="0.2">
      <c r="A71" s="9"/>
      <c r="B71" s="6"/>
    </row>
    <row r="72" spans="1:2" x14ac:dyDescent="0.2">
      <c r="A72" s="9"/>
      <c r="B72" s="6"/>
    </row>
    <row r="73" spans="1:2" x14ac:dyDescent="0.2">
      <c r="A73" s="9"/>
      <c r="B73" s="6"/>
    </row>
    <row r="74" spans="1:2" x14ac:dyDescent="0.2">
      <c r="A74" s="9"/>
      <c r="B74" s="6"/>
    </row>
    <row r="75" spans="1:2" x14ac:dyDescent="0.2">
      <c r="A75" s="9"/>
      <c r="B75" s="6"/>
    </row>
    <row r="76" spans="1:2" x14ac:dyDescent="0.2">
      <c r="A76" s="9"/>
      <c r="B76" s="6"/>
    </row>
    <row r="77" spans="1:2" x14ac:dyDescent="0.2">
      <c r="A77" s="9"/>
      <c r="B77" s="6"/>
    </row>
    <row r="78" spans="1:2" x14ac:dyDescent="0.2">
      <c r="A78" s="9"/>
      <c r="B78" s="6"/>
    </row>
    <row r="79" spans="1:2" x14ac:dyDescent="0.2">
      <c r="A79" s="9"/>
      <c r="B79" s="6"/>
    </row>
    <row r="80" spans="1:2" x14ac:dyDescent="0.2">
      <c r="A80" s="9"/>
      <c r="B80" s="6"/>
    </row>
    <row r="81" spans="1:2" x14ac:dyDescent="0.2">
      <c r="A81" s="9"/>
      <c r="B81" s="6"/>
    </row>
    <row r="82" spans="1:2" x14ac:dyDescent="0.2">
      <c r="A82" s="9"/>
      <c r="B82" s="6"/>
    </row>
    <row r="83" spans="1:2" x14ac:dyDescent="0.2">
      <c r="A83" s="9"/>
      <c r="B83" s="6"/>
    </row>
    <row r="84" spans="1:2" x14ac:dyDescent="0.2">
      <c r="A84" s="9"/>
      <c r="B84" s="6"/>
    </row>
    <row r="85" spans="1:2" x14ac:dyDescent="0.2">
      <c r="A85" s="9"/>
      <c r="B85" s="6"/>
    </row>
    <row r="86" spans="1:2" x14ac:dyDescent="0.2">
      <c r="A86" s="9"/>
      <c r="B86" s="6"/>
    </row>
    <row r="87" spans="1:2" x14ac:dyDescent="0.2">
      <c r="A87" s="9"/>
      <c r="B87" s="6"/>
    </row>
    <row r="88" spans="1:2" x14ac:dyDescent="0.2">
      <c r="A88" s="9"/>
      <c r="B88" s="6"/>
    </row>
    <row r="89" spans="1:2" ht="12.75" customHeight="1" x14ac:dyDescent="0.2">
      <c r="A89" s="9"/>
      <c r="B89" s="6"/>
    </row>
    <row r="90" spans="1:2" ht="12.75" customHeight="1" x14ac:dyDescent="0.2">
      <c r="A90" s="9"/>
      <c r="B90" s="6"/>
    </row>
    <row r="91" spans="1:2" ht="12.75" customHeight="1" x14ac:dyDescent="0.2">
      <c r="A91" s="9"/>
      <c r="B91" s="6"/>
    </row>
    <row r="92" spans="1:2" ht="12.75" customHeight="1" x14ac:dyDescent="0.2">
      <c r="A92" s="9"/>
      <c r="B92" s="6"/>
    </row>
    <row r="93" spans="1:2" ht="12.75" customHeight="1" x14ac:dyDescent="0.2">
      <c r="A93" s="9"/>
      <c r="B93" s="6"/>
    </row>
    <row r="94" spans="1:2" ht="12.75" customHeight="1" x14ac:dyDescent="0.2">
      <c r="A94" s="9"/>
      <c r="B94" s="6"/>
    </row>
    <row r="95" spans="1:2" ht="12.75" customHeight="1" x14ac:dyDescent="0.2">
      <c r="A95" s="9"/>
      <c r="B95" s="6"/>
    </row>
    <row r="96" spans="1:2" ht="12.75" customHeight="1" x14ac:dyDescent="0.2">
      <c r="A96" s="9"/>
      <c r="B96" s="6"/>
    </row>
    <row r="97" spans="1:2" ht="12.75" customHeight="1" x14ac:dyDescent="0.2">
      <c r="A97" s="9"/>
      <c r="B97" s="6"/>
    </row>
    <row r="98" spans="1:2" ht="12.75" customHeight="1" x14ac:dyDescent="0.2">
      <c r="A98" s="9"/>
      <c r="B98" s="6"/>
    </row>
    <row r="99" spans="1:2" ht="12.75" customHeight="1" x14ac:dyDescent="0.2">
      <c r="A99" s="9"/>
      <c r="B99" s="6"/>
    </row>
    <row r="100" spans="1:2" ht="12.75" customHeight="1" x14ac:dyDescent="0.2">
      <c r="A100" s="9"/>
      <c r="B100" s="6"/>
    </row>
    <row r="101" spans="1:2" ht="12.75" customHeight="1" x14ac:dyDescent="0.2">
      <c r="A101" s="9"/>
      <c r="B101" s="6"/>
    </row>
    <row r="102" spans="1:2" ht="12.75" customHeight="1" x14ac:dyDescent="0.2">
      <c r="A102" s="9"/>
      <c r="B102" s="6"/>
    </row>
    <row r="103" spans="1:2" ht="12.75" customHeight="1" x14ac:dyDescent="0.2">
      <c r="A103" s="9"/>
      <c r="B103" s="6"/>
    </row>
    <row r="104" spans="1:2" ht="12.75" customHeight="1" x14ac:dyDescent="0.2">
      <c r="A104" s="9"/>
      <c r="B104" s="6"/>
    </row>
    <row r="105" spans="1:2" ht="12.75" customHeight="1" x14ac:dyDescent="0.2">
      <c r="A105" s="9"/>
      <c r="B105" s="6"/>
    </row>
    <row r="106" spans="1:2" ht="12.75" customHeight="1" x14ac:dyDescent="0.2">
      <c r="A106" s="9"/>
      <c r="B106" s="6"/>
    </row>
    <row r="107" spans="1:2" ht="12.75" customHeight="1" x14ac:dyDescent="0.2">
      <c r="A107" s="9"/>
      <c r="B107" s="6"/>
    </row>
    <row r="108" spans="1:2" ht="12.75" customHeight="1" x14ac:dyDescent="0.2">
      <c r="A108" s="9"/>
      <c r="B108" s="6"/>
    </row>
    <row r="109" spans="1:2" ht="12.75" customHeight="1" x14ac:dyDescent="0.2">
      <c r="A109" s="9"/>
      <c r="B109" s="6"/>
    </row>
    <row r="110" spans="1:2" ht="12.75" customHeight="1" x14ac:dyDescent="0.2">
      <c r="A110" s="9"/>
      <c r="B110" s="6"/>
    </row>
    <row r="111" spans="1:2" ht="12.75" customHeight="1" x14ac:dyDescent="0.2">
      <c r="A111" s="9"/>
      <c r="B111" s="6"/>
    </row>
    <row r="112" spans="1:2" ht="12.75" customHeight="1" x14ac:dyDescent="0.2">
      <c r="A112" s="9"/>
      <c r="B112" s="6"/>
    </row>
    <row r="113" spans="1:2" ht="12.75" customHeight="1" x14ac:dyDescent="0.2">
      <c r="A113" s="9"/>
      <c r="B113" s="6"/>
    </row>
    <row r="114" spans="1:2" ht="12.75" customHeight="1" x14ac:dyDescent="0.2">
      <c r="A114" s="9"/>
      <c r="B114" s="6"/>
    </row>
    <row r="115" spans="1:2" ht="12.75" customHeight="1" x14ac:dyDescent="0.2">
      <c r="A115" s="9"/>
      <c r="B115" s="6"/>
    </row>
    <row r="116" spans="1:2" ht="12.75" customHeight="1" x14ac:dyDescent="0.2">
      <c r="A116" s="9"/>
      <c r="B116" s="6"/>
    </row>
    <row r="117" spans="1:2" ht="12.75" customHeight="1" x14ac:dyDescent="0.2">
      <c r="A117" s="9"/>
      <c r="B117" s="6"/>
    </row>
    <row r="118" spans="1:2" ht="12.75" customHeight="1" x14ac:dyDescent="0.2">
      <c r="A118" s="9"/>
      <c r="B118" s="6"/>
    </row>
    <row r="119" spans="1:2" ht="12.75" customHeight="1" x14ac:dyDescent="0.2">
      <c r="A119" s="9"/>
      <c r="B119" s="6"/>
    </row>
    <row r="120" spans="1:2" ht="12.75" customHeight="1" x14ac:dyDescent="0.2">
      <c r="A120" s="9"/>
      <c r="B120" s="6"/>
    </row>
    <row r="121" spans="1:2" ht="12.75" customHeight="1" x14ac:dyDescent="0.2">
      <c r="A121" s="9"/>
      <c r="B121" s="6"/>
    </row>
    <row r="122" spans="1:2" ht="12.75" customHeight="1" x14ac:dyDescent="0.2">
      <c r="A122" s="9"/>
      <c r="B122" s="6"/>
    </row>
    <row r="123" spans="1:2" ht="12.75" customHeight="1" x14ac:dyDescent="0.2">
      <c r="A123" s="9"/>
      <c r="B123" s="6"/>
    </row>
    <row r="124" spans="1:2" ht="12.75" customHeight="1" x14ac:dyDescent="0.2">
      <c r="A124" s="9"/>
      <c r="B124" s="6"/>
    </row>
    <row r="125" spans="1:2" ht="12.75" customHeight="1" x14ac:dyDescent="0.2">
      <c r="A125" s="9"/>
      <c r="B125" s="6"/>
    </row>
    <row r="126" spans="1:2" ht="12.75" customHeight="1" x14ac:dyDescent="0.2">
      <c r="A126" s="9"/>
      <c r="B126" s="6"/>
    </row>
    <row r="127" spans="1:2" ht="12.75" customHeight="1" x14ac:dyDescent="0.2">
      <c r="A127" s="9"/>
      <c r="B127" s="6"/>
    </row>
    <row r="128" spans="1:2" ht="12.75" customHeight="1" x14ac:dyDescent="0.2">
      <c r="A128" s="9"/>
      <c r="B128" s="6"/>
    </row>
    <row r="129" spans="1:2" ht="12.75" customHeight="1" x14ac:dyDescent="0.2">
      <c r="A129" s="9"/>
      <c r="B129" s="6"/>
    </row>
    <row r="130" spans="1:2" ht="12.75" customHeight="1" x14ac:dyDescent="0.2">
      <c r="A130" s="9"/>
      <c r="B130" s="6"/>
    </row>
    <row r="131" spans="1:2" ht="12.75" customHeight="1" x14ac:dyDescent="0.2">
      <c r="A131" s="9"/>
      <c r="B131" s="6"/>
    </row>
    <row r="132" spans="1:2" ht="12.75" customHeight="1" x14ac:dyDescent="0.2">
      <c r="A132" s="9"/>
      <c r="B132" s="6"/>
    </row>
    <row r="133" spans="1:2" ht="12.75" customHeight="1" x14ac:dyDescent="0.2">
      <c r="A133" s="9"/>
      <c r="B133" s="6"/>
    </row>
    <row r="134" spans="1:2" ht="12.75" customHeight="1" x14ac:dyDescent="0.2">
      <c r="A134" s="9"/>
      <c r="B134" s="6"/>
    </row>
    <row r="135" spans="1:2" ht="12.75" customHeight="1" x14ac:dyDescent="0.2">
      <c r="A135" s="9"/>
      <c r="B135" s="6"/>
    </row>
    <row r="136" spans="1:2" ht="12.75" customHeight="1" x14ac:dyDescent="0.2">
      <c r="A136" s="9"/>
      <c r="B136" s="6"/>
    </row>
    <row r="137" spans="1:2" ht="12.75" customHeight="1" x14ac:dyDescent="0.2">
      <c r="A137" s="9"/>
      <c r="B137" s="6"/>
    </row>
    <row r="138" spans="1:2" ht="12.75" customHeight="1" x14ac:dyDescent="0.2">
      <c r="A138" s="9"/>
      <c r="B138" s="6"/>
    </row>
    <row r="139" spans="1:2" ht="12.75" customHeight="1" x14ac:dyDescent="0.2">
      <c r="A139" s="9"/>
      <c r="B139" s="6"/>
    </row>
    <row r="140" spans="1:2" ht="12.75" customHeight="1" x14ac:dyDescent="0.2">
      <c r="A140" s="9"/>
      <c r="B140" s="6"/>
    </row>
    <row r="141" spans="1:2" ht="12.75" customHeight="1" x14ac:dyDescent="0.2">
      <c r="A141" s="9"/>
      <c r="B141" s="6"/>
    </row>
    <row r="142" spans="1:2" ht="12.75" customHeight="1" x14ac:dyDescent="0.2">
      <c r="A142" s="9"/>
      <c r="B142" s="6"/>
    </row>
    <row r="143" spans="1:2" ht="12.75" customHeight="1" x14ac:dyDescent="0.2">
      <c r="A143" s="9"/>
      <c r="B143" s="6"/>
    </row>
    <row r="144" spans="1:2" ht="12.75" customHeight="1" x14ac:dyDescent="0.2">
      <c r="A144" s="9"/>
      <c r="B144" s="6"/>
    </row>
    <row r="145" spans="1:2" ht="12.75" customHeight="1" x14ac:dyDescent="0.2">
      <c r="A145" s="9"/>
      <c r="B145" s="6"/>
    </row>
    <row r="146" spans="1:2" ht="12.75" customHeight="1" x14ac:dyDescent="0.2">
      <c r="A146" s="9"/>
      <c r="B146" s="6"/>
    </row>
    <row r="147" spans="1:2" ht="12.75" customHeight="1" x14ac:dyDescent="0.2">
      <c r="A147" s="9"/>
      <c r="B147" s="6"/>
    </row>
    <row r="148" spans="1:2" ht="12.75" customHeight="1" x14ac:dyDescent="0.2">
      <c r="A148" s="9"/>
      <c r="B148" s="6"/>
    </row>
    <row r="149" spans="1:2" ht="12.75" customHeight="1" x14ac:dyDescent="0.2">
      <c r="A149" s="9"/>
      <c r="B149" s="6"/>
    </row>
    <row r="150" spans="1:2" ht="12.75" customHeight="1" x14ac:dyDescent="0.2">
      <c r="A150" s="9"/>
      <c r="B150" s="6"/>
    </row>
    <row r="151" spans="1:2" ht="12.75" customHeight="1" x14ac:dyDescent="0.2">
      <c r="A151" s="9"/>
      <c r="B151" s="6"/>
    </row>
    <row r="152" spans="1:2" ht="12.75" customHeight="1" x14ac:dyDescent="0.2">
      <c r="A152" s="9"/>
      <c r="B152" s="6"/>
    </row>
    <row r="153" spans="1:2" ht="12.75" customHeight="1" x14ac:dyDescent="0.2">
      <c r="A153" s="9"/>
      <c r="B153" s="6"/>
    </row>
    <row r="154" spans="1:2" ht="12.75" customHeight="1" x14ac:dyDescent="0.2">
      <c r="A154" s="9"/>
      <c r="B154" s="6"/>
    </row>
    <row r="155" spans="1:2" ht="12.75" customHeight="1" x14ac:dyDescent="0.2">
      <c r="A155" s="9"/>
      <c r="B155" s="6"/>
    </row>
    <row r="156" spans="1:2" ht="12.75" customHeight="1" x14ac:dyDescent="0.2">
      <c r="A156" s="9"/>
      <c r="B156" s="6"/>
    </row>
    <row r="157" spans="1:2" ht="12.75" customHeight="1" x14ac:dyDescent="0.2">
      <c r="A157" s="9"/>
      <c r="B157" s="6"/>
    </row>
    <row r="158" spans="1:2" ht="12.75" customHeight="1" x14ac:dyDescent="0.2">
      <c r="A158" s="9"/>
      <c r="B158" s="6"/>
    </row>
    <row r="159" spans="1:2" ht="12.75" customHeight="1" x14ac:dyDescent="0.2">
      <c r="A159" s="9"/>
      <c r="B159" s="6"/>
    </row>
    <row r="160" spans="1:2" ht="12.75" customHeight="1" x14ac:dyDescent="0.2">
      <c r="A160" s="9"/>
      <c r="B160" s="6"/>
    </row>
    <row r="161" spans="1:2" ht="12.75" customHeight="1" x14ac:dyDescent="0.2">
      <c r="A161" s="9"/>
      <c r="B161" s="6"/>
    </row>
    <row r="162" spans="1:2" ht="12.75" customHeight="1" x14ac:dyDescent="0.2">
      <c r="A162" s="9"/>
      <c r="B162" s="6"/>
    </row>
    <row r="163" spans="1:2" ht="12.75" customHeight="1" x14ac:dyDescent="0.2">
      <c r="A163" s="9"/>
      <c r="B163" s="6"/>
    </row>
    <row r="164" spans="1:2" ht="12.75" customHeight="1" x14ac:dyDescent="0.2">
      <c r="A164" s="9"/>
      <c r="B164" s="6"/>
    </row>
    <row r="165" spans="1:2" ht="12.75" customHeight="1" x14ac:dyDescent="0.2">
      <c r="A165" s="9"/>
      <c r="B165" s="6"/>
    </row>
    <row r="166" spans="1:2" ht="12.75" customHeight="1" x14ac:dyDescent="0.2">
      <c r="A166" s="9"/>
      <c r="B166" s="6"/>
    </row>
    <row r="167" spans="1:2" ht="12.75" customHeight="1" x14ac:dyDescent="0.2">
      <c r="A167" s="9"/>
      <c r="B167" s="6"/>
    </row>
    <row r="168" spans="1:2" ht="12.75" customHeight="1" x14ac:dyDescent="0.2">
      <c r="A168" s="9"/>
      <c r="B168" s="6"/>
    </row>
    <row r="169" spans="1:2" ht="12.75" customHeight="1" x14ac:dyDescent="0.2">
      <c r="A169" s="9"/>
      <c r="B169" s="6"/>
    </row>
    <row r="170" spans="1:2" ht="12.75" customHeight="1" x14ac:dyDescent="0.2">
      <c r="A170" s="9"/>
      <c r="B170" s="6"/>
    </row>
    <row r="171" spans="1:2" ht="12.75" customHeight="1" x14ac:dyDescent="0.2">
      <c r="A171" s="9"/>
      <c r="B171" s="6"/>
    </row>
    <row r="172" spans="1:2" ht="12.75" customHeight="1" x14ac:dyDescent="0.2">
      <c r="A172" s="9"/>
      <c r="B172" s="6"/>
    </row>
    <row r="173" spans="1:2" ht="12.75" customHeight="1" x14ac:dyDescent="0.2">
      <c r="A173" s="9"/>
      <c r="B173" s="6"/>
    </row>
    <row r="174" spans="1:2" ht="12.75" customHeight="1" x14ac:dyDescent="0.2">
      <c r="A174" s="9"/>
      <c r="B174" s="6"/>
    </row>
    <row r="175" spans="1:2" ht="12.75" customHeight="1" x14ac:dyDescent="0.2">
      <c r="A175" s="9"/>
      <c r="B175" s="6"/>
    </row>
    <row r="176" spans="1:2" ht="12.75" customHeight="1" x14ac:dyDescent="0.2">
      <c r="A176" s="9"/>
      <c r="B176" s="6"/>
    </row>
    <row r="177" spans="1:2" ht="12.75" customHeight="1" x14ac:dyDescent="0.2">
      <c r="A177" s="9"/>
      <c r="B177" s="6"/>
    </row>
    <row r="178" spans="1:2" ht="12.75" customHeight="1" x14ac:dyDescent="0.2">
      <c r="A178" s="9"/>
      <c r="B178" s="6"/>
    </row>
    <row r="179" spans="1:2" ht="12.75" customHeight="1" x14ac:dyDescent="0.2">
      <c r="A179" s="9"/>
      <c r="B179" s="6"/>
    </row>
    <row r="180" spans="1:2" ht="12.75" customHeight="1" x14ac:dyDescent="0.2">
      <c r="A180" s="9"/>
      <c r="B180" s="6"/>
    </row>
    <row r="181" spans="1:2" ht="12.75" customHeight="1" x14ac:dyDescent="0.2">
      <c r="A181" s="9"/>
      <c r="B181" s="6"/>
    </row>
    <row r="182" spans="1:2" ht="12.75" customHeight="1" x14ac:dyDescent="0.2">
      <c r="A182" s="9"/>
      <c r="B182" s="6"/>
    </row>
    <row r="183" spans="1:2" ht="12.75" customHeight="1" x14ac:dyDescent="0.2">
      <c r="A183" s="9"/>
      <c r="B183" s="6"/>
    </row>
    <row r="184" spans="1:2" ht="12.75" customHeight="1" x14ac:dyDescent="0.2">
      <c r="A184" s="9"/>
      <c r="B184" s="6"/>
    </row>
    <row r="185" spans="1:2" ht="12.75" customHeight="1" x14ac:dyDescent="0.2">
      <c r="A185" s="9"/>
      <c r="B185" s="6"/>
    </row>
    <row r="186" spans="1:2" ht="12.75" customHeight="1" x14ac:dyDescent="0.2">
      <c r="A186" s="9"/>
      <c r="B186" s="6"/>
    </row>
    <row r="187" spans="1:2" ht="12.75" customHeight="1" x14ac:dyDescent="0.2">
      <c r="A187" s="9"/>
      <c r="B187" s="6"/>
    </row>
    <row r="188" spans="1:2" ht="12.75" customHeight="1" x14ac:dyDescent="0.2">
      <c r="A188" s="9"/>
      <c r="B188" s="6"/>
    </row>
    <row r="189" spans="1:2" ht="12.75" customHeight="1" x14ac:dyDescent="0.2">
      <c r="A189" s="9"/>
      <c r="B189" s="6"/>
    </row>
    <row r="190" spans="1:2" ht="12.75" customHeight="1" x14ac:dyDescent="0.2">
      <c r="A190" s="9"/>
      <c r="B190" s="6"/>
    </row>
    <row r="191" spans="1:2" ht="12.75" customHeight="1" x14ac:dyDescent="0.2">
      <c r="A191" s="9"/>
      <c r="B191" s="6"/>
    </row>
    <row r="192" spans="1:2" ht="12.75" customHeight="1" x14ac:dyDescent="0.2">
      <c r="A192" s="9"/>
      <c r="B192" s="6"/>
    </row>
    <row r="193" spans="1:2" ht="12.75" customHeight="1" x14ac:dyDescent="0.2">
      <c r="A193" s="9"/>
      <c r="B193" s="6"/>
    </row>
    <row r="194" spans="1:2" ht="12.75" customHeight="1" x14ac:dyDescent="0.2">
      <c r="A194" s="9"/>
      <c r="B194" s="6"/>
    </row>
    <row r="195" spans="1:2" ht="12.75" customHeight="1" x14ac:dyDescent="0.2">
      <c r="A195" s="9"/>
      <c r="B195" s="6"/>
    </row>
    <row r="196" spans="1:2" ht="12.75" customHeight="1" x14ac:dyDescent="0.2">
      <c r="A196" s="9"/>
      <c r="B196" s="6"/>
    </row>
    <row r="197" spans="1:2" ht="12.75" customHeight="1" x14ac:dyDescent="0.2">
      <c r="A197" s="9"/>
      <c r="B197" s="6"/>
    </row>
    <row r="198" spans="1:2" ht="12.75" customHeight="1" x14ac:dyDescent="0.2">
      <c r="A198" s="9"/>
      <c r="B198" s="6"/>
    </row>
    <row r="199" spans="1:2" ht="12.75" customHeight="1" x14ac:dyDescent="0.2">
      <c r="A199" s="9"/>
      <c r="B199" s="6"/>
    </row>
    <row r="200" spans="1:2" ht="12.75" customHeight="1" x14ac:dyDescent="0.2">
      <c r="A200" s="9"/>
      <c r="B200" s="6"/>
    </row>
    <row r="201" spans="1:2" ht="12.75" customHeight="1" x14ac:dyDescent="0.2">
      <c r="A201" s="9"/>
      <c r="B201" s="6"/>
    </row>
    <row r="202" spans="1:2" ht="12.75" customHeight="1" x14ac:dyDescent="0.2">
      <c r="A202" s="9"/>
      <c r="B202" s="6"/>
    </row>
    <row r="203" spans="1:2" ht="12.75" customHeight="1" x14ac:dyDescent="0.2">
      <c r="A203" s="9"/>
      <c r="B203" s="6"/>
    </row>
    <row r="204" spans="1:2" ht="12.75" customHeight="1" x14ac:dyDescent="0.2">
      <c r="A204" s="9"/>
      <c r="B204" s="6"/>
    </row>
    <row r="205" spans="1:2" ht="12.75" customHeight="1" x14ac:dyDescent="0.2">
      <c r="A205" s="9"/>
      <c r="B205" s="6"/>
    </row>
    <row r="206" spans="1:2" ht="12.75" customHeight="1" x14ac:dyDescent="0.2">
      <c r="A206" s="9"/>
      <c r="B206" s="6"/>
    </row>
    <row r="207" spans="1:2" ht="12.75" customHeight="1" x14ac:dyDescent="0.2">
      <c r="A207" s="9"/>
      <c r="B207" s="6"/>
    </row>
    <row r="208" spans="1:2" ht="12.75" customHeight="1" x14ac:dyDescent="0.2">
      <c r="A208" s="9"/>
      <c r="B208" s="6"/>
    </row>
    <row r="209" spans="1:2" ht="12.75" customHeight="1" x14ac:dyDescent="0.2">
      <c r="A209" s="9"/>
      <c r="B209" s="6"/>
    </row>
    <row r="210" spans="1:2" ht="12.75" customHeight="1" x14ac:dyDescent="0.2">
      <c r="A210" s="9"/>
      <c r="B210" s="6"/>
    </row>
    <row r="211" spans="1:2" ht="12.75" customHeight="1" x14ac:dyDescent="0.2">
      <c r="A211" s="9"/>
      <c r="B211" s="6"/>
    </row>
    <row r="212" spans="1:2" ht="12.75" customHeight="1" x14ac:dyDescent="0.2">
      <c r="A212" s="9"/>
      <c r="B212" s="6"/>
    </row>
    <row r="213" spans="1:2" ht="12.75" customHeight="1" x14ac:dyDescent="0.2">
      <c r="A213" s="9"/>
      <c r="B213" s="6"/>
    </row>
    <row r="214" spans="1:2" ht="12.75" customHeight="1" x14ac:dyDescent="0.2">
      <c r="A214" s="9"/>
      <c r="B214" s="6"/>
    </row>
    <row r="215" spans="1:2" ht="12.75" customHeight="1" x14ac:dyDescent="0.2">
      <c r="A215" s="9"/>
      <c r="B215" s="6"/>
    </row>
    <row r="216" spans="1:2" ht="12.75" customHeight="1" x14ac:dyDescent="0.2">
      <c r="A216" s="9"/>
      <c r="B216" s="6"/>
    </row>
    <row r="217" spans="1:2" ht="12.75" customHeight="1" x14ac:dyDescent="0.2">
      <c r="A217" s="9"/>
      <c r="B217" s="6"/>
    </row>
    <row r="218" spans="1:2" ht="12.75" customHeight="1" x14ac:dyDescent="0.2">
      <c r="A218" s="9"/>
      <c r="B218" s="6"/>
    </row>
    <row r="219" spans="1:2" ht="12.75" customHeight="1" x14ac:dyDescent="0.2">
      <c r="A219" s="9"/>
      <c r="B219" s="6"/>
    </row>
    <row r="220" spans="1:2" ht="12.75" customHeight="1" x14ac:dyDescent="0.2">
      <c r="A220" s="9"/>
      <c r="B220" s="6"/>
    </row>
    <row r="221" spans="1:2" ht="12.75" customHeight="1" x14ac:dyDescent="0.2">
      <c r="A221" s="9"/>
      <c r="B221" s="6"/>
    </row>
    <row r="222" spans="1:2" ht="12.75" customHeight="1" x14ac:dyDescent="0.2">
      <c r="A222" s="9"/>
      <c r="B222" s="6"/>
    </row>
    <row r="223" spans="1:2" ht="12.75" customHeight="1" x14ac:dyDescent="0.2">
      <c r="A223" s="9"/>
      <c r="B223" s="6"/>
    </row>
    <row r="224" spans="1:2" ht="12.75" customHeight="1" x14ac:dyDescent="0.2">
      <c r="A224" s="9"/>
      <c r="B224" s="6"/>
    </row>
    <row r="225" spans="1:2" ht="12.75" customHeight="1" x14ac:dyDescent="0.2">
      <c r="A225" s="9"/>
      <c r="B225" s="6"/>
    </row>
    <row r="226" spans="1:2" ht="12.75" customHeight="1" x14ac:dyDescent="0.2">
      <c r="A226" s="9"/>
      <c r="B226" s="6"/>
    </row>
    <row r="227" spans="1:2" ht="12.75" customHeight="1" x14ac:dyDescent="0.2">
      <c r="A227" s="9"/>
      <c r="B227" s="6"/>
    </row>
    <row r="228" spans="1:2" ht="12.75" customHeight="1" x14ac:dyDescent="0.2">
      <c r="A228" s="9"/>
      <c r="B228" s="6"/>
    </row>
    <row r="229" spans="1:2" ht="12.75" customHeight="1" x14ac:dyDescent="0.2">
      <c r="A229" s="9"/>
      <c r="B229" s="6"/>
    </row>
    <row r="230" spans="1:2" ht="12.75" customHeight="1" x14ac:dyDescent="0.2">
      <c r="A230" s="9"/>
      <c r="B230" s="6"/>
    </row>
    <row r="231" spans="1:2" ht="12.75" customHeight="1" x14ac:dyDescent="0.2">
      <c r="A231" s="9"/>
      <c r="B231" s="6"/>
    </row>
    <row r="232" spans="1:2" ht="12.75" customHeight="1" x14ac:dyDescent="0.2">
      <c r="A232" s="9"/>
      <c r="B232" s="6"/>
    </row>
    <row r="233" spans="1:2" ht="12.75" customHeight="1" x14ac:dyDescent="0.2">
      <c r="A233" s="9"/>
      <c r="B233" s="6"/>
    </row>
    <row r="234" spans="1:2" ht="12.75" customHeight="1" x14ac:dyDescent="0.2">
      <c r="A234" s="9"/>
      <c r="B234" s="6"/>
    </row>
    <row r="235" spans="1:2" ht="12.75" customHeight="1" x14ac:dyDescent="0.2">
      <c r="A235" s="9"/>
      <c r="B235" s="6"/>
    </row>
    <row r="236" spans="1:2" ht="12.75" customHeight="1" x14ac:dyDescent="0.2">
      <c r="A236" s="9"/>
      <c r="B236" s="6"/>
    </row>
    <row r="237" spans="1:2" ht="12.75" customHeight="1" x14ac:dyDescent="0.2">
      <c r="A237" s="9"/>
      <c r="B237" s="6"/>
    </row>
    <row r="238" spans="1:2" ht="12.75" customHeight="1" x14ac:dyDescent="0.2">
      <c r="A238" s="9"/>
      <c r="B238" s="6"/>
    </row>
    <row r="239" spans="1:2" ht="12.75" customHeight="1" x14ac:dyDescent="0.2">
      <c r="A239" s="9"/>
      <c r="B239" s="6"/>
    </row>
    <row r="240" spans="1:2" ht="12.75" customHeight="1" x14ac:dyDescent="0.2">
      <c r="A240" s="9"/>
      <c r="B240" s="6"/>
    </row>
    <row r="241" spans="1:2" ht="12.75" customHeight="1" x14ac:dyDescent="0.2">
      <c r="A241" s="9"/>
      <c r="B241" s="6"/>
    </row>
    <row r="242" spans="1:2" ht="12.75" customHeight="1" x14ac:dyDescent="0.2">
      <c r="A242" s="9"/>
      <c r="B242" s="6"/>
    </row>
    <row r="243" spans="1:2" ht="12.75" customHeight="1" x14ac:dyDescent="0.2">
      <c r="A243" s="9"/>
      <c r="B243" s="6"/>
    </row>
    <row r="244" spans="1:2" ht="12.75" customHeight="1" x14ac:dyDescent="0.2">
      <c r="A244" s="9"/>
      <c r="B244" s="6"/>
    </row>
    <row r="245" spans="1:2" ht="12.75" customHeight="1" x14ac:dyDescent="0.2">
      <c r="A245" s="9"/>
      <c r="B245" s="6"/>
    </row>
    <row r="246" spans="1:2" ht="12.75" customHeight="1" x14ac:dyDescent="0.2">
      <c r="A246" s="9"/>
      <c r="B246" s="6"/>
    </row>
    <row r="247" spans="1:2" ht="12.75" customHeight="1" x14ac:dyDescent="0.2">
      <c r="A247" s="9"/>
      <c r="B247" s="6"/>
    </row>
    <row r="248" spans="1:2" ht="12.75" customHeight="1" x14ac:dyDescent="0.2">
      <c r="A248" s="9"/>
      <c r="B248" s="6"/>
    </row>
    <row r="249" spans="1:2" ht="12.75" customHeight="1" x14ac:dyDescent="0.2">
      <c r="A249" s="9"/>
      <c r="B249" s="6"/>
    </row>
    <row r="250" spans="1:2" ht="12.75" customHeight="1" x14ac:dyDescent="0.2">
      <c r="A250" s="9"/>
      <c r="B250" s="6"/>
    </row>
    <row r="251" spans="1:2" ht="12.75" customHeight="1" x14ac:dyDescent="0.2">
      <c r="A251" s="9"/>
      <c r="B251" s="6"/>
    </row>
    <row r="252" spans="1:2" ht="12.75" customHeight="1" x14ac:dyDescent="0.2">
      <c r="A252" s="9"/>
      <c r="B252" s="6"/>
    </row>
    <row r="253" spans="1:2" ht="12.75" customHeight="1" x14ac:dyDescent="0.2">
      <c r="A253" s="9"/>
      <c r="B253" s="6"/>
    </row>
    <row r="254" spans="1:2" ht="12.75" customHeight="1" x14ac:dyDescent="0.2">
      <c r="A254" s="9"/>
      <c r="B254" s="6"/>
    </row>
    <row r="255" spans="1:2" ht="12.75" customHeight="1" x14ac:dyDescent="0.2">
      <c r="A255" s="9"/>
      <c r="B255" s="6"/>
    </row>
    <row r="256" spans="1:2" ht="12.75" customHeight="1" x14ac:dyDescent="0.2">
      <c r="A256" s="9"/>
      <c r="B256" s="6"/>
    </row>
    <row r="257" spans="1:2" ht="12.75" customHeight="1" x14ac:dyDescent="0.2">
      <c r="A257" s="9"/>
      <c r="B257" s="6"/>
    </row>
    <row r="258" spans="1:2" ht="12.75" customHeight="1" x14ac:dyDescent="0.2">
      <c r="A258" s="9"/>
      <c r="B258" s="6"/>
    </row>
    <row r="259" spans="1:2" ht="12.75" customHeight="1" x14ac:dyDescent="0.2">
      <c r="A259" s="9"/>
      <c r="B259" s="6"/>
    </row>
    <row r="260" spans="1:2" ht="12.75" customHeight="1" x14ac:dyDescent="0.2">
      <c r="A260" s="9"/>
      <c r="B260" s="6"/>
    </row>
    <row r="261" spans="1:2" ht="12.75" customHeight="1" x14ac:dyDescent="0.2">
      <c r="A261" s="9"/>
      <c r="B261" s="6"/>
    </row>
    <row r="262" spans="1:2" ht="12.75" customHeight="1" x14ac:dyDescent="0.2">
      <c r="A262" s="9"/>
      <c r="B262" s="6"/>
    </row>
    <row r="263" spans="1:2" ht="12.75" customHeight="1" x14ac:dyDescent="0.2">
      <c r="A263" s="9"/>
      <c r="B263" s="6"/>
    </row>
    <row r="264" spans="1:2" ht="12.75" customHeight="1" x14ac:dyDescent="0.2">
      <c r="A264" s="9"/>
      <c r="B264" s="6"/>
    </row>
    <row r="265" spans="1:2" ht="12.75" customHeight="1" x14ac:dyDescent="0.2">
      <c r="A265" s="9"/>
      <c r="B265" s="6"/>
    </row>
    <row r="266" spans="1:2" ht="12.75" customHeight="1" x14ac:dyDescent="0.2">
      <c r="A266" s="9"/>
      <c r="B266" s="6"/>
    </row>
    <row r="267" spans="1:2" ht="12.75" customHeight="1" x14ac:dyDescent="0.2">
      <c r="A267" s="9"/>
      <c r="B267" s="6"/>
    </row>
    <row r="268" spans="1:2" ht="12.75" customHeight="1" x14ac:dyDescent="0.2">
      <c r="A268" s="9"/>
      <c r="B268" s="6"/>
    </row>
    <row r="269" spans="1:2" ht="12.75" customHeight="1" x14ac:dyDescent="0.2">
      <c r="A269" s="9"/>
      <c r="B269" s="6"/>
    </row>
    <row r="270" spans="1:2" ht="12.75" customHeight="1" x14ac:dyDescent="0.2">
      <c r="A270" s="9"/>
      <c r="B270" s="6"/>
    </row>
    <row r="271" spans="1:2" ht="12.75" customHeight="1" x14ac:dyDescent="0.2">
      <c r="A271" s="9"/>
      <c r="B271" s="6"/>
    </row>
    <row r="272" spans="1:2" ht="12.75" customHeight="1" x14ac:dyDescent="0.2">
      <c r="A272" s="9"/>
      <c r="B272" s="6"/>
    </row>
    <row r="273" spans="1:2" ht="12.75" customHeight="1" x14ac:dyDescent="0.2">
      <c r="A273" s="9"/>
      <c r="B273" s="6"/>
    </row>
    <row r="274" spans="1:2" ht="12.75" customHeight="1" x14ac:dyDescent="0.2">
      <c r="A274" s="9"/>
      <c r="B274" s="6"/>
    </row>
    <row r="275" spans="1:2" ht="12.75" customHeight="1" x14ac:dyDescent="0.2">
      <c r="A275" s="9"/>
      <c r="B275" s="6"/>
    </row>
    <row r="276" spans="1:2" ht="12.75" customHeight="1" x14ac:dyDescent="0.2">
      <c r="A276" s="9"/>
      <c r="B276" s="6"/>
    </row>
    <row r="277" spans="1:2" ht="12.75" customHeight="1" x14ac:dyDescent="0.2">
      <c r="A277" s="9"/>
      <c r="B277" s="6"/>
    </row>
    <row r="278" spans="1:2" ht="12.75" customHeight="1" x14ac:dyDescent="0.2">
      <c r="A278" s="9"/>
      <c r="B278" s="6"/>
    </row>
    <row r="279" spans="1:2" ht="12.75" customHeight="1" x14ac:dyDescent="0.2">
      <c r="A279" s="9"/>
      <c r="B279" s="6"/>
    </row>
    <row r="280" spans="1:2" ht="12.75" customHeight="1" x14ac:dyDescent="0.2">
      <c r="A280" s="9"/>
      <c r="B280" s="6"/>
    </row>
    <row r="281" spans="1:2" ht="12.75" customHeight="1" x14ac:dyDescent="0.2">
      <c r="A281" s="9"/>
      <c r="B281" s="6"/>
    </row>
    <row r="282" spans="1:2" ht="12.75" customHeight="1" x14ac:dyDescent="0.2">
      <c r="A282" s="9"/>
      <c r="B282" s="6"/>
    </row>
    <row r="283" spans="1:2" ht="12.75" customHeight="1" x14ac:dyDescent="0.2">
      <c r="A283" s="9"/>
      <c r="B283" s="6"/>
    </row>
    <row r="284" spans="1:2" ht="12.75" customHeight="1" x14ac:dyDescent="0.2">
      <c r="A284" s="9"/>
      <c r="B284" s="6"/>
    </row>
    <row r="285" spans="1:2" ht="12.75" customHeight="1" x14ac:dyDescent="0.2">
      <c r="A285" s="9"/>
      <c r="B285" s="6"/>
    </row>
    <row r="286" spans="1:2" ht="12.75" customHeight="1" x14ac:dyDescent="0.2">
      <c r="A286" s="9"/>
      <c r="B286" s="6"/>
    </row>
    <row r="287" spans="1:2" ht="12.75" customHeight="1" x14ac:dyDescent="0.2">
      <c r="A287" s="9"/>
      <c r="B287" s="6"/>
    </row>
    <row r="288" spans="1:2" ht="12.75" customHeight="1" x14ac:dyDescent="0.2">
      <c r="A288" s="9"/>
      <c r="B288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9"/>
  <sheetViews>
    <sheetView zoomScale="75" zoomScaleNormal="75" workbookViewId="0">
      <pane ySplit="3" topLeftCell="A9" activePane="bottomLeft" state="frozen"/>
      <selection pane="bottomLeft" activeCell="A21" sqref="A21"/>
    </sheetView>
  </sheetViews>
  <sheetFormatPr defaultColWidth="14.42578125" defaultRowHeight="12.75" customHeight="1" x14ac:dyDescent="0.2"/>
  <cols>
    <col min="1" max="1" width="12.140625" bestFit="1" customWidth="1"/>
    <col min="2" max="2" width="12.7109375" customWidth="1"/>
    <col min="3" max="3" width="11.5703125" bestFit="1" customWidth="1"/>
    <col min="4" max="4" width="13.140625" customWidth="1"/>
    <col min="5" max="5" width="10.7109375" customWidth="1"/>
    <col min="6" max="6" width="12.85546875" customWidth="1"/>
    <col min="7" max="7" width="9.7109375" bestFit="1" customWidth="1"/>
    <col min="8" max="11" width="10.7109375" customWidth="1"/>
    <col min="12" max="12" width="12.85546875" customWidth="1"/>
    <col min="13" max="14" width="10.7109375" customWidth="1"/>
    <col min="15" max="15" width="13.42578125" customWidth="1"/>
    <col min="16" max="16" width="10.7109375" customWidth="1"/>
    <col min="17" max="20" width="17.28515625" customWidth="1"/>
  </cols>
  <sheetData>
    <row r="1" spans="1:17" ht="12.75" customHeight="1" x14ac:dyDescent="0.2">
      <c r="A1" s="1" t="s">
        <v>0</v>
      </c>
      <c r="B1" s="1" t="s">
        <v>1</v>
      </c>
      <c r="E1" s="1" t="s">
        <v>2</v>
      </c>
      <c r="O1" s="1" t="s">
        <v>3</v>
      </c>
      <c r="P1" s="1" t="s">
        <v>4</v>
      </c>
      <c r="Q1" t="s">
        <v>101</v>
      </c>
    </row>
    <row r="2" spans="1:17" ht="12.75" customHeight="1" x14ac:dyDescent="0.2">
      <c r="A2" s="7">
        <f>'October 2018'!A3</f>
        <v>3572.1199999999858</v>
      </c>
      <c r="B2" s="1">
        <v>2455.2600000000002</v>
      </c>
      <c r="E2" s="1" t="s">
        <v>5</v>
      </c>
      <c r="H2" s="1" t="s">
        <v>6</v>
      </c>
      <c r="K2" s="1" t="s">
        <v>7</v>
      </c>
      <c r="O2" s="6">
        <f ca="1">A3-G3-J3-M3-D3</f>
        <v>5969.0199999999859</v>
      </c>
      <c r="P2" s="6">
        <f>SUMIF(D21:D101,"n",B21:B101)</f>
        <v>1008.4200000000002</v>
      </c>
      <c r="Q2" s="16">
        <f ca="1">O2-A2</f>
        <v>2396.9</v>
      </c>
    </row>
    <row r="3" spans="1:17" ht="12.75" customHeight="1" x14ac:dyDescent="0.2">
      <c r="A3" s="7">
        <f>A2-SUM(B21:B199)</f>
        <v>3513.7599999999861</v>
      </c>
      <c r="D3" s="7">
        <f>IF(C2="pd",0,B2*-1)</f>
        <v>-2455.2600000000002</v>
      </c>
      <c r="E3" s="12">
        <f>SUM(E4:E70)</f>
        <v>1239.75</v>
      </c>
      <c r="F3" s="1" t="s">
        <v>8</v>
      </c>
      <c r="G3" s="7">
        <f ca="1">E3-SUMIF(G4:G74,"pd",E4:E73)</f>
        <v>0</v>
      </c>
      <c r="H3" s="6">
        <f>SUM(H4:H18)</f>
        <v>25</v>
      </c>
      <c r="I3" s="1" t="s">
        <v>8</v>
      </c>
      <c r="J3" s="7">
        <f>H3-SUMIF(J4:J74,"pd",H4:H74)</f>
        <v>0</v>
      </c>
      <c r="K3" s="7">
        <f>SUM(K4:K18)</f>
        <v>243.7</v>
      </c>
      <c r="L3" s="1" t="s">
        <v>8</v>
      </c>
      <c r="M3" s="7">
        <f>K3-SUMIF(M4:M74,"pd",K4:K74)</f>
        <v>0</v>
      </c>
      <c r="P3" s="1" t="s">
        <v>9</v>
      </c>
    </row>
    <row r="4" spans="1:17" ht="12.75" customHeight="1" x14ac:dyDescent="0.2">
      <c r="E4" s="12">
        <v>241.18</v>
      </c>
      <c r="F4" s="1" t="s">
        <v>59</v>
      </c>
      <c r="G4" s="19" t="s">
        <v>13</v>
      </c>
      <c r="H4" s="6">
        <v>0</v>
      </c>
      <c r="I4" s="1" t="s">
        <v>15</v>
      </c>
      <c r="J4" s="19" t="s">
        <v>100</v>
      </c>
      <c r="K4" s="7">
        <v>65.599999999999994</v>
      </c>
      <c r="L4" s="1" t="s">
        <v>112</v>
      </c>
      <c r="M4" s="19" t="s">
        <v>13</v>
      </c>
      <c r="P4" s="1" t="s">
        <v>9</v>
      </c>
    </row>
    <row r="5" spans="1:17" ht="12.75" customHeight="1" x14ac:dyDescent="0.2">
      <c r="E5" s="12">
        <v>5</v>
      </c>
      <c r="F5" s="1" t="s">
        <v>71</v>
      </c>
      <c r="G5" s="19" t="s">
        <v>13</v>
      </c>
      <c r="H5" s="6">
        <v>25</v>
      </c>
      <c r="I5" s="1" t="s">
        <v>17</v>
      </c>
      <c r="J5" t="s">
        <v>13</v>
      </c>
      <c r="K5" s="7">
        <v>67.8</v>
      </c>
      <c r="L5" s="1" t="s">
        <v>112</v>
      </c>
      <c r="M5" t="s">
        <v>13</v>
      </c>
      <c r="P5" s="1" t="s">
        <v>9</v>
      </c>
    </row>
    <row r="6" spans="1:17" ht="12.75" customHeight="1" x14ac:dyDescent="0.2">
      <c r="E6" s="12">
        <v>12.66</v>
      </c>
      <c r="F6" s="1" t="s">
        <v>16</v>
      </c>
      <c r="G6" s="19" t="s">
        <v>13</v>
      </c>
      <c r="H6" s="6"/>
      <c r="I6" s="1"/>
      <c r="J6" s="1"/>
      <c r="K6" s="7">
        <v>0</v>
      </c>
      <c r="L6" s="1" t="s">
        <v>112</v>
      </c>
      <c r="P6" s="1" t="s">
        <v>9</v>
      </c>
    </row>
    <row r="7" spans="1:17" ht="12.75" customHeight="1" x14ac:dyDescent="0.2">
      <c r="E7" s="12">
        <v>0</v>
      </c>
      <c r="F7" s="1" t="s">
        <v>18</v>
      </c>
      <c r="G7" s="19"/>
      <c r="H7" s="6"/>
      <c r="I7" s="1"/>
      <c r="K7" s="7">
        <v>0</v>
      </c>
      <c r="L7" s="1" t="s">
        <v>112</v>
      </c>
      <c r="P7" s="1" t="s">
        <v>9</v>
      </c>
    </row>
    <row r="8" spans="1:17" ht="12.75" customHeight="1" x14ac:dyDescent="0.2">
      <c r="E8" s="12">
        <v>56.27</v>
      </c>
      <c r="F8" s="1" t="s">
        <v>77</v>
      </c>
      <c r="G8" s="19" t="s">
        <v>13</v>
      </c>
      <c r="H8" s="6"/>
      <c r="I8" s="1"/>
      <c r="K8" s="7">
        <v>110.3</v>
      </c>
      <c r="L8" s="1" t="s">
        <v>60</v>
      </c>
      <c r="M8" t="s">
        <v>13</v>
      </c>
      <c r="P8" s="1" t="s">
        <v>9</v>
      </c>
    </row>
    <row r="9" spans="1:17" ht="12.75" customHeight="1" x14ac:dyDescent="0.2">
      <c r="E9" s="12">
        <v>100</v>
      </c>
      <c r="F9" s="1" t="s">
        <v>58</v>
      </c>
      <c r="G9" s="19" t="s">
        <v>13</v>
      </c>
      <c r="K9" s="7">
        <v>0</v>
      </c>
      <c r="L9" t="s">
        <v>266</v>
      </c>
      <c r="M9" s="19" t="s">
        <v>100</v>
      </c>
      <c r="P9" s="1" t="s">
        <v>9</v>
      </c>
    </row>
    <row r="10" spans="1:17" ht="12.75" customHeight="1" x14ac:dyDescent="0.2">
      <c r="E10" s="12">
        <v>0</v>
      </c>
      <c r="F10" s="1" t="s">
        <v>67</v>
      </c>
      <c r="K10" s="7">
        <v>0</v>
      </c>
      <c r="L10" t="s">
        <v>22</v>
      </c>
      <c r="M10" s="19" t="s">
        <v>100</v>
      </c>
      <c r="P10" s="1" t="s">
        <v>9</v>
      </c>
    </row>
    <row r="11" spans="1:17" ht="12.75" customHeight="1" x14ac:dyDescent="0.2">
      <c r="E11" s="12">
        <v>7.99</v>
      </c>
      <c r="F11" s="1" t="s">
        <v>69</v>
      </c>
      <c r="G11" t="s">
        <v>13</v>
      </c>
      <c r="K11" s="7">
        <v>0</v>
      </c>
      <c r="L11" t="s">
        <v>60</v>
      </c>
      <c r="P11" s="1" t="s">
        <v>9</v>
      </c>
    </row>
    <row r="12" spans="1:17" ht="12.75" customHeight="1" x14ac:dyDescent="0.2">
      <c r="E12" s="12">
        <v>40.71</v>
      </c>
      <c r="F12" s="1" t="s">
        <v>70</v>
      </c>
      <c r="G12" t="s">
        <v>13</v>
      </c>
      <c r="K12" s="7">
        <v>0</v>
      </c>
      <c r="L12" t="s">
        <v>22</v>
      </c>
      <c r="P12" s="1" t="s">
        <v>9</v>
      </c>
    </row>
    <row r="13" spans="1:17" ht="12.75" customHeight="1" x14ac:dyDescent="0.2">
      <c r="E13" s="12">
        <v>230</v>
      </c>
      <c r="F13" s="1" t="s">
        <v>28</v>
      </c>
      <c r="G13" t="s">
        <v>13</v>
      </c>
      <c r="K13" s="7">
        <v>0</v>
      </c>
      <c r="L13" t="s">
        <v>28</v>
      </c>
      <c r="P13" s="1" t="s">
        <v>9</v>
      </c>
    </row>
    <row r="14" spans="1:17" ht="12.75" customHeight="1" x14ac:dyDescent="0.2">
      <c r="E14" s="12">
        <v>392.19</v>
      </c>
      <c r="F14" s="1" t="s">
        <v>29</v>
      </c>
      <c r="G14" s="19" t="s">
        <v>13</v>
      </c>
      <c r="K14" s="7"/>
      <c r="P14" s="1" t="s">
        <v>9</v>
      </c>
    </row>
    <row r="15" spans="1:17" ht="12.75" customHeight="1" x14ac:dyDescent="0.2">
      <c r="E15" s="12">
        <v>14.53</v>
      </c>
      <c r="F15" s="1" t="s">
        <v>30</v>
      </c>
      <c r="G15" s="19" t="s">
        <v>13</v>
      </c>
      <c r="K15" s="7"/>
      <c r="P15" s="1" t="s">
        <v>9</v>
      </c>
    </row>
    <row r="16" spans="1:17" ht="12.75" customHeight="1" x14ac:dyDescent="0.2">
      <c r="E16" s="12">
        <v>20</v>
      </c>
      <c r="F16" t="s">
        <v>62</v>
      </c>
      <c r="G16" s="1" t="s">
        <v>13</v>
      </c>
      <c r="K16" s="7"/>
      <c r="P16" s="1" t="s">
        <v>9</v>
      </c>
    </row>
    <row r="17" spans="1:11" ht="12.75" customHeight="1" x14ac:dyDescent="0.2">
      <c r="A17" s="1" t="s">
        <v>9</v>
      </c>
      <c r="E17" s="13">
        <v>10</v>
      </c>
      <c r="F17" t="s">
        <v>63</v>
      </c>
      <c r="G17" s="19" t="s">
        <v>13</v>
      </c>
      <c r="K17" s="17"/>
    </row>
    <row r="18" spans="1:11" ht="12.75" customHeight="1" x14ac:dyDescent="0.2">
      <c r="A18" s="1" t="s">
        <v>9</v>
      </c>
      <c r="E18" s="13">
        <v>10</v>
      </c>
      <c r="F18" t="s">
        <v>64</v>
      </c>
      <c r="G18" s="19" t="s">
        <v>13</v>
      </c>
      <c r="K18" s="17"/>
    </row>
    <row r="19" spans="1:11" ht="12.75" customHeight="1" x14ac:dyDescent="0.2">
      <c r="A19" s="1" t="s">
        <v>31</v>
      </c>
      <c r="D19" s="1" t="s">
        <v>32</v>
      </c>
      <c r="E19" s="13">
        <v>10</v>
      </c>
      <c r="F19" t="s">
        <v>65</v>
      </c>
      <c r="G19" s="19" t="s">
        <v>13</v>
      </c>
      <c r="K19" s="17"/>
    </row>
    <row r="20" spans="1:11" ht="12.75" customHeight="1" x14ac:dyDescent="0.2">
      <c r="A20" s="9">
        <v>43405</v>
      </c>
      <c r="B20" s="6">
        <f>A2*-1</f>
        <v>-3572.1199999999858</v>
      </c>
      <c r="C20" s="1" t="s">
        <v>34</v>
      </c>
      <c r="D20" s="1" t="s">
        <v>35</v>
      </c>
      <c r="E20" s="13">
        <v>7.25</v>
      </c>
      <c r="F20" t="s">
        <v>68</v>
      </c>
      <c r="G20" s="19" t="s">
        <v>13</v>
      </c>
      <c r="K20" s="17"/>
    </row>
    <row r="21" spans="1:11" ht="12.75" customHeight="1" x14ac:dyDescent="0.2">
      <c r="A21" s="9">
        <v>43405</v>
      </c>
      <c r="B21" s="6">
        <v>230</v>
      </c>
      <c r="C21" s="1" t="s">
        <v>28</v>
      </c>
      <c r="D21" s="1" t="s">
        <v>37</v>
      </c>
      <c r="E21" s="13">
        <v>16.55</v>
      </c>
      <c r="F21" t="s">
        <v>297</v>
      </c>
      <c r="G21" s="19" t="s">
        <v>13</v>
      </c>
      <c r="K21" s="17"/>
    </row>
    <row r="22" spans="1:11" ht="12.75" customHeight="1" x14ac:dyDescent="0.2">
      <c r="A22" s="9"/>
      <c r="B22" s="6">
        <v>0</v>
      </c>
      <c r="C22" s="1" t="s">
        <v>67</v>
      </c>
      <c r="D22" s="1" t="s">
        <v>100</v>
      </c>
      <c r="E22" s="13">
        <v>8.4700000000000006</v>
      </c>
      <c r="F22" t="s">
        <v>79</v>
      </c>
      <c r="G22" t="s">
        <v>13</v>
      </c>
      <c r="K22" s="17"/>
    </row>
    <row r="23" spans="1:11" ht="12.75" customHeight="1" x14ac:dyDescent="0.2">
      <c r="A23" s="9"/>
      <c r="B23" s="6">
        <v>100</v>
      </c>
      <c r="C23" t="s">
        <v>58</v>
      </c>
      <c r="D23" t="s">
        <v>37</v>
      </c>
      <c r="E23" s="13">
        <v>0</v>
      </c>
      <c r="F23" t="s">
        <v>75</v>
      </c>
    </row>
    <row r="24" spans="1:11" ht="12.75" customHeight="1" x14ac:dyDescent="0.2">
      <c r="A24" s="9"/>
      <c r="B24" s="6">
        <v>392.19</v>
      </c>
      <c r="C24" t="s">
        <v>29</v>
      </c>
      <c r="D24" t="s">
        <v>37</v>
      </c>
      <c r="E24" s="13">
        <v>53</v>
      </c>
      <c r="F24" t="s">
        <v>99</v>
      </c>
      <c r="G24" t="s">
        <v>13</v>
      </c>
    </row>
    <row r="25" spans="1:11" ht="12.75" customHeight="1" x14ac:dyDescent="0.2">
      <c r="A25" s="9"/>
      <c r="B25" s="6">
        <v>5</v>
      </c>
      <c r="C25" t="s">
        <v>71</v>
      </c>
      <c r="D25" t="s">
        <v>37</v>
      </c>
      <c r="E25" s="13">
        <v>3.95</v>
      </c>
      <c r="F25" t="s">
        <v>156</v>
      </c>
      <c r="G25" t="s">
        <v>13</v>
      </c>
    </row>
    <row r="26" spans="1:11" ht="12.75" customHeight="1" x14ac:dyDescent="0.2">
      <c r="A26" s="9"/>
      <c r="B26" s="6">
        <v>7.25</v>
      </c>
      <c r="C26" t="s">
        <v>68</v>
      </c>
      <c r="D26" t="s">
        <v>37</v>
      </c>
      <c r="E26" s="13"/>
      <c r="G26" s="19" t="s">
        <v>100</v>
      </c>
    </row>
    <row r="27" spans="1:11" ht="12.75" customHeight="1" x14ac:dyDescent="0.2">
      <c r="A27" s="9"/>
      <c r="B27" s="6">
        <v>10</v>
      </c>
      <c r="C27" t="s">
        <v>63</v>
      </c>
      <c r="D27" t="s">
        <v>37</v>
      </c>
      <c r="E27" s="13"/>
    </row>
    <row r="28" spans="1:11" ht="12.75" customHeight="1" x14ac:dyDescent="0.2">
      <c r="A28" s="9"/>
      <c r="B28" s="6">
        <v>12.66</v>
      </c>
      <c r="C28" t="s">
        <v>16</v>
      </c>
      <c r="D28" t="s">
        <v>289</v>
      </c>
      <c r="E28" s="13"/>
    </row>
    <row r="29" spans="1:11" x14ac:dyDescent="0.2">
      <c r="A29" s="9"/>
      <c r="B29" s="6">
        <v>16.55</v>
      </c>
      <c r="C29" t="s">
        <v>297</v>
      </c>
      <c r="D29" t="s">
        <v>37</v>
      </c>
    </row>
    <row r="30" spans="1:11" x14ac:dyDescent="0.2">
      <c r="A30" s="9"/>
      <c r="B30" s="6">
        <v>0</v>
      </c>
      <c r="C30" t="s">
        <v>17</v>
      </c>
      <c r="D30" t="s">
        <v>37</v>
      </c>
    </row>
    <row r="31" spans="1:11" x14ac:dyDescent="0.2">
      <c r="A31" s="9">
        <v>43406</v>
      </c>
      <c r="B31" s="6">
        <v>-6.08</v>
      </c>
      <c r="C31" t="s">
        <v>53</v>
      </c>
      <c r="D31" t="s">
        <v>40</v>
      </c>
    </row>
    <row r="32" spans="1:11" x14ac:dyDescent="0.2">
      <c r="A32" s="9"/>
      <c r="B32" s="6">
        <v>11.5</v>
      </c>
      <c r="C32" t="s">
        <v>85</v>
      </c>
      <c r="D32" t="s">
        <v>40</v>
      </c>
    </row>
    <row r="33" spans="1:5" x14ac:dyDescent="0.2">
      <c r="A33" s="9">
        <v>43407</v>
      </c>
      <c r="B33" s="6">
        <v>50</v>
      </c>
      <c r="C33" t="s">
        <v>44</v>
      </c>
      <c r="D33" t="s">
        <v>40</v>
      </c>
    </row>
    <row r="34" spans="1:5" x14ac:dyDescent="0.2">
      <c r="A34" s="9">
        <v>43408</v>
      </c>
      <c r="B34" s="6">
        <v>-55</v>
      </c>
      <c r="C34" t="s">
        <v>28</v>
      </c>
      <c r="D34" t="s">
        <v>40</v>
      </c>
      <c r="E34" t="s">
        <v>329</v>
      </c>
    </row>
    <row r="35" spans="1:5" x14ac:dyDescent="0.2">
      <c r="A35" s="9">
        <v>43409</v>
      </c>
      <c r="B35" s="6">
        <v>56.27</v>
      </c>
      <c r="C35" t="s">
        <v>82</v>
      </c>
      <c r="D35" t="s">
        <v>37</v>
      </c>
    </row>
    <row r="36" spans="1:5" x14ac:dyDescent="0.2">
      <c r="A36" s="9"/>
      <c r="B36" s="6">
        <v>241.18</v>
      </c>
      <c r="C36" t="s">
        <v>59</v>
      </c>
      <c r="D36" t="s">
        <v>37</v>
      </c>
    </row>
    <row r="37" spans="1:5" x14ac:dyDescent="0.2">
      <c r="A37" s="9"/>
      <c r="B37" s="6">
        <v>20</v>
      </c>
      <c r="C37" t="s">
        <v>62</v>
      </c>
      <c r="D37" t="s">
        <v>37</v>
      </c>
    </row>
    <row r="38" spans="1:5" x14ac:dyDescent="0.2">
      <c r="A38" s="9">
        <v>43410</v>
      </c>
      <c r="B38" s="6">
        <v>8.99</v>
      </c>
      <c r="C38" t="s">
        <v>74</v>
      </c>
      <c r="D38" t="s">
        <v>40</v>
      </c>
      <c r="E38" t="s">
        <v>331</v>
      </c>
    </row>
    <row r="39" spans="1:5" x14ac:dyDescent="0.2">
      <c r="A39" s="9"/>
      <c r="B39" s="6">
        <v>7.1</v>
      </c>
      <c r="C39" t="s">
        <v>96</v>
      </c>
      <c r="D39" t="s">
        <v>40</v>
      </c>
    </row>
    <row r="40" spans="1:5" x14ac:dyDescent="0.2">
      <c r="A40" s="9"/>
      <c r="B40" s="6">
        <v>12.45</v>
      </c>
      <c r="D40" t="s">
        <v>40</v>
      </c>
    </row>
    <row r="41" spans="1:5" x14ac:dyDescent="0.2">
      <c r="A41" s="9"/>
      <c r="B41" s="6">
        <v>11.5</v>
      </c>
      <c r="C41" t="s">
        <v>85</v>
      </c>
      <c r="D41" t="s">
        <v>40</v>
      </c>
    </row>
    <row r="42" spans="1:5" x14ac:dyDescent="0.2">
      <c r="A42" s="9"/>
      <c r="B42" s="6">
        <v>16.02</v>
      </c>
      <c r="C42" t="s">
        <v>54</v>
      </c>
      <c r="D42" t="s">
        <v>40</v>
      </c>
    </row>
    <row r="43" spans="1:5" x14ac:dyDescent="0.2">
      <c r="A43" s="9"/>
      <c r="B43" s="6">
        <v>56.5</v>
      </c>
      <c r="C43" t="s">
        <v>95</v>
      </c>
      <c r="D43" t="s">
        <v>40</v>
      </c>
    </row>
    <row r="44" spans="1:5" x14ac:dyDescent="0.2">
      <c r="A44" s="9">
        <v>43411</v>
      </c>
      <c r="B44" s="6">
        <v>111.05</v>
      </c>
      <c r="C44" t="s">
        <v>74</v>
      </c>
      <c r="D44" t="s">
        <v>40</v>
      </c>
      <c r="E44" t="s">
        <v>329</v>
      </c>
    </row>
    <row r="45" spans="1:5" x14ac:dyDescent="0.2">
      <c r="A45" s="9"/>
      <c r="B45" s="6">
        <v>7.8</v>
      </c>
      <c r="C45" t="s">
        <v>74</v>
      </c>
      <c r="D45" t="s">
        <v>40</v>
      </c>
      <c r="E45" t="s">
        <v>86</v>
      </c>
    </row>
    <row r="46" spans="1:5" x14ac:dyDescent="0.2">
      <c r="A46" s="9"/>
      <c r="B46" s="6">
        <v>10</v>
      </c>
      <c r="C46" t="s">
        <v>65</v>
      </c>
      <c r="D46" t="s">
        <v>37</v>
      </c>
    </row>
    <row r="47" spans="1:5" x14ac:dyDescent="0.2">
      <c r="A47" s="9"/>
      <c r="B47" s="6">
        <v>3.95</v>
      </c>
      <c r="C47" t="s">
        <v>156</v>
      </c>
      <c r="D47" t="s">
        <v>37</v>
      </c>
    </row>
    <row r="48" spans="1:5" x14ac:dyDescent="0.2">
      <c r="A48" s="9"/>
      <c r="B48" s="6">
        <v>65.599999999999994</v>
      </c>
      <c r="C48" t="s">
        <v>112</v>
      </c>
      <c r="D48" t="s">
        <v>37</v>
      </c>
    </row>
    <row r="49" spans="1:5" x14ac:dyDescent="0.2">
      <c r="A49" s="9">
        <v>43412</v>
      </c>
      <c r="B49" s="6">
        <v>-50</v>
      </c>
      <c r="C49" t="s">
        <v>330</v>
      </c>
      <c r="D49" t="s">
        <v>40</v>
      </c>
    </row>
    <row r="50" spans="1:5" x14ac:dyDescent="0.2">
      <c r="A50" s="9"/>
      <c r="B50" s="6">
        <v>23</v>
      </c>
      <c r="C50" t="s">
        <v>85</v>
      </c>
      <c r="D50" t="s">
        <v>40</v>
      </c>
    </row>
    <row r="51" spans="1:5" x14ac:dyDescent="0.2">
      <c r="A51" s="9">
        <v>43414</v>
      </c>
      <c r="B51" s="6">
        <v>50</v>
      </c>
      <c r="C51" t="s">
        <v>44</v>
      </c>
      <c r="D51" t="s">
        <v>40</v>
      </c>
    </row>
    <row r="52" spans="1:5" x14ac:dyDescent="0.2">
      <c r="A52" s="9">
        <v>43416</v>
      </c>
      <c r="B52" s="6">
        <v>23.45</v>
      </c>
      <c r="C52" t="s">
        <v>74</v>
      </c>
      <c r="D52" t="s">
        <v>40</v>
      </c>
      <c r="E52" t="s">
        <v>242</v>
      </c>
    </row>
    <row r="53" spans="1:5" x14ac:dyDescent="0.2">
      <c r="A53" s="9"/>
      <c r="B53" s="6">
        <v>2.65</v>
      </c>
      <c r="C53" t="s">
        <v>96</v>
      </c>
      <c r="D53" t="s">
        <v>40</v>
      </c>
    </row>
    <row r="54" spans="1:5" x14ac:dyDescent="0.2">
      <c r="A54" s="9">
        <v>43417</v>
      </c>
      <c r="B54" s="6">
        <v>6</v>
      </c>
      <c r="C54" t="s">
        <v>332</v>
      </c>
      <c r="D54" t="s">
        <v>40</v>
      </c>
    </row>
    <row r="55" spans="1:5" x14ac:dyDescent="0.2">
      <c r="A55" s="9"/>
      <c r="B55" s="6">
        <v>59.95</v>
      </c>
      <c r="C55" t="s">
        <v>333</v>
      </c>
      <c r="D55" t="s">
        <v>40</v>
      </c>
    </row>
    <row r="56" spans="1:5" x14ac:dyDescent="0.2">
      <c r="A56" s="9"/>
      <c r="B56" s="6">
        <v>1.6</v>
      </c>
      <c r="C56" t="s">
        <v>113</v>
      </c>
      <c r="D56" t="s">
        <v>40</v>
      </c>
    </row>
    <row r="57" spans="1:5" x14ac:dyDescent="0.2">
      <c r="A57" s="9"/>
      <c r="B57" s="6">
        <v>10.99</v>
      </c>
      <c r="C57" t="s">
        <v>136</v>
      </c>
      <c r="D57" t="s">
        <v>40</v>
      </c>
    </row>
    <row r="58" spans="1:5" x14ac:dyDescent="0.2">
      <c r="A58" s="9"/>
      <c r="B58" s="6">
        <v>1.29</v>
      </c>
      <c r="C58" s="19" t="s">
        <v>334</v>
      </c>
      <c r="D58" s="19" t="s">
        <v>40</v>
      </c>
    </row>
    <row r="59" spans="1:5" x14ac:dyDescent="0.2">
      <c r="A59" s="9">
        <v>43418</v>
      </c>
      <c r="B59" s="6">
        <v>8.4700000000000006</v>
      </c>
      <c r="C59" s="19" t="s">
        <v>330</v>
      </c>
      <c r="D59" s="19" t="s">
        <v>37</v>
      </c>
    </row>
    <row r="60" spans="1:5" x14ac:dyDescent="0.2">
      <c r="A60" s="9"/>
      <c r="B60" s="6">
        <v>9.65</v>
      </c>
      <c r="C60" s="19" t="s">
        <v>84</v>
      </c>
      <c r="D60" s="19" t="s">
        <v>40</v>
      </c>
    </row>
    <row r="61" spans="1:5" x14ac:dyDescent="0.2">
      <c r="A61" s="9">
        <v>43419</v>
      </c>
      <c r="B61" s="6">
        <v>11.5</v>
      </c>
      <c r="C61" s="19" t="s">
        <v>85</v>
      </c>
      <c r="D61" s="19" t="s">
        <v>40</v>
      </c>
    </row>
    <row r="62" spans="1:5" x14ac:dyDescent="0.2">
      <c r="A62" s="9">
        <v>43420</v>
      </c>
      <c r="B62" s="6">
        <v>7.1</v>
      </c>
      <c r="C62" t="s">
        <v>96</v>
      </c>
      <c r="D62" t="s">
        <v>40</v>
      </c>
    </row>
    <row r="63" spans="1:5" x14ac:dyDescent="0.2">
      <c r="A63" s="9"/>
      <c r="B63" s="6">
        <v>6.1</v>
      </c>
      <c r="C63" t="s">
        <v>85</v>
      </c>
      <c r="D63" t="s">
        <v>40</v>
      </c>
    </row>
    <row r="64" spans="1:5" x14ac:dyDescent="0.2">
      <c r="A64" s="9"/>
      <c r="B64" s="6">
        <v>50</v>
      </c>
      <c r="C64" t="s">
        <v>44</v>
      </c>
      <c r="D64" t="s">
        <v>40</v>
      </c>
    </row>
    <row r="65" spans="1:5" x14ac:dyDescent="0.2">
      <c r="A65" s="9">
        <v>43423</v>
      </c>
      <c r="B65" s="6">
        <v>10</v>
      </c>
      <c r="C65" t="s">
        <v>64</v>
      </c>
      <c r="D65" t="s">
        <v>37</v>
      </c>
    </row>
    <row r="66" spans="1:5" x14ac:dyDescent="0.2">
      <c r="A66" s="9"/>
      <c r="B66" s="6">
        <v>7.1</v>
      </c>
      <c r="C66" t="s">
        <v>96</v>
      </c>
      <c r="D66" t="s">
        <v>40</v>
      </c>
    </row>
    <row r="67" spans="1:5" x14ac:dyDescent="0.2">
      <c r="A67" s="9"/>
      <c r="B67" s="6">
        <v>24.48</v>
      </c>
      <c r="C67" t="s">
        <v>84</v>
      </c>
      <c r="D67" t="s">
        <v>40</v>
      </c>
    </row>
    <row r="68" spans="1:5" x14ac:dyDescent="0.2">
      <c r="A68" s="9">
        <v>43424</v>
      </c>
      <c r="B68" s="6">
        <v>19.13</v>
      </c>
      <c r="C68" t="s">
        <v>123</v>
      </c>
      <c r="D68" t="s">
        <v>40</v>
      </c>
    </row>
    <row r="69" spans="1:5" x14ac:dyDescent="0.2">
      <c r="A69" s="9"/>
      <c r="B69" s="6">
        <v>67.8</v>
      </c>
      <c r="C69" t="s">
        <v>112</v>
      </c>
      <c r="D69" t="s">
        <v>37</v>
      </c>
    </row>
    <row r="70" spans="1:5" x14ac:dyDescent="0.2">
      <c r="A70" s="9"/>
      <c r="B70" s="6">
        <v>168</v>
      </c>
      <c r="C70" t="s">
        <v>335</v>
      </c>
      <c r="D70" t="s">
        <v>40</v>
      </c>
      <c r="E70" t="s">
        <v>193</v>
      </c>
    </row>
    <row r="71" spans="1:5" x14ac:dyDescent="0.2">
      <c r="A71" s="9">
        <v>43425</v>
      </c>
      <c r="B71" s="6">
        <v>2.99</v>
      </c>
      <c r="C71" t="s">
        <v>113</v>
      </c>
      <c r="D71" t="s">
        <v>40</v>
      </c>
    </row>
    <row r="72" spans="1:5" x14ac:dyDescent="0.2">
      <c r="A72" s="9">
        <v>43426</v>
      </c>
      <c r="B72" s="6">
        <v>3.4</v>
      </c>
      <c r="C72" t="s">
        <v>22</v>
      </c>
      <c r="D72" t="s">
        <v>40</v>
      </c>
    </row>
    <row r="73" spans="1:5" x14ac:dyDescent="0.2">
      <c r="A73" s="9"/>
      <c r="B73" s="6">
        <v>14.53</v>
      </c>
      <c r="C73" t="s">
        <v>30</v>
      </c>
      <c r="D73" t="s">
        <v>37</v>
      </c>
    </row>
    <row r="74" spans="1:5" x14ac:dyDescent="0.2">
      <c r="A74" s="9">
        <v>43427</v>
      </c>
      <c r="B74" s="6">
        <v>23</v>
      </c>
      <c r="C74" t="s">
        <v>85</v>
      </c>
      <c r="D74" t="s">
        <v>40</v>
      </c>
    </row>
    <row r="75" spans="1:5" x14ac:dyDescent="0.2">
      <c r="A75" s="9">
        <v>43428</v>
      </c>
      <c r="B75" s="6">
        <v>50</v>
      </c>
      <c r="C75" t="s">
        <v>44</v>
      </c>
      <c r="D75" t="s">
        <v>40</v>
      </c>
    </row>
    <row r="76" spans="1:5" x14ac:dyDescent="0.2">
      <c r="A76" s="9">
        <v>43431</v>
      </c>
      <c r="B76" s="6">
        <v>9.75</v>
      </c>
      <c r="C76" t="s">
        <v>96</v>
      </c>
      <c r="D76" t="s">
        <v>40</v>
      </c>
    </row>
    <row r="77" spans="1:5" x14ac:dyDescent="0.2">
      <c r="A77" s="9"/>
      <c r="B77" s="6">
        <v>83.7</v>
      </c>
      <c r="C77" t="s">
        <v>162</v>
      </c>
      <c r="D77" t="s">
        <v>40</v>
      </c>
      <c r="E77" t="s">
        <v>195</v>
      </c>
    </row>
    <row r="78" spans="1:5" x14ac:dyDescent="0.2">
      <c r="A78" s="9"/>
      <c r="B78" s="6">
        <v>47.96</v>
      </c>
      <c r="C78" t="s">
        <v>151</v>
      </c>
      <c r="D78" t="s">
        <v>40</v>
      </c>
    </row>
    <row r="79" spans="1:5" x14ac:dyDescent="0.2">
      <c r="A79" s="9"/>
      <c r="B79" s="6">
        <v>0.8</v>
      </c>
      <c r="C79" t="s">
        <v>139</v>
      </c>
      <c r="D79" t="s">
        <v>40</v>
      </c>
    </row>
    <row r="80" spans="1:5" x14ac:dyDescent="0.2">
      <c r="A80" s="9"/>
      <c r="B80" s="6">
        <v>110.3</v>
      </c>
      <c r="C80" t="s">
        <v>22</v>
      </c>
      <c r="D80" t="s">
        <v>37</v>
      </c>
    </row>
    <row r="81" spans="1:5" x14ac:dyDescent="0.2">
      <c r="A81" s="9">
        <v>43432</v>
      </c>
      <c r="B81" s="6">
        <v>-2458.5100000000002</v>
      </c>
      <c r="C81" t="s">
        <v>36</v>
      </c>
      <c r="D81" t="s">
        <v>37</v>
      </c>
    </row>
    <row r="82" spans="1:5" x14ac:dyDescent="0.2">
      <c r="A82" s="9"/>
      <c r="B82" s="6">
        <v>40.71</v>
      </c>
      <c r="C82" t="s">
        <v>185</v>
      </c>
      <c r="D82" t="s">
        <v>37</v>
      </c>
    </row>
    <row r="83" spans="1:5" x14ac:dyDescent="0.2">
      <c r="A83" s="9"/>
      <c r="B83" s="6">
        <v>7.99</v>
      </c>
      <c r="C83" t="s">
        <v>74</v>
      </c>
      <c r="D83" t="s">
        <v>37</v>
      </c>
      <c r="E83" t="s">
        <v>69</v>
      </c>
    </row>
    <row r="84" spans="1:5" x14ac:dyDescent="0.2">
      <c r="A84" s="9"/>
      <c r="B84" s="6">
        <v>11.5</v>
      </c>
      <c r="C84" t="s">
        <v>85</v>
      </c>
      <c r="D84" t="s">
        <v>40</v>
      </c>
    </row>
    <row r="85" spans="1:5" x14ac:dyDescent="0.2">
      <c r="A85" s="9">
        <v>43433</v>
      </c>
      <c r="B85" s="6">
        <v>25</v>
      </c>
      <c r="C85" t="s">
        <v>17</v>
      </c>
      <c r="D85" t="s">
        <v>37</v>
      </c>
    </row>
    <row r="86" spans="1:5" x14ac:dyDescent="0.2">
      <c r="A86" s="9">
        <v>43434</v>
      </c>
      <c r="B86" s="6">
        <v>53</v>
      </c>
      <c r="C86" t="s">
        <v>99</v>
      </c>
      <c r="D86" t="s">
        <v>37</v>
      </c>
    </row>
    <row r="87" spans="1:5" x14ac:dyDescent="0.2">
      <c r="A87" s="9"/>
      <c r="B87" s="6">
        <v>11.5</v>
      </c>
      <c r="C87" t="s">
        <v>85</v>
      </c>
      <c r="D87" t="s">
        <v>40</v>
      </c>
    </row>
    <row r="88" spans="1:5" x14ac:dyDescent="0.2">
      <c r="A88" s="9"/>
      <c r="B88" s="6">
        <v>50</v>
      </c>
      <c r="C88" t="s">
        <v>44</v>
      </c>
      <c r="D88" t="s">
        <v>40</v>
      </c>
    </row>
    <row r="89" spans="1:5" x14ac:dyDescent="0.2">
      <c r="A89" s="9"/>
      <c r="B89" s="6">
        <v>50</v>
      </c>
      <c r="C89" t="s">
        <v>44</v>
      </c>
      <c r="D89" t="s">
        <v>40</v>
      </c>
    </row>
    <row r="90" spans="1:5" ht="12.75" customHeight="1" x14ac:dyDescent="0.2">
      <c r="A90" s="9"/>
      <c r="B90" s="6"/>
    </row>
    <row r="91" spans="1:5" ht="12.75" customHeight="1" x14ac:dyDescent="0.2">
      <c r="A91" s="9"/>
      <c r="B91" s="6"/>
    </row>
    <row r="92" spans="1:5" ht="12.75" customHeight="1" x14ac:dyDescent="0.2">
      <c r="A92" s="9"/>
      <c r="B92" s="6"/>
    </row>
    <row r="93" spans="1:5" ht="12.75" customHeight="1" x14ac:dyDescent="0.2">
      <c r="A93" s="9"/>
      <c r="B93" s="6"/>
    </row>
    <row r="94" spans="1:5" ht="12.75" customHeight="1" x14ac:dyDescent="0.2">
      <c r="A94" s="9"/>
      <c r="B94" s="6"/>
    </row>
    <row r="95" spans="1:5" ht="12.75" customHeight="1" x14ac:dyDescent="0.2">
      <c r="A95" s="9"/>
      <c r="B95" s="6"/>
    </row>
    <row r="96" spans="1:5" ht="12.75" customHeight="1" x14ac:dyDescent="0.2">
      <c r="A96" s="9"/>
      <c r="B96" s="6"/>
    </row>
    <row r="97" spans="1:2" ht="12.75" customHeight="1" x14ac:dyDescent="0.2">
      <c r="A97" s="9"/>
      <c r="B97" s="6"/>
    </row>
    <row r="98" spans="1:2" ht="12.75" customHeight="1" x14ac:dyDescent="0.2">
      <c r="A98" s="9"/>
      <c r="B98" s="6"/>
    </row>
    <row r="99" spans="1:2" ht="12.75" customHeight="1" x14ac:dyDescent="0.2">
      <c r="A99" s="9"/>
      <c r="B99" s="6"/>
    </row>
    <row r="100" spans="1:2" ht="12.75" customHeight="1" x14ac:dyDescent="0.2">
      <c r="A100" s="9"/>
      <c r="B100" s="6"/>
    </row>
    <row r="101" spans="1:2" ht="12.75" customHeight="1" x14ac:dyDescent="0.2">
      <c r="A101" s="9"/>
      <c r="B101" s="6"/>
    </row>
    <row r="102" spans="1:2" ht="12.75" customHeight="1" x14ac:dyDescent="0.2">
      <c r="A102" s="9"/>
      <c r="B102" s="6"/>
    </row>
    <row r="103" spans="1:2" ht="12.75" customHeight="1" x14ac:dyDescent="0.2">
      <c r="A103" s="9"/>
      <c r="B103" s="6"/>
    </row>
    <row r="104" spans="1:2" ht="12.75" customHeight="1" x14ac:dyDescent="0.2">
      <c r="A104" s="9"/>
      <c r="B104" s="6"/>
    </row>
    <row r="105" spans="1:2" ht="12.75" customHeight="1" x14ac:dyDescent="0.2">
      <c r="A105" s="9"/>
      <c r="B105" s="6"/>
    </row>
    <row r="106" spans="1:2" ht="12.75" customHeight="1" x14ac:dyDescent="0.2">
      <c r="A106" s="9"/>
      <c r="B106" s="6"/>
    </row>
    <row r="107" spans="1:2" ht="12.75" customHeight="1" x14ac:dyDescent="0.2">
      <c r="A107" s="9"/>
      <c r="B107" s="6"/>
    </row>
    <row r="108" spans="1:2" ht="12.75" customHeight="1" x14ac:dyDescent="0.2">
      <c r="A108" s="9"/>
      <c r="B108" s="6"/>
    </row>
    <row r="109" spans="1:2" ht="12.75" customHeight="1" x14ac:dyDescent="0.2">
      <c r="A109" s="9"/>
      <c r="B109" s="6"/>
    </row>
    <row r="110" spans="1:2" ht="12.75" customHeight="1" x14ac:dyDescent="0.2">
      <c r="A110" s="9"/>
      <c r="B110" s="6"/>
    </row>
    <row r="111" spans="1:2" ht="12.75" customHeight="1" x14ac:dyDescent="0.2">
      <c r="A111" s="9"/>
      <c r="B111" s="6"/>
    </row>
    <row r="112" spans="1:2" ht="12.75" customHeight="1" x14ac:dyDescent="0.2">
      <c r="A112" s="9"/>
      <c r="B112" s="6"/>
    </row>
    <row r="113" spans="1:2" ht="12.75" customHeight="1" x14ac:dyDescent="0.2">
      <c r="A113" s="9"/>
      <c r="B113" s="6"/>
    </row>
    <row r="114" spans="1:2" ht="12.75" customHeight="1" x14ac:dyDescent="0.2">
      <c r="A114" s="9"/>
      <c r="B114" s="6"/>
    </row>
    <row r="115" spans="1:2" ht="12.75" customHeight="1" x14ac:dyDescent="0.2">
      <c r="A115" s="9"/>
      <c r="B115" s="6"/>
    </row>
    <row r="116" spans="1:2" ht="12.75" customHeight="1" x14ac:dyDescent="0.2">
      <c r="A116" s="9"/>
      <c r="B116" s="6"/>
    </row>
    <row r="117" spans="1:2" ht="12.75" customHeight="1" x14ac:dyDescent="0.2">
      <c r="A117" s="9"/>
      <c r="B117" s="6"/>
    </row>
    <row r="118" spans="1:2" ht="12.75" customHeight="1" x14ac:dyDescent="0.2">
      <c r="A118" s="9"/>
      <c r="B118" s="6"/>
    </row>
    <row r="119" spans="1:2" ht="12.75" customHeight="1" x14ac:dyDescent="0.2">
      <c r="A119" s="9"/>
      <c r="B119" s="6"/>
    </row>
    <row r="120" spans="1:2" ht="12.75" customHeight="1" x14ac:dyDescent="0.2">
      <c r="A120" s="9"/>
      <c r="B120" s="6"/>
    </row>
    <row r="121" spans="1:2" ht="12.75" customHeight="1" x14ac:dyDescent="0.2">
      <c r="A121" s="9"/>
      <c r="B121" s="6"/>
    </row>
    <row r="122" spans="1:2" ht="12.75" customHeight="1" x14ac:dyDescent="0.2">
      <c r="A122" s="9"/>
      <c r="B122" s="6"/>
    </row>
    <row r="123" spans="1:2" ht="12.75" customHeight="1" x14ac:dyDescent="0.2">
      <c r="A123" s="9"/>
      <c r="B123" s="6"/>
    </row>
    <row r="124" spans="1:2" ht="12.75" customHeight="1" x14ac:dyDescent="0.2">
      <c r="A124" s="9"/>
      <c r="B124" s="6"/>
    </row>
    <row r="125" spans="1:2" ht="12.75" customHeight="1" x14ac:dyDescent="0.2">
      <c r="A125" s="9"/>
      <c r="B125" s="6"/>
    </row>
    <row r="126" spans="1:2" ht="12.75" customHeight="1" x14ac:dyDescent="0.2">
      <c r="A126" s="9"/>
      <c r="B126" s="6"/>
    </row>
    <row r="127" spans="1:2" ht="12.75" customHeight="1" x14ac:dyDescent="0.2">
      <c r="A127" s="9"/>
      <c r="B127" s="6"/>
    </row>
    <row r="128" spans="1:2" ht="12.75" customHeight="1" x14ac:dyDescent="0.2">
      <c r="A128" s="9"/>
      <c r="B128" s="6"/>
    </row>
    <row r="129" spans="1:2" ht="12.75" customHeight="1" x14ac:dyDescent="0.2">
      <c r="A129" s="9"/>
      <c r="B129" s="6"/>
    </row>
    <row r="130" spans="1:2" ht="12.75" customHeight="1" x14ac:dyDescent="0.2">
      <c r="A130" s="9"/>
      <c r="B130" s="6"/>
    </row>
    <row r="131" spans="1:2" ht="12.75" customHeight="1" x14ac:dyDescent="0.2">
      <c r="A131" s="9"/>
      <c r="B131" s="6"/>
    </row>
    <row r="132" spans="1:2" ht="12.75" customHeight="1" x14ac:dyDescent="0.2">
      <c r="A132" s="9"/>
      <c r="B132" s="6"/>
    </row>
    <row r="133" spans="1:2" ht="12.75" customHeight="1" x14ac:dyDescent="0.2">
      <c r="A133" s="9"/>
      <c r="B133" s="6"/>
    </row>
    <row r="134" spans="1:2" ht="12.75" customHeight="1" x14ac:dyDescent="0.2">
      <c r="A134" s="9"/>
      <c r="B134" s="6"/>
    </row>
    <row r="135" spans="1:2" ht="12.75" customHeight="1" x14ac:dyDescent="0.2">
      <c r="A135" s="9"/>
      <c r="B135" s="6"/>
    </row>
    <row r="136" spans="1:2" ht="12.75" customHeight="1" x14ac:dyDescent="0.2">
      <c r="A136" s="9"/>
      <c r="B136" s="6"/>
    </row>
    <row r="137" spans="1:2" ht="12.75" customHeight="1" x14ac:dyDescent="0.2">
      <c r="A137" s="9"/>
      <c r="B137" s="6"/>
    </row>
    <row r="138" spans="1:2" ht="12.75" customHeight="1" x14ac:dyDescent="0.2">
      <c r="A138" s="9"/>
      <c r="B138" s="6"/>
    </row>
    <row r="139" spans="1:2" ht="12.75" customHeight="1" x14ac:dyDescent="0.2">
      <c r="A139" s="9"/>
      <c r="B139" s="6"/>
    </row>
    <row r="140" spans="1:2" ht="12.75" customHeight="1" x14ac:dyDescent="0.2">
      <c r="A140" s="9"/>
      <c r="B140" s="6"/>
    </row>
    <row r="141" spans="1:2" ht="12.75" customHeight="1" x14ac:dyDescent="0.2">
      <c r="A141" s="9"/>
      <c r="B141" s="6"/>
    </row>
    <row r="142" spans="1:2" ht="12.75" customHeight="1" x14ac:dyDescent="0.2">
      <c r="A142" s="9"/>
      <c r="B142" s="6"/>
    </row>
    <row r="143" spans="1:2" ht="12.75" customHeight="1" x14ac:dyDescent="0.2">
      <c r="A143" s="9"/>
      <c r="B143" s="6"/>
    </row>
    <row r="144" spans="1:2" ht="12.75" customHeight="1" x14ac:dyDescent="0.2">
      <c r="A144" s="9"/>
      <c r="B144" s="6"/>
    </row>
    <row r="145" spans="1:2" ht="12.75" customHeight="1" x14ac:dyDescent="0.2">
      <c r="A145" s="9"/>
      <c r="B145" s="6"/>
    </row>
    <row r="146" spans="1:2" ht="12.75" customHeight="1" x14ac:dyDescent="0.2">
      <c r="A146" s="9"/>
      <c r="B146" s="6"/>
    </row>
    <row r="147" spans="1:2" ht="12.75" customHeight="1" x14ac:dyDescent="0.2">
      <c r="A147" s="9"/>
      <c r="B147" s="6"/>
    </row>
    <row r="148" spans="1:2" ht="12.75" customHeight="1" x14ac:dyDescent="0.2">
      <c r="A148" s="9"/>
      <c r="B148" s="6"/>
    </row>
    <row r="149" spans="1:2" ht="12.75" customHeight="1" x14ac:dyDescent="0.2">
      <c r="A149" s="9"/>
      <c r="B149" s="6"/>
    </row>
    <row r="150" spans="1:2" ht="12.75" customHeight="1" x14ac:dyDescent="0.2">
      <c r="A150" s="9"/>
      <c r="B150" s="6"/>
    </row>
    <row r="151" spans="1:2" ht="12.75" customHeight="1" x14ac:dyDescent="0.2">
      <c r="A151" s="9"/>
      <c r="B151" s="6"/>
    </row>
    <row r="152" spans="1:2" ht="12.75" customHeight="1" x14ac:dyDescent="0.2">
      <c r="A152" s="9"/>
      <c r="B152" s="6"/>
    </row>
    <row r="153" spans="1:2" ht="12.75" customHeight="1" x14ac:dyDescent="0.2">
      <c r="A153" s="9"/>
      <c r="B153" s="6"/>
    </row>
    <row r="154" spans="1:2" ht="12.75" customHeight="1" x14ac:dyDescent="0.2">
      <c r="A154" s="9"/>
      <c r="B154" s="6"/>
    </row>
    <row r="155" spans="1:2" ht="12.75" customHeight="1" x14ac:dyDescent="0.2">
      <c r="A155" s="9"/>
      <c r="B155" s="6"/>
    </row>
    <row r="156" spans="1:2" ht="12.75" customHeight="1" x14ac:dyDescent="0.2">
      <c r="A156" s="9"/>
      <c r="B156" s="6"/>
    </row>
    <row r="157" spans="1:2" ht="12.75" customHeight="1" x14ac:dyDescent="0.2">
      <c r="A157" s="9"/>
      <c r="B157" s="6"/>
    </row>
    <row r="158" spans="1:2" ht="12.75" customHeight="1" x14ac:dyDescent="0.2">
      <c r="A158" s="9"/>
      <c r="B158" s="6"/>
    </row>
    <row r="159" spans="1:2" ht="12.75" customHeight="1" x14ac:dyDescent="0.2">
      <c r="A159" s="9"/>
      <c r="B159" s="6"/>
    </row>
    <row r="160" spans="1:2" ht="12.75" customHeight="1" x14ac:dyDescent="0.2">
      <c r="A160" s="9"/>
      <c r="B160" s="6"/>
    </row>
    <row r="161" spans="1:2" ht="12.75" customHeight="1" x14ac:dyDescent="0.2">
      <c r="A161" s="9"/>
      <c r="B161" s="6"/>
    </row>
    <row r="162" spans="1:2" ht="12.75" customHeight="1" x14ac:dyDescent="0.2">
      <c r="A162" s="9"/>
      <c r="B162" s="6"/>
    </row>
    <row r="163" spans="1:2" ht="12.75" customHeight="1" x14ac:dyDescent="0.2">
      <c r="A163" s="9"/>
      <c r="B163" s="6"/>
    </row>
    <row r="164" spans="1:2" ht="12.75" customHeight="1" x14ac:dyDescent="0.2">
      <c r="A164" s="9"/>
      <c r="B164" s="6"/>
    </row>
    <row r="165" spans="1:2" ht="12.75" customHeight="1" x14ac:dyDescent="0.2">
      <c r="A165" s="9"/>
      <c r="B165" s="6"/>
    </row>
    <row r="166" spans="1:2" ht="12.75" customHeight="1" x14ac:dyDescent="0.2">
      <c r="A166" s="9"/>
      <c r="B166" s="6"/>
    </row>
    <row r="167" spans="1:2" ht="12.75" customHeight="1" x14ac:dyDescent="0.2">
      <c r="A167" s="9"/>
      <c r="B167" s="6"/>
    </row>
    <row r="168" spans="1:2" ht="12.75" customHeight="1" x14ac:dyDescent="0.2">
      <c r="A168" s="9"/>
      <c r="B168" s="6"/>
    </row>
    <row r="169" spans="1:2" ht="12.75" customHeight="1" x14ac:dyDescent="0.2">
      <c r="A169" s="9"/>
      <c r="B169" s="6"/>
    </row>
    <row r="170" spans="1:2" ht="12.75" customHeight="1" x14ac:dyDescent="0.2">
      <c r="A170" s="9"/>
      <c r="B170" s="6"/>
    </row>
    <row r="171" spans="1:2" ht="12.75" customHeight="1" x14ac:dyDescent="0.2">
      <c r="A171" s="9"/>
      <c r="B171" s="6"/>
    </row>
    <row r="172" spans="1:2" ht="12.75" customHeight="1" x14ac:dyDescent="0.2">
      <c r="A172" s="9"/>
      <c r="B172" s="6"/>
    </row>
    <row r="173" spans="1:2" ht="12.75" customHeight="1" x14ac:dyDescent="0.2">
      <c r="A173" s="9"/>
      <c r="B173" s="6"/>
    </row>
    <row r="174" spans="1:2" ht="12.75" customHeight="1" x14ac:dyDescent="0.2">
      <c r="A174" s="9"/>
      <c r="B174" s="6"/>
    </row>
    <row r="175" spans="1:2" ht="12.75" customHeight="1" x14ac:dyDescent="0.2">
      <c r="A175" s="9"/>
      <c r="B175" s="6"/>
    </row>
    <row r="176" spans="1:2" ht="12.75" customHeight="1" x14ac:dyDescent="0.2">
      <c r="A176" s="9"/>
      <c r="B176" s="6"/>
    </row>
    <row r="177" spans="1:2" ht="12.75" customHeight="1" x14ac:dyDescent="0.2">
      <c r="A177" s="9"/>
      <c r="B177" s="6"/>
    </row>
    <row r="178" spans="1:2" ht="12.75" customHeight="1" x14ac:dyDescent="0.2">
      <c r="A178" s="9"/>
      <c r="B178" s="6"/>
    </row>
    <row r="179" spans="1:2" ht="12.75" customHeight="1" x14ac:dyDescent="0.2">
      <c r="A179" s="9"/>
      <c r="B179" s="6"/>
    </row>
    <row r="180" spans="1:2" ht="12.75" customHeight="1" x14ac:dyDescent="0.2">
      <c r="A180" s="9"/>
      <c r="B180" s="6"/>
    </row>
    <row r="181" spans="1:2" ht="12.75" customHeight="1" x14ac:dyDescent="0.2">
      <c r="A181" s="9"/>
      <c r="B181" s="6"/>
    </row>
    <row r="182" spans="1:2" ht="12.75" customHeight="1" x14ac:dyDescent="0.2">
      <c r="A182" s="9"/>
      <c r="B182" s="6"/>
    </row>
    <row r="183" spans="1:2" ht="12.75" customHeight="1" x14ac:dyDescent="0.2">
      <c r="A183" s="9"/>
      <c r="B183" s="6"/>
    </row>
    <row r="184" spans="1:2" ht="12.75" customHeight="1" x14ac:dyDescent="0.2">
      <c r="A184" s="9"/>
      <c r="B184" s="6"/>
    </row>
    <row r="185" spans="1:2" ht="12.75" customHeight="1" x14ac:dyDescent="0.2">
      <c r="A185" s="9"/>
      <c r="B185" s="6"/>
    </row>
    <row r="186" spans="1:2" ht="12.75" customHeight="1" x14ac:dyDescent="0.2">
      <c r="A186" s="9"/>
      <c r="B186" s="6"/>
    </row>
    <row r="187" spans="1:2" ht="12.75" customHeight="1" x14ac:dyDescent="0.2">
      <c r="A187" s="9"/>
      <c r="B187" s="6"/>
    </row>
    <row r="188" spans="1:2" ht="12.75" customHeight="1" x14ac:dyDescent="0.2">
      <c r="A188" s="9"/>
      <c r="B188" s="6"/>
    </row>
    <row r="189" spans="1:2" ht="12.75" customHeight="1" x14ac:dyDescent="0.2">
      <c r="A189" s="9"/>
      <c r="B189" s="6"/>
    </row>
    <row r="190" spans="1:2" ht="12.75" customHeight="1" x14ac:dyDescent="0.2">
      <c r="A190" s="9"/>
      <c r="B190" s="6"/>
    </row>
    <row r="191" spans="1:2" ht="12.75" customHeight="1" x14ac:dyDescent="0.2">
      <c r="A191" s="9"/>
      <c r="B191" s="6"/>
    </row>
    <row r="192" spans="1:2" ht="12.75" customHeight="1" x14ac:dyDescent="0.2">
      <c r="A192" s="9"/>
      <c r="B192" s="6"/>
    </row>
    <row r="193" spans="1:2" ht="12.75" customHeight="1" x14ac:dyDescent="0.2">
      <c r="A193" s="9"/>
      <c r="B193" s="6"/>
    </row>
    <row r="194" spans="1:2" ht="12.75" customHeight="1" x14ac:dyDescent="0.2">
      <c r="A194" s="9"/>
      <c r="B194" s="6"/>
    </row>
    <row r="195" spans="1:2" ht="12.75" customHeight="1" x14ac:dyDescent="0.2">
      <c r="A195" s="9"/>
      <c r="B195" s="6"/>
    </row>
    <row r="196" spans="1:2" ht="12.75" customHeight="1" x14ac:dyDescent="0.2">
      <c r="A196" s="9"/>
      <c r="B196" s="6"/>
    </row>
    <row r="197" spans="1:2" ht="12.75" customHeight="1" x14ac:dyDescent="0.2">
      <c r="A197" s="9"/>
      <c r="B197" s="6"/>
    </row>
    <row r="198" spans="1:2" ht="12.75" customHeight="1" x14ac:dyDescent="0.2">
      <c r="A198" s="9"/>
      <c r="B198" s="6"/>
    </row>
    <row r="199" spans="1:2" ht="12.75" customHeight="1" x14ac:dyDescent="0.2">
      <c r="A199" s="9"/>
      <c r="B199" s="6"/>
    </row>
    <row r="200" spans="1:2" ht="12.75" customHeight="1" x14ac:dyDescent="0.2">
      <c r="A200" s="9"/>
      <c r="B200" s="6"/>
    </row>
    <row r="201" spans="1:2" ht="12.75" customHeight="1" x14ac:dyDescent="0.2">
      <c r="A201" s="9"/>
      <c r="B201" s="6"/>
    </row>
    <row r="202" spans="1:2" ht="12.75" customHeight="1" x14ac:dyDescent="0.2">
      <c r="A202" s="9"/>
      <c r="B202" s="6"/>
    </row>
    <row r="203" spans="1:2" ht="12.75" customHeight="1" x14ac:dyDescent="0.2">
      <c r="A203" s="9"/>
      <c r="B203" s="6"/>
    </row>
    <row r="204" spans="1:2" ht="12.75" customHeight="1" x14ac:dyDescent="0.2">
      <c r="A204" s="9"/>
      <c r="B204" s="6"/>
    </row>
    <row r="205" spans="1:2" ht="12.75" customHeight="1" x14ac:dyDescent="0.2">
      <c r="A205" s="9"/>
      <c r="B205" s="6"/>
    </row>
    <row r="206" spans="1:2" ht="12.75" customHeight="1" x14ac:dyDescent="0.2">
      <c r="A206" s="9"/>
      <c r="B206" s="6"/>
    </row>
    <row r="207" spans="1:2" ht="12.75" customHeight="1" x14ac:dyDescent="0.2">
      <c r="A207" s="9"/>
      <c r="B207" s="6"/>
    </row>
    <row r="208" spans="1:2" ht="12.75" customHeight="1" x14ac:dyDescent="0.2">
      <c r="A208" s="9"/>
      <c r="B208" s="6"/>
    </row>
    <row r="209" spans="1:2" ht="12.75" customHeight="1" x14ac:dyDescent="0.2">
      <c r="A209" s="9"/>
      <c r="B209" s="6"/>
    </row>
    <row r="210" spans="1:2" ht="12.75" customHeight="1" x14ac:dyDescent="0.2">
      <c r="A210" s="9"/>
      <c r="B210" s="6"/>
    </row>
    <row r="211" spans="1:2" ht="12.75" customHeight="1" x14ac:dyDescent="0.2">
      <c r="A211" s="9"/>
      <c r="B211" s="6"/>
    </row>
    <row r="212" spans="1:2" ht="12.75" customHeight="1" x14ac:dyDescent="0.2">
      <c r="A212" s="9"/>
      <c r="B212" s="6"/>
    </row>
    <row r="213" spans="1:2" ht="12.75" customHeight="1" x14ac:dyDescent="0.2">
      <c r="A213" s="9"/>
      <c r="B213" s="6"/>
    </row>
    <row r="214" spans="1:2" ht="12.75" customHeight="1" x14ac:dyDescent="0.2">
      <c r="A214" s="9"/>
      <c r="B214" s="6"/>
    </row>
    <row r="215" spans="1:2" ht="12.75" customHeight="1" x14ac:dyDescent="0.2">
      <c r="A215" s="9"/>
      <c r="B215" s="6"/>
    </row>
    <row r="216" spans="1:2" ht="12.75" customHeight="1" x14ac:dyDescent="0.2">
      <c r="A216" s="9"/>
      <c r="B216" s="6"/>
    </row>
    <row r="217" spans="1:2" ht="12.75" customHeight="1" x14ac:dyDescent="0.2">
      <c r="A217" s="9"/>
      <c r="B217" s="6"/>
    </row>
    <row r="218" spans="1:2" ht="12.75" customHeight="1" x14ac:dyDescent="0.2">
      <c r="A218" s="9"/>
      <c r="B218" s="6"/>
    </row>
    <row r="219" spans="1:2" ht="12.75" customHeight="1" x14ac:dyDescent="0.2">
      <c r="A219" s="9"/>
      <c r="B219" s="6"/>
    </row>
    <row r="220" spans="1:2" ht="12.75" customHeight="1" x14ac:dyDescent="0.2">
      <c r="A220" s="9"/>
      <c r="B220" s="6"/>
    </row>
    <row r="221" spans="1:2" ht="12.75" customHeight="1" x14ac:dyDescent="0.2">
      <c r="A221" s="9"/>
      <c r="B221" s="6"/>
    </row>
    <row r="222" spans="1:2" ht="12.75" customHeight="1" x14ac:dyDescent="0.2">
      <c r="A222" s="9"/>
      <c r="B222" s="6"/>
    </row>
    <row r="223" spans="1:2" ht="12.75" customHeight="1" x14ac:dyDescent="0.2">
      <c r="A223" s="9"/>
      <c r="B223" s="6"/>
    </row>
    <row r="224" spans="1:2" ht="12.75" customHeight="1" x14ac:dyDescent="0.2">
      <c r="A224" s="9"/>
      <c r="B224" s="6"/>
    </row>
    <row r="225" spans="1:2" ht="12.75" customHeight="1" x14ac:dyDescent="0.2">
      <c r="A225" s="9"/>
      <c r="B225" s="6"/>
    </row>
    <row r="226" spans="1:2" ht="12.75" customHeight="1" x14ac:dyDescent="0.2">
      <c r="A226" s="9"/>
      <c r="B226" s="6"/>
    </row>
    <row r="227" spans="1:2" ht="12.75" customHeight="1" x14ac:dyDescent="0.2">
      <c r="A227" s="9"/>
      <c r="B227" s="6"/>
    </row>
    <row r="228" spans="1:2" ht="12.75" customHeight="1" x14ac:dyDescent="0.2">
      <c r="A228" s="9"/>
      <c r="B228" s="6"/>
    </row>
    <row r="229" spans="1:2" ht="12.75" customHeight="1" x14ac:dyDescent="0.2">
      <c r="A229" s="9"/>
      <c r="B229" s="6"/>
    </row>
    <row r="230" spans="1:2" ht="12.75" customHeight="1" x14ac:dyDescent="0.2">
      <c r="A230" s="9"/>
      <c r="B230" s="6"/>
    </row>
    <row r="231" spans="1:2" ht="12.75" customHeight="1" x14ac:dyDescent="0.2">
      <c r="A231" s="9"/>
      <c r="B231" s="6"/>
    </row>
    <row r="232" spans="1:2" ht="12.75" customHeight="1" x14ac:dyDescent="0.2">
      <c r="A232" s="9"/>
      <c r="B232" s="6"/>
    </row>
    <row r="233" spans="1:2" ht="12.75" customHeight="1" x14ac:dyDescent="0.2">
      <c r="A233" s="9"/>
      <c r="B233" s="6"/>
    </row>
    <row r="234" spans="1:2" ht="12.75" customHeight="1" x14ac:dyDescent="0.2">
      <c r="A234" s="9"/>
      <c r="B234" s="6"/>
    </row>
    <row r="235" spans="1:2" ht="12.75" customHeight="1" x14ac:dyDescent="0.2">
      <c r="A235" s="9"/>
      <c r="B235" s="6"/>
    </row>
    <row r="236" spans="1:2" ht="12.75" customHeight="1" x14ac:dyDescent="0.2">
      <c r="A236" s="9"/>
      <c r="B236" s="6"/>
    </row>
    <row r="237" spans="1:2" ht="12.75" customHeight="1" x14ac:dyDescent="0.2">
      <c r="A237" s="9"/>
      <c r="B237" s="6"/>
    </row>
    <row r="238" spans="1:2" ht="12.75" customHeight="1" x14ac:dyDescent="0.2">
      <c r="A238" s="9"/>
      <c r="B238" s="6"/>
    </row>
    <row r="239" spans="1:2" ht="12.75" customHeight="1" x14ac:dyDescent="0.2">
      <c r="A239" s="9"/>
      <c r="B239" s="6"/>
    </row>
    <row r="240" spans="1:2" ht="12.75" customHeight="1" x14ac:dyDescent="0.2">
      <c r="A240" s="9"/>
      <c r="B240" s="6"/>
    </row>
    <row r="241" spans="1:2" ht="12.75" customHeight="1" x14ac:dyDescent="0.2">
      <c r="A241" s="9"/>
      <c r="B241" s="6"/>
    </row>
    <row r="242" spans="1:2" ht="12.75" customHeight="1" x14ac:dyDescent="0.2">
      <c r="A242" s="9"/>
      <c r="B242" s="6"/>
    </row>
    <row r="243" spans="1:2" ht="12.75" customHeight="1" x14ac:dyDescent="0.2">
      <c r="A243" s="9"/>
      <c r="B243" s="6"/>
    </row>
    <row r="244" spans="1:2" ht="12.75" customHeight="1" x14ac:dyDescent="0.2">
      <c r="A244" s="9"/>
      <c r="B244" s="6"/>
    </row>
    <row r="245" spans="1:2" ht="12.75" customHeight="1" x14ac:dyDescent="0.2">
      <c r="A245" s="9"/>
      <c r="B245" s="6"/>
    </row>
    <row r="246" spans="1:2" ht="12.75" customHeight="1" x14ac:dyDescent="0.2">
      <c r="A246" s="9"/>
      <c r="B246" s="6"/>
    </row>
    <row r="247" spans="1:2" ht="12.75" customHeight="1" x14ac:dyDescent="0.2">
      <c r="A247" s="9"/>
      <c r="B247" s="6"/>
    </row>
    <row r="248" spans="1:2" ht="12.75" customHeight="1" x14ac:dyDescent="0.2">
      <c r="A248" s="9"/>
      <c r="B248" s="6"/>
    </row>
    <row r="249" spans="1:2" ht="12.75" customHeight="1" x14ac:dyDescent="0.2">
      <c r="A249" s="9"/>
      <c r="B249" s="6"/>
    </row>
    <row r="250" spans="1:2" ht="12.75" customHeight="1" x14ac:dyDescent="0.2">
      <c r="A250" s="9"/>
      <c r="B250" s="6"/>
    </row>
    <row r="251" spans="1:2" ht="12.75" customHeight="1" x14ac:dyDescent="0.2">
      <c r="A251" s="9"/>
      <c r="B251" s="6"/>
    </row>
    <row r="252" spans="1:2" ht="12.75" customHeight="1" x14ac:dyDescent="0.2">
      <c r="A252" s="9"/>
      <c r="B252" s="6"/>
    </row>
    <row r="253" spans="1:2" ht="12.75" customHeight="1" x14ac:dyDescent="0.2">
      <c r="A253" s="9"/>
      <c r="B253" s="6"/>
    </row>
    <row r="254" spans="1:2" ht="12.75" customHeight="1" x14ac:dyDescent="0.2">
      <c r="A254" s="9"/>
      <c r="B254" s="6"/>
    </row>
    <row r="255" spans="1:2" ht="12.75" customHeight="1" x14ac:dyDescent="0.2">
      <c r="A255" s="9"/>
      <c r="B255" s="6"/>
    </row>
    <row r="256" spans="1:2" ht="12.75" customHeight="1" x14ac:dyDescent="0.2">
      <c r="A256" s="9"/>
      <c r="B256" s="6"/>
    </row>
    <row r="257" spans="1:2" ht="12.75" customHeight="1" x14ac:dyDescent="0.2">
      <c r="A257" s="9"/>
      <c r="B257" s="6"/>
    </row>
    <row r="258" spans="1:2" ht="12.75" customHeight="1" x14ac:dyDescent="0.2">
      <c r="A258" s="9"/>
      <c r="B258" s="6"/>
    </row>
    <row r="259" spans="1:2" ht="12.75" customHeight="1" x14ac:dyDescent="0.2">
      <c r="A259" s="9"/>
      <c r="B259" s="6"/>
    </row>
    <row r="260" spans="1:2" ht="12.75" customHeight="1" x14ac:dyDescent="0.2">
      <c r="A260" s="9"/>
      <c r="B260" s="6"/>
    </row>
    <row r="261" spans="1:2" ht="12.75" customHeight="1" x14ac:dyDescent="0.2">
      <c r="A261" s="9"/>
      <c r="B261" s="6"/>
    </row>
    <row r="262" spans="1:2" ht="12.75" customHeight="1" x14ac:dyDescent="0.2">
      <c r="A262" s="9"/>
      <c r="B262" s="6"/>
    </row>
    <row r="263" spans="1:2" ht="12.75" customHeight="1" x14ac:dyDescent="0.2">
      <c r="A263" s="9"/>
      <c r="B263" s="6"/>
    </row>
    <row r="264" spans="1:2" ht="12.75" customHeight="1" x14ac:dyDescent="0.2">
      <c r="A264" s="9"/>
      <c r="B264" s="6"/>
    </row>
    <row r="265" spans="1:2" ht="12.75" customHeight="1" x14ac:dyDescent="0.2">
      <c r="A265" s="9"/>
      <c r="B265" s="6"/>
    </row>
    <row r="266" spans="1:2" ht="12.75" customHeight="1" x14ac:dyDescent="0.2">
      <c r="A266" s="9"/>
      <c r="B266" s="6"/>
    </row>
    <row r="267" spans="1:2" ht="12.75" customHeight="1" x14ac:dyDescent="0.2">
      <c r="A267" s="9"/>
      <c r="B267" s="6"/>
    </row>
    <row r="268" spans="1:2" ht="12.75" customHeight="1" x14ac:dyDescent="0.2">
      <c r="A268" s="9"/>
      <c r="B268" s="6"/>
    </row>
    <row r="269" spans="1:2" ht="12.75" customHeight="1" x14ac:dyDescent="0.2">
      <c r="A269" s="9"/>
      <c r="B269" s="6"/>
    </row>
    <row r="270" spans="1:2" ht="12.75" customHeight="1" x14ac:dyDescent="0.2">
      <c r="A270" s="9"/>
      <c r="B270" s="6"/>
    </row>
    <row r="271" spans="1:2" ht="12.75" customHeight="1" x14ac:dyDescent="0.2">
      <c r="A271" s="9"/>
      <c r="B271" s="6"/>
    </row>
    <row r="272" spans="1:2" ht="12.75" customHeight="1" x14ac:dyDescent="0.2">
      <c r="A272" s="9"/>
      <c r="B272" s="6"/>
    </row>
    <row r="273" spans="1:2" ht="12.75" customHeight="1" x14ac:dyDescent="0.2">
      <c r="A273" s="9"/>
      <c r="B273" s="6"/>
    </row>
    <row r="274" spans="1:2" ht="12.75" customHeight="1" x14ac:dyDescent="0.2">
      <c r="A274" s="9"/>
      <c r="B274" s="6"/>
    </row>
    <row r="275" spans="1:2" ht="12.75" customHeight="1" x14ac:dyDescent="0.2">
      <c r="A275" s="9"/>
      <c r="B275" s="6"/>
    </row>
    <row r="276" spans="1:2" ht="12.75" customHeight="1" x14ac:dyDescent="0.2">
      <c r="A276" s="9"/>
      <c r="B276" s="6"/>
    </row>
    <row r="277" spans="1:2" ht="12.75" customHeight="1" x14ac:dyDescent="0.2">
      <c r="A277" s="9"/>
      <c r="B277" s="6"/>
    </row>
    <row r="278" spans="1:2" ht="12.75" customHeight="1" x14ac:dyDescent="0.2">
      <c r="A278" s="9"/>
      <c r="B278" s="6"/>
    </row>
    <row r="279" spans="1:2" ht="12.75" customHeight="1" x14ac:dyDescent="0.2">
      <c r="A279" s="9"/>
      <c r="B279" s="6"/>
    </row>
    <row r="280" spans="1:2" ht="12.75" customHeight="1" x14ac:dyDescent="0.2">
      <c r="A280" s="9"/>
      <c r="B280" s="6"/>
    </row>
    <row r="281" spans="1:2" ht="12.75" customHeight="1" x14ac:dyDescent="0.2">
      <c r="A281" s="9"/>
      <c r="B281" s="6"/>
    </row>
    <row r="282" spans="1:2" ht="12.75" customHeight="1" x14ac:dyDescent="0.2">
      <c r="A282" s="9"/>
      <c r="B282" s="6"/>
    </row>
    <row r="283" spans="1:2" ht="12.75" customHeight="1" x14ac:dyDescent="0.2">
      <c r="A283" s="9"/>
      <c r="B283" s="6"/>
    </row>
    <row r="284" spans="1:2" ht="12.75" customHeight="1" x14ac:dyDescent="0.2">
      <c r="A284" s="9"/>
      <c r="B284" s="6"/>
    </row>
    <row r="285" spans="1:2" ht="12.75" customHeight="1" x14ac:dyDescent="0.2">
      <c r="A285" s="9"/>
      <c r="B285" s="6"/>
    </row>
    <row r="286" spans="1:2" ht="12.75" customHeight="1" x14ac:dyDescent="0.2">
      <c r="A286" s="9"/>
      <c r="B286" s="6"/>
    </row>
    <row r="287" spans="1:2" ht="12.75" customHeight="1" x14ac:dyDescent="0.2">
      <c r="A287" s="9"/>
      <c r="B287" s="6"/>
    </row>
    <row r="288" spans="1:2" ht="12.75" customHeight="1" x14ac:dyDescent="0.2">
      <c r="A288" s="9"/>
      <c r="B288" s="6"/>
    </row>
    <row r="289" spans="1:2" ht="12.75" customHeight="1" x14ac:dyDescent="0.2">
      <c r="A289" s="9"/>
      <c r="B289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0"/>
  <sheetViews>
    <sheetView zoomScale="75" zoomScaleNormal="75" workbookViewId="0">
      <pane ySplit="3" topLeftCell="A4" activePane="bottomLeft" state="frozen"/>
      <selection pane="bottomLeft" activeCell="A25" sqref="A25"/>
    </sheetView>
  </sheetViews>
  <sheetFormatPr defaultColWidth="14.42578125" defaultRowHeight="12.75" customHeight="1" x14ac:dyDescent="0.2"/>
  <cols>
    <col min="1" max="1" width="12.140625" bestFit="1" customWidth="1"/>
    <col min="2" max="2" width="12.7109375" customWidth="1"/>
    <col min="3" max="3" width="12.28515625" bestFit="1" customWidth="1"/>
    <col min="4" max="4" width="11.42578125" bestFit="1" customWidth="1"/>
    <col min="5" max="5" width="17.28515625" bestFit="1" customWidth="1"/>
    <col min="6" max="6" width="12.85546875" customWidth="1"/>
    <col min="7" max="7" width="9.7109375" bestFit="1" customWidth="1"/>
    <col min="8" max="11" width="10.7109375" customWidth="1"/>
    <col min="12" max="12" width="12.85546875" customWidth="1"/>
    <col min="13" max="14" width="10.7109375" customWidth="1"/>
    <col min="15" max="15" width="13.42578125" customWidth="1"/>
    <col min="16" max="16" width="10.7109375" customWidth="1"/>
    <col min="17" max="20" width="17.28515625" customWidth="1"/>
  </cols>
  <sheetData>
    <row r="1" spans="1:17" ht="12.75" customHeight="1" x14ac:dyDescent="0.2">
      <c r="A1" s="1" t="s">
        <v>0</v>
      </c>
      <c r="B1" s="1" t="s">
        <v>1</v>
      </c>
      <c r="E1" s="1" t="s">
        <v>2</v>
      </c>
      <c r="O1" s="1" t="s">
        <v>3</v>
      </c>
      <c r="P1" s="1" t="s">
        <v>4</v>
      </c>
      <c r="Q1" t="s">
        <v>101</v>
      </c>
    </row>
    <row r="2" spans="1:17" ht="12.75" customHeight="1" x14ac:dyDescent="0.2">
      <c r="A2" s="7">
        <f>'September 2018'!A3</f>
        <v>3820.4499999999862</v>
      </c>
      <c r="B2" s="1">
        <v>2455.2600000000002</v>
      </c>
      <c r="C2" t="s">
        <v>13</v>
      </c>
      <c r="E2" s="1" t="s">
        <v>5</v>
      </c>
      <c r="H2" s="1" t="s">
        <v>6</v>
      </c>
      <c r="K2" s="1" t="s">
        <v>7</v>
      </c>
      <c r="O2" s="6">
        <f ca="1">A3-G3-J3-M3-D3</f>
        <v>3572.1199999999858</v>
      </c>
      <c r="P2" s="6">
        <f>SUMIF(D21:D70,"n",B21:B70)</f>
        <v>531.21</v>
      </c>
      <c r="Q2" s="16">
        <f ca="1">O2-A2</f>
        <v>-248.33000000000038</v>
      </c>
    </row>
    <row r="3" spans="1:17" ht="12.75" customHeight="1" x14ac:dyDescent="0.2">
      <c r="A3" s="7">
        <f>A2-SUM(B21:B200)</f>
        <v>3572.1199999999858</v>
      </c>
      <c r="D3" s="7">
        <f>IF(C2="pd",0,B2*-1)</f>
        <v>0</v>
      </c>
      <c r="E3" s="12">
        <f>SUM(E4:E69)</f>
        <v>1288.24</v>
      </c>
      <c r="F3" s="1" t="s">
        <v>8</v>
      </c>
      <c r="G3" s="7">
        <f ca="1">E3-SUMIF(G4:G73,"pd",E4:E72)</f>
        <v>0</v>
      </c>
      <c r="H3" s="6">
        <f>SUM(H4:H18)</f>
        <v>679.37</v>
      </c>
      <c r="I3" s="1" t="s">
        <v>8</v>
      </c>
      <c r="J3" s="7">
        <f>H3-SUMIF(J4:J73,"pd",H4:H73)</f>
        <v>0</v>
      </c>
      <c r="K3" s="7">
        <f>SUM(K4:K18)</f>
        <v>366.70000000000005</v>
      </c>
      <c r="L3" s="1" t="s">
        <v>8</v>
      </c>
      <c r="M3" s="7">
        <f>K3-SUMIF(M4:M73,"pd",K4:K73)</f>
        <v>0</v>
      </c>
      <c r="P3" s="1" t="s">
        <v>9</v>
      </c>
    </row>
    <row r="4" spans="1:17" ht="12.75" customHeight="1" x14ac:dyDescent="0.2">
      <c r="E4" s="12">
        <v>241.18</v>
      </c>
      <c r="F4" s="1" t="s">
        <v>59</v>
      </c>
      <c r="G4" s="19" t="s">
        <v>13</v>
      </c>
      <c r="H4" s="6">
        <v>121.59</v>
      </c>
      <c r="I4" s="1" t="s">
        <v>15</v>
      </c>
      <c r="J4" s="19" t="s">
        <v>13</v>
      </c>
      <c r="K4" s="7">
        <v>64.42</v>
      </c>
      <c r="L4" s="1" t="s">
        <v>112</v>
      </c>
      <c r="M4" s="19" t="s">
        <v>13</v>
      </c>
      <c r="P4" s="1" t="s">
        <v>9</v>
      </c>
    </row>
    <row r="5" spans="1:17" ht="12.75" customHeight="1" x14ac:dyDescent="0.2">
      <c r="E5" s="12">
        <v>5</v>
      </c>
      <c r="F5" s="1" t="s">
        <v>71</v>
      </c>
      <c r="G5" s="19" t="s">
        <v>13</v>
      </c>
      <c r="H5" s="6">
        <v>25</v>
      </c>
      <c r="I5" s="1" t="s">
        <v>17</v>
      </c>
      <c r="J5" t="s">
        <v>13</v>
      </c>
      <c r="K5" s="7">
        <v>64.67</v>
      </c>
      <c r="L5" s="1" t="s">
        <v>112</v>
      </c>
      <c r="M5" t="s">
        <v>13</v>
      </c>
      <c r="P5" s="1" t="s">
        <v>9</v>
      </c>
    </row>
    <row r="6" spans="1:17" ht="12.75" customHeight="1" x14ac:dyDescent="0.2">
      <c r="E6" s="12">
        <v>12.66</v>
      </c>
      <c r="F6" s="1" t="s">
        <v>16</v>
      </c>
      <c r="G6" s="19" t="s">
        <v>13</v>
      </c>
      <c r="H6" s="6">
        <v>25</v>
      </c>
      <c r="I6" s="1" t="s">
        <v>326</v>
      </c>
      <c r="J6" s="1" t="s">
        <v>13</v>
      </c>
      <c r="K6" s="7">
        <v>61.91</v>
      </c>
      <c r="L6" s="1" t="s">
        <v>112</v>
      </c>
      <c r="M6" t="s">
        <v>13</v>
      </c>
      <c r="P6" s="1" t="s">
        <v>9</v>
      </c>
    </row>
    <row r="7" spans="1:17" ht="12.75" customHeight="1" x14ac:dyDescent="0.2">
      <c r="E7" s="12">
        <v>0</v>
      </c>
      <c r="F7" s="1" t="s">
        <v>18</v>
      </c>
      <c r="G7" s="19"/>
      <c r="H7" s="6">
        <v>507.78</v>
      </c>
      <c r="I7" s="1" t="s">
        <v>15</v>
      </c>
      <c r="J7" t="s">
        <v>13</v>
      </c>
      <c r="K7" s="7">
        <v>0</v>
      </c>
      <c r="L7" s="1" t="s">
        <v>112</v>
      </c>
      <c r="P7" s="1" t="s">
        <v>9</v>
      </c>
    </row>
    <row r="8" spans="1:17" ht="12.75" customHeight="1" x14ac:dyDescent="0.2">
      <c r="E8" s="12">
        <v>55.16</v>
      </c>
      <c r="F8" s="1" t="s">
        <v>77</v>
      </c>
      <c r="G8" s="19" t="s">
        <v>13</v>
      </c>
      <c r="H8" s="6"/>
      <c r="I8" s="1"/>
      <c r="K8" s="7">
        <v>110.3</v>
      </c>
      <c r="L8" s="1" t="s">
        <v>60</v>
      </c>
      <c r="M8" t="s">
        <v>13</v>
      </c>
      <c r="P8" s="1" t="s">
        <v>9</v>
      </c>
    </row>
    <row r="9" spans="1:17" ht="12.75" customHeight="1" x14ac:dyDescent="0.2">
      <c r="E9" s="12">
        <v>100</v>
      </c>
      <c r="F9" s="1" t="s">
        <v>58</v>
      </c>
      <c r="G9" s="19" t="s">
        <v>13</v>
      </c>
      <c r="K9" s="7">
        <v>21.8</v>
      </c>
      <c r="L9" t="s">
        <v>266</v>
      </c>
      <c r="M9" s="19" t="s">
        <v>13</v>
      </c>
      <c r="P9" s="1" t="s">
        <v>9</v>
      </c>
    </row>
    <row r="10" spans="1:17" ht="12.75" customHeight="1" x14ac:dyDescent="0.2">
      <c r="E10" s="12">
        <v>0</v>
      </c>
      <c r="F10" s="1" t="s">
        <v>67</v>
      </c>
      <c r="K10" s="7">
        <v>21.8</v>
      </c>
      <c r="L10" t="s">
        <v>22</v>
      </c>
      <c r="M10" s="19" t="s">
        <v>13</v>
      </c>
      <c r="P10" s="1" t="s">
        <v>9</v>
      </c>
    </row>
    <row r="11" spans="1:17" ht="12.75" customHeight="1" x14ac:dyDescent="0.2">
      <c r="E11" s="12">
        <v>7.99</v>
      </c>
      <c r="F11" s="1" t="s">
        <v>69</v>
      </c>
      <c r="G11" t="s">
        <v>13</v>
      </c>
      <c r="K11" s="7">
        <v>0</v>
      </c>
      <c r="L11" t="s">
        <v>60</v>
      </c>
      <c r="P11" s="1" t="s">
        <v>9</v>
      </c>
    </row>
    <row r="12" spans="1:17" ht="12.75" customHeight="1" x14ac:dyDescent="0.2">
      <c r="E12" s="12">
        <v>37.69</v>
      </c>
      <c r="F12" s="1" t="s">
        <v>70</v>
      </c>
      <c r="G12" t="s">
        <v>13</v>
      </c>
      <c r="K12" s="7">
        <v>21.8</v>
      </c>
      <c r="L12" t="s">
        <v>22</v>
      </c>
      <c r="M12" t="s">
        <v>13</v>
      </c>
      <c r="P12" s="1" t="s">
        <v>9</v>
      </c>
    </row>
    <row r="13" spans="1:17" ht="12.75" customHeight="1" x14ac:dyDescent="0.2">
      <c r="E13" s="12">
        <v>230</v>
      </c>
      <c r="F13" s="1" t="s">
        <v>28</v>
      </c>
      <c r="G13" t="s">
        <v>13</v>
      </c>
      <c r="K13" s="7">
        <v>0</v>
      </c>
      <c r="L13" t="s">
        <v>28</v>
      </c>
      <c r="P13" s="1" t="s">
        <v>9</v>
      </c>
    </row>
    <row r="14" spans="1:17" ht="12.75" customHeight="1" x14ac:dyDescent="0.2">
      <c r="E14" s="12">
        <v>392.19</v>
      </c>
      <c r="F14" s="1" t="s">
        <v>29</v>
      </c>
      <c r="G14" s="19" t="s">
        <v>13</v>
      </c>
      <c r="K14" s="7"/>
      <c r="P14" s="1" t="s">
        <v>9</v>
      </c>
    </row>
    <row r="15" spans="1:17" ht="12.75" customHeight="1" x14ac:dyDescent="0.2">
      <c r="E15" s="12">
        <v>14.53</v>
      </c>
      <c r="F15" s="1" t="s">
        <v>30</v>
      </c>
      <c r="G15" s="19" t="s">
        <v>13</v>
      </c>
      <c r="K15" s="7"/>
      <c r="P15" s="1" t="s">
        <v>9</v>
      </c>
    </row>
    <row r="16" spans="1:17" ht="12.75" customHeight="1" x14ac:dyDescent="0.2">
      <c r="E16" s="12">
        <v>20</v>
      </c>
      <c r="F16" t="s">
        <v>62</v>
      </c>
      <c r="G16" s="1" t="s">
        <v>13</v>
      </c>
      <c r="K16" s="7"/>
      <c r="P16" s="1" t="s">
        <v>9</v>
      </c>
    </row>
    <row r="17" spans="1:11" ht="12.75" customHeight="1" x14ac:dyDescent="0.2">
      <c r="A17" s="1" t="s">
        <v>9</v>
      </c>
      <c r="E17" s="13">
        <v>10</v>
      </c>
      <c r="F17" t="s">
        <v>63</v>
      </c>
      <c r="G17" s="19" t="s">
        <v>13</v>
      </c>
      <c r="K17" s="17"/>
    </row>
    <row r="18" spans="1:11" ht="12.75" customHeight="1" x14ac:dyDescent="0.2">
      <c r="A18" s="1" t="s">
        <v>9</v>
      </c>
      <c r="E18" s="13">
        <v>10</v>
      </c>
      <c r="F18" t="s">
        <v>64</v>
      </c>
      <c r="G18" s="19" t="s">
        <v>13</v>
      </c>
      <c r="K18" s="17"/>
    </row>
    <row r="19" spans="1:11" ht="12.75" customHeight="1" x14ac:dyDescent="0.2">
      <c r="A19" s="1" t="s">
        <v>31</v>
      </c>
      <c r="D19" s="1" t="s">
        <v>32</v>
      </c>
      <c r="E19" s="13">
        <v>10</v>
      </c>
      <c r="F19" t="s">
        <v>65</v>
      </c>
      <c r="G19" s="19" t="s">
        <v>13</v>
      </c>
      <c r="K19" s="17"/>
    </row>
    <row r="20" spans="1:11" ht="12.75" customHeight="1" x14ac:dyDescent="0.2">
      <c r="A20" s="9">
        <v>43374</v>
      </c>
      <c r="B20" s="6">
        <f>A2*-1</f>
        <v>-3820.4499999999862</v>
      </c>
      <c r="C20" s="1" t="s">
        <v>34</v>
      </c>
      <c r="D20" s="1" t="s">
        <v>35</v>
      </c>
      <c r="E20" s="13">
        <v>6.87</v>
      </c>
      <c r="F20" t="s">
        <v>68</v>
      </c>
      <c r="G20" s="19" t="s">
        <v>13</v>
      </c>
      <c r="K20" s="17"/>
    </row>
    <row r="21" spans="1:11" ht="12.75" customHeight="1" x14ac:dyDescent="0.2">
      <c r="A21" s="9">
        <v>43374</v>
      </c>
      <c r="B21" s="6">
        <v>230</v>
      </c>
      <c r="C21" s="1" t="s">
        <v>28</v>
      </c>
      <c r="D21" s="1" t="s">
        <v>37</v>
      </c>
      <c r="E21" s="13">
        <v>16.55</v>
      </c>
      <c r="F21" t="s">
        <v>297</v>
      </c>
      <c r="G21" s="19" t="s">
        <v>13</v>
      </c>
      <c r="K21" s="17"/>
    </row>
    <row r="22" spans="1:11" ht="12.75" customHeight="1" x14ac:dyDescent="0.2">
      <c r="A22" s="9"/>
      <c r="B22" s="6">
        <v>0</v>
      </c>
      <c r="C22" s="1" t="s">
        <v>67</v>
      </c>
      <c r="D22" s="1" t="s">
        <v>100</v>
      </c>
      <c r="E22" s="13">
        <v>8.4700000000000006</v>
      </c>
      <c r="F22" t="s">
        <v>79</v>
      </c>
      <c r="G22" t="s">
        <v>13</v>
      </c>
      <c r="K22" s="17"/>
    </row>
    <row r="23" spans="1:11" ht="12.75" customHeight="1" x14ac:dyDescent="0.2">
      <c r="A23" s="9"/>
      <c r="B23" s="6">
        <v>100</v>
      </c>
      <c r="C23" t="s">
        <v>58</v>
      </c>
      <c r="D23" t="s">
        <v>37</v>
      </c>
      <c r="E23" s="13">
        <v>0</v>
      </c>
      <c r="F23" t="s">
        <v>75</v>
      </c>
    </row>
    <row r="24" spans="1:11" ht="12.75" customHeight="1" x14ac:dyDescent="0.2">
      <c r="A24" s="9"/>
      <c r="B24" s="6">
        <v>392.19</v>
      </c>
      <c r="C24" t="s">
        <v>29</v>
      </c>
      <c r="D24" t="s">
        <v>37</v>
      </c>
      <c r="E24" s="13">
        <v>53</v>
      </c>
      <c r="F24" t="s">
        <v>99</v>
      </c>
      <c r="G24" t="s">
        <v>13</v>
      </c>
    </row>
    <row r="25" spans="1:11" ht="12.75" customHeight="1" x14ac:dyDescent="0.2">
      <c r="A25" s="9"/>
      <c r="B25" s="6">
        <v>5</v>
      </c>
      <c r="C25" t="s">
        <v>71</v>
      </c>
      <c r="D25" t="s">
        <v>37</v>
      </c>
      <c r="E25" s="13">
        <v>3.95</v>
      </c>
      <c r="F25" t="s">
        <v>156</v>
      </c>
      <c r="G25" t="s">
        <v>13</v>
      </c>
    </row>
    <row r="26" spans="1:11" ht="12.75" customHeight="1" x14ac:dyDescent="0.2">
      <c r="A26" s="9"/>
      <c r="B26" s="6">
        <v>6.87</v>
      </c>
      <c r="C26" t="s">
        <v>68</v>
      </c>
      <c r="D26" t="s">
        <v>37</v>
      </c>
      <c r="E26" s="13">
        <v>53</v>
      </c>
      <c r="F26" t="s">
        <v>309</v>
      </c>
      <c r="G26" s="19" t="s">
        <v>13</v>
      </c>
    </row>
    <row r="27" spans="1:11" ht="12.75" customHeight="1" x14ac:dyDescent="0.2">
      <c r="A27" s="9"/>
      <c r="B27" s="6">
        <v>10</v>
      </c>
      <c r="C27" t="s">
        <v>63</v>
      </c>
      <c r="D27" t="s">
        <v>37</v>
      </c>
      <c r="E27" s="13"/>
    </row>
    <row r="28" spans="1:11" ht="12.75" customHeight="1" x14ac:dyDescent="0.2">
      <c r="A28" s="9"/>
      <c r="B28" s="6">
        <v>12.66</v>
      </c>
      <c r="C28" t="s">
        <v>16</v>
      </c>
      <c r="D28" t="s">
        <v>289</v>
      </c>
      <c r="E28" s="13"/>
    </row>
    <row r="29" spans="1:11" x14ac:dyDescent="0.2">
      <c r="A29" s="9"/>
      <c r="B29" s="6">
        <v>16.55</v>
      </c>
      <c r="C29" t="s">
        <v>297</v>
      </c>
      <c r="D29" t="s">
        <v>37</v>
      </c>
    </row>
    <row r="30" spans="1:11" x14ac:dyDescent="0.2">
      <c r="A30" s="9"/>
      <c r="B30" s="6">
        <v>25</v>
      </c>
      <c r="C30" t="s">
        <v>17</v>
      </c>
      <c r="D30" t="s">
        <v>37</v>
      </c>
    </row>
    <row r="31" spans="1:11" x14ac:dyDescent="0.2">
      <c r="A31" s="9"/>
      <c r="B31" s="6">
        <v>3.3</v>
      </c>
      <c r="C31" t="s">
        <v>22</v>
      </c>
      <c r="D31" t="s">
        <v>40</v>
      </c>
    </row>
    <row r="32" spans="1:11" x14ac:dyDescent="0.2">
      <c r="A32" s="9">
        <v>43375</v>
      </c>
      <c r="B32" s="6">
        <v>53</v>
      </c>
      <c r="C32" t="s">
        <v>251</v>
      </c>
      <c r="D32" t="s">
        <v>37</v>
      </c>
    </row>
    <row r="33" spans="1:5" x14ac:dyDescent="0.2">
      <c r="A33" s="9"/>
      <c r="B33" s="6">
        <v>-5.99</v>
      </c>
      <c r="C33" t="s">
        <v>53</v>
      </c>
    </row>
    <row r="34" spans="1:5" x14ac:dyDescent="0.2">
      <c r="A34" s="9"/>
      <c r="B34" s="6">
        <v>21.8</v>
      </c>
      <c r="C34" t="s">
        <v>22</v>
      </c>
      <c r="D34" t="s">
        <v>37</v>
      </c>
    </row>
    <row r="35" spans="1:5" x14ac:dyDescent="0.2">
      <c r="A35" s="9"/>
      <c r="B35" s="6">
        <v>14.2</v>
      </c>
      <c r="C35" t="s">
        <v>148</v>
      </c>
      <c r="D35" t="s">
        <v>40</v>
      </c>
    </row>
    <row r="36" spans="1:5" x14ac:dyDescent="0.2">
      <c r="A36" s="9"/>
      <c r="B36" s="6">
        <v>3.85</v>
      </c>
      <c r="C36" t="s">
        <v>110</v>
      </c>
      <c r="D36" t="s">
        <v>40</v>
      </c>
    </row>
    <row r="37" spans="1:5" x14ac:dyDescent="0.2">
      <c r="A37" s="9"/>
      <c r="B37" s="6">
        <v>7.25</v>
      </c>
      <c r="C37" t="s">
        <v>310</v>
      </c>
      <c r="D37" t="s">
        <v>40</v>
      </c>
    </row>
    <row r="38" spans="1:5" x14ac:dyDescent="0.2">
      <c r="A38" s="9"/>
      <c r="B38" s="6">
        <v>1.6</v>
      </c>
      <c r="C38" t="s">
        <v>113</v>
      </c>
      <c r="D38" t="s">
        <v>40</v>
      </c>
    </row>
    <row r="39" spans="1:5" x14ac:dyDescent="0.2">
      <c r="A39" s="9"/>
      <c r="B39" s="6">
        <v>10</v>
      </c>
      <c r="C39" t="s">
        <v>143</v>
      </c>
      <c r="D39" t="s">
        <v>40</v>
      </c>
    </row>
    <row r="40" spans="1:5" x14ac:dyDescent="0.2">
      <c r="A40" s="9"/>
      <c r="B40" s="6">
        <v>11.6</v>
      </c>
      <c r="C40" t="s">
        <v>113</v>
      </c>
      <c r="D40" t="s">
        <v>40</v>
      </c>
      <c r="E40" t="s">
        <v>311</v>
      </c>
    </row>
    <row r="41" spans="1:5" x14ac:dyDescent="0.2">
      <c r="A41" s="9"/>
      <c r="B41" s="6">
        <v>4.55</v>
      </c>
      <c r="C41" t="s">
        <v>96</v>
      </c>
      <c r="D41" t="s">
        <v>40</v>
      </c>
    </row>
    <row r="42" spans="1:5" x14ac:dyDescent="0.2">
      <c r="A42" s="9">
        <v>43376</v>
      </c>
      <c r="B42" s="6">
        <v>155.32</v>
      </c>
      <c r="C42" t="s">
        <v>74</v>
      </c>
      <c r="D42" t="s">
        <v>40</v>
      </c>
      <c r="E42" t="s">
        <v>312</v>
      </c>
    </row>
    <row r="43" spans="1:5" x14ac:dyDescent="0.2">
      <c r="A43" s="9"/>
      <c r="B43" s="6">
        <v>20</v>
      </c>
      <c r="C43" t="s">
        <v>62</v>
      </c>
      <c r="D43" t="s">
        <v>37</v>
      </c>
    </row>
    <row r="44" spans="1:5" x14ac:dyDescent="0.2">
      <c r="A44" s="9">
        <v>43377</v>
      </c>
      <c r="B44" s="6">
        <v>55.72</v>
      </c>
      <c r="C44" t="s">
        <v>82</v>
      </c>
      <c r="D44" t="s">
        <v>37</v>
      </c>
    </row>
    <row r="45" spans="1:5" x14ac:dyDescent="0.2">
      <c r="A45" s="9"/>
      <c r="B45" s="6">
        <v>241.18</v>
      </c>
      <c r="C45" t="s">
        <v>59</v>
      </c>
      <c r="D45" t="s">
        <v>37</v>
      </c>
    </row>
    <row r="46" spans="1:5" x14ac:dyDescent="0.2">
      <c r="A46" s="9"/>
      <c r="B46" s="6">
        <v>19.989999999999998</v>
      </c>
      <c r="C46" t="s">
        <v>313</v>
      </c>
      <c r="D46" t="s">
        <v>40</v>
      </c>
    </row>
    <row r="47" spans="1:5" x14ac:dyDescent="0.2">
      <c r="A47" s="9"/>
      <c r="B47" s="6">
        <v>11.5</v>
      </c>
      <c r="C47" t="s">
        <v>85</v>
      </c>
      <c r="D47" t="s">
        <v>40</v>
      </c>
    </row>
    <row r="48" spans="1:5" x14ac:dyDescent="0.2">
      <c r="A48" s="9" t="s">
        <v>100</v>
      </c>
      <c r="B48" s="6">
        <v>1.6</v>
      </c>
      <c r="C48" t="s">
        <v>113</v>
      </c>
      <c r="D48" t="s">
        <v>40</v>
      </c>
    </row>
    <row r="49" spans="1:5" x14ac:dyDescent="0.2">
      <c r="A49" s="9"/>
      <c r="B49" s="6">
        <v>121.59</v>
      </c>
      <c r="C49" t="s">
        <v>15</v>
      </c>
      <c r="D49" t="s">
        <v>37</v>
      </c>
    </row>
    <row r="50" spans="1:5" x14ac:dyDescent="0.2">
      <c r="A50" s="9">
        <v>43378</v>
      </c>
      <c r="B50" s="6">
        <v>64.42</v>
      </c>
      <c r="C50" t="s">
        <v>112</v>
      </c>
      <c r="D50" t="s">
        <v>37</v>
      </c>
    </row>
    <row r="51" spans="1:5" x14ac:dyDescent="0.2">
      <c r="A51" s="9"/>
      <c r="B51" s="6">
        <v>7</v>
      </c>
      <c r="C51" t="s">
        <v>88</v>
      </c>
      <c r="D51" t="s">
        <v>40</v>
      </c>
    </row>
    <row r="52" spans="1:5" x14ac:dyDescent="0.2">
      <c r="A52" s="9"/>
      <c r="B52" s="6">
        <v>60</v>
      </c>
      <c r="C52" t="s">
        <v>44</v>
      </c>
      <c r="D52" t="s">
        <v>40</v>
      </c>
    </row>
    <row r="53" spans="1:5" x14ac:dyDescent="0.2">
      <c r="A53" s="9">
        <v>43381</v>
      </c>
      <c r="B53" s="6">
        <v>3.95</v>
      </c>
      <c r="C53" t="s">
        <v>156</v>
      </c>
      <c r="D53" t="s">
        <v>37</v>
      </c>
    </row>
    <row r="54" spans="1:5" x14ac:dyDescent="0.2">
      <c r="A54" s="9"/>
      <c r="B54" s="6">
        <v>10</v>
      </c>
      <c r="C54" t="s">
        <v>65</v>
      </c>
      <c r="D54" t="s">
        <v>37</v>
      </c>
    </row>
    <row r="55" spans="1:5" x14ac:dyDescent="0.2">
      <c r="A55" s="9"/>
      <c r="B55" s="6">
        <v>3</v>
      </c>
      <c r="C55" t="s">
        <v>84</v>
      </c>
      <c r="D55" t="s">
        <v>40</v>
      </c>
    </row>
    <row r="56" spans="1:5" x14ac:dyDescent="0.2">
      <c r="A56" s="9"/>
      <c r="B56" s="6">
        <v>11.5</v>
      </c>
      <c r="C56" t="s">
        <v>85</v>
      </c>
      <c r="D56" t="s">
        <v>40</v>
      </c>
    </row>
    <row r="57" spans="1:5" x14ac:dyDescent="0.2">
      <c r="A57" s="9"/>
      <c r="B57" s="6">
        <v>7.06</v>
      </c>
      <c r="C57" s="19" t="s">
        <v>314</v>
      </c>
      <c r="D57" s="19" t="s">
        <v>40</v>
      </c>
    </row>
    <row r="58" spans="1:5" x14ac:dyDescent="0.2">
      <c r="A58" s="9">
        <v>43382</v>
      </c>
      <c r="B58" s="6">
        <v>40</v>
      </c>
      <c r="C58" s="19" t="s">
        <v>74</v>
      </c>
      <c r="D58" s="19" t="s">
        <v>40</v>
      </c>
      <c r="E58" t="s">
        <v>315</v>
      </c>
    </row>
    <row r="59" spans="1:5" x14ac:dyDescent="0.2">
      <c r="A59" s="9"/>
      <c r="B59" s="6">
        <v>7.15</v>
      </c>
      <c r="C59" s="19" t="s">
        <v>96</v>
      </c>
      <c r="D59" s="19" t="s">
        <v>40</v>
      </c>
    </row>
    <row r="60" spans="1:5" x14ac:dyDescent="0.2">
      <c r="A60" s="9"/>
      <c r="B60" s="6">
        <v>12.99</v>
      </c>
      <c r="C60" s="19" t="s">
        <v>316</v>
      </c>
      <c r="D60" s="19" t="s">
        <v>40</v>
      </c>
    </row>
    <row r="61" spans="1:5" x14ac:dyDescent="0.2">
      <c r="A61" s="9"/>
      <c r="B61" s="6">
        <v>18.77</v>
      </c>
      <c r="C61" t="s">
        <v>84</v>
      </c>
      <c r="D61" t="s">
        <v>40</v>
      </c>
    </row>
    <row r="62" spans="1:5" x14ac:dyDescent="0.2">
      <c r="A62" s="9"/>
      <c r="B62" s="6">
        <v>6.98</v>
      </c>
      <c r="C62" t="s">
        <v>153</v>
      </c>
      <c r="D62" t="s">
        <v>40</v>
      </c>
    </row>
    <row r="63" spans="1:5" x14ac:dyDescent="0.2">
      <c r="A63" s="9"/>
      <c r="B63" s="6">
        <v>6.5</v>
      </c>
      <c r="C63" t="s">
        <v>317</v>
      </c>
      <c r="D63" t="s">
        <v>40</v>
      </c>
    </row>
    <row r="64" spans="1:5" x14ac:dyDescent="0.2">
      <c r="A64" s="9"/>
      <c r="B64" s="6">
        <v>6.75</v>
      </c>
      <c r="C64" t="s">
        <v>310</v>
      </c>
      <c r="D64" t="s">
        <v>40</v>
      </c>
    </row>
    <row r="65" spans="1:5" x14ac:dyDescent="0.2">
      <c r="A65" s="9"/>
      <c r="B65" s="6">
        <v>10.45</v>
      </c>
      <c r="C65" t="s">
        <v>318</v>
      </c>
      <c r="D65" t="s">
        <v>40</v>
      </c>
    </row>
    <row r="66" spans="1:5" x14ac:dyDescent="0.2">
      <c r="A66" s="9"/>
      <c r="B66" s="6">
        <v>4.6500000000000004</v>
      </c>
    </row>
    <row r="67" spans="1:5" x14ac:dyDescent="0.2">
      <c r="A67" s="9">
        <v>43383</v>
      </c>
      <c r="B67" s="6">
        <v>35</v>
      </c>
      <c r="C67" t="s">
        <v>74</v>
      </c>
      <c r="D67" t="s">
        <v>40</v>
      </c>
      <c r="E67" t="s">
        <v>319</v>
      </c>
    </row>
    <row r="68" spans="1:5" x14ac:dyDescent="0.2">
      <c r="A68" s="9"/>
      <c r="B68" s="6">
        <v>3.3</v>
      </c>
      <c r="C68" t="s">
        <v>22</v>
      </c>
      <c r="D68" t="s">
        <v>40</v>
      </c>
    </row>
    <row r="69" spans="1:5" x14ac:dyDescent="0.2">
      <c r="A69" s="9"/>
      <c r="B69" s="6">
        <v>50</v>
      </c>
      <c r="C69" t="s">
        <v>44</v>
      </c>
      <c r="D69" t="s">
        <v>40</v>
      </c>
    </row>
    <row r="70" spans="1:5" x14ac:dyDescent="0.2">
      <c r="A70" s="9">
        <v>43388</v>
      </c>
      <c r="B70" s="6">
        <v>8.4700000000000006</v>
      </c>
      <c r="C70" t="s">
        <v>79</v>
      </c>
      <c r="D70" t="s">
        <v>37</v>
      </c>
    </row>
    <row r="71" spans="1:5" x14ac:dyDescent="0.2">
      <c r="A71" s="9">
        <v>43389</v>
      </c>
      <c r="B71" s="6">
        <v>3</v>
      </c>
      <c r="C71" t="s">
        <v>22</v>
      </c>
      <c r="D71" t="s">
        <v>40</v>
      </c>
    </row>
    <row r="72" spans="1:5" x14ac:dyDescent="0.2">
      <c r="A72" s="9"/>
      <c r="B72" s="6">
        <v>7.1</v>
      </c>
      <c r="C72" t="s">
        <v>96</v>
      </c>
      <c r="D72" t="s">
        <v>40</v>
      </c>
    </row>
    <row r="73" spans="1:5" x14ac:dyDescent="0.2">
      <c r="A73" s="9"/>
      <c r="B73" s="6">
        <v>16.02</v>
      </c>
      <c r="C73" t="s">
        <v>153</v>
      </c>
      <c r="D73" t="s">
        <v>40</v>
      </c>
    </row>
    <row r="74" spans="1:5" x14ac:dyDescent="0.2">
      <c r="A74" s="9"/>
      <c r="B74" s="6">
        <v>21.8</v>
      </c>
      <c r="C74" t="s">
        <v>22</v>
      </c>
      <c r="D74" t="s">
        <v>37</v>
      </c>
    </row>
    <row r="75" spans="1:5" x14ac:dyDescent="0.2">
      <c r="A75" s="9"/>
      <c r="B75" s="6">
        <v>40.950000000000003</v>
      </c>
      <c r="C75" t="s">
        <v>188</v>
      </c>
      <c r="D75" t="s">
        <v>40</v>
      </c>
    </row>
    <row r="76" spans="1:5" x14ac:dyDescent="0.2">
      <c r="A76" s="9"/>
      <c r="B76" s="6">
        <v>4.5999999999999996</v>
      </c>
      <c r="C76" t="s">
        <v>239</v>
      </c>
      <c r="D76" t="s">
        <v>40</v>
      </c>
    </row>
    <row r="77" spans="1:5" x14ac:dyDescent="0.2">
      <c r="A77" s="9">
        <v>43390</v>
      </c>
      <c r="B77" s="6">
        <v>10</v>
      </c>
      <c r="C77" t="s">
        <v>74</v>
      </c>
      <c r="D77" t="s">
        <v>40</v>
      </c>
      <c r="E77" t="s">
        <v>320</v>
      </c>
    </row>
    <row r="78" spans="1:5" x14ac:dyDescent="0.2">
      <c r="A78" s="9"/>
      <c r="B78" s="6">
        <v>64.67</v>
      </c>
      <c r="C78" t="s">
        <v>112</v>
      </c>
      <c r="D78" t="s">
        <v>37</v>
      </c>
    </row>
    <row r="79" spans="1:5" x14ac:dyDescent="0.2">
      <c r="A79" s="9"/>
      <c r="B79" s="6">
        <v>3</v>
      </c>
      <c r="C79" t="s">
        <v>84</v>
      </c>
      <c r="D79" t="s">
        <v>40</v>
      </c>
    </row>
    <row r="80" spans="1:5" x14ac:dyDescent="0.2">
      <c r="A80" s="9">
        <v>43391</v>
      </c>
      <c r="B80" s="6">
        <v>40</v>
      </c>
      <c r="C80" t="s">
        <v>44</v>
      </c>
      <c r="D80" t="s">
        <v>40</v>
      </c>
    </row>
    <row r="81" spans="1:5" x14ac:dyDescent="0.2">
      <c r="A81" s="9"/>
      <c r="B81" s="6">
        <v>10</v>
      </c>
      <c r="C81" t="s">
        <v>64</v>
      </c>
      <c r="D81" t="s">
        <v>37</v>
      </c>
    </row>
    <row r="82" spans="1:5" x14ac:dyDescent="0.2">
      <c r="A82" s="9"/>
      <c r="B82" s="6">
        <v>6.3</v>
      </c>
      <c r="C82" t="s">
        <v>88</v>
      </c>
      <c r="D82" t="s">
        <v>40</v>
      </c>
    </row>
    <row r="83" spans="1:5" x14ac:dyDescent="0.2">
      <c r="A83" s="9">
        <v>43395</v>
      </c>
      <c r="B83" s="6">
        <v>3.3</v>
      </c>
      <c r="C83" t="s">
        <v>22</v>
      </c>
      <c r="D83" t="s">
        <v>40</v>
      </c>
    </row>
    <row r="84" spans="1:5" x14ac:dyDescent="0.2">
      <c r="A84" s="9"/>
      <c r="B84" s="6">
        <v>14.53</v>
      </c>
      <c r="C84" t="s">
        <v>30</v>
      </c>
      <c r="D84" t="s">
        <v>37</v>
      </c>
    </row>
    <row r="85" spans="1:5" x14ac:dyDescent="0.2">
      <c r="A85" s="9"/>
      <c r="B85" s="6">
        <v>3</v>
      </c>
      <c r="C85" t="s">
        <v>84</v>
      </c>
      <c r="D85" t="s">
        <v>40</v>
      </c>
    </row>
    <row r="86" spans="1:5" x14ac:dyDescent="0.2">
      <c r="A86" s="9"/>
      <c r="B86" s="6">
        <v>12</v>
      </c>
      <c r="C86" t="s">
        <v>174</v>
      </c>
      <c r="D86" t="s">
        <v>40</v>
      </c>
    </row>
    <row r="87" spans="1:5" x14ac:dyDescent="0.2">
      <c r="A87" s="9"/>
      <c r="B87" s="6">
        <v>37</v>
      </c>
      <c r="C87" t="s">
        <v>151</v>
      </c>
      <c r="D87" t="s">
        <v>40</v>
      </c>
    </row>
    <row r="88" spans="1:5" x14ac:dyDescent="0.2">
      <c r="A88" s="9"/>
      <c r="B88" s="6">
        <v>21.8</v>
      </c>
      <c r="C88" t="s">
        <v>22</v>
      </c>
      <c r="D88" t="s">
        <v>37</v>
      </c>
    </row>
    <row r="89" spans="1:5" x14ac:dyDescent="0.2">
      <c r="A89" s="9"/>
      <c r="B89" s="6">
        <v>45.9</v>
      </c>
      <c r="C89" t="s">
        <v>321</v>
      </c>
      <c r="D89" t="s">
        <v>40</v>
      </c>
    </row>
    <row r="90" spans="1:5" x14ac:dyDescent="0.2">
      <c r="A90" s="9">
        <v>43397</v>
      </c>
      <c r="B90" s="6">
        <v>-574.04999999999995</v>
      </c>
      <c r="C90" t="s">
        <v>322</v>
      </c>
    </row>
    <row r="91" spans="1:5" ht="12.75" customHeight="1" x14ac:dyDescent="0.2">
      <c r="A91" s="9"/>
      <c r="B91" s="6">
        <v>28.34</v>
      </c>
      <c r="C91" t="s">
        <v>74</v>
      </c>
      <c r="D91" t="s">
        <v>40</v>
      </c>
      <c r="E91" t="s">
        <v>323</v>
      </c>
    </row>
    <row r="92" spans="1:5" ht="12.75" customHeight="1" x14ac:dyDescent="0.2">
      <c r="A92" s="9"/>
      <c r="B92" s="6">
        <v>11.5</v>
      </c>
      <c r="C92" t="s">
        <v>85</v>
      </c>
      <c r="D92" t="s">
        <v>40</v>
      </c>
    </row>
    <row r="93" spans="1:5" ht="12.75" customHeight="1" x14ac:dyDescent="0.2">
      <c r="A93" s="9"/>
      <c r="B93" s="6">
        <v>507.78</v>
      </c>
      <c r="C93" t="s">
        <v>15</v>
      </c>
      <c r="D93" t="s">
        <v>40</v>
      </c>
    </row>
    <row r="94" spans="1:5" ht="12.75" customHeight="1" x14ac:dyDescent="0.2">
      <c r="A94" s="9"/>
      <c r="B94" s="6">
        <v>1340</v>
      </c>
      <c r="C94" t="s">
        <v>324</v>
      </c>
      <c r="D94" t="s">
        <v>40</v>
      </c>
    </row>
    <row r="95" spans="1:5" ht="12.75" customHeight="1" x14ac:dyDescent="0.2">
      <c r="A95" s="9"/>
      <c r="B95" s="6">
        <v>-700</v>
      </c>
      <c r="C95" t="s">
        <v>57</v>
      </c>
      <c r="D95" t="s">
        <v>40</v>
      </c>
    </row>
    <row r="96" spans="1:5" ht="12.75" customHeight="1" x14ac:dyDescent="0.2">
      <c r="A96" s="9">
        <v>43398</v>
      </c>
      <c r="B96" s="6">
        <v>-21.8</v>
      </c>
      <c r="C96" t="s">
        <v>22</v>
      </c>
      <c r="D96" t="s">
        <v>40</v>
      </c>
      <c r="E96" t="s">
        <v>106</v>
      </c>
    </row>
    <row r="97" spans="1:5" ht="12.75" customHeight="1" x14ac:dyDescent="0.2">
      <c r="A97" s="9">
        <v>43399</v>
      </c>
      <c r="B97" s="6">
        <v>-2458.1</v>
      </c>
      <c r="C97" t="s">
        <v>36</v>
      </c>
      <c r="D97" t="s">
        <v>37</v>
      </c>
    </row>
    <row r="98" spans="1:5" ht="12.75" customHeight="1" x14ac:dyDescent="0.2">
      <c r="A98" s="9"/>
      <c r="B98" s="6">
        <v>17.53</v>
      </c>
      <c r="C98" t="s">
        <v>74</v>
      </c>
      <c r="D98" t="s">
        <v>40</v>
      </c>
      <c r="E98" t="s">
        <v>325</v>
      </c>
    </row>
    <row r="99" spans="1:5" ht="12.75" customHeight="1" x14ac:dyDescent="0.2">
      <c r="A99" s="9"/>
      <c r="B99" s="6">
        <v>8.1</v>
      </c>
      <c r="C99" t="s">
        <v>88</v>
      </c>
      <c r="D99" t="s">
        <v>40</v>
      </c>
    </row>
    <row r="100" spans="1:5" ht="12.75" customHeight="1" x14ac:dyDescent="0.2">
      <c r="A100" s="9"/>
      <c r="B100" s="6">
        <v>50</v>
      </c>
      <c r="C100" t="s">
        <v>44</v>
      </c>
      <c r="D100" t="s">
        <v>40</v>
      </c>
    </row>
    <row r="101" spans="1:5" ht="12.75" customHeight="1" x14ac:dyDescent="0.2">
      <c r="A101" s="9">
        <v>43402</v>
      </c>
      <c r="B101" s="6">
        <v>-139</v>
      </c>
      <c r="C101" t="s">
        <v>58</v>
      </c>
      <c r="D101" t="s">
        <v>40</v>
      </c>
    </row>
    <row r="102" spans="1:5" ht="12.75" customHeight="1" x14ac:dyDescent="0.2">
      <c r="A102" s="9"/>
      <c r="B102" s="6">
        <v>37.69</v>
      </c>
      <c r="C102" t="s">
        <v>70</v>
      </c>
      <c r="D102" t="s">
        <v>37</v>
      </c>
    </row>
    <row r="103" spans="1:5" ht="12.75" customHeight="1" x14ac:dyDescent="0.2">
      <c r="A103" s="9"/>
      <c r="B103" s="6">
        <v>25</v>
      </c>
      <c r="C103" t="s">
        <v>17</v>
      </c>
      <c r="D103" t="s">
        <v>37</v>
      </c>
    </row>
    <row r="104" spans="1:5" ht="12.75" customHeight="1" x14ac:dyDescent="0.2">
      <c r="A104" s="9"/>
      <c r="B104" s="6">
        <v>7.06</v>
      </c>
      <c r="C104" t="s">
        <v>314</v>
      </c>
      <c r="D104" t="s">
        <v>40</v>
      </c>
    </row>
    <row r="105" spans="1:5" ht="12.75" customHeight="1" x14ac:dyDescent="0.2">
      <c r="A105" s="9"/>
      <c r="B105" s="6">
        <v>110.3</v>
      </c>
      <c r="C105" t="s">
        <v>22</v>
      </c>
      <c r="D105" t="s">
        <v>37</v>
      </c>
    </row>
    <row r="106" spans="1:5" ht="12.75" customHeight="1" x14ac:dyDescent="0.2">
      <c r="A106" s="9"/>
      <c r="B106" s="6">
        <v>140</v>
      </c>
      <c r="C106" t="s">
        <v>58</v>
      </c>
      <c r="D106" t="s">
        <v>40</v>
      </c>
    </row>
    <row r="107" spans="1:5" ht="12.75" customHeight="1" x14ac:dyDescent="0.2">
      <c r="A107" s="9"/>
      <c r="B107" s="6">
        <v>50</v>
      </c>
      <c r="C107" t="s">
        <v>44</v>
      </c>
      <c r="D107" t="s">
        <v>40</v>
      </c>
    </row>
    <row r="108" spans="1:5" ht="12.75" customHeight="1" x14ac:dyDescent="0.2">
      <c r="A108" s="9">
        <v>43403</v>
      </c>
      <c r="B108" s="6">
        <v>7.99</v>
      </c>
      <c r="C108" t="s">
        <v>74</v>
      </c>
      <c r="D108" t="s">
        <v>37</v>
      </c>
      <c r="E108" t="s">
        <v>69</v>
      </c>
    </row>
    <row r="109" spans="1:5" ht="12.75" customHeight="1" x14ac:dyDescent="0.2">
      <c r="A109" s="9"/>
      <c r="B109" s="6">
        <v>7.1</v>
      </c>
      <c r="C109" t="s">
        <v>96</v>
      </c>
      <c r="D109" t="s">
        <v>40</v>
      </c>
    </row>
    <row r="110" spans="1:5" ht="12.75" customHeight="1" x14ac:dyDescent="0.2">
      <c r="A110" s="9"/>
      <c r="B110" s="6">
        <v>61.91</v>
      </c>
      <c r="C110" t="s">
        <v>112</v>
      </c>
      <c r="D110" t="s">
        <v>37</v>
      </c>
    </row>
    <row r="111" spans="1:5" ht="12.75" customHeight="1" x14ac:dyDescent="0.2">
      <c r="A111" s="9"/>
      <c r="B111" s="6">
        <v>16</v>
      </c>
      <c r="C111" t="s">
        <v>43</v>
      </c>
      <c r="D111" t="s">
        <v>40</v>
      </c>
    </row>
    <row r="112" spans="1:5" ht="12.75" customHeight="1" x14ac:dyDescent="0.2">
      <c r="A112" s="9"/>
      <c r="B112" s="6">
        <v>10.99</v>
      </c>
      <c r="C112" t="s">
        <v>136</v>
      </c>
      <c r="D112" t="s">
        <v>40</v>
      </c>
    </row>
    <row r="113" spans="1:4" ht="12.75" customHeight="1" x14ac:dyDescent="0.2">
      <c r="A113" s="9"/>
      <c r="B113" s="6">
        <v>15.55</v>
      </c>
      <c r="C113" t="s">
        <v>327</v>
      </c>
      <c r="D113" t="s">
        <v>40</v>
      </c>
    </row>
    <row r="114" spans="1:4" ht="12.75" customHeight="1" x14ac:dyDescent="0.2">
      <c r="A114" s="9"/>
      <c r="B114" s="6">
        <v>21.8</v>
      </c>
      <c r="C114" t="s">
        <v>22</v>
      </c>
      <c r="D114" t="s">
        <v>37</v>
      </c>
    </row>
    <row r="115" spans="1:4" ht="12.75" customHeight="1" x14ac:dyDescent="0.2">
      <c r="A115" s="9"/>
      <c r="B115" s="6">
        <v>14.25</v>
      </c>
      <c r="C115" t="s">
        <v>84</v>
      </c>
      <c r="D115" t="s">
        <v>40</v>
      </c>
    </row>
    <row r="116" spans="1:4" ht="12.75" customHeight="1" x14ac:dyDescent="0.2">
      <c r="A116" s="9">
        <v>43404</v>
      </c>
      <c r="B116" s="6">
        <v>53</v>
      </c>
      <c r="C116" t="s">
        <v>99</v>
      </c>
      <c r="D116" t="s">
        <v>37</v>
      </c>
    </row>
    <row r="117" spans="1:4" ht="12.75" customHeight="1" x14ac:dyDescent="0.2">
      <c r="A117" s="9"/>
      <c r="B117" s="6">
        <v>11.5</v>
      </c>
      <c r="C117" t="s">
        <v>85</v>
      </c>
      <c r="D117" t="s">
        <v>40</v>
      </c>
    </row>
    <row r="118" spans="1:4" ht="12.75" customHeight="1" x14ac:dyDescent="0.2">
      <c r="A118" s="9"/>
      <c r="B118" s="6">
        <v>1.6</v>
      </c>
      <c r="C118" t="s">
        <v>113</v>
      </c>
      <c r="D118" t="s">
        <v>40</v>
      </c>
    </row>
    <row r="119" spans="1:4" ht="12.75" customHeight="1" x14ac:dyDescent="0.2">
      <c r="A119" s="9"/>
      <c r="B119" s="6">
        <v>1.45</v>
      </c>
      <c r="C119" t="s">
        <v>110</v>
      </c>
      <c r="D119" t="s">
        <v>40</v>
      </c>
    </row>
    <row r="120" spans="1:4" ht="12.75" customHeight="1" x14ac:dyDescent="0.2">
      <c r="A120" s="9"/>
      <c r="B120" s="6">
        <v>1.6</v>
      </c>
      <c r="C120" t="s">
        <v>113</v>
      </c>
      <c r="D120" t="s">
        <v>40</v>
      </c>
    </row>
    <row r="121" spans="1:4" ht="12.75" customHeight="1" x14ac:dyDescent="0.2">
      <c r="A121" s="9"/>
      <c r="B121" s="6">
        <v>-40</v>
      </c>
      <c r="C121" t="s">
        <v>212</v>
      </c>
      <c r="D121" t="s">
        <v>40</v>
      </c>
    </row>
    <row r="122" spans="1:4" ht="12.75" customHeight="1" x14ac:dyDescent="0.2">
      <c r="A122" s="9"/>
      <c r="B122" s="6">
        <v>-670</v>
      </c>
      <c r="C122" t="s">
        <v>328</v>
      </c>
      <c r="D122" t="s">
        <v>40</v>
      </c>
    </row>
    <row r="123" spans="1:4" ht="12.75" customHeight="1" x14ac:dyDescent="0.2">
      <c r="A123" s="9"/>
      <c r="B123" s="6"/>
    </row>
    <row r="124" spans="1:4" ht="12.75" customHeight="1" x14ac:dyDescent="0.2">
      <c r="A124" s="9"/>
      <c r="B124" s="6"/>
    </row>
    <row r="125" spans="1:4" ht="12.75" customHeight="1" x14ac:dyDescent="0.2">
      <c r="A125" s="9"/>
      <c r="B125" s="6"/>
    </row>
    <row r="126" spans="1:4" ht="12.75" customHeight="1" x14ac:dyDescent="0.2">
      <c r="A126" s="9"/>
      <c r="B126" s="6"/>
    </row>
    <row r="127" spans="1:4" ht="12.75" customHeight="1" x14ac:dyDescent="0.2">
      <c r="A127" s="9"/>
      <c r="B127" s="6"/>
    </row>
    <row r="128" spans="1:4" ht="12.75" customHeight="1" x14ac:dyDescent="0.2">
      <c r="A128" s="9"/>
      <c r="B128" s="6"/>
    </row>
    <row r="129" spans="1:2" ht="12.75" customHeight="1" x14ac:dyDescent="0.2">
      <c r="A129" s="9"/>
      <c r="B129" s="6"/>
    </row>
    <row r="130" spans="1:2" ht="12.75" customHeight="1" x14ac:dyDescent="0.2">
      <c r="A130" s="9"/>
      <c r="B130" s="6"/>
    </row>
    <row r="131" spans="1:2" ht="12.75" customHeight="1" x14ac:dyDescent="0.2">
      <c r="A131" s="9"/>
      <c r="B131" s="6"/>
    </row>
    <row r="132" spans="1:2" ht="12.75" customHeight="1" x14ac:dyDescent="0.2">
      <c r="A132" s="9"/>
      <c r="B132" s="6"/>
    </row>
    <row r="133" spans="1:2" ht="12.75" customHeight="1" x14ac:dyDescent="0.2">
      <c r="A133" s="9"/>
      <c r="B133" s="6"/>
    </row>
    <row r="134" spans="1:2" ht="12.75" customHeight="1" x14ac:dyDescent="0.2">
      <c r="A134" s="9"/>
      <c r="B134" s="6"/>
    </row>
    <row r="135" spans="1:2" ht="12.75" customHeight="1" x14ac:dyDescent="0.2">
      <c r="A135" s="9"/>
      <c r="B135" s="6"/>
    </row>
    <row r="136" spans="1:2" ht="12.75" customHeight="1" x14ac:dyDescent="0.2">
      <c r="A136" s="9"/>
      <c r="B136" s="6"/>
    </row>
    <row r="137" spans="1:2" ht="12.75" customHeight="1" x14ac:dyDescent="0.2">
      <c r="A137" s="9"/>
      <c r="B137" s="6"/>
    </row>
    <row r="138" spans="1:2" ht="12.75" customHeight="1" x14ac:dyDescent="0.2">
      <c r="A138" s="9"/>
      <c r="B138" s="6"/>
    </row>
    <row r="139" spans="1:2" ht="12.75" customHeight="1" x14ac:dyDescent="0.2">
      <c r="A139" s="9"/>
      <c r="B139" s="6"/>
    </row>
    <row r="140" spans="1:2" ht="12.75" customHeight="1" x14ac:dyDescent="0.2">
      <c r="A140" s="9"/>
      <c r="B140" s="6"/>
    </row>
    <row r="141" spans="1:2" ht="12.75" customHeight="1" x14ac:dyDescent="0.2">
      <c r="A141" s="9"/>
      <c r="B141" s="6"/>
    </row>
    <row r="142" spans="1:2" ht="12.75" customHeight="1" x14ac:dyDescent="0.2">
      <c r="A142" s="9"/>
      <c r="B142" s="6"/>
    </row>
    <row r="143" spans="1:2" ht="12.75" customHeight="1" x14ac:dyDescent="0.2">
      <c r="A143" s="9"/>
      <c r="B143" s="6"/>
    </row>
    <row r="144" spans="1:2" ht="12.75" customHeight="1" x14ac:dyDescent="0.2">
      <c r="A144" s="9"/>
      <c r="B144" s="6"/>
    </row>
    <row r="145" spans="1:2" ht="12.75" customHeight="1" x14ac:dyDescent="0.2">
      <c r="A145" s="9"/>
      <c r="B145" s="6"/>
    </row>
    <row r="146" spans="1:2" ht="12.75" customHeight="1" x14ac:dyDescent="0.2">
      <c r="A146" s="9"/>
      <c r="B146" s="6"/>
    </row>
    <row r="147" spans="1:2" ht="12.75" customHeight="1" x14ac:dyDescent="0.2">
      <c r="A147" s="9"/>
      <c r="B147" s="6"/>
    </row>
    <row r="148" spans="1:2" ht="12.75" customHeight="1" x14ac:dyDescent="0.2">
      <c r="A148" s="9"/>
      <c r="B148" s="6"/>
    </row>
    <row r="149" spans="1:2" ht="12.75" customHeight="1" x14ac:dyDescent="0.2">
      <c r="A149" s="9"/>
      <c r="B149" s="6"/>
    </row>
    <row r="150" spans="1:2" ht="12.75" customHeight="1" x14ac:dyDescent="0.2">
      <c r="A150" s="9"/>
      <c r="B150" s="6"/>
    </row>
    <row r="151" spans="1:2" ht="12.75" customHeight="1" x14ac:dyDescent="0.2">
      <c r="A151" s="9"/>
      <c r="B151" s="6"/>
    </row>
    <row r="152" spans="1:2" ht="12.75" customHeight="1" x14ac:dyDescent="0.2">
      <c r="A152" s="9"/>
      <c r="B152" s="6"/>
    </row>
    <row r="153" spans="1:2" ht="12.75" customHeight="1" x14ac:dyDescent="0.2">
      <c r="A153" s="9"/>
      <c r="B153" s="6"/>
    </row>
    <row r="154" spans="1:2" ht="12.75" customHeight="1" x14ac:dyDescent="0.2">
      <c r="A154" s="9"/>
      <c r="B154" s="6"/>
    </row>
    <row r="155" spans="1:2" ht="12.75" customHeight="1" x14ac:dyDescent="0.2">
      <c r="A155" s="9"/>
      <c r="B155" s="6"/>
    </row>
    <row r="156" spans="1:2" ht="12.75" customHeight="1" x14ac:dyDescent="0.2">
      <c r="A156" s="9"/>
      <c r="B156" s="6"/>
    </row>
    <row r="157" spans="1:2" ht="12.75" customHeight="1" x14ac:dyDescent="0.2">
      <c r="A157" s="9"/>
      <c r="B157" s="6"/>
    </row>
    <row r="158" spans="1:2" ht="12.75" customHeight="1" x14ac:dyDescent="0.2">
      <c r="A158" s="9"/>
      <c r="B158" s="6"/>
    </row>
    <row r="159" spans="1:2" ht="12.75" customHeight="1" x14ac:dyDescent="0.2">
      <c r="A159" s="9"/>
      <c r="B159" s="6"/>
    </row>
    <row r="160" spans="1:2" ht="12.75" customHeight="1" x14ac:dyDescent="0.2">
      <c r="A160" s="9"/>
      <c r="B160" s="6"/>
    </row>
    <row r="161" spans="1:2" ht="12.75" customHeight="1" x14ac:dyDescent="0.2">
      <c r="A161" s="9"/>
      <c r="B161" s="6"/>
    </row>
    <row r="162" spans="1:2" ht="12.75" customHeight="1" x14ac:dyDescent="0.2">
      <c r="A162" s="9"/>
      <c r="B162" s="6"/>
    </row>
    <row r="163" spans="1:2" ht="12.75" customHeight="1" x14ac:dyDescent="0.2">
      <c r="A163" s="9"/>
      <c r="B163" s="6"/>
    </row>
    <row r="164" spans="1:2" ht="12.75" customHeight="1" x14ac:dyDescent="0.2">
      <c r="A164" s="9"/>
      <c r="B164" s="6"/>
    </row>
    <row r="165" spans="1:2" ht="12.75" customHeight="1" x14ac:dyDescent="0.2">
      <c r="A165" s="9"/>
      <c r="B165" s="6"/>
    </row>
    <row r="166" spans="1:2" ht="12.75" customHeight="1" x14ac:dyDescent="0.2">
      <c r="A166" s="9"/>
      <c r="B166" s="6"/>
    </row>
    <row r="167" spans="1:2" ht="12.75" customHeight="1" x14ac:dyDescent="0.2">
      <c r="A167" s="9"/>
      <c r="B167" s="6"/>
    </row>
    <row r="168" spans="1:2" ht="12.75" customHeight="1" x14ac:dyDescent="0.2">
      <c r="A168" s="9"/>
      <c r="B168" s="6"/>
    </row>
    <row r="169" spans="1:2" ht="12.75" customHeight="1" x14ac:dyDescent="0.2">
      <c r="A169" s="9"/>
      <c r="B169" s="6"/>
    </row>
    <row r="170" spans="1:2" ht="12.75" customHeight="1" x14ac:dyDescent="0.2">
      <c r="A170" s="9"/>
      <c r="B170" s="6"/>
    </row>
    <row r="171" spans="1:2" ht="12.75" customHeight="1" x14ac:dyDescent="0.2">
      <c r="A171" s="9"/>
      <c r="B171" s="6"/>
    </row>
    <row r="172" spans="1:2" ht="12.75" customHeight="1" x14ac:dyDescent="0.2">
      <c r="A172" s="9"/>
      <c r="B172" s="6"/>
    </row>
    <row r="173" spans="1:2" ht="12.75" customHeight="1" x14ac:dyDescent="0.2">
      <c r="A173" s="9"/>
      <c r="B173" s="6"/>
    </row>
    <row r="174" spans="1:2" ht="12.75" customHeight="1" x14ac:dyDescent="0.2">
      <c r="A174" s="9"/>
      <c r="B174" s="6"/>
    </row>
    <row r="175" spans="1:2" ht="12.75" customHeight="1" x14ac:dyDescent="0.2">
      <c r="A175" s="9"/>
      <c r="B175" s="6"/>
    </row>
    <row r="176" spans="1:2" ht="12.75" customHeight="1" x14ac:dyDescent="0.2">
      <c r="A176" s="9"/>
      <c r="B176" s="6"/>
    </row>
    <row r="177" spans="1:2" ht="12.75" customHeight="1" x14ac:dyDescent="0.2">
      <c r="A177" s="9"/>
      <c r="B177" s="6"/>
    </row>
    <row r="178" spans="1:2" ht="12.75" customHeight="1" x14ac:dyDescent="0.2">
      <c r="A178" s="9"/>
      <c r="B178" s="6"/>
    </row>
    <row r="179" spans="1:2" ht="12.75" customHeight="1" x14ac:dyDescent="0.2">
      <c r="A179" s="9"/>
      <c r="B179" s="6"/>
    </row>
    <row r="180" spans="1:2" ht="12.75" customHeight="1" x14ac:dyDescent="0.2">
      <c r="A180" s="9"/>
      <c r="B180" s="6"/>
    </row>
    <row r="181" spans="1:2" ht="12.75" customHeight="1" x14ac:dyDescent="0.2">
      <c r="A181" s="9"/>
      <c r="B181" s="6"/>
    </row>
    <row r="182" spans="1:2" ht="12.75" customHeight="1" x14ac:dyDescent="0.2">
      <c r="A182" s="9"/>
      <c r="B182" s="6"/>
    </row>
    <row r="183" spans="1:2" ht="12.75" customHeight="1" x14ac:dyDescent="0.2">
      <c r="A183" s="9"/>
      <c r="B183" s="6"/>
    </row>
    <row r="184" spans="1:2" ht="12.75" customHeight="1" x14ac:dyDescent="0.2">
      <c r="A184" s="9"/>
      <c r="B184" s="6"/>
    </row>
    <row r="185" spans="1:2" ht="12.75" customHeight="1" x14ac:dyDescent="0.2">
      <c r="A185" s="9"/>
      <c r="B185" s="6"/>
    </row>
    <row r="186" spans="1:2" ht="12.75" customHeight="1" x14ac:dyDescent="0.2">
      <c r="A186" s="9"/>
      <c r="B186" s="6"/>
    </row>
    <row r="187" spans="1:2" ht="12.75" customHeight="1" x14ac:dyDescent="0.2">
      <c r="A187" s="9"/>
      <c r="B187" s="6"/>
    </row>
    <row r="188" spans="1:2" ht="12.75" customHeight="1" x14ac:dyDescent="0.2">
      <c r="A188" s="9"/>
      <c r="B188" s="6"/>
    </row>
    <row r="189" spans="1:2" ht="12.75" customHeight="1" x14ac:dyDescent="0.2">
      <c r="A189" s="9"/>
      <c r="B189" s="6"/>
    </row>
    <row r="190" spans="1:2" ht="12.75" customHeight="1" x14ac:dyDescent="0.2">
      <c r="A190" s="9"/>
      <c r="B190" s="6"/>
    </row>
    <row r="191" spans="1:2" ht="12.75" customHeight="1" x14ac:dyDescent="0.2">
      <c r="A191" s="9"/>
      <c r="B191" s="6"/>
    </row>
    <row r="192" spans="1:2" ht="12.75" customHeight="1" x14ac:dyDescent="0.2">
      <c r="A192" s="9"/>
      <c r="B192" s="6"/>
    </row>
    <row r="193" spans="1:2" ht="12.75" customHeight="1" x14ac:dyDescent="0.2">
      <c r="A193" s="9"/>
      <c r="B193" s="6"/>
    </row>
    <row r="194" spans="1:2" ht="12.75" customHeight="1" x14ac:dyDescent="0.2">
      <c r="A194" s="9"/>
      <c r="B194" s="6"/>
    </row>
    <row r="195" spans="1:2" ht="12.75" customHeight="1" x14ac:dyDescent="0.2">
      <c r="A195" s="9"/>
      <c r="B195" s="6"/>
    </row>
    <row r="196" spans="1:2" ht="12.75" customHeight="1" x14ac:dyDescent="0.2">
      <c r="A196" s="9"/>
      <c r="B196" s="6"/>
    </row>
    <row r="197" spans="1:2" ht="12.75" customHeight="1" x14ac:dyDescent="0.2">
      <c r="A197" s="9"/>
      <c r="B197" s="6"/>
    </row>
    <row r="198" spans="1:2" ht="12.75" customHeight="1" x14ac:dyDescent="0.2">
      <c r="A198" s="9"/>
      <c r="B198" s="6"/>
    </row>
    <row r="199" spans="1:2" ht="12.75" customHeight="1" x14ac:dyDescent="0.2">
      <c r="A199" s="9"/>
      <c r="B199" s="6"/>
    </row>
    <row r="200" spans="1:2" ht="12.75" customHeight="1" x14ac:dyDescent="0.2">
      <c r="A200" s="9"/>
      <c r="B200" s="6"/>
    </row>
    <row r="201" spans="1:2" ht="12.75" customHeight="1" x14ac:dyDescent="0.2">
      <c r="A201" s="9"/>
      <c r="B201" s="6"/>
    </row>
    <row r="202" spans="1:2" ht="12.75" customHeight="1" x14ac:dyDescent="0.2">
      <c r="A202" s="9"/>
      <c r="B202" s="6"/>
    </row>
    <row r="203" spans="1:2" ht="12.75" customHeight="1" x14ac:dyDescent="0.2">
      <c r="A203" s="9"/>
      <c r="B203" s="6"/>
    </row>
    <row r="204" spans="1:2" ht="12.75" customHeight="1" x14ac:dyDescent="0.2">
      <c r="A204" s="9"/>
      <c r="B204" s="6"/>
    </row>
    <row r="205" spans="1:2" ht="12.75" customHeight="1" x14ac:dyDescent="0.2">
      <c r="A205" s="9"/>
      <c r="B205" s="6"/>
    </row>
    <row r="206" spans="1:2" ht="12.75" customHeight="1" x14ac:dyDescent="0.2">
      <c r="A206" s="9"/>
      <c r="B206" s="6"/>
    </row>
    <row r="207" spans="1:2" ht="12.75" customHeight="1" x14ac:dyDescent="0.2">
      <c r="A207" s="9"/>
      <c r="B207" s="6"/>
    </row>
    <row r="208" spans="1:2" ht="12.75" customHeight="1" x14ac:dyDescent="0.2">
      <c r="A208" s="9"/>
      <c r="B208" s="6"/>
    </row>
    <row r="209" spans="1:2" ht="12.75" customHeight="1" x14ac:dyDescent="0.2">
      <c r="A209" s="9"/>
      <c r="B209" s="6"/>
    </row>
    <row r="210" spans="1:2" ht="12.75" customHeight="1" x14ac:dyDescent="0.2">
      <c r="A210" s="9"/>
      <c r="B210" s="6"/>
    </row>
    <row r="211" spans="1:2" ht="12.75" customHeight="1" x14ac:dyDescent="0.2">
      <c r="A211" s="9"/>
      <c r="B211" s="6"/>
    </row>
    <row r="212" spans="1:2" ht="12.75" customHeight="1" x14ac:dyDescent="0.2">
      <c r="A212" s="9"/>
      <c r="B212" s="6"/>
    </row>
    <row r="213" spans="1:2" ht="12.75" customHeight="1" x14ac:dyDescent="0.2">
      <c r="A213" s="9"/>
      <c r="B213" s="6"/>
    </row>
    <row r="214" spans="1:2" ht="12.75" customHeight="1" x14ac:dyDescent="0.2">
      <c r="A214" s="9"/>
      <c r="B214" s="6"/>
    </row>
    <row r="215" spans="1:2" ht="12.75" customHeight="1" x14ac:dyDescent="0.2">
      <c r="A215" s="9"/>
      <c r="B215" s="6"/>
    </row>
    <row r="216" spans="1:2" ht="12.75" customHeight="1" x14ac:dyDescent="0.2">
      <c r="A216" s="9"/>
      <c r="B216" s="6"/>
    </row>
    <row r="217" spans="1:2" ht="12.75" customHeight="1" x14ac:dyDescent="0.2">
      <c r="A217" s="9"/>
      <c r="B217" s="6"/>
    </row>
    <row r="218" spans="1:2" ht="12.75" customHeight="1" x14ac:dyDescent="0.2">
      <c r="A218" s="9"/>
      <c r="B218" s="6"/>
    </row>
    <row r="219" spans="1:2" ht="12.75" customHeight="1" x14ac:dyDescent="0.2">
      <c r="A219" s="9"/>
      <c r="B219" s="6"/>
    </row>
    <row r="220" spans="1:2" ht="12.75" customHeight="1" x14ac:dyDescent="0.2">
      <c r="A220" s="9"/>
      <c r="B220" s="6"/>
    </row>
    <row r="221" spans="1:2" ht="12.75" customHeight="1" x14ac:dyDescent="0.2">
      <c r="A221" s="9"/>
      <c r="B221" s="6"/>
    </row>
    <row r="222" spans="1:2" ht="12.75" customHeight="1" x14ac:dyDescent="0.2">
      <c r="A222" s="9"/>
      <c r="B222" s="6"/>
    </row>
    <row r="223" spans="1:2" ht="12.75" customHeight="1" x14ac:dyDescent="0.2">
      <c r="A223" s="9"/>
      <c r="B223" s="6"/>
    </row>
    <row r="224" spans="1:2" ht="12.75" customHeight="1" x14ac:dyDescent="0.2">
      <c r="A224" s="9"/>
      <c r="B224" s="6"/>
    </row>
    <row r="225" spans="1:2" ht="12.75" customHeight="1" x14ac:dyDescent="0.2">
      <c r="A225" s="9"/>
      <c r="B225" s="6"/>
    </row>
    <row r="226" spans="1:2" ht="12.75" customHeight="1" x14ac:dyDescent="0.2">
      <c r="A226" s="9"/>
      <c r="B226" s="6"/>
    </row>
    <row r="227" spans="1:2" ht="12.75" customHeight="1" x14ac:dyDescent="0.2">
      <c r="A227" s="9"/>
      <c r="B227" s="6"/>
    </row>
    <row r="228" spans="1:2" ht="12.75" customHeight="1" x14ac:dyDescent="0.2">
      <c r="A228" s="9"/>
      <c r="B228" s="6"/>
    </row>
    <row r="229" spans="1:2" ht="12.75" customHeight="1" x14ac:dyDescent="0.2">
      <c r="A229" s="9"/>
      <c r="B229" s="6"/>
    </row>
    <row r="230" spans="1:2" ht="12.75" customHeight="1" x14ac:dyDescent="0.2">
      <c r="A230" s="9"/>
      <c r="B230" s="6"/>
    </row>
    <row r="231" spans="1:2" ht="12.75" customHeight="1" x14ac:dyDescent="0.2">
      <c r="A231" s="9"/>
      <c r="B231" s="6"/>
    </row>
    <row r="232" spans="1:2" ht="12.75" customHeight="1" x14ac:dyDescent="0.2">
      <c r="A232" s="9"/>
      <c r="B232" s="6"/>
    </row>
    <row r="233" spans="1:2" ht="12.75" customHeight="1" x14ac:dyDescent="0.2">
      <c r="A233" s="9"/>
      <c r="B233" s="6"/>
    </row>
    <row r="234" spans="1:2" ht="12.75" customHeight="1" x14ac:dyDescent="0.2">
      <c r="A234" s="9"/>
      <c r="B234" s="6"/>
    </row>
    <row r="235" spans="1:2" ht="12.75" customHeight="1" x14ac:dyDescent="0.2">
      <c r="A235" s="9"/>
      <c r="B235" s="6"/>
    </row>
    <row r="236" spans="1:2" ht="12.75" customHeight="1" x14ac:dyDescent="0.2">
      <c r="A236" s="9"/>
      <c r="B236" s="6"/>
    </row>
    <row r="237" spans="1:2" ht="12.75" customHeight="1" x14ac:dyDescent="0.2">
      <c r="A237" s="9"/>
      <c r="B237" s="6"/>
    </row>
    <row r="238" spans="1:2" ht="12.75" customHeight="1" x14ac:dyDescent="0.2">
      <c r="A238" s="9"/>
      <c r="B238" s="6"/>
    </row>
    <row r="239" spans="1:2" ht="12.75" customHeight="1" x14ac:dyDescent="0.2">
      <c r="A239" s="9"/>
      <c r="B239" s="6"/>
    </row>
    <row r="240" spans="1:2" ht="12.75" customHeight="1" x14ac:dyDescent="0.2">
      <c r="A240" s="9"/>
      <c r="B240" s="6"/>
    </row>
    <row r="241" spans="1:2" ht="12.75" customHeight="1" x14ac:dyDescent="0.2">
      <c r="A241" s="9"/>
      <c r="B241" s="6"/>
    </row>
    <row r="242" spans="1:2" ht="12.75" customHeight="1" x14ac:dyDescent="0.2">
      <c r="A242" s="9"/>
      <c r="B242" s="6"/>
    </row>
    <row r="243" spans="1:2" ht="12.75" customHeight="1" x14ac:dyDescent="0.2">
      <c r="A243" s="9"/>
      <c r="B243" s="6"/>
    </row>
    <row r="244" spans="1:2" ht="12.75" customHeight="1" x14ac:dyDescent="0.2">
      <c r="A244" s="9"/>
      <c r="B244" s="6"/>
    </row>
    <row r="245" spans="1:2" ht="12.75" customHeight="1" x14ac:dyDescent="0.2">
      <c r="A245" s="9"/>
      <c r="B245" s="6"/>
    </row>
    <row r="246" spans="1:2" ht="12.75" customHeight="1" x14ac:dyDescent="0.2">
      <c r="A246" s="9"/>
      <c r="B246" s="6"/>
    </row>
    <row r="247" spans="1:2" ht="12.75" customHeight="1" x14ac:dyDescent="0.2">
      <c r="A247" s="9"/>
      <c r="B247" s="6"/>
    </row>
    <row r="248" spans="1:2" ht="12.75" customHeight="1" x14ac:dyDescent="0.2">
      <c r="A248" s="9"/>
      <c r="B248" s="6"/>
    </row>
    <row r="249" spans="1:2" ht="12.75" customHeight="1" x14ac:dyDescent="0.2">
      <c r="A249" s="9"/>
      <c r="B249" s="6"/>
    </row>
    <row r="250" spans="1:2" ht="12.75" customHeight="1" x14ac:dyDescent="0.2">
      <c r="A250" s="9"/>
      <c r="B250" s="6"/>
    </row>
    <row r="251" spans="1:2" ht="12.75" customHeight="1" x14ac:dyDescent="0.2">
      <c r="A251" s="9"/>
      <c r="B251" s="6"/>
    </row>
    <row r="252" spans="1:2" ht="12.75" customHeight="1" x14ac:dyDescent="0.2">
      <c r="A252" s="9"/>
      <c r="B252" s="6"/>
    </row>
    <row r="253" spans="1:2" ht="12.75" customHeight="1" x14ac:dyDescent="0.2">
      <c r="A253" s="9"/>
      <c r="B253" s="6"/>
    </row>
    <row r="254" spans="1:2" ht="12.75" customHeight="1" x14ac:dyDescent="0.2">
      <c r="A254" s="9"/>
      <c r="B254" s="6"/>
    </row>
    <row r="255" spans="1:2" ht="12.75" customHeight="1" x14ac:dyDescent="0.2">
      <c r="A255" s="9"/>
      <c r="B255" s="6"/>
    </row>
    <row r="256" spans="1:2" ht="12.75" customHeight="1" x14ac:dyDescent="0.2">
      <c r="A256" s="9"/>
      <c r="B256" s="6"/>
    </row>
    <row r="257" spans="1:2" ht="12.75" customHeight="1" x14ac:dyDescent="0.2">
      <c r="A257" s="9"/>
      <c r="B257" s="6"/>
    </row>
    <row r="258" spans="1:2" ht="12.75" customHeight="1" x14ac:dyDescent="0.2">
      <c r="A258" s="9"/>
      <c r="B258" s="6"/>
    </row>
    <row r="259" spans="1:2" ht="12.75" customHeight="1" x14ac:dyDescent="0.2">
      <c r="A259" s="9"/>
      <c r="B259" s="6"/>
    </row>
    <row r="260" spans="1:2" ht="12.75" customHeight="1" x14ac:dyDescent="0.2">
      <c r="A260" s="9"/>
      <c r="B260" s="6"/>
    </row>
    <row r="261" spans="1:2" ht="12.75" customHeight="1" x14ac:dyDescent="0.2">
      <c r="A261" s="9"/>
      <c r="B261" s="6"/>
    </row>
    <row r="262" spans="1:2" ht="12.75" customHeight="1" x14ac:dyDescent="0.2">
      <c r="A262" s="9"/>
      <c r="B262" s="6"/>
    </row>
    <row r="263" spans="1:2" ht="12.75" customHeight="1" x14ac:dyDescent="0.2">
      <c r="A263" s="9"/>
      <c r="B263" s="6"/>
    </row>
    <row r="264" spans="1:2" ht="12.75" customHeight="1" x14ac:dyDescent="0.2">
      <c r="A264" s="9"/>
      <c r="B264" s="6"/>
    </row>
    <row r="265" spans="1:2" ht="12.75" customHeight="1" x14ac:dyDescent="0.2">
      <c r="A265" s="9"/>
      <c r="B265" s="6"/>
    </row>
    <row r="266" spans="1:2" ht="12.75" customHeight="1" x14ac:dyDescent="0.2">
      <c r="A266" s="9"/>
      <c r="B266" s="6"/>
    </row>
    <row r="267" spans="1:2" ht="12.75" customHeight="1" x14ac:dyDescent="0.2">
      <c r="A267" s="9"/>
      <c r="B267" s="6"/>
    </row>
    <row r="268" spans="1:2" ht="12.75" customHeight="1" x14ac:dyDescent="0.2">
      <c r="A268" s="9"/>
      <c r="B268" s="6"/>
    </row>
    <row r="269" spans="1:2" ht="12.75" customHeight="1" x14ac:dyDescent="0.2">
      <c r="A269" s="9"/>
      <c r="B269" s="6"/>
    </row>
    <row r="270" spans="1:2" ht="12.75" customHeight="1" x14ac:dyDescent="0.2">
      <c r="A270" s="9"/>
      <c r="B270" s="6"/>
    </row>
    <row r="271" spans="1:2" ht="12.75" customHeight="1" x14ac:dyDescent="0.2">
      <c r="A271" s="9"/>
      <c r="B271" s="6"/>
    </row>
    <row r="272" spans="1:2" ht="12.75" customHeight="1" x14ac:dyDescent="0.2">
      <c r="A272" s="9"/>
      <c r="B272" s="6"/>
    </row>
    <row r="273" spans="1:2" ht="12.75" customHeight="1" x14ac:dyDescent="0.2">
      <c r="A273" s="9"/>
      <c r="B273" s="6"/>
    </row>
    <row r="274" spans="1:2" ht="12.75" customHeight="1" x14ac:dyDescent="0.2">
      <c r="A274" s="9"/>
      <c r="B274" s="6"/>
    </row>
    <row r="275" spans="1:2" ht="12.75" customHeight="1" x14ac:dyDescent="0.2">
      <c r="A275" s="9"/>
      <c r="B275" s="6"/>
    </row>
    <row r="276" spans="1:2" ht="12.75" customHeight="1" x14ac:dyDescent="0.2">
      <c r="A276" s="9"/>
      <c r="B276" s="6"/>
    </row>
    <row r="277" spans="1:2" ht="12.75" customHeight="1" x14ac:dyDescent="0.2">
      <c r="A277" s="9"/>
      <c r="B277" s="6"/>
    </row>
    <row r="278" spans="1:2" ht="12.75" customHeight="1" x14ac:dyDescent="0.2">
      <c r="A278" s="9"/>
      <c r="B278" s="6"/>
    </row>
    <row r="279" spans="1:2" ht="12.75" customHeight="1" x14ac:dyDescent="0.2">
      <c r="A279" s="9"/>
      <c r="B279" s="6"/>
    </row>
    <row r="280" spans="1:2" ht="12.75" customHeight="1" x14ac:dyDescent="0.2">
      <c r="A280" s="9"/>
      <c r="B280" s="6"/>
    </row>
    <row r="281" spans="1:2" ht="12.75" customHeight="1" x14ac:dyDescent="0.2">
      <c r="A281" s="9"/>
      <c r="B281" s="6"/>
    </row>
    <row r="282" spans="1:2" ht="12.75" customHeight="1" x14ac:dyDescent="0.2">
      <c r="A282" s="9"/>
      <c r="B282" s="6"/>
    </row>
    <row r="283" spans="1:2" ht="12.75" customHeight="1" x14ac:dyDescent="0.2">
      <c r="A283" s="9"/>
      <c r="B283" s="6"/>
    </row>
    <row r="284" spans="1:2" ht="12.75" customHeight="1" x14ac:dyDescent="0.2">
      <c r="A284" s="9"/>
      <c r="B284" s="6"/>
    </row>
    <row r="285" spans="1:2" ht="12.75" customHeight="1" x14ac:dyDescent="0.2">
      <c r="A285" s="9"/>
      <c r="B285" s="6"/>
    </row>
    <row r="286" spans="1:2" ht="12.75" customHeight="1" x14ac:dyDescent="0.2">
      <c r="A286" s="9"/>
      <c r="B286" s="6"/>
    </row>
    <row r="287" spans="1:2" ht="12.75" customHeight="1" x14ac:dyDescent="0.2">
      <c r="A287" s="9"/>
      <c r="B287" s="6"/>
    </row>
    <row r="288" spans="1:2" ht="12.75" customHeight="1" x14ac:dyDescent="0.2">
      <c r="A288" s="9"/>
      <c r="B288" s="6"/>
    </row>
    <row r="289" spans="1:2" ht="12.75" customHeight="1" x14ac:dyDescent="0.2">
      <c r="A289" s="9"/>
      <c r="B289" s="6"/>
    </row>
    <row r="290" spans="1:2" ht="12.75" customHeight="1" x14ac:dyDescent="0.2">
      <c r="A290" s="9"/>
      <c r="B290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9"/>
  <sheetViews>
    <sheetView zoomScale="75" zoomScaleNormal="75" workbookViewId="0">
      <pane ySplit="3" topLeftCell="A18" activePane="bottomLeft" state="frozen"/>
      <selection pane="bottomLeft" activeCell="A31" sqref="A31"/>
    </sheetView>
  </sheetViews>
  <sheetFormatPr defaultColWidth="14.42578125" defaultRowHeight="12.75" customHeight="1" x14ac:dyDescent="0.2"/>
  <cols>
    <col min="1" max="1" width="12.140625" bestFit="1" customWidth="1"/>
    <col min="2" max="2" width="12.7109375" customWidth="1"/>
    <col min="3" max="3" width="11.5703125" bestFit="1" customWidth="1"/>
    <col min="4" max="4" width="13.140625" customWidth="1"/>
    <col min="5" max="5" width="10.7109375" customWidth="1"/>
    <col min="6" max="6" width="12.85546875" customWidth="1"/>
    <col min="7" max="7" width="9.7109375" bestFit="1" customWidth="1"/>
    <col min="8" max="11" width="10.7109375" customWidth="1"/>
    <col min="12" max="12" width="12.85546875" customWidth="1"/>
    <col min="13" max="14" width="10.7109375" customWidth="1"/>
    <col min="15" max="15" width="13.42578125" customWidth="1"/>
    <col min="16" max="16" width="10.7109375" customWidth="1"/>
    <col min="17" max="20" width="17.28515625" customWidth="1"/>
  </cols>
  <sheetData>
    <row r="1" spans="1:17" ht="12.75" customHeight="1" x14ac:dyDescent="0.2">
      <c r="A1" s="1" t="s">
        <v>0</v>
      </c>
      <c r="B1" s="1" t="s">
        <v>1</v>
      </c>
      <c r="E1" s="1" t="s">
        <v>2</v>
      </c>
      <c r="O1" s="1" t="s">
        <v>3</v>
      </c>
      <c r="P1" s="1" t="s">
        <v>4</v>
      </c>
      <c r="Q1" t="s">
        <v>101</v>
      </c>
    </row>
    <row r="2" spans="1:17" ht="12.75" customHeight="1" x14ac:dyDescent="0.2">
      <c r="A2" s="7">
        <f>'August 2018'!A3</f>
        <v>3617.8699999999867</v>
      </c>
      <c r="B2" s="1">
        <v>2455.2600000000002</v>
      </c>
      <c r="E2" s="1" t="s">
        <v>5</v>
      </c>
      <c r="H2" s="1" t="s">
        <v>6</v>
      </c>
      <c r="K2" s="1" t="s">
        <v>7</v>
      </c>
      <c r="O2" s="6">
        <f ca="1">A3-G3-J3-M3-D3</f>
        <v>6175.9099999999862</v>
      </c>
      <c r="P2" s="6">
        <f>SUMIF(D21:D70,"n",B21:B70)</f>
        <v>435.85</v>
      </c>
      <c r="Q2" s="16">
        <f ca="1">O2-A2</f>
        <v>2558.0399999999995</v>
      </c>
    </row>
    <row r="3" spans="1:17" ht="12.75" customHeight="1" x14ac:dyDescent="0.2">
      <c r="A3" s="7">
        <f>A2-SUM(B21:B199)</f>
        <v>3820.4499999999862</v>
      </c>
      <c r="D3" s="7">
        <f>IF(C2="pd",0,B2*-1)</f>
        <v>-2455.2600000000002</v>
      </c>
      <c r="E3" s="12">
        <f>SUM(E4:E69)</f>
        <v>1235.0700000000002</v>
      </c>
      <c r="F3" s="1" t="s">
        <v>8</v>
      </c>
      <c r="G3" s="7">
        <f ca="1">E3-SUMIF(G4:G74,"pd",E4:E73)</f>
        <v>53</v>
      </c>
      <c r="H3" s="6">
        <f>SUM(H4:H18)</f>
        <v>372.45</v>
      </c>
      <c r="I3" s="1" t="s">
        <v>8</v>
      </c>
      <c r="J3" s="7">
        <f>H3-SUMIF(J4:J74,"pd",H4:H74)</f>
        <v>25</v>
      </c>
      <c r="K3" s="7">
        <f>SUM(K4:K18)</f>
        <v>202.26000000000002</v>
      </c>
      <c r="L3" s="1" t="s">
        <v>8</v>
      </c>
      <c r="M3" s="7">
        <f>K3-SUMIF(M4:M74,"pd",K4:K74)</f>
        <v>21.800000000000011</v>
      </c>
      <c r="P3" s="1" t="s">
        <v>9</v>
      </c>
    </row>
    <row r="4" spans="1:17" ht="12.75" customHeight="1" x14ac:dyDescent="0.2">
      <c r="E4" s="12">
        <v>241.18</v>
      </c>
      <c r="F4" s="1" t="s">
        <v>59</v>
      </c>
      <c r="G4" s="19" t="s">
        <v>13</v>
      </c>
      <c r="H4" s="6">
        <v>347.45</v>
      </c>
      <c r="I4" s="1" t="s">
        <v>15</v>
      </c>
      <c r="J4" s="19" t="s">
        <v>13</v>
      </c>
      <c r="K4" s="7">
        <v>65.2</v>
      </c>
      <c r="L4" s="1" t="s">
        <v>112</v>
      </c>
      <c r="M4" s="19" t="s">
        <v>13</v>
      </c>
      <c r="P4" s="1" t="s">
        <v>9</v>
      </c>
    </row>
    <row r="5" spans="1:17" ht="12.75" customHeight="1" x14ac:dyDescent="0.2">
      <c r="E5" s="12">
        <v>5</v>
      </c>
      <c r="F5" s="1" t="s">
        <v>71</v>
      </c>
      <c r="G5" s="19" t="s">
        <v>13</v>
      </c>
      <c r="H5" s="6">
        <v>25</v>
      </c>
      <c r="I5" s="1" t="s">
        <v>17</v>
      </c>
      <c r="K5" s="7">
        <v>64.760000000000005</v>
      </c>
      <c r="L5" s="1" t="s">
        <v>112</v>
      </c>
      <c r="M5" t="s">
        <v>13</v>
      </c>
      <c r="P5" s="1" t="s">
        <v>9</v>
      </c>
    </row>
    <row r="6" spans="1:17" ht="12.75" customHeight="1" x14ac:dyDescent="0.2">
      <c r="E6" s="12">
        <v>12.66</v>
      </c>
      <c r="F6" s="1" t="s">
        <v>16</v>
      </c>
      <c r="G6" s="19" t="s">
        <v>13</v>
      </c>
      <c r="H6" s="6"/>
      <c r="I6" s="1"/>
      <c r="J6" s="1"/>
      <c r="K6" s="7">
        <v>0</v>
      </c>
      <c r="L6" s="1" t="s">
        <v>112</v>
      </c>
      <c r="P6" s="1" t="s">
        <v>9</v>
      </c>
    </row>
    <row r="7" spans="1:17" ht="12.75" customHeight="1" x14ac:dyDescent="0.2">
      <c r="E7" s="12">
        <v>0</v>
      </c>
      <c r="F7" s="1" t="s">
        <v>18</v>
      </c>
      <c r="G7" s="19"/>
      <c r="H7" s="6"/>
      <c r="I7" s="1"/>
      <c r="K7" s="7">
        <v>0</v>
      </c>
      <c r="L7" s="1" t="s">
        <v>112</v>
      </c>
      <c r="P7" s="1" t="s">
        <v>9</v>
      </c>
    </row>
    <row r="8" spans="1:17" ht="12.75" customHeight="1" x14ac:dyDescent="0.2">
      <c r="E8" s="12">
        <v>55.16</v>
      </c>
      <c r="F8" s="1" t="s">
        <v>77</v>
      </c>
      <c r="G8" s="19" t="s">
        <v>13</v>
      </c>
      <c r="H8" s="6"/>
      <c r="I8" s="1"/>
      <c r="K8" s="7">
        <v>0</v>
      </c>
      <c r="L8" s="1" t="s">
        <v>60</v>
      </c>
      <c r="M8" t="s">
        <v>13</v>
      </c>
      <c r="N8" t="s">
        <v>15</v>
      </c>
      <c r="P8" s="1" t="s">
        <v>9</v>
      </c>
    </row>
    <row r="9" spans="1:17" ht="12.75" customHeight="1" x14ac:dyDescent="0.2">
      <c r="E9" s="12">
        <v>100</v>
      </c>
      <c r="F9" s="1" t="s">
        <v>58</v>
      </c>
      <c r="G9" s="19" t="s">
        <v>13</v>
      </c>
      <c r="K9" s="7">
        <v>21.8</v>
      </c>
      <c r="L9" t="s">
        <v>266</v>
      </c>
      <c r="M9" s="19" t="s">
        <v>100</v>
      </c>
      <c r="P9" s="1" t="s">
        <v>9</v>
      </c>
    </row>
    <row r="10" spans="1:17" ht="12.75" customHeight="1" x14ac:dyDescent="0.2">
      <c r="E10" s="12">
        <v>0</v>
      </c>
      <c r="F10" s="1" t="s">
        <v>67</v>
      </c>
      <c r="K10" s="7">
        <v>21.8</v>
      </c>
      <c r="L10" t="s">
        <v>22</v>
      </c>
      <c r="M10" s="19" t="s">
        <v>13</v>
      </c>
      <c r="P10" s="1" t="s">
        <v>9</v>
      </c>
    </row>
    <row r="11" spans="1:17" ht="12.75" customHeight="1" x14ac:dyDescent="0.2">
      <c r="E11" s="12">
        <v>7.99</v>
      </c>
      <c r="F11" s="1" t="s">
        <v>69</v>
      </c>
      <c r="G11" t="s">
        <v>13</v>
      </c>
      <c r="K11" s="7">
        <v>28.7</v>
      </c>
      <c r="L11" t="s">
        <v>60</v>
      </c>
      <c r="M11" t="s">
        <v>13</v>
      </c>
      <c r="P11" s="1" t="s">
        <v>9</v>
      </c>
    </row>
    <row r="12" spans="1:17" ht="12.75" customHeight="1" x14ac:dyDescent="0.2">
      <c r="E12" s="12">
        <v>37.69</v>
      </c>
      <c r="F12" s="1" t="s">
        <v>70</v>
      </c>
      <c r="G12" t="s">
        <v>13</v>
      </c>
      <c r="K12" s="7">
        <v>0</v>
      </c>
      <c r="L12" t="s">
        <v>22</v>
      </c>
      <c r="P12" s="1" t="s">
        <v>9</v>
      </c>
    </row>
    <row r="13" spans="1:17" ht="12.75" customHeight="1" x14ac:dyDescent="0.2">
      <c r="E13" s="12">
        <v>230</v>
      </c>
      <c r="F13" s="1" t="s">
        <v>28</v>
      </c>
      <c r="G13" t="s">
        <v>13</v>
      </c>
      <c r="K13" s="7">
        <v>0</v>
      </c>
      <c r="L13" t="s">
        <v>28</v>
      </c>
      <c r="P13" s="1" t="s">
        <v>9</v>
      </c>
    </row>
    <row r="14" spans="1:17" ht="12.75" customHeight="1" x14ac:dyDescent="0.2">
      <c r="E14" s="12">
        <v>392.19</v>
      </c>
      <c r="F14" s="1" t="s">
        <v>29</v>
      </c>
      <c r="G14" s="19" t="s">
        <v>13</v>
      </c>
      <c r="K14" s="7"/>
      <c r="P14" s="1" t="s">
        <v>9</v>
      </c>
    </row>
    <row r="15" spans="1:17" ht="12.75" customHeight="1" x14ac:dyDescent="0.2">
      <c r="E15" s="12">
        <v>14.53</v>
      </c>
      <c r="F15" s="1" t="s">
        <v>30</v>
      </c>
      <c r="G15" s="19" t="s">
        <v>13</v>
      </c>
      <c r="K15" s="7"/>
      <c r="P15" s="1" t="s">
        <v>9</v>
      </c>
    </row>
    <row r="16" spans="1:17" ht="12.75" customHeight="1" x14ac:dyDescent="0.2">
      <c r="E16" s="12">
        <v>20</v>
      </c>
      <c r="F16" t="s">
        <v>62</v>
      </c>
      <c r="G16" s="1" t="s">
        <v>13</v>
      </c>
      <c r="K16" s="7"/>
      <c r="P16" s="1" t="s">
        <v>9</v>
      </c>
    </row>
    <row r="17" spans="1:11" ht="12.75" customHeight="1" x14ac:dyDescent="0.2">
      <c r="A17" s="1" t="s">
        <v>9</v>
      </c>
      <c r="E17" s="13">
        <v>10</v>
      </c>
      <c r="F17" t="s">
        <v>63</v>
      </c>
      <c r="G17" s="19" t="s">
        <v>13</v>
      </c>
      <c r="K17" s="17"/>
    </row>
    <row r="18" spans="1:11" ht="12.75" customHeight="1" x14ac:dyDescent="0.2">
      <c r="A18" s="1" t="s">
        <v>9</v>
      </c>
      <c r="E18" s="13">
        <v>10</v>
      </c>
      <c r="F18" t="s">
        <v>64</v>
      </c>
      <c r="G18" s="19" t="s">
        <v>13</v>
      </c>
      <c r="K18" s="17"/>
    </row>
    <row r="19" spans="1:11" ht="12.75" customHeight="1" x14ac:dyDescent="0.2">
      <c r="A19" s="1" t="s">
        <v>31</v>
      </c>
      <c r="D19" s="1" t="s">
        <v>32</v>
      </c>
      <c r="E19" s="13">
        <v>10</v>
      </c>
      <c r="F19" t="s">
        <v>65</v>
      </c>
      <c r="G19" s="19" t="s">
        <v>13</v>
      </c>
      <c r="K19" s="17"/>
    </row>
    <row r="20" spans="1:11" ht="12.75" customHeight="1" x14ac:dyDescent="0.2">
      <c r="A20" s="9">
        <v>43344</v>
      </c>
      <c r="B20" s="6">
        <f>A2*-1</f>
        <v>-3617.8699999999867</v>
      </c>
      <c r="C20" s="1" t="s">
        <v>34</v>
      </c>
      <c r="D20" s="1" t="s">
        <v>35</v>
      </c>
      <c r="E20" s="13">
        <v>6.7</v>
      </c>
      <c r="F20" t="s">
        <v>68</v>
      </c>
      <c r="G20" s="19" t="s">
        <v>13</v>
      </c>
      <c r="K20" s="17"/>
    </row>
    <row r="21" spans="1:11" ht="12.75" customHeight="1" x14ac:dyDescent="0.2">
      <c r="A21" s="9">
        <v>43346</v>
      </c>
      <c r="B21" s="6">
        <v>230</v>
      </c>
      <c r="C21" s="1" t="s">
        <v>28</v>
      </c>
      <c r="D21" s="1" t="s">
        <v>37</v>
      </c>
      <c r="E21" s="13">
        <v>16.55</v>
      </c>
      <c r="F21" t="s">
        <v>297</v>
      </c>
      <c r="G21" s="19" t="s">
        <v>13</v>
      </c>
      <c r="K21" s="17"/>
    </row>
    <row r="22" spans="1:11" ht="12.75" customHeight="1" x14ac:dyDescent="0.2">
      <c r="A22" s="9"/>
      <c r="B22" s="6">
        <v>0</v>
      </c>
      <c r="C22" s="1" t="s">
        <v>67</v>
      </c>
      <c r="D22" s="1" t="s">
        <v>100</v>
      </c>
      <c r="E22" s="13">
        <v>8.4700000000000006</v>
      </c>
      <c r="F22" t="s">
        <v>79</v>
      </c>
      <c r="G22" t="s">
        <v>13</v>
      </c>
      <c r="K22" s="17"/>
    </row>
    <row r="23" spans="1:11" ht="12.75" customHeight="1" x14ac:dyDescent="0.2">
      <c r="A23" s="9"/>
      <c r="B23" s="6">
        <v>100</v>
      </c>
      <c r="C23" t="s">
        <v>58</v>
      </c>
      <c r="D23" t="s">
        <v>37</v>
      </c>
      <c r="E23" s="13">
        <v>0</v>
      </c>
      <c r="F23" t="s">
        <v>75</v>
      </c>
    </row>
    <row r="24" spans="1:11" ht="12.75" customHeight="1" x14ac:dyDescent="0.2">
      <c r="A24" s="9"/>
      <c r="B24" s="6">
        <v>392.19</v>
      </c>
      <c r="C24" t="s">
        <v>29</v>
      </c>
      <c r="D24" t="s">
        <v>37</v>
      </c>
      <c r="E24" s="13">
        <v>53</v>
      </c>
      <c r="F24" t="s">
        <v>99</v>
      </c>
      <c r="G24" t="s">
        <v>100</v>
      </c>
    </row>
    <row r="25" spans="1:11" ht="12.75" customHeight="1" x14ac:dyDescent="0.2">
      <c r="A25" s="9"/>
      <c r="B25" s="6">
        <v>5</v>
      </c>
      <c r="C25" t="s">
        <v>71</v>
      </c>
      <c r="D25" t="s">
        <v>37</v>
      </c>
      <c r="E25" s="13">
        <v>3.95</v>
      </c>
      <c r="F25" t="s">
        <v>156</v>
      </c>
      <c r="G25" t="s">
        <v>13</v>
      </c>
    </row>
    <row r="26" spans="1:11" ht="12.75" customHeight="1" x14ac:dyDescent="0.2">
      <c r="A26" s="9"/>
      <c r="B26" s="6">
        <v>6.87</v>
      </c>
      <c r="C26" t="s">
        <v>68</v>
      </c>
      <c r="D26" t="s">
        <v>37</v>
      </c>
      <c r="E26" s="13"/>
      <c r="G26" s="19" t="s">
        <v>100</v>
      </c>
    </row>
    <row r="27" spans="1:11" ht="12.75" customHeight="1" x14ac:dyDescent="0.2">
      <c r="A27" s="9"/>
      <c r="B27" s="6">
        <v>10</v>
      </c>
      <c r="C27" t="s">
        <v>63</v>
      </c>
      <c r="D27" t="s">
        <v>37</v>
      </c>
      <c r="E27" s="13"/>
    </row>
    <row r="28" spans="1:11" ht="12.75" customHeight="1" x14ac:dyDescent="0.2">
      <c r="A28" s="9"/>
      <c r="B28" s="6">
        <v>12.66</v>
      </c>
      <c r="C28" t="s">
        <v>16</v>
      </c>
      <c r="D28" t="s">
        <v>289</v>
      </c>
      <c r="E28" s="13"/>
    </row>
    <row r="29" spans="1:11" x14ac:dyDescent="0.2">
      <c r="A29" s="9"/>
      <c r="B29" s="6">
        <v>-6.19</v>
      </c>
      <c r="C29" t="s">
        <v>53</v>
      </c>
      <c r="D29" t="s">
        <v>40</v>
      </c>
    </row>
    <row r="30" spans="1:11" x14ac:dyDescent="0.2">
      <c r="A30" s="9"/>
      <c r="B30" s="6">
        <v>55.16</v>
      </c>
      <c r="C30" t="s">
        <v>82</v>
      </c>
      <c r="D30" t="s">
        <v>37</v>
      </c>
    </row>
    <row r="31" spans="1:11" x14ac:dyDescent="0.2">
      <c r="A31" s="9"/>
      <c r="B31" s="6">
        <v>5</v>
      </c>
      <c r="C31" t="s">
        <v>88</v>
      </c>
      <c r="D31" t="s">
        <v>40</v>
      </c>
    </row>
    <row r="32" spans="1:11" x14ac:dyDescent="0.2">
      <c r="A32" s="9"/>
      <c r="B32" s="6">
        <v>100</v>
      </c>
      <c r="C32" t="s">
        <v>293</v>
      </c>
      <c r="D32" t="s">
        <v>40</v>
      </c>
    </row>
    <row r="33" spans="1:5" x14ac:dyDescent="0.2">
      <c r="A33" s="9"/>
      <c r="B33" s="6">
        <v>200</v>
      </c>
      <c r="C33" t="s">
        <v>294</v>
      </c>
      <c r="D33" t="s">
        <v>40</v>
      </c>
    </row>
    <row r="34" spans="1:5" x14ac:dyDescent="0.2">
      <c r="A34" s="9"/>
      <c r="B34" s="6">
        <v>30</v>
      </c>
      <c r="C34" t="s">
        <v>295</v>
      </c>
      <c r="D34" t="s">
        <v>40</v>
      </c>
    </row>
    <row r="35" spans="1:5" x14ac:dyDescent="0.2">
      <c r="A35" s="9"/>
      <c r="B35" s="6">
        <v>-400</v>
      </c>
      <c r="C35" t="s">
        <v>57</v>
      </c>
      <c r="D35" t="s">
        <v>40</v>
      </c>
    </row>
    <row r="36" spans="1:5" x14ac:dyDescent="0.2">
      <c r="A36" s="9">
        <v>43347</v>
      </c>
      <c r="B36" s="6">
        <v>4.1500000000000004</v>
      </c>
      <c r="C36" t="s">
        <v>74</v>
      </c>
      <c r="D36" t="s">
        <v>40</v>
      </c>
      <c r="E36" t="s">
        <v>86</v>
      </c>
    </row>
    <row r="37" spans="1:5" x14ac:dyDescent="0.2">
      <c r="A37" s="9"/>
      <c r="B37" s="6">
        <v>241.18</v>
      </c>
      <c r="C37" t="s">
        <v>59</v>
      </c>
      <c r="D37" t="s">
        <v>37</v>
      </c>
    </row>
    <row r="38" spans="1:5" x14ac:dyDescent="0.2">
      <c r="A38" s="9"/>
      <c r="B38" s="6">
        <v>15</v>
      </c>
      <c r="C38" t="s">
        <v>84</v>
      </c>
      <c r="D38" t="s">
        <v>40</v>
      </c>
    </row>
    <row r="39" spans="1:5" x14ac:dyDescent="0.2">
      <c r="A39" s="9"/>
      <c r="B39" s="6">
        <v>53.05</v>
      </c>
      <c r="C39" t="s">
        <v>296</v>
      </c>
      <c r="D39" t="s">
        <v>40</v>
      </c>
    </row>
    <row r="40" spans="1:5" x14ac:dyDescent="0.2">
      <c r="A40" s="9"/>
      <c r="B40" s="6">
        <v>21.8</v>
      </c>
      <c r="C40" t="s">
        <v>22</v>
      </c>
      <c r="D40" t="s">
        <v>37</v>
      </c>
    </row>
    <row r="41" spans="1:5" x14ac:dyDescent="0.2">
      <c r="A41" s="9"/>
      <c r="B41" s="6">
        <v>50</v>
      </c>
      <c r="C41" t="s">
        <v>44</v>
      </c>
      <c r="D41" t="s">
        <v>40</v>
      </c>
    </row>
    <row r="42" spans="1:5" x14ac:dyDescent="0.2">
      <c r="A42" s="9">
        <v>43348</v>
      </c>
      <c r="B42" s="6">
        <v>16.55</v>
      </c>
      <c r="C42" t="s">
        <v>297</v>
      </c>
      <c r="D42" t="s">
        <v>37</v>
      </c>
    </row>
    <row r="43" spans="1:5" x14ac:dyDescent="0.2">
      <c r="A43" s="9"/>
      <c r="B43" s="6">
        <v>20</v>
      </c>
      <c r="C43" t="s">
        <v>74</v>
      </c>
      <c r="D43" t="s">
        <v>40</v>
      </c>
      <c r="E43" t="s">
        <v>298</v>
      </c>
    </row>
    <row r="44" spans="1:5" x14ac:dyDescent="0.2">
      <c r="A44" s="9"/>
      <c r="B44" s="6">
        <v>20</v>
      </c>
      <c r="C44" t="s">
        <v>62</v>
      </c>
      <c r="D44" t="s">
        <v>37</v>
      </c>
    </row>
    <row r="45" spans="1:5" x14ac:dyDescent="0.2">
      <c r="A45" s="9"/>
      <c r="B45" s="6">
        <v>3.99</v>
      </c>
      <c r="C45" t="s">
        <v>110</v>
      </c>
      <c r="D45" t="s">
        <v>40</v>
      </c>
    </row>
    <row r="46" spans="1:5" x14ac:dyDescent="0.2">
      <c r="A46" s="9">
        <v>43349</v>
      </c>
      <c r="B46" s="6">
        <v>1.6</v>
      </c>
      <c r="C46" t="s">
        <v>113</v>
      </c>
      <c r="D46" t="s">
        <v>40</v>
      </c>
    </row>
    <row r="47" spans="1:5" x14ac:dyDescent="0.2">
      <c r="A47" s="9"/>
      <c r="B47" s="6">
        <v>14.63</v>
      </c>
      <c r="C47" t="s">
        <v>84</v>
      </c>
      <c r="D47" t="s">
        <v>40</v>
      </c>
    </row>
    <row r="48" spans="1:5" x14ac:dyDescent="0.2">
      <c r="A48" s="9"/>
      <c r="B48" s="6">
        <v>3.99</v>
      </c>
      <c r="C48" t="s">
        <v>110</v>
      </c>
      <c r="D48" t="s">
        <v>40</v>
      </c>
    </row>
    <row r="49" spans="1:5" x14ac:dyDescent="0.2">
      <c r="A49" s="9"/>
      <c r="B49" s="6">
        <v>65.2</v>
      </c>
      <c r="C49" t="s">
        <v>112</v>
      </c>
      <c r="D49" t="s">
        <v>37</v>
      </c>
    </row>
    <row r="50" spans="1:5" x14ac:dyDescent="0.2">
      <c r="A50" s="9">
        <v>43350</v>
      </c>
      <c r="B50" s="6">
        <v>3.95</v>
      </c>
      <c r="C50" t="s">
        <v>156</v>
      </c>
      <c r="D50" t="s">
        <v>37</v>
      </c>
    </row>
    <row r="51" spans="1:5" x14ac:dyDescent="0.2">
      <c r="A51" s="9"/>
      <c r="B51" s="6">
        <v>10</v>
      </c>
      <c r="C51" t="s">
        <v>65</v>
      </c>
      <c r="D51" t="s">
        <v>37</v>
      </c>
    </row>
    <row r="52" spans="1:5" x14ac:dyDescent="0.2">
      <c r="A52" s="9"/>
      <c r="B52" s="6">
        <v>28.7</v>
      </c>
      <c r="C52" t="s">
        <v>22</v>
      </c>
      <c r="D52" t="s">
        <v>37</v>
      </c>
    </row>
    <row r="53" spans="1:5" x14ac:dyDescent="0.2">
      <c r="A53" s="9"/>
      <c r="B53" s="6">
        <v>50</v>
      </c>
      <c r="C53" t="s">
        <v>299</v>
      </c>
      <c r="D53" t="s">
        <v>40</v>
      </c>
      <c r="E53" t="s">
        <v>134</v>
      </c>
    </row>
    <row r="54" spans="1:5" x14ac:dyDescent="0.2">
      <c r="A54" s="9"/>
      <c r="B54" s="6">
        <v>347.45</v>
      </c>
      <c r="C54" t="s">
        <v>15</v>
      </c>
      <c r="D54" t="s">
        <v>37</v>
      </c>
    </row>
    <row r="55" spans="1:5" x14ac:dyDescent="0.2">
      <c r="A55" s="9">
        <v>43354</v>
      </c>
      <c r="B55" s="6">
        <v>18</v>
      </c>
      <c r="C55" t="s">
        <v>300</v>
      </c>
      <c r="D55" t="s">
        <v>40</v>
      </c>
    </row>
    <row r="56" spans="1:5" x14ac:dyDescent="0.2">
      <c r="A56" s="9"/>
      <c r="B56" s="6">
        <v>23.98</v>
      </c>
      <c r="C56" t="s">
        <v>136</v>
      </c>
      <c r="D56" t="s">
        <v>40</v>
      </c>
    </row>
    <row r="57" spans="1:5" x14ac:dyDescent="0.2">
      <c r="A57" s="9"/>
      <c r="B57" s="6">
        <v>3.3</v>
      </c>
      <c r="C57" s="19" t="s">
        <v>22</v>
      </c>
      <c r="D57" s="19" t="s">
        <v>40</v>
      </c>
    </row>
    <row r="58" spans="1:5" x14ac:dyDescent="0.2">
      <c r="A58" s="9"/>
      <c r="B58" s="6">
        <v>5.95</v>
      </c>
      <c r="C58" s="19" t="s">
        <v>113</v>
      </c>
      <c r="D58" s="19" t="s">
        <v>40</v>
      </c>
    </row>
    <row r="59" spans="1:5" x14ac:dyDescent="0.2">
      <c r="A59" s="9"/>
      <c r="B59" s="6">
        <v>17.39</v>
      </c>
      <c r="C59" s="19" t="s">
        <v>84</v>
      </c>
      <c r="D59" s="19" t="s">
        <v>40</v>
      </c>
    </row>
    <row r="60" spans="1:5" x14ac:dyDescent="0.2">
      <c r="A60" s="9"/>
      <c r="B60" s="6">
        <v>15.05</v>
      </c>
      <c r="C60" s="19" t="s">
        <v>300</v>
      </c>
      <c r="D60" s="19" t="s">
        <v>40</v>
      </c>
    </row>
    <row r="61" spans="1:5" x14ac:dyDescent="0.2">
      <c r="A61" s="9"/>
      <c r="B61" s="6">
        <v>21.8</v>
      </c>
      <c r="C61" t="s">
        <v>22</v>
      </c>
      <c r="D61" t="s">
        <v>37</v>
      </c>
    </row>
    <row r="62" spans="1:5" x14ac:dyDescent="0.2">
      <c r="A62" s="9"/>
      <c r="B62" s="6">
        <v>23</v>
      </c>
      <c r="C62" t="s">
        <v>301</v>
      </c>
      <c r="D62" t="s">
        <v>40</v>
      </c>
    </row>
    <row r="63" spans="1:5" x14ac:dyDescent="0.2">
      <c r="A63" s="9"/>
      <c r="B63" s="6">
        <v>16.39</v>
      </c>
      <c r="C63" t="s">
        <v>302</v>
      </c>
      <c r="D63" t="s">
        <v>40</v>
      </c>
    </row>
    <row r="64" spans="1:5" x14ac:dyDescent="0.2">
      <c r="A64" s="9"/>
      <c r="B64" s="6">
        <v>6.48</v>
      </c>
      <c r="C64" t="s">
        <v>153</v>
      </c>
      <c r="D64" t="s">
        <v>40</v>
      </c>
    </row>
    <row r="65" spans="1:5" x14ac:dyDescent="0.2">
      <c r="A65" s="9"/>
      <c r="B65" s="6">
        <v>50</v>
      </c>
      <c r="C65" t="s">
        <v>44</v>
      </c>
      <c r="D65" t="s">
        <v>40</v>
      </c>
    </row>
    <row r="66" spans="1:5" x14ac:dyDescent="0.2">
      <c r="A66" s="9">
        <v>43355</v>
      </c>
      <c r="B66" s="6">
        <v>100</v>
      </c>
      <c r="C66" t="s">
        <v>299</v>
      </c>
      <c r="D66" t="s">
        <v>40</v>
      </c>
      <c r="E66" t="s">
        <v>134</v>
      </c>
    </row>
    <row r="67" spans="1:5" x14ac:dyDescent="0.2">
      <c r="A67" s="9">
        <v>43356</v>
      </c>
      <c r="B67" s="6">
        <v>3.99</v>
      </c>
      <c r="C67" t="s">
        <v>110</v>
      </c>
      <c r="D67" t="s">
        <v>40</v>
      </c>
    </row>
    <row r="68" spans="1:5" x14ac:dyDescent="0.2">
      <c r="A68" s="9"/>
      <c r="B68" s="6">
        <v>8.4700000000000006</v>
      </c>
      <c r="C68" t="s">
        <v>79</v>
      </c>
      <c r="D68" t="s">
        <v>37</v>
      </c>
    </row>
    <row r="69" spans="1:5" x14ac:dyDescent="0.2">
      <c r="A69" s="9"/>
      <c r="B69" s="6">
        <v>7.1</v>
      </c>
      <c r="C69" t="s">
        <v>22</v>
      </c>
      <c r="D69" t="s">
        <v>40</v>
      </c>
    </row>
    <row r="70" spans="1:5" x14ac:dyDescent="0.2">
      <c r="A70" s="9">
        <v>43359</v>
      </c>
      <c r="B70" s="6">
        <v>-400</v>
      </c>
      <c r="C70" t="s">
        <v>57</v>
      </c>
    </row>
    <row r="71" spans="1:5" x14ac:dyDescent="0.2">
      <c r="A71" s="9"/>
      <c r="B71" s="6">
        <v>23.05</v>
      </c>
      <c r="C71" t="s">
        <v>74</v>
      </c>
      <c r="D71" t="s">
        <v>40</v>
      </c>
      <c r="E71" t="s">
        <v>304</v>
      </c>
    </row>
    <row r="72" spans="1:5" x14ac:dyDescent="0.2">
      <c r="A72" s="9">
        <v>43360</v>
      </c>
      <c r="B72" s="6">
        <v>9.4</v>
      </c>
      <c r="C72" t="s">
        <v>22</v>
      </c>
      <c r="D72" t="s">
        <v>40</v>
      </c>
    </row>
    <row r="73" spans="1:5" x14ac:dyDescent="0.2">
      <c r="A73" s="9">
        <v>43361</v>
      </c>
      <c r="B73" s="6">
        <v>0.8</v>
      </c>
      <c r="C73" t="s">
        <v>267</v>
      </c>
      <c r="D73" t="s">
        <v>40</v>
      </c>
    </row>
    <row r="74" spans="1:5" x14ac:dyDescent="0.2">
      <c r="A74" s="9"/>
      <c r="B74" s="6">
        <v>13</v>
      </c>
      <c r="C74" t="s">
        <v>84</v>
      </c>
      <c r="D74" t="s">
        <v>40</v>
      </c>
    </row>
    <row r="75" spans="1:5" x14ac:dyDescent="0.2">
      <c r="A75" s="9"/>
      <c r="B75" s="6">
        <v>64.760000000000005</v>
      </c>
      <c r="C75" t="s">
        <v>112</v>
      </c>
      <c r="D75" t="s">
        <v>37</v>
      </c>
    </row>
    <row r="76" spans="1:5" x14ac:dyDescent="0.2">
      <c r="A76" s="9"/>
      <c r="B76" s="6">
        <v>120</v>
      </c>
      <c r="C76" t="s">
        <v>303</v>
      </c>
      <c r="D76" t="s">
        <v>40</v>
      </c>
    </row>
    <row r="77" spans="1:5" x14ac:dyDescent="0.2">
      <c r="A77" s="9"/>
      <c r="B77" s="6">
        <v>5.4</v>
      </c>
      <c r="C77" t="s">
        <v>245</v>
      </c>
      <c r="D77" t="s">
        <v>40</v>
      </c>
    </row>
    <row r="78" spans="1:5" x14ac:dyDescent="0.2">
      <c r="A78" s="9"/>
      <c r="B78" s="6">
        <v>150</v>
      </c>
      <c r="C78" t="s">
        <v>299</v>
      </c>
      <c r="D78" t="s">
        <v>40</v>
      </c>
      <c r="E78" t="s">
        <v>134</v>
      </c>
    </row>
    <row r="79" spans="1:5" x14ac:dyDescent="0.2">
      <c r="A79" s="9"/>
      <c r="B79" s="6">
        <v>5.95</v>
      </c>
      <c r="C79" t="s">
        <v>113</v>
      </c>
      <c r="D79" t="s">
        <v>40</v>
      </c>
    </row>
    <row r="80" spans="1:5" x14ac:dyDescent="0.2">
      <c r="A80" s="9"/>
      <c r="B80" s="6">
        <v>7.99</v>
      </c>
      <c r="C80" t="s">
        <v>123</v>
      </c>
      <c r="D80" t="s">
        <v>40</v>
      </c>
    </row>
    <row r="81" spans="1:5" x14ac:dyDescent="0.2">
      <c r="A81" s="9"/>
      <c r="B81" s="6">
        <v>25.5</v>
      </c>
      <c r="C81" t="s">
        <v>95</v>
      </c>
      <c r="D81" t="s">
        <v>40</v>
      </c>
    </row>
    <row r="82" spans="1:5" x14ac:dyDescent="0.2">
      <c r="A82" s="9">
        <v>43362</v>
      </c>
      <c r="B82" s="6">
        <v>10</v>
      </c>
      <c r="C82" t="s">
        <v>64</v>
      </c>
      <c r="D82" t="s">
        <v>37</v>
      </c>
    </row>
    <row r="83" spans="1:5" x14ac:dyDescent="0.2">
      <c r="A83" s="9"/>
      <c r="B83" s="6">
        <v>89.95</v>
      </c>
      <c r="C83" t="s">
        <v>305</v>
      </c>
      <c r="D83" t="s">
        <v>40</v>
      </c>
    </row>
    <row r="84" spans="1:5" x14ac:dyDescent="0.2">
      <c r="A84" s="9"/>
      <c r="B84" s="6">
        <v>5.35</v>
      </c>
      <c r="C84" t="s">
        <v>96</v>
      </c>
      <c r="D84" t="s">
        <v>40</v>
      </c>
    </row>
    <row r="85" spans="1:5" x14ac:dyDescent="0.2">
      <c r="A85" s="9"/>
      <c r="B85" s="6">
        <v>14.53</v>
      </c>
      <c r="C85" t="s">
        <v>30</v>
      </c>
      <c r="D85" t="s">
        <v>37</v>
      </c>
    </row>
    <row r="86" spans="1:5" x14ac:dyDescent="0.2">
      <c r="A86" s="9">
        <v>43368</v>
      </c>
      <c r="B86" s="6">
        <v>-60</v>
      </c>
      <c r="C86" t="s">
        <v>212</v>
      </c>
      <c r="D86" t="s">
        <v>40</v>
      </c>
    </row>
    <row r="87" spans="1:5" x14ac:dyDescent="0.2">
      <c r="A87" s="9">
        <v>43369</v>
      </c>
      <c r="B87" s="6">
        <v>-7.62</v>
      </c>
      <c r="C87" t="s">
        <v>306</v>
      </c>
      <c r="D87" t="s">
        <v>40</v>
      </c>
      <c r="E87" t="s">
        <v>307</v>
      </c>
    </row>
    <row r="88" spans="1:5" x14ac:dyDescent="0.2">
      <c r="A88" s="9"/>
      <c r="B88" s="6">
        <v>13</v>
      </c>
      <c r="C88" t="s">
        <v>308</v>
      </c>
      <c r="D88" t="s">
        <v>40</v>
      </c>
    </row>
    <row r="89" spans="1:5" x14ac:dyDescent="0.2">
      <c r="A89" s="9"/>
      <c r="B89" s="6">
        <v>6</v>
      </c>
      <c r="C89" t="s">
        <v>206</v>
      </c>
      <c r="D89" t="s">
        <v>40</v>
      </c>
    </row>
    <row r="90" spans="1:5" ht="12.75" customHeight="1" x14ac:dyDescent="0.2">
      <c r="A90" s="9"/>
      <c r="B90" s="6">
        <v>11.5</v>
      </c>
      <c r="C90" t="s">
        <v>308</v>
      </c>
      <c r="D90" t="s">
        <v>40</v>
      </c>
    </row>
    <row r="91" spans="1:5" ht="12.75" customHeight="1" x14ac:dyDescent="0.2">
      <c r="A91" s="9">
        <v>43371</v>
      </c>
      <c r="B91" s="6">
        <v>-2458.5</v>
      </c>
      <c r="C91" t="s">
        <v>36</v>
      </c>
      <c r="D91" t="s">
        <v>37</v>
      </c>
    </row>
    <row r="92" spans="1:5" ht="12.75" customHeight="1" x14ac:dyDescent="0.2">
      <c r="A92" s="9"/>
      <c r="B92" s="6">
        <v>37.69</v>
      </c>
      <c r="C92" t="s">
        <v>185</v>
      </c>
      <c r="D92" t="s">
        <v>37</v>
      </c>
    </row>
    <row r="93" spans="1:5" ht="12.75" customHeight="1" x14ac:dyDescent="0.2">
      <c r="A93" s="9"/>
      <c r="B93" s="6">
        <v>7.99</v>
      </c>
      <c r="C93" t="s">
        <v>74</v>
      </c>
      <c r="D93" t="s">
        <v>37</v>
      </c>
      <c r="E93" t="s">
        <v>69</v>
      </c>
    </row>
    <row r="94" spans="1:5" ht="12.75" customHeight="1" x14ac:dyDescent="0.2">
      <c r="A94" s="9"/>
      <c r="B94" s="6">
        <v>3.85</v>
      </c>
      <c r="C94" t="s">
        <v>84</v>
      </c>
      <c r="D94" t="s">
        <v>40</v>
      </c>
    </row>
    <row r="95" spans="1:5" ht="12.75" customHeight="1" x14ac:dyDescent="0.2">
      <c r="A95" s="9"/>
      <c r="B95" s="6">
        <v>15</v>
      </c>
      <c r="C95" t="s">
        <v>84</v>
      </c>
      <c r="D95" t="s">
        <v>40</v>
      </c>
    </row>
    <row r="96" spans="1:5" ht="12.75" customHeight="1" x14ac:dyDescent="0.2">
      <c r="A96" s="9">
        <v>43372</v>
      </c>
      <c r="B96" s="6">
        <v>50</v>
      </c>
      <c r="C96" t="s">
        <v>44</v>
      </c>
      <c r="D96" t="s">
        <v>40</v>
      </c>
    </row>
    <row r="97" spans="1:2" ht="12.75" customHeight="1" x14ac:dyDescent="0.2">
      <c r="A97" s="9"/>
      <c r="B97" s="6"/>
    </row>
    <row r="98" spans="1:2" ht="12.75" customHeight="1" x14ac:dyDescent="0.2">
      <c r="A98" s="9"/>
      <c r="B98" s="6"/>
    </row>
    <row r="99" spans="1:2" ht="12.75" customHeight="1" x14ac:dyDescent="0.2">
      <c r="A99" s="9"/>
      <c r="B99" s="6"/>
    </row>
    <row r="100" spans="1:2" ht="12.75" customHeight="1" x14ac:dyDescent="0.2">
      <c r="A100" s="9"/>
      <c r="B100" s="6"/>
    </row>
    <row r="101" spans="1:2" ht="12.75" customHeight="1" x14ac:dyDescent="0.2">
      <c r="A101" s="9"/>
      <c r="B101" s="6"/>
    </row>
    <row r="102" spans="1:2" ht="12.75" customHeight="1" x14ac:dyDescent="0.2">
      <c r="A102" s="9"/>
      <c r="B102" s="6"/>
    </row>
    <row r="103" spans="1:2" ht="12.75" customHeight="1" x14ac:dyDescent="0.2">
      <c r="A103" s="9"/>
      <c r="B103" s="6"/>
    </row>
    <row r="104" spans="1:2" ht="12.75" customHeight="1" x14ac:dyDescent="0.2">
      <c r="A104" s="9"/>
      <c r="B104" s="6"/>
    </row>
    <row r="105" spans="1:2" ht="12.75" customHeight="1" x14ac:dyDescent="0.2">
      <c r="A105" s="9"/>
      <c r="B105" s="6"/>
    </row>
    <row r="106" spans="1:2" ht="12.75" customHeight="1" x14ac:dyDescent="0.2">
      <c r="A106" s="9"/>
      <c r="B106" s="6"/>
    </row>
    <row r="107" spans="1:2" ht="12.75" customHeight="1" x14ac:dyDescent="0.2">
      <c r="A107" s="9"/>
      <c r="B107" s="6"/>
    </row>
    <row r="108" spans="1:2" ht="12.75" customHeight="1" x14ac:dyDescent="0.2">
      <c r="A108" s="9"/>
      <c r="B108" s="6"/>
    </row>
    <row r="109" spans="1:2" ht="12.75" customHeight="1" x14ac:dyDescent="0.2">
      <c r="A109" s="9"/>
      <c r="B109" s="6"/>
    </row>
    <row r="110" spans="1:2" ht="12.75" customHeight="1" x14ac:dyDescent="0.2">
      <c r="A110" s="9"/>
      <c r="B110" s="6"/>
    </row>
    <row r="111" spans="1:2" ht="12.75" customHeight="1" x14ac:dyDescent="0.2">
      <c r="A111" s="9"/>
      <c r="B111" s="6"/>
    </row>
    <row r="112" spans="1:2" ht="12.75" customHeight="1" x14ac:dyDescent="0.2">
      <c r="A112" s="9"/>
      <c r="B112" s="6"/>
    </row>
    <row r="113" spans="1:2" ht="12.75" customHeight="1" x14ac:dyDescent="0.2">
      <c r="A113" s="9"/>
      <c r="B113" s="6"/>
    </row>
    <row r="114" spans="1:2" ht="12.75" customHeight="1" x14ac:dyDescent="0.2">
      <c r="A114" s="9"/>
      <c r="B114" s="6"/>
    </row>
    <row r="115" spans="1:2" ht="12.75" customHeight="1" x14ac:dyDescent="0.2">
      <c r="A115" s="9"/>
      <c r="B115" s="6"/>
    </row>
    <row r="116" spans="1:2" ht="12.75" customHeight="1" x14ac:dyDescent="0.2">
      <c r="A116" s="9"/>
      <c r="B116" s="6"/>
    </row>
    <row r="117" spans="1:2" ht="12.75" customHeight="1" x14ac:dyDescent="0.2">
      <c r="A117" s="9"/>
      <c r="B117" s="6"/>
    </row>
    <row r="118" spans="1:2" ht="12.75" customHeight="1" x14ac:dyDescent="0.2">
      <c r="A118" s="9"/>
      <c r="B118" s="6"/>
    </row>
    <row r="119" spans="1:2" ht="12.75" customHeight="1" x14ac:dyDescent="0.2">
      <c r="A119" s="9"/>
      <c r="B119" s="6"/>
    </row>
    <row r="120" spans="1:2" ht="12.75" customHeight="1" x14ac:dyDescent="0.2">
      <c r="A120" s="9"/>
      <c r="B120" s="6"/>
    </row>
    <row r="121" spans="1:2" ht="12.75" customHeight="1" x14ac:dyDescent="0.2">
      <c r="A121" s="9"/>
      <c r="B121" s="6"/>
    </row>
    <row r="122" spans="1:2" ht="12.75" customHeight="1" x14ac:dyDescent="0.2">
      <c r="A122" s="9"/>
      <c r="B122" s="6"/>
    </row>
    <row r="123" spans="1:2" ht="12.75" customHeight="1" x14ac:dyDescent="0.2">
      <c r="A123" s="9"/>
      <c r="B123" s="6"/>
    </row>
    <row r="124" spans="1:2" ht="12.75" customHeight="1" x14ac:dyDescent="0.2">
      <c r="A124" s="9"/>
      <c r="B124" s="6"/>
    </row>
    <row r="125" spans="1:2" ht="12.75" customHeight="1" x14ac:dyDescent="0.2">
      <c r="A125" s="9"/>
      <c r="B125" s="6"/>
    </row>
    <row r="126" spans="1:2" ht="12.75" customHeight="1" x14ac:dyDescent="0.2">
      <c r="A126" s="9"/>
      <c r="B126" s="6"/>
    </row>
    <row r="127" spans="1:2" ht="12.75" customHeight="1" x14ac:dyDescent="0.2">
      <c r="A127" s="9"/>
      <c r="B127" s="6"/>
    </row>
    <row r="128" spans="1:2" ht="12.75" customHeight="1" x14ac:dyDescent="0.2">
      <c r="A128" s="9"/>
      <c r="B128" s="6"/>
    </row>
    <row r="129" spans="1:2" ht="12.75" customHeight="1" x14ac:dyDescent="0.2">
      <c r="A129" s="9"/>
      <c r="B129" s="6"/>
    </row>
    <row r="130" spans="1:2" ht="12.75" customHeight="1" x14ac:dyDescent="0.2">
      <c r="A130" s="9"/>
      <c r="B130" s="6"/>
    </row>
    <row r="131" spans="1:2" ht="12.75" customHeight="1" x14ac:dyDescent="0.2">
      <c r="A131" s="9"/>
      <c r="B131" s="6"/>
    </row>
    <row r="132" spans="1:2" ht="12.75" customHeight="1" x14ac:dyDescent="0.2">
      <c r="A132" s="9"/>
      <c r="B132" s="6"/>
    </row>
    <row r="133" spans="1:2" ht="12.75" customHeight="1" x14ac:dyDescent="0.2">
      <c r="A133" s="9"/>
      <c r="B133" s="6"/>
    </row>
    <row r="134" spans="1:2" ht="12.75" customHeight="1" x14ac:dyDescent="0.2">
      <c r="A134" s="9"/>
      <c r="B134" s="6"/>
    </row>
    <row r="135" spans="1:2" ht="12.75" customHeight="1" x14ac:dyDescent="0.2">
      <c r="A135" s="9"/>
      <c r="B135" s="6"/>
    </row>
    <row r="136" spans="1:2" ht="12.75" customHeight="1" x14ac:dyDescent="0.2">
      <c r="A136" s="9"/>
      <c r="B136" s="6"/>
    </row>
    <row r="137" spans="1:2" ht="12.75" customHeight="1" x14ac:dyDescent="0.2">
      <c r="A137" s="9"/>
      <c r="B137" s="6"/>
    </row>
    <row r="138" spans="1:2" ht="12.75" customHeight="1" x14ac:dyDescent="0.2">
      <c r="A138" s="9"/>
      <c r="B138" s="6"/>
    </row>
    <row r="139" spans="1:2" ht="12.75" customHeight="1" x14ac:dyDescent="0.2">
      <c r="A139" s="9"/>
      <c r="B139" s="6"/>
    </row>
    <row r="140" spans="1:2" ht="12.75" customHeight="1" x14ac:dyDescent="0.2">
      <c r="A140" s="9"/>
      <c r="B140" s="6"/>
    </row>
    <row r="141" spans="1:2" ht="12.75" customHeight="1" x14ac:dyDescent="0.2">
      <c r="A141" s="9"/>
      <c r="B141" s="6"/>
    </row>
    <row r="142" spans="1:2" ht="12.75" customHeight="1" x14ac:dyDescent="0.2">
      <c r="A142" s="9"/>
      <c r="B142" s="6"/>
    </row>
    <row r="143" spans="1:2" ht="12.75" customHeight="1" x14ac:dyDescent="0.2">
      <c r="A143" s="9"/>
      <c r="B143" s="6"/>
    </row>
    <row r="144" spans="1:2" ht="12.75" customHeight="1" x14ac:dyDescent="0.2">
      <c r="A144" s="9"/>
      <c r="B144" s="6"/>
    </row>
    <row r="145" spans="1:2" ht="12.75" customHeight="1" x14ac:dyDescent="0.2">
      <c r="A145" s="9"/>
      <c r="B145" s="6"/>
    </row>
    <row r="146" spans="1:2" ht="12.75" customHeight="1" x14ac:dyDescent="0.2">
      <c r="A146" s="9"/>
      <c r="B146" s="6"/>
    </row>
    <row r="147" spans="1:2" ht="12.75" customHeight="1" x14ac:dyDescent="0.2">
      <c r="A147" s="9"/>
      <c r="B147" s="6"/>
    </row>
    <row r="148" spans="1:2" ht="12.75" customHeight="1" x14ac:dyDescent="0.2">
      <c r="A148" s="9"/>
      <c r="B148" s="6"/>
    </row>
    <row r="149" spans="1:2" ht="12.75" customHeight="1" x14ac:dyDescent="0.2">
      <c r="A149" s="9"/>
      <c r="B149" s="6"/>
    </row>
    <row r="150" spans="1:2" ht="12.75" customHeight="1" x14ac:dyDescent="0.2">
      <c r="A150" s="9"/>
      <c r="B150" s="6"/>
    </row>
    <row r="151" spans="1:2" ht="12.75" customHeight="1" x14ac:dyDescent="0.2">
      <c r="A151" s="9"/>
      <c r="B151" s="6"/>
    </row>
    <row r="152" spans="1:2" ht="12.75" customHeight="1" x14ac:dyDescent="0.2">
      <c r="A152" s="9"/>
      <c r="B152" s="6"/>
    </row>
    <row r="153" spans="1:2" ht="12.75" customHeight="1" x14ac:dyDescent="0.2">
      <c r="A153" s="9"/>
      <c r="B153" s="6"/>
    </row>
    <row r="154" spans="1:2" ht="12.75" customHeight="1" x14ac:dyDescent="0.2">
      <c r="A154" s="9"/>
      <c r="B154" s="6"/>
    </row>
    <row r="155" spans="1:2" ht="12.75" customHeight="1" x14ac:dyDescent="0.2">
      <c r="A155" s="9"/>
      <c r="B155" s="6"/>
    </row>
    <row r="156" spans="1:2" ht="12.75" customHeight="1" x14ac:dyDescent="0.2">
      <c r="A156" s="9"/>
      <c r="B156" s="6"/>
    </row>
    <row r="157" spans="1:2" ht="12.75" customHeight="1" x14ac:dyDescent="0.2">
      <c r="A157" s="9"/>
      <c r="B157" s="6"/>
    </row>
    <row r="158" spans="1:2" ht="12.75" customHeight="1" x14ac:dyDescent="0.2">
      <c r="A158" s="9"/>
      <c r="B158" s="6"/>
    </row>
    <row r="159" spans="1:2" ht="12.75" customHeight="1" x14ac:dyDescent="0.2">
      <c r="A159" s="9"/>
      <c r="B159" s="6"/>
    </row>
    <row r="160" spans="1:2" ht="12.75" customHeight="1" x14ac:dyDescent="0.2">
      <c r="A160" s="9"/>
      <c r="B160" s="6"/>
    </row>
    <row r="161" spans="1:2" ht="12.75" customHeight="1" x14ac:dyDescent="0.2">
      <c r="A161" s="9"/>
      <c r="B161" s="6"/>
    </row>
    <row r="162" spans="1:2" ht="12.75" customHeight="1" x14ac:dyDescent="0.2">
      <c r="A162" s="9"/>
      <c r="B162" s="6"/>
    </row>
    <row r="163" spans="1:2" ht="12.75" customHeight="1" x14ac:dyDescent="0.2">
      <c r="A163" s="9"/>
      <c r="B163" s="6"/>
    </row>
    <row r="164" spans="1:2" ht="12.75" customHeight="1" x14ac:dyDescent="0.2">
      <c r="A164" s="9"/>
      <c r="B164" s="6"/>
    </row>
    <row r="165" spans="1:2" ht="12.75" customHeight="1" x14ac:dyDescent="0.2">
      <c r="A165" s="9"/>
      <c r="B165" s="6"/>
    </row>
    <row r="166" spans="1:2" ht="12.75" customHeight="1" x14ac:dyDescent="0.2">
      <c r="A166" s="9"/>
      <c r="B166" s="6"/>
    </row>
    <row r="167" spans="1:2" ht="12.75" customHeight="1" x14ac:dyDescent="0.2">
      <c r="A167" s="9"/>
      <c r="B167" s="6"/>
    </row>
    <row r="168" spans="1:2" ht="12.75" customHeight="1" x14ac:dyDescent="0.2">
      <c r="A168" s="9"/>
      <c r="B168" s="6"/>
    </row>
    <row r="169" spans="1:2" ht="12.75" customHeight="1" x14ac:dyDescent="0.2">
      <c r="A169" s="9"/>
      <c r="B169" s="6"/>
    </row>
    <row r="170" spans="1:2" ht="12.75" customHeight="1" x14ac:dyDescent="0.2">
      <c r="A170" s="9"/>
      <c r="B170" s="6"/>
    </row>
    <row r="171" spans="1:2" ht="12.75" customHeight="1" x14ac:dyDescent="0.2">
      <c r="A171" s="9"/>
      <c r="B171" s="6"/>
    </row>
    <row r="172" spans="1:2" ht="12.75" customHeight="1" x14ac:dyDescent="0.2">
      <c r="A172" s="9"/>
      <c r="B172" s="6"/>
    </row>
    <row r="173" spans="1:2" ht="12.75" customHeight="1" x14ac:dyDescent="0.2">
      <c r="A173" s="9"/>
      <c r="B173" s="6"/>
    </row>
    <row r="174" spans="1:2" ht="12.75" customHeight="1" x14ac:dyDescent="0.2">
      <c r="A174" s="9"/>
      <c r="B174" s="6"/>
    </row>
    <row r="175" spans="1:2" ht="12.75" customHeight="1" x14ac:dyDescent="0.2">
      <c r="A175" s="9"/>
      <c r="B175" s="6"/>
    </row>
    <row r="176" spans="1:2" ht="12.75" customHeight="1" x14ac:dyDescent="0.2">
      <c r="A176" s="9"/>
      <c r="B176" s="6"/>
    </row>
    <row r="177" spans="1:2" ht="12.75" customHeight="1" x14ac:dyDescent="0.2">
      <c r="A177" s="9"/>
      <c r="B177" s="6"/>
    </row>
    <row r="178" spans="1:2" ht="12.75" customHeight="1" x14ac:dyDescent="0.2">
      <c r="A178" s="9"/>
      <c r="B178" s="6"/>
    </row>
    <row r="179" spans="1:2" ht="12.75" customHeight="1" x14ac:dyDescent="0.2">
      <c r="A179" s="9"/>
      <c r="B179" s="6"/>
    </row>
    <row r="180" spans="1:2" ht="12.75" customHeight="1" x14ac:dyDescent="0.2">
      <c r="A180" s="9"/>
      <c r="B180" s="6"/>
    </row>
    <row r="181" spans="1:2" ht="12.75" customHeight="1" x14ac:dyDescent="0.2">
      <c r="A181" s="9"/>
      <c r="B181" s="6"/>
    </row>
    <row r="182" spans="1:2" ht="12.75" customHeight="1" x14ac:dyDescent="0.2">
      <c r="A182" s="9"/>
      <c r="B182" s="6"/>
    </row>
    <row r="183" spans="1:2" ht="12.75" customHeight="1" x14ac:dyDescent="0.2">
      <c r="A183" s="9"/>
      <c r="B183" s="6"/>
    </row>
    <row r="184" spans="1:2" ht="12.75" customHeight="1" x14ac:dyDescent="0.2">
      <c r="A184" s="9"/>
      <c r="B184" s="6"/>
    </row>
    <row r="185" spans="1:2" ht="12.75" customHeight="1" x14ac:dyDescent="0.2">
      <c r="A185" s="9"/>
      <c r="B185" s="6"/>
    </row>
    <row r="186" spans="1:2" ht="12.75" customHeight="1" x14ac:dyDescent="0.2">
      <c r="A186" s="9"/>
      <c r="B186" s="6"/>
    </row>
    <row r="187" spans="1:2" ht="12.75" customHeight="1" x14ac:dyDescent="0.2">
      <c r="A187" s="9"/>
      <c r="B187" s="6"/>
    </row>
    <row r="188" spans="1:2" ht="12.75" customHeight="1" x14ac:dyDescent="0.2">
      <c r="A188" s="9"/>
      <c r="B188" s="6"/>
    </row>
    <row r="189" spans="1:2" ht="12.75" customHeight="1" x14ac:dyDescent="0.2">
      <c r="A189" s="9"/>
      <c r="B189" s="6"/>
    </row>
    <row r="190" spans="1:2" ht="12.75" customHeight="1" x14ac:dyDescent="0.2">
      <c r="A190" s="9"/>
      <c r="B190" s="6"/>
    </row>
    <row r="191" spans="1:2" ht="12.75" customHeight="1" x14ac:dyDescent="0.2">
      <c r="A191" s="9"/>
      <c r="B191" s="6"/>
    </row>
    <row r="192" spans="1:2" ht="12.75" customHeight="1" x14ac:dyDescent="0.2">
      <c r="A192" s="9"/>
      <c r="B192" s="6"/>
    </row>
    <row r="193" spans="1:2" ht="12.75" customHeight="1" x14ac:dyDescent="0.2">
      <c r="A193" s="9"/>
      <c r="B193" s="6"/>
    </row>
    <row r="194" spans="1:2" ht="12.75" customHeight="1" x14ac:dyDescent="0.2">
      <c r="A194" s="9"/>
      <c r="B194" s="6"/>
    </row>
    <row r="195" spans="1:2" ht="12.75" customHeight="1" x14ac:dyDescent="0.2">
      <c r="A195" s="9"/>
      <c r="B195" s="6"/>
    </row>
    <row r="196" spans="1:2" ht="12.75" customHeight="1" x14ac:dyDescent="0.2">
      <c r="A196" s="9"/>
      <c r="B196" s="6"/>
    </row>
    <row r="197" spans="1:2" ht="12.75" customHeight="1" x14ac:dyDescent="0.2">
      <c r="A197" s="9"/>
      <c r="B197" s="6"/>
    </row>
    <row r="198" spans="1:2" ht="12.75" customHeight="1" x14ac:dyDescent="0.2">
      <c r="A198" s="9"/>
      <c r="B198" s="6"/>
    </row>
    <row r="199" spans="1:2" ht="12.75" customHeight="1" x14ac:dyDescent="0.2">
      <c r="A199" s="9"/>
      <c r="B199" s="6"/>
    </row>
    <row r="200" spans="1:2" ht="12.75" customHeight="1" x14ac:dyDescent="0.2">
      <c r="A200" s="9"/>
      <c r="B200" s="6"/>
    </row>
    <row r="201" spans="1:2" ht="12.75" customHeight="1" x14ac:dyDescent="0.2">
      <c r="A201" s="9"/>
      <c r="B201" s="6"/>
    </row>
    <row r="202" spans="1:2" ht="12.75" customHeight="1" x14ac:dyDescent="0.2">
      <c r="A202" s="9"/>
      <c r="B202" s="6"/>
    </row>
    <row r="203" spans="1:2" ht="12.75" customHeight="1" x14ac:dyDescent="0.2">
      <c r="A203" s="9"/>
      <c r="B203" s="6"/>
    </row>
    <row r="204" spans="1:2" ht="12.75" customHeight="1" x14ac:dyDescent="0.2">
      <c r="A204" s="9"/>
      <c r="B204" s="6"/>
    </row>
    <row r="205" spans="1:2" ht="12.75" customHeight="1" x14ac:dyDescent="0.2">
      <c r="A205" s="9"/>
      <c r="B205" s="6"/>
    </row>
    <row r="206" spans="1:2" ht="12.75" customHeight="1" x14ac:dyDescent="0.2">
      <c r="A206" s="9"/>
      <c r="B206" s="6"/>
    </row>
    <row r="207" spans="1:2" ht="12.75" customHeight="1" x14ac:dyDescent="0.2">
      <c r="A207" s="9"/>
      <c r="B207" s="6"/>
    </row>
    <row r="208" spans="1:2" ht="12.75" customHeight="1" x14ac:dyDescent="0.2">
      <c r="A208" s="9"/>
      <c r="B208" s="6"/>
    </row>
    <row r="209" spans="1:2" ht="12.75" customHeight="1" x14ac:dyDescent="0.2">
      <c r="A209" s="9"/>
      <c r="B209" s="6"/>
    </row>
    <row r="210" spans="1:2" ht="12.75" customHeight="1" x14ac:dyDescent="0.2">
      <c r="A210" s="9"/>
      <c r="B210" s="6"/>
    </row>
    <row r="211" spans="1:2" ht="12.75" customHeight="1" x14ac:dyDescent="0.2">
      <c r="A211" s="9"/>
      <c r="B211" s="6"/>
    </row>
    <row r="212" spans="1:2" ht="12.75" customHeight="1" x14ac:dyDescent="0.2">
      <c r="A212" s="9"/>
      <c r="B212" s="6"/>
    </row>
    <row r="213" spans="1:2" ht="12.75" customHeight="1" x14ac:dyDescent="0.2">
      <c r="A213" s="9"/>
      <c r="B213" s="6"/>
    </row>
    <row r="214" spans="1:2" ht="12.75" customHeight="1" x14ac:dyDescent="0.2">
      <c r="A214" s="9"/>
      <c r="B214" s="6"/>
    </row>
    <row r="215" spans="1:2" ht="12.75" customHeight="1" x14ac:dyDescent="0.2">
      <c r="A215" s="9"/>
      <c r="B215" s="6"/>
    </row>
    <row r="216" spans="1:2" ht="12.75" customHeight="1" x14ac:dyDescent="0.2">
      <c r="A216" s="9"/>
      <c r="B216" s="6"/>
    </row>
    <row r="217" spans="1:2" ht="12.75" customHeight="1" x14ac:dyDescent="0.2">
      <c r="A217" s="9"/>
      <c r="B217" s="6"/>
    </row>
    <row r="218" spans="1:2" ht="12.75" customHeight="1" x14ac:dyDescent="0.2">
      <c r="A218" s="9"/>
      <c r="B218" s="6"/>
    </row>
    <row r="219" spans="1:2" ht="12.75" customHeight="1" x14ac:dyDescent="0.2">
      <c r="A219" s="9"/>
      <c r="B219" s="6"/>
    </row>
    <row r="220" spans="1:2" ht="12.75" customHeight="1" x14ac:dyDescent="0.2">
      <c r="A220" s="9"/>
      <c r="B220" s="6"/>
    </row>
    <row r="221" spans="1:2" ht="12.75" customHeight="1" x14ac:dyDescent="0.2">
      <c r="A221" s="9"/>
      <c r="B221" s="6"/>
    </row>
    <row r="222" spans="1:2" ht="12.75" customHeight="1" x14ac:dyDescent="0.2">
      <c r="A222" s="9"/>
      <c r="B222" s="6"/>
    </row>
    <row r="223" spans="1:2" ht="12.75" customHeight="1" x14ac:dyDescent="0.2">
      <c r="A223" s="9"/>
      <c r="B223" s="6"/>
    </row>
    <row r="224" spans="1:2" ht="12.75" customHeight="1" x14ac:dyDescent="0.2">
      <c r="A224" s="9"/>
      <c r="B224" s="6"/>
    </row>
    <row r="225" spans="1:2" ht="12.75" customHeight="1" x14ac:dyDescent="0.2">
      <c r="A225" s="9"/>
      <c r="B225" s="6"/>
    </row>
    <row r="226" spans="1:2" ht="12.75" customHeight="1" x14ac:dyDescent="0.2">
      <c r="A226" s="9"/>
      <c r="B226" s="6"/>
    </row>
    <row r="227" spans="1:2" ht="12.75" customHeight="1" x14ac:dyDescent="0.2">
      <c r="A227" s="9"/>
      <c r="B227" s="6"/>
    </row>
    <row r="228" spans="1:2" ht="12.75" customHeight="1" x14ac:dyDescent="0.2">
      <c r="A228" s="9"/>
      <c r="B228" s="6"/>
    </row>
    <row r="229" spans="1:2" ht="12.75" customHeight="1" x14ac:dyDescent="0.2">
      <c r="A229" s="9"/>
      <c r="B229" s="6"/>
    </row>
    <row r="230" spans="1:2" ht="12.75" customHeight="1" x14ac:dyDescent="0.2">
      <c r="A230" s="9"/>
      <c r="B230" s="6"/>
    </row>
    <row r="231" spans="1:2" ht="12.75" customHeight="1" x14ac:dyDescent="0.2">
      <c r="A231" s="9"/>
      <c r="B231" s="6"/>
    </row>
    <row r="232" spans="1:2" ht="12.75" customHeight="1" x14ac:dyDescent="0.2">
      <c r="A232" s="9"/>
      <c r="B232" s="6"/>
    </row>
    <row r="233" spans="1:2" ht="12.75" customHeight="1" x14ac:dyDescent="0.2">
      <c r="A233" s="9"/>
      <c r="B233" s="6"/>
    </row>
    <row r="234" spans="1:2" ht="12.75" customHeight="1" x14ac:dyDescent="0.2">
      <c r="A234" s="9"/>
      <c r="B234" s="6"/>
    </row>
    <row r="235" spans="1:2" ht="12.75" customHeight="1" x14ac:dyDescent="0.2">
      <c r="A235" s="9"/>
      <c r="B235" s="6"/>
    </row>
    <row r="236" spans="1:2" ht="12.75" customHeight="1" x14ac:dyDescent="0.2">
      <c r="A236" s="9"/>
      <c r="B236" s="6"/>
    </row>
    <row r="237" spans="1:2" ht="12.75" customHeight="1" x14ac:dyDescent="0.2">
      <c r="A237" s="9"/>
      <c r="B237" s="6"/>
    </row>
    <row r="238" spans="1:2" ht="12.75" customHeight="1" x14ac:dyDescent="0.2">
      <c r="A238" s="9"/>
      <c r="B238" s="6"/>
    </row>
    <row r="239" spans="1:2" ht="12.75" customHeight="1" x14ac:dyDescent="0.2">
      <c r="A239" s="9"/>
      <c r="B239" s="6"/>
    </row>
    <row r="240" spans="1:2" ht="12.75" customHeight="1" x14ac:dyDescent="0.2">
      <c r="A240" s="9"/>
      <c r="B240" s="6"/>
    </row>
    <row r="241" spans="1:2" ht="12.75" customHeight="1" x14ac:dyDescent="0.2">
      <c r="A241" s="9"/>
      <c r="B241" s="6"/>
    </row>
    <row r="242" spans="1:2" ht="12.75" customHeight="1" x14ac:dyDescent="0.2">
      <c r="A242" s="9"/>
      <c r="B242" s="6"/>
    </row>
    <row r="243" spans="1:2" ht="12.75" customHeight="1" x14ac:dyDescent="0.2">
      <c r="A243" s="9"/>
      <c r="B243" s="6"/>
    </row>
    <row r="244" spans="1:2" ht="12.75" customHeight="1" x14ac:dyDescent="0.2">
      <c r="A244" s="9"/>
      <c r="B244" s="6"/>
    </row>
    <row r="245" spans="1:2" ht="12.75" customHeight="1" x14ac:dyDescent="0.2">
      <c r="A245" s="9"/>
      <c r="B245" s="6"/>
    </row>
    <row r="246" spans="1:2" ht="12.75" customHeight="1" x14ac:dyDescent="0.2">
      <c r="A246" s="9"/>
      <c r="B246" s="6"/>
    </row>
    <row r="247" spans="1:2" ht="12.75" customHeight="1" x14ac:dyDescent="0.2">
      <c r="A247" s="9"/>
      <c r="B247" s="6"/>
    </row>
    <row r="248" spans="1:2" ht="12.75" customHeight="1" x14ac:dyDescent="0.2">
      <c r="A248" s="9"/>
      <c r="B248" s="6"/>
    </row>
    <row r="249" spans="1:2" ht="12.75" customHeight="1" x14ac:dyDescent="0.2">
      <c r="A249" s="9"/>
      <c r="B249" s="6"/>
    </row>
    <row r="250" spans="1:2" ht="12.75" customHeight="1" x14ac:dyDescent="0.2">
      <c r="A250" s="9"/>
      <c r="B250" s="6"/>
    </row>
    <row r="251" spans="1:2" ht="12.75" customHeight="1" x14ac:dyDescent="0.2">
      <c r="A251" s="9"/>
      <c r="B251" s="6"/>
    </row>
    <row r="252" spans="1:2" ht="12.75" customHeight="1" x14ac:dyDescent="0.2">
      <c r="A252" s="9"/>
      <c r="B252" s="6"/>
    </row>
    <row r="253" spans="1:2" ht="12.75" customHeight="1" x14ac:dyDescent="0.2">
      <c r="A253" s="9"/>
      <c r="B253" s="6"/>
    </row>
    <row r="254" spans="1:2" ht="12.75" customHeight="1" x14ac:dyDescent="0.2">
      <c r="A254" s="9"/>
      <c r="B254" s="6"/>
    </row>
    <row r="255" spans="1:2" ht="12.75" customHeight="1" x14ac:dyDescent="0.2">
      <c r="A255" s="9"/>
      <c r="B255" s="6"/>
    </row>
    <row r="256" spans="1:2" ht="12.75" customHeight="1" x14ac:dyDescent="0.2">
      <c r="A256" s="9"/>
      <c r="B256" s="6"/>
    </row>
    <row r="257" spans="1:2" ht="12.75" customHeight="1" x14ac:dyDescent="0.2">
      <c r="A257" s="9"/>
      <c r="B257" s="6"/>
    </row>
    <row r="258" spans="1:2" ht="12.75" customHeight="1" x14ac:dyDescent="0.2">
      <c r="A258" s="9"/>
      <c r="B258" s="6"/>
    </row>
    <row r="259" spans="1:2" ht="12.75" customHeight="1" x14ac:dyDescent="0.2">
      <c r="A259" s="9"/>
      <c r="B259" s="6"/>
    </row>
    <row r="260" spans="1:2" ht="12.75" customHeight="1" x14ac:dyDescent="0.2">
      <c r="A260" s="9"/>
      <c r="B260" s="6"/>
    </row>
    <row r="261" spans="1:2" ht="12.75" customHeight="1" x14ac:dyDescent="0.2">
      <c r="A261" s="9"/>
      <c r="B261" s="6"/>
    </row>
    <row r="262" spans="1:2" ht="12.75" customHeight="1" x14ac:dyDescent="0.2">
      <c r="A262" s="9"/>
      <c r="B262" s="6"/>
    </row>
    <row r="263" spans="1:2" ht="12.75" customHeight="1" x14ac:dyDescent="0.2">
      <c r="A263" s="9"/>
      <c r="B263" s="6"/>
    </row>
    <row r="264" spans="1:2" ht="12.75" customHeight="1" x14ac:dyDescent="0.2">
      <c r="A264" s="9"/>
      <c r="B264" s="6"/>
    </row>
    <row r="265" spans="1:2" ht="12.75" customHeight="1" x14ac:dyDescent="0.2">
      <c r="A265" s="9"/>
      <c r="B265" s="6"/>
    </row>
    <row r="266" spans="1:2" ht="12.75" customHeight="1" x14ac:dyDescent="0.2">
      <c r="A266" s="9"/>
      <c r="B266" s="6"/>
    </row>
    <row r="267" spans="1:2" ht="12.75" customHeight="1" x14ac:dyDescent="0.2">
      <c r="A267" s="9"/>
      <c r="B267" s="6"/>
    </row>
    <row r="268" spans="1:2" ht="12.75" customHeight="1" x14ac:dyDescent="0.2">
      <c r="A268" s="9"/>
      <c r="B268" s="6"/>
    </row>
    <row r="269" spans="1:2" ht="12.75" customHeight="1" x14ac:dyDescent="0.2">
      <c r="A269" s="9"/>
      <c r="B269" s="6"/>
    </row>
    <row r="270" spans="1:2" ht="12.75" customHeight="1" x14ac:dyDescent="0.2">
      <c r="A270" s="9"/>
      <c r="B270" s="6"/>
    </row>
    <row r="271" spans="1:2" ht="12.75" customHeight="1" x14ac:dyDescent="0.2">
      <c r="A271" s="9"/>
      <c r="B271" s="6"/>
    </row>
    <row r="272" spans="1:2" ht="12.75" customHeight="1" x14ac:dyDescent="0.2">
      <c r="A272" s="9"/>
      <c r="B272" s="6"/>
    </row>
    <row r="273" spans="1:2" ht="12.75" customHeight="1" x14ac:dyDescent="0.2">
      <c r="A273" s="9"/>
      <c r="B273" s="6"/>
    </row>
    <row r="274" spans="1:2" ht="12.75" customHeight="1" x14ac:dyDescent="0.2">
      <c r="A274" s="9"/>
      <c r="B274" s="6"/>
    </row>
    <row r="275" spans="1:2" ht="12.75" customHeight="1" x14ac:dyDescent="0.2">
      <c r="A275" s="9"/>
      <c r="B275" s="6"/>
    </row>
    <row r="276" spans="1:2" ht="12.75" customHeight="1" x14ac:dyDescent="0.2">
      <c r="A276" s="9"/>
      <c r="B276" s="6"/>
    </row>
    <row r="277" spans="1:2" ht="12.75" customHeight="1" x14ac:dyDescent="0.2">
      <c r="A277" s="9"/>
      <c r="B277" s="6"/>
    </row>
    <row r="278" spans="1:2" ht="12.75" customHeight="1" x14ac:dyDescent="0.2">
      <c r="A278" s="9"/>
      <c r="B278" s="6"/>
    </row>
    <row r="279" spans="1:2" ht="12.75" customHeight="1" x14ac:dyDescent="0.2">
      <c r="A279" s="9"/>
      <c r="B279" s="6"/>
    </row>
    <row r="280" spans="1:2" ht="12.75" customHeight="1" x14ac:dyDescent="0.2">
      <c r="A280" s="9"/>
      <c r="B280" s="6"/>
    </row>
    <row r="281" spans="1:2" ht="12.75" customHeight="1" x14ac:dyDescent="0.2">
      <c r="A281" s="9"/>
      <c r="B281" s="6"/>
    </row>
    <row r="282" spans="1:2" ht="12.75" customHeight="1" x14ac:dyDescent="0.2">
      <c r="A282" s="9"/>
      <c r="B282" s="6"/>
    </row>
    <row r="283" spans="1:2" ht="12.75" customHeight="1" x14ac:dyDescent="0.2">
      <c r="A283" s="9"/>
      <c r="B283" s="6"/>
    </row>
    <row r="284" spans="1:2" ht="12.75" customHeight="1" x14ac:dyDescent="0.2">
      <c r="A284" s="9"/>
      <c r="B284" s="6"/>
    </row>
    <row r="285" spans="1:2" ht="12.75" customHeight="1" x14ac:dyDescent="0.2">
      <c r="A285" s="9"/>
      <c r="B285" s="6"/>
    </row>
    <row r="286" spans="1:2" ht="12.75" customHeight="1" x14ac:dyDescent="0.2">
      <c r="A286" s="9"/>
      <c r="B286" s="6"/>
    </row>
    <row r="287" spans="1:2" ht="12.75" customHeight="1" x14ac:dyDescent="0.2">
      <c r="A287" s="9"/>
      <c r="B287" s="6"/>
    </row>
    <row r="288" spans="1:2" ht="12.75" customHeight="1" x14ac:dyDescent="0.2">
      <c r="A288" s="9"/>
      <c r="B288" s="6"/>
    </row>
    <row r="289" spans="1:2" ht="12.75" customHeight="1" x14ac:dyDescent="0.2">
      <c r="A289" s="9"/>
      <c r="B289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9"/>
  <sheetViews>
    <sheetView zoomScale="75" zoomScaleNormal="75" workbookViewId="0">
      <pane ySplit="3" topLeftCell="A56" activePane="bottomLeft" state="frozen"/>
      <selection pane="bottomLeft" activeCell="K13" sqref="K13"/>
    </sheetView>
  </sheetViews>
  <sheetFormatPr defaultColWidth="14.42578125" defaultRowHeight="12.75" customHeight="1" x14ac:dyDescent="0.2"/>
  <cols>
    <col min="1" max="1" width="12.140625" bestFit="1" customWidth="1"/>
    <col min="2" max="2" width="12.7109375" customWidth="1"/>
    <col min="3" max="3" width="10.7109375" customWidth="1"/>
    <col min="4" max="4" width="13.140625" customWidth="1"/>
    <col min="5" max="5" width="10.7109375" customWidth="1"/>
    <col min="6" max="6" width="12.85546875" customWidth="1"/>
    <col min="7" max="7" width="9.7109375" bestFit="1" customWidth="1"/>
    <col min="8" max="11" width="10.7109375" customWidth="1"/>
    <col min="12" max="12" width="12.85546875" customWidth="1"/>
    <col min="13" max="14" width="10.7109375" customWidth="1"/>
    <col min="15" max="15" width="13.42578125" customWidth="1"/>
    <col min="16" max="16" width="10.7109375" customWidth="1"/>
    <col min="17" max="20" width="17.28515625" customWidth="1"/>
  </cols>
  <sheetData>
    <row r="1" spans="1:17" ht="12.75" customHeight="1" x14ac:dyDescent="0.2">
      <c r="A1" s="1" t="s">
        <v>0</v>
      </c>
      <c r="B1" s="1" t="s">
        <v>1</v>
      </c>
      <c r="E1" s="1" t="s">
        <v>2</v>
      </c>
      <c r="O1" s="1" t="s">
        <v>3</v>
      </c>
      <c r="P1" s="1" t="s">
        <v>4</v>
      </c>
      <c r="Q1" t="s">
        <v>101</v>
      </c>
    </row>
    <row r="2" spans="1:17" ht="12.75" customHeight="1" x14ac:dyDescent="0.2">
      <c r="A2" s="7">
        <f>'July 2018'!A3</f>
        <v>3726.0899999999865</v>
      </c>
      <c r="B2" s="1">
        <v>2455.2600000000002</v>
      </c>
      <c r="C2" t="s">
        <v>13</v>
      </c>
      <c r="E2" s="1" t="s">
        <v>5</v>
      </c>
      <c r="H2" s="1" t="s">
        <v>6</v>
      </c>
      <c r="K2" s="1" t="s">
        <v>7</v>
      </c>
      <c r="O2" s="6">
        <f ca="1">A3-G3-J3-M3-D3</f>
        <v>3617.8699999999867</v>
      </c>
      <c r="P2" s="6">
        <f>SUMIF(D21:D70,"n",B21:B70)</f>
        <v>514.66</v>
      </c>
      <c r="Q2" s="16">
        <f ca="1">O2-A2</f>
        <v>-108.2199999999998</v>
      </c>
    </row>
    <row r="3" spans="1:17" ht="12.75" customHeight="1" x14ac:dyDescent="0.2">
      <c r="A3" s="7">
        <f>A2-SUM(B21:B199)</f>
        <v>3617.8699999999867</v>
      </c>
      <c r="D3" s="7">
        <f>IF(C2="pd",0,B2*-1)</f>
        <v>0</v>
      </c>
      <c r="E3" s="12">
        <f>SUM(E4:E69)</f>
        <v>1229.2</v>
      </c>
      <c r="F3" s="1" t="s">
        <v>8</v>
      </c>
      <c r="G3" s="7">
        <f ca="1">E3-SUMIF(G4:G73,"pd",E4:E72)</f>
        <v>0</v>
      </c>
      <c r="H3" s="6">
        <f>SUM(H4:H18)</f>
        <v>350.91</v>
      </c>
      <c r="I3" s="1" t="s">
        <v>8</v>
      </c>
      <c r="J3" s="7">
        <f>H3-SUMIF(J4:J73,"pd",H4:H73)</f>
        <v>0</v>
      </c>
      <c r="K3" s="7">
        <f>SUM(K4:K18)</f>
        <v>292.13</v>
      </c>
      <c r="L3" s="1" t="s">
        <v>8</v>
      </c>
      <c r="M3" s="7">
        <f>K3-SUMIF(M4:M73,"pd",K4:K73)</f>
        <v>0</v>
      </c>
      <c r="P3" s="1" t="s">
        <v>9</v>
      </c>
    </row>
    <row r="4" spans="1:17" ht="12.75" customHeight="1" x14ac:dyDescent="0.2">
      <c r="E4" s="12">
        <v>241.18</v>
      </c>
      <c r="F4" s="1" t="s">
        <v>59</v>
      </c>
      <c r="G4" s="19" t="s">
        <v>13</v>
      </c>
      <c r="H4" s="6">
        <v>325.91000000000003</v>
      </c>
      <c r="I4" s="1" t="s">
        <v>15</v>
      </c>
      <c r="J4" s="19" t="s">
        <v>13</v>
      </c>
      <c r="K4" s="7">
        <v>65.02</v>
      </c>
      <c r="L4" s="1" t="s">
        <v>112</v>
      </c>
      <c r="M4" s="19" t="s">
        <v>13</v>
      </c>
      <c r="P4" s="1" t="s">
        <v>9</v>
      </c>
    </row>
    <row r="5" spans="1:17" ht="12.75" customHeight="1" x14ac:dyDescent="0.2">
      <c r="E5" s="12">
        <v>5</v>
      </c>
      <c r="F5" s="1" t="s">
        <v>71</v>
      </c>
      <c r="G5" s="19" t="s">
        <v>13</v>
      </c>
      <c r="H5" s="6">
        <v>25</v>
      </c>
      <c r="I5" s="1" t="s">
        <v>17</v>
      </c>
      <c r="J5" t="s">
        <v>13</v>
      </c>
      <c r="K5" s="7">
        <v>63.71</v>
      </c>
      <c r="L5" s="1" t="s">
        <v>112</v>
      </c>
      <c r="M5" t="s">
        <v>13</v>
      </c>
      <c r="P5" s="1" t="s">
        <v>9</v>
      </c>
    </row>
    <row r="6" spans="1:17" ht="12.75" customHeight="1" x14ac:dyDescent="0.2">
      <c r="E6" s="12">
        <v>12.66</v>
      </c>
      <c r="F6" s="1" t="s">
        <v>16</v>
      </c>
      <c r="G6" s="19" t="s">
        <v>13</v>
      </c>
      <c r="H6" s="6"/>
      <c r="I6" s="1"/>
      <c r="J6" s="1"/>
      <c r="K6" s="7">
        <v>62.4</v>
      </c>
      <c r="L6" s="1" t="s">
        <v>112</v>
      </c>
      <c r="M6" t="s">
        <v>13</v>
      </c>
      <c r="P6" s="1" t="s">
        <v>9</v>
      </c>
    </row>
    <row r="7" spans="1:17" ht="12.75" customHeight="1" x14ac:dyDescent="0.2">
      <c r="E7" s="12">
        <v>0</v>
      </c>
      <c r="F7" s="1" t="s">
        <v>18</v>
      </c>
      <c r="G7" s="19"/>
      <c r="H7" s="6"/>
      <c r="I7" s="1"/>
      <c r="K7" s="7">
        <v>0</v>
      </c>
      <c r="L7" s="1" t="s">
        <v>112</v>
      </c>
      <c r="P7" s="1" t="s">
        <v>9</v>
      </c>
    </row>
    <row r="8" spans="1:17" ht="12.75" customHeight="1" x14ac:dyDescent="0.2">
      <c r="E8" s="12">
        <v>55.16</v>
      </c>
      <c r="F8" s="1" t="s">
        <v>77</v>
      </c>
      <c r="G8" s="19" t="s">
        <v>13</v>
      </c>
      <c r="H8" s="6"/>
      <c r="I8" s="1"/>
      <c r="K8" s="7">
        <v>28.7</v>
      </c>
      <c r="L8" s="1" t="s">
        <v>60</v>
      </c>
      <c r="M8" t="s">
        <v>13</v>
      </c>
      <c r="P8" s="1" t="s">
        <v>9</v>
      </c>
    </row>
    <row r="9" spans="1:17" ht="12.75" customHeight="1" x14ac:dyDescent="0.2">
      <c r="E9" s="12">
        <v>100</v>
      </c>
      <c r="F9" s="1" t="s">
        <v>58</v>
      </c>
      <c r="G9" s="19" t="s">
        <v>13</v>
      </c>
      <c r="K9" s="7">
        <v>21.8</v>
      </c>
      <c r="L9" t="s">
        <v>266</v>
      </c>
      <c r="M9" s="19" t="s">
        <v>13</v>
      </c>
      <c r="P9" s="1" t="s">
        <v>9</v>
      </c>
    </row>
    <row r="10" spans="1:17" ht="12.75" customHeight="1" x14ac:dyDescent="0.2">
      <c r="E10" s="12">
        <v>0</v>
      </c>
      <c r="F10" s="1" t="s">
        <v>67</v>
      </c>
      <c r="K10" s="7">
        <v>21.8</v>
      </c>
      <c r="L10" t="s">
        <v>22</v>
      </c>
      <c r="M10" s="19" t="s">
        <v>13</v>
      </c>
      <c r="P10" s="1" t="s">
        <v>9</v>
      </c>
    </row>
    <row r="11" spans="1:17" ht="12.75" customHeight="1" x14ac:dyDescent="0.2">
      <c r="E11" s="12">
        <v>7.99</v>
      </c>
      <c r="F11" s="1" t="s">
        <v>69</v>
      </c>
      <c r="G11" t="s">
        <v>13</v>
      </c>
      <c r="K11" s="7">
        <v>28.7</v>
      </c>
      <c r="L11" t="s">
        <v>22</v>
      </c>
      <c r="M11" t="s">
        <v>13</v>
      </c>
      <c r="P11" s="1" t="s">
        <v>9</v>
      </c>
    </row>
    <row r="12" spans="1:17" ht="12.75" customHeight="1" x14ac:dyDescent="0.2">
      <c r="E12" s="12">
        <v>28</v>
      </c>
      <c r="F12" s="1" t="s">
        <v>70</v>
      </c>
      <c r="G12" t="s">
        <v>13</v>
      </c>
      <c r="K12" s="7">
        <v>0</v>
      </c>
      <c r="L12" t="s">
        <v>22</v>
      </c>
      <c r="P12" s="1" t="s">
        <v>9</v>
      </c>
    </row>
    <row r="13" spans="1:17" ht="12.75" customHeight="1" x14ac:dyDescent="0.2">
      <c r="E13" s="12">
        <v>230</v>
      </c>
      <c r="F13" s="1" t="s">
        <v>28</v>
      </c>
      <c r="G13" t="s">
        <v>13</v>
      </c>
      <c r="K13" s="7">
        <v>0</v>
      </c>
      <c r="L13" t="s">
        <v>28</v>
      </c>
      <c r="P13" s="1" t="s">
        <v>9</v>
      </c>
    </row>
    <row r="14" spans="1:17" ht="12.75" customHeight="1" x14ac:dyDescent="0.2">
      <c r="E14" s="12">
        <v>389.45</v>
      </c>
      <c r="F14" s="1" t="s">
        <v>29</v>
      </c>
      <c r="G14" s="19" t="s">
        <v>13</v>
      </c>
      <c r="K14" s="7"/>
      <c r="P14" s="1" t="s">
        <v>9</v>
      </c>
    </row>
    <row r="15" spans="1:17" ht="12.75" customHeight="1" x14ac:dyDescent="0.2">
      <c r="E15" s="12">
        <v>14.53</v>
      </c>
      <c r="F15" s="1" t="s">
        <v>30</v>
      </c>
      <c r="G15" s="19" t="s">
        <v>13</v>
      </c>
      <c r="K15" s="7"/>
      <c r="P15" s="1" t="s">
        <v>9</v>
      </c>
    </row>
    <row r="16" spans="1:17" ht="12.75" customHeight="1" x14ac:dyDescent="0.2">
      <c r="E16" s="12">
        <v>20</v>
      </c>
      <c r="F16" t="s">
        <v>62</v>
      </c>
      <c r="G16" s="1" t="s">
        <v>13</v>
      </c>
      <c r="K16" s="7"/>
      <c r="P16" s="1" t="s">
        <v>9</v>
      </c>
    </row>
    <row r="17" spans="1:11" ht="12.75" customHeight="1" x14ac:dyDescent="0.2">
      <c r="A17" s="1" t="s">
        <v>9</v>
      </c>
      <c r="E17" s="13">
        <v>10</v>
      </c>
      <c r="F17" t="s">
        <v>63</v>
      </c>
      <c r="G17" s="19" t="s">
        <v>13</v>
      </c>
      <c r="K17" s="17"/>
    </row>
    <row r="18" spans="1:11" ht="12.75" customHeight="1" x14ac:dyDescent="0.2">
      <c r="A18" s="1" t="s">
        <v>9</v>
      </c>
      <c r="E18" s="13">
        <v>10</v>
      </c>
      <c r="F18" t="s">
        <v>64</v>
      </c>
      <c r="G18" s="19" t="s">
        <v>13</v>
      </c>
      <c r="K18" s="17"/>
    </row>
    <row r="19" spans="1:11" ht="12.75" customHeight="1" x14ac:dyDescent="0.2">
      <c r="A19" s="1" t="s">
        <v>31</v>
      </c>
      <c r="D19" s="1" t="s">
        <v>32</v>
      </c>
      <c r="E19" s="13">
        <v>10</v>
      </c>
      <c r="F19" t="s">
        <v>65</v>
      </c>
      <c r="G19" s="19" t="s">
        <v>13</v>
      </c>
      <c r="K19" s="17"/>
    </row>
    <row r="20" spans="1:11" ht="12.75" customHeight="1" x14ac:dyDescent="0.2">
      <c r="A20" s="9">
        <v>43313</v>
      </c>
      <c r="B20" s="6">
        <f>A2*-1</f>
        <v>-3726.0899999999865</v>
      </c>
      <c r="C20" s="1" t="s">
        <v>34</v>
      </c>
      <c r="D20" s="1" t="s">
        <v>35</v>
      </c>
      <c r="E20" s="13">
        <v>6.62</v>
      </c>
      <c r="F20" t="s">
        <v>68</v>
      </c>
      <c r="G20" s="19" t="s">
        <v>13</v>
      </c>
      <c r="K20" s="17"/>
    </row>
    <row r="21" spans="1:11" ht="12.75" customHeight="1" x14ac:dyDescent="0.2">
      <c r="A21" s="9">
        <v>43313</v>
      </c>
      <c r="B21" s="6">
        <v>230</v>
      </c>
      <c r="C21" s="1" t="s">
        <v>28</v>
      </c>
      <c r="D21" s="1" t="s">
        <v>37</v>
      </c>
      <c r="E21" s="13">
        <v>23.19</v>
      </c>
      <c r="F21" t="s">
        <v>78</v>
      </c>
      <c r="G21" s="19" t="s">
        <v>13</v>
      </c>
      <c r="K21" s="17"/>
    </row>
    <row r="22" spans="1:11" ht="12.75" customHeight="1" x14ac:dyDescent="0.2">
      <c r="A22" s="9"/>
      <c r="B22" s="6">
        <v>0</v>
      </c>
      <c r="C22" s="1" t="s">
        <v>67</v>
      </c>
      <c r="D22" s="1" t="s">
        <v>100</v>
      </c>
      <c r="E22" s="13">
        <v>8.4700000000000006</v>
      </c>
      <c r="F22" t="s">
        <v>79</v>
      </c>
      <c r="G22" t="s">
        <v>13</v>
      </c>
      <c r="K22" s="17"/>
    </row>
    <row r="23" spans="1:11" ht="12.75" customHeight="1" x14ac:dyDescent="0.2">
      <c r="A23" s="9"/>
      <c r="B23" s="6">
        <v>100</v>
      </c>
      <c r="C23" t="s">
        <v>58</v>
      </c>
      <c r="D23" t="s">
        <v>37</v>
      </c>
      <c r="E23" s="13">
        <v>0</v>
      </c>
      <c r="F23" t="s">
        <v>75</v>
      </c>
    </row>
    <row r="24" spans="1:11" ht="12.75" customHeight="1" x14ac:dyDescent="0.2">
      <c r="A24" s="9"/>
      <c r="B24" s="6">
        <v>389.45</v>
      </c>
      <c r="C24" t="s">
        <v>29</v>
      </c>
      <c r="D24" t="s">
        <v>37</v>
      </c>
      <c r="E24" s="13">
        <v>53</v>
      </c>
      <c r="F24" t="s">
        <v>99</v>
      </c>
      <c r="G24" t="s">
        <v>13</v>
      </c>
    </row>
    <row r="25" spans="1:11" ht="12.75" customHeight="1" x14ac:dyDescent="0.2">
      <c r="A25" s="9"/>
      <c r="B25" s="6">
        <v>5</v>
      </c>
      <c r="C25" t="s">
        <v>71</v>
      </c>
      <c r="D25" t="s">
        <v>37</v>
      </c>
      <c r="E25" s="13">
        <v>3.95</v>
      </c>
      <c r="F25" t="s">
        <v>156</v>
      </c>
      <c r="G25" t="s">
        <v>13</v>
      </c>
    </row>
    <row r="26" spans="1:11" ht="12.75" customHeight="1" x14ac:dyDescent="0.2">
      <c r="A26" s="9"/>
      <c r="B26" s="6">
        <v>6.87</v>
      </c>
      <c r="C26" t="s">
        <v>68</v>
      </c>
      <c r="D26" t="s">
        <v>37</v>
      </c>
      <c r="E26" s="13"/>
      <c r="G26" s="19" t="s">
        <v>100</v>
      </c>
    </row>
    <row r="27" spans="1:11" ht="12.75" customHeight="1" x14ac:dyDescent="0.2">
      <c r="A27" s="9"/>
      <c r="B27" s="6">
        <v>10</v>
      </c>
      <c r="C27" t="s">
        <v>63</v>
      </c>
      <c r="D27" t="s">
        <v>37</v>
      </c>
      <c r="E27" s="13"/>
    </row>
    <row r="28" spans="1:11" ht="12.75" customHeight="1" x14ac:dyDescent="0.2">
      <c r="A28" s="9"/>
      <c r="B28" s="6">
        <v>12.66</v>
      </c>
      <c r="C28" t="s">
        <v>16</v>
      </c>
      <c r="D28" t="s">
        <v>37</v>
      </c>
      <c r="E28" s="13"/>
    </row>
    <row r="29" spans="1:11" x14ac:dyDescent="0.2">
      <c r="A29" s="9"/>
      <c r="B29" s="6">
        <v>19.2</v>
      </c>
      <c r="C29" t="s">
        <v>74</v>
      </c>
      <c r="D29" t="s">
        <v>40</v>
      </c>
      <c r="E29" t="s">
        <v>277</v>
      </c>
    </row>
    <row r="30" spans="1:11" x14ac:dyDescent="0.2">
      <c r="A30" s="9"/>
      <c r="B30" s="6">
        <v>-6.23</v>
      </c>
      <c r="C30" t="s">
        <v>53</v>
      </c>
      <c r="D30" t="s">
        <v>40</v>
      </c>
    </row>
    <row r="31" spans="1:11" x14ac:dyDescent="0.2">
      <c r="A31" s="9">
        <v>43314</v>
      </c>
      <c r="B31" s="6">
        <v>3</v>
      </c>
      <c r="C31" t="s">
        <v>84</v>
      </c>
      <c r="D31" t="s">
        <v>40</v>
      </c>
    </row>
    <row r="32" spans="1:11" x14ac:dyDescent="0.2">
      <c r="A32" s="9"/>
      <c r="B32" s="6">
        <v>53</v>
      </c>
      <c r="C32" t="s">
        <v>99</v>
      </c>
      <c r="D32" t="s">
        <v>37</v>
      </c>
    </row>
    <row r="33" spans="1:4" x14ac:dyDescent="0.2">
      <c r="A33" s="9"/>
      <c r="B33" s="6">
        <v>325.91000000000003</v>
      </c>
      <c r="C33" t="s">
        <v>15</v>
      </c>
      <c r="D33" t="s">
        <v>37</v>
      </c>
    </row>
    <row r="34" spans="1:4" x14ac:dyDescent="0.2">
      <c r="A34" s="9"/>
      <c r="B34" s="6">
        <v>55.16</v>
      </c>
      <c r="C34" t="s">
        <v>82</v>
      </c>
      <c r="D34" t="s">
        <v>37</v>
      </c>
    </row>
    <row r="35" spans="1:4" x14ac:dyDescent="0.2">
      <c r="A35" s="9"/>
      <c r="B35" s="6">
        <v>20</v>
      </c>
      <c r="C35" t="s">
        <v>62</v>
      </c>
      <c r="D35" t="s">
        <v>37</v>
      </c>
    </row>
    <row r="36" spans="1:4" x14ac:dyDescent="0.2">
      <c r="A36" s="9"/>
      <c r="B36" s="6">
        <v>100</v>
      </c>
      <c r="C36" t="s">
        <v>44</v>
      </c>
      <c r="D36" t="s">
        <v>40</v>
      </c>
    </row>
    <row r="37" spans="1:4" x14ac:dyDescent="0.2">
      <c r="A37" s="9"/>
      <c r="B37" s="6">
        <v>241.18</v>
      </c>
      <c r="C37" t="s">
        <v>59</v>
      </c>
      <c r="D37" t="s">
        <v>37</v>
      </c>
    </row>
    <row r="38" spans="1:4" x14ac:dyDescent="0.2">
      <c r="A38" s="9"/>
      <c r="B38" s="6">
        <v>1.6</v>
      </c>
      <c r="C38" t="s">
        <v>113</v>
      </c>
      <c r="D38" t="s">
        <v>40</v>
      </c>
    </row>
    <row r="39" spans="1:4" x14ac:dyDescent="0.2">
      <c r="A39" s="9">
        <v>43319</v>
      </c>
      <c r="B39" s="6">
        <v>3.95</v>
      </c>
      <c r="C39" t="s">
        <v>156</v>
      </c>
      <c r="D39" t="s">
        <v>37</v>
      </c>
    </row>
    <row r="40" spans="1:4" x14ac:dyDescent="0.2">
      <c r="A40" s="9"/>
      <c r="B40" s="6">
        <v>10</v>
      </c>
      <c r="C40" t="s">
        <v>65</v>
      </c>
      <c r="D40" t="s">
        <v>37</v>
      </c>
    </row>
    <row r="41" spans="1:4" x14ac:dyDescent="0.2">
      <c r="A41" s="9"/>
      <c r="B41" s="6">
        <v>47.6</v>
      </c>
      <c r="C41" t="s">
        <v>278</v>
      </c>
      <c r="D41" t="s">
        <v>40</v>
      </c>
    </row>
    <row r="42" spans="1:4" x14ac:dyDescent="0.2">
      <c r="A42" s="9"/>
      <c r="B42" s="6">
        <v>5.05</v>
      </c>
      <c r="C42" t="s">
        <v>122</v>
      </c>
      <c r="D42" t="s">
        <v>40</v>
      </c>
    </row>
    <row r="43" spans="1:4" x14ac:dyDescent="0.2">
      <c r="A43" s="9"/>
      <c r="B43" s="6">
        <v>1.6</v>
      </c>
      <c r="C43" t="s">
        <v>113</v>
      </c>
      <c r="D43" t="s">
        <v>40</v>
      </c>
    </row>
    <row r="44" spans="1:4" x14ac:dyDescent="0.2">
      <c r="A44" s="9"/>
      <c r="B44" s="6">
        <v>3.26</v>
      </c>
      <c r="C44" t="s">
        <v>110</v>
      </c>
      <c r="D44" t="s">
        <v>40</v>
      </c>
    </row>
    <row r="45" spans="1:4" x14ac:dyDescent="0.2">
      <c r="A45" s="9"/>
      <c r="B45" s="6">
        <v>65.02</v>
      </c>
      <c r="C45" t="s">
        <v>112</v>
      </c>
      <c r="D45" t="s">
        <v>37</v>
      </c>
    </row>
    <row r="46" spans="1:4" x14ac:dyDescent="0.2">
      <c r="A46" s="9"/>
      <c r="B46" s="6">
        <v>1.1000000000000001</v>
      </c>
      <c r="C46" t="s">
        <v>107</v>
      </c>
      <c r="D46" t="s">
        <v>40</v>
      </c>
    </row>
    <row r="47" spans="1:4" x14ac:dyDescent="0.2">
      <c r="A47" s="9"/>
      <c r="B47" s="6">
        <v>10.8</v>
      </c>
      <c r="C47" t="s">
        <v>245</v>
      </c>
      <c r="D47" t="s">
        <v>40</v>
      </c>
    </row>
    <row r="48" spans="1:4" x14ac:dyDescent="0.2">
      <c r="A48" s="9"/>
      <c r="B48" s="6">
        <v>21.8</v>
      </c>
      <c r="C48" t="s">
        <v>22</v>
      </c>
      <c r="D48" t="s">
        <v>37</v>
      </c>
    </row>
    <row r="49" spans="1:5" x14ac:dyDescent="0.2">
      <c r="A49" s="9"/>
      <c r="B49" s="6">
        <v>7.07</v>
      </c>
      <c r="C49" t="s">
        <v>123</v>
      </c>
      <c r="D49" t="s">
        <v>40</v>
      </c>
    </row>
    <row r="50" spans="1:5" x14ac:dyDescent="0.2">
      <c r="A50" s="9"/>
      <c r="B50" s="6">
        <v>1.6</v>
      </c>
      <c r="C50" t="s">
        <v>113</v>
      </c>
      <c r="D50" t="s">
        <v>40</v>
      </c>
    </row>
    <row r="51" spans="1:5" x14ac:dyDescent="0.2">
      <c r="A51" s="9">
        <v>43321</v>
      </c>
      <c r="B51" s="6">
        <v>-500</v>
      </c>
      <c r="C51" t="s">
        <v>154</v>
      </c>
    </row>
    <row r="52" spans="1:5" x14ac:dyDescent="0.2">
      <c r="A52" s="9"/>
      <c r="B52" s="6">
        <v>16.45</v>
      </c>
      <c r="C52" t="s">
        <v>84</v>
      </c>
      <c r="D52" t="s">
        <v>40</v>
      </c>
    </row>
    <row r="53" spans="1:5" x14ac:dyDescent="0.2">
      <c r="A53" s="9"/>
      <c r="B53" s="6">
        <v>-202.61</v>
      </c>
      <c r="C53" t="s">
        <v>57</v>
      </c>
    </row>
    <row r="54" spans="1:5" x14ac:dyDescent="0.2">
      <c r="A54" s="9"/>
      <c r="B54" s="6">
        <v>700</v>
      </c>
      <c r="C54" t="s">
        <v>15</v>
      </c>
    </row>
    <row r="55" spans="1:5" x14ac:dyDescent="0.2">
      <c r="A55" s="9"/>
      <c r="B55" s="6">
        <v>100</v>
      </c>
      <c r="C55" t="s">
        <v>44</v>
      </c>
      <c r="D55" t="s">
        <v>40</v>
      </c>
    </row>
    <row r="56" spans="1:5" x14ac:dyDescent="0.2">
      <c r="A56" s="9">
        <v>43325</v>
      </c>
      <c r="B56" s="6">
        <v>6.1</v>
      </c>
      <c r="C56" t="s">
        <v>245</v>
      </c>
      <c r="D56" t="s">
        <v>40</v>
      </c>
    </row>
    <row r="57" spans="1:5" x14ac:dyDescent="0.2">
      <c r="A57" s="9"/>
      <c r="B57" s="6">
        <v>8</v>
      </c>
      <c r="C57" s="19" t="s">
        <v>83</v>
      </c>
      <c r="D57" s="19" t="s">
        <v>40</v>
      </c>
    </row>
    <row r="58" spans="1:5" x14ac:dyDescent="0.2">
      <c r="A58" s="9"/>
      <c r="B58" s="6">
        <v>2</v>
      </c>
      <c r="C58" s="19" t="s">
        <v>267</v>
      </c>
      <c r="D58" s="19" t="s">
        <v>40</v>
      </c>
    </row>
    <row r="59" spans="1:5" x14ac:dyDescent="0.2">
      <c r="A59" s="9"/>
      <c r="B59" s="6">
        <v>11.17</v>
      </c>
      <c r="C59" s="19" t="s">
        <v>123</v>
      </c>
      <c r="D59" s="19" t="s">
        <v>40</v>
      </c>
    </row>
    <row r="60" spans="1:5" x14ac:dyDescent="0.2">
      <c r="A60" s="9">
        <v>43326</v>
      </c>
      <c r="B60" s="6">
        <v>8.4700000000000006</v>
      </c>
      <c r="C60" s="19" t="s">
        <v>279</v>
      </c>
      <c r="D60" s="19" t="s">
        <v>37</v>
      </c>
    </row>
    <row r="61" spans="1:5" x14ac:dyDescent="0.2">
      <c r="A61" s="9"/>
      <c r="B61" s="6">
        <v>9.65</v>
      </c>
      <c r="C61" t="s">
        <v>280</v>
      </c>
      <c r="D61" t="s">
        <v>40</v>
      </c>
    </row>
    <row r="62" spans="1:5" x14ac:dyDescent="0.2">
      <c r="A62" s="9"/>
      <c r="B62" s="6">
        <v>20</v>
      </c>
      <c r="C62" t="s">
        <v>281</v>
      </c>
      <c r="D62" t="s">
        <v>40</v>
      </c>
      <c r="E62" t="s">
        <v>282</v>
      </c>
    </row>
    <row r="63" spans="1:5" x14ac:dyDescent="0.2">
      <c r="A63" s="9"/>
      <c r="B63" s="6">
        <v>40</v>
      </c>
      <c r="C63" t="s">
        <v>284</v>
      </c>
      <c r="D63" t="s">
        <v>40</v>
      </c>
      <c r="E63" t="s">
        <v>283</v>
      </c>
    </row>
    <row r="64" spans="1:5" x14ac:dyDescent="0.2">
      <c r="A64" s="9"/>
      <c r="B64" s="6">
        <v>7.49</v>
      </c>
      <c r="C64" t="s">
        <v>123</v>
      </c>
      <c r="D64" t="s">
        <v>40</v>
      </c>
    </row>
    <row r="65" spans="1:4" x14ac:dyDescent="0.2">
      <c r="A65" s="9"/>
      <c r="B65" s="6">
        <v>59.7</v>
      </c>
      <c r="C65" t="s">
        <v>278</v>
      </c>
      <c r="D65" t="s">
        <v>40</v>
      </c>
    </row>
    <row r="66" spans="1:4" x14ac:dyDescent="0.2">
      <c r="A66" s="9"/>
      <c r="B66" s="6">
        <v>21</v>
      </c>
      <c r="C66" t="s">
        <v>285</v>
      </c>
      <c r="D66" t="s">
        <v>40</v>
      </c>
    </row>
    <row r="67" spans="1:4" x14ac:dyDescent="0.2">
      <c r="A67" s="9"/>
      <c r="B67" s="6">
        <v>150</v>
      </c>
      <c r="C67" t="s">
        <v>286</v>
      </c>
    </row>
    <row r="68" spans="1:4" x14ac:dyDescent="0.2">
      <c r="A68" s="9">
        <v>43266</v>
      </c>
      <c r="B68" s="6">
        <v>5.0199999999999996</v>
      </c>
      <c r="C68" t="s">
        <v>54</v>
      </c>
      <c r="D68" t="s">
        <v>40</v>
      </c>
    </row>
    <row r="69" spans="1:4" x14ac:dyDescent="0.2">
      <c r="A69" s="9"/>
      <c r="B69" s="6">
        <v>8.43</v>
      </c>
      <c r="C69" t="s">
        <v>83</v>
      </c>
      <c r="D69" t="s">
        <v>40</v>
      </c>
    </row>
    <row r="70" spans="1:4" x14ac:dyDescent="0.2">
      <c r="A70" s="9"/>
      <c r="B70" s="6">
        <v>4</v>
      </c>
      <c r="C70" t="s">
        <v>84</v>
      </c>
      <c r="D70" t="s">
        <v>40</v>
      </c>
    </row>
    <row r="71" spans="1:4" x14ac:dyDescent="0.2">
      <c r="A71" s="9">
        <v>43328</v>
      </c>
      <c r="B71" s="6">
        <v>13</v>
      </c>
      <c r="C71" t="s">
        <v>84</v>
      </c>
      <c r="D71" t="s">
        <v>40</v>
      </c>
    </row>
    <row r="72" spans="1:4" x14ac:dyDescent="0.2">
      <c r="A72" s="9">
        <v>43329</v>
      </c>
      <c r="B72" s="6">
        <v>8.65</v>
      </c>
      <c r="C72" t="s">
        <v>148</v>
      </c>
      <c r="D72" t="s">
        <v>40</v>
      </c>
    </row>
    <row r="73" spans="1:4" x14ac:dyDescent="0.2">
      <c r="A73" s="9"/>
      <c r="B73" s="6">
        <v>63.71</v>
      </c>
      <c r="C73" t="s">
        <v>112</v>
      </c>
      <c r="D73" t="s">
        <v>37</v>
      </c>
    </row>
    <row r="74" spans="1:4" x14ac:dyDescent="0.2">
      <c r="A74" s="9">
        <v>43332</v>
      </c>
      <c r="B74" s="6">
        <v>10</v>
      </c>
      <c r="C74" t="s">
        <v>64</v>
      </c>
      <c r="D74" t="s">
        <v>37</v>
      </c>
    </row>
    <row r="75" spans="1:4" x14ac:dyDescent="0.2">
      <c r="A75" s="9"/>
      <c r="B75" s="6">
        <v>3.26</v>
      </c>
      <c r="C75" t="s">
        <v>110</v>
      </c>
      <c r="D75" t="s">
        <v>40</v>
      </c>
    </row>
    <row r="76" spans="1:4" x14ac:dyDescent="0.2">
      <c r="A76" s="9">
        <v>21.8</v>
      </c>
      <c r="B76" s="6">
        <v>12.25</v>
      </c>
      <c r="C76" t="s">
        <v>238</v>
      </c>
      <c r="D76" t="s">
        <v>40</v>
      </c>
    </row>
    <row r="77" spans="1:4" x14ac:dyDescent="0.2">
      <c r="A77" s="9"/>
      <c r="B77" s="6">
        <v>45</v>
      </c>
      <c r="C77" t="s">
        <v>238</v>
      </c>
      <c r="D77" t="s">
        <v>40</v>
      </c>
    </row>
    <row r="78" spans="1:4" x14ac:dyDescent="0.2">
      <c r="A78" s="9"/>
      <c r="B78" s="6">
        <v>5.4</v>
      </c>
      <c r="C78" t="s">
        <v>245</v>
      </c>
      <c r="D78" t="s">
        <v>40</v>
      </c>
    </row>
    <row r="79" spans="1:4" x14ac:dyDescent="0.2">
      <c r="A79" s="9"/>
      <c r="B79" s="6">
        <v>13.92</v>
      </c>
      <c r="C79" t="s">
        <v>84</v>
      </c>
      <c r="D79" t="s">
        <v>40</v>
      </c>
    </row>
    <row r="80" spans="1:4" x14ac:dyDescent="0.2">
      <c r="A80" s="9"/>
      <c r="B80" s="6">
        <v>10.93</v>
      </c>
      <c r="C80" t="s">
        <v>84</v>
      </c>
      <c r="D80" t="s">
        <v>40</v>
      </c>
    </row>
    <row r="81" spans="1:5" x14ac:dyDescent="0.2">
      <c r="A81" s="9"/>
      <c r="B81" s="6">
        <v>-385.58</v>
      </c>
      <c r="C81" t="s">
        <v>57</v>
      </c>
    </row>
    <row r="82" spans="1:5" x14ac:dyDescent="0.2">
      <c r="A82" s="9">
        <v>43335</v>
      </c>
      <c r="B82" s="6">
        <v>14.53</v>
      </c>
      <c r="C82" t="s">
        <v>30</v>
      </c>
      <c r="D82" t="s">
        <v>40</v>
      </c>
    </row>
    <row r="83" spans="1:5" x14ac:dyDescent="0.2">
      <c r="A83" s="9"/>
      <c r="B83" s="6">
        <v>28.7</v>
      </c>
      <c r="C83" t="s">
        <v>22</v>
      </c>
      <c r="D83" t="s">
        <v>37</v>
      </c>
    </row>
    <row r="84" spans="1:5" x14ac:dyDescent="0.2">
      <c r="A84" s="9"/>
      <c r="B84" s="6">
        <v>-24</v>
      </c>
      <c r="C84" t="s">
        <v>287</v>
      </c>
      <c r="D84" t="s">
        <v>40</v>
      </c>
    </row>
    <row r="85" spans="1:5" x14ac:dyDescent="0.2">
      <c r="A85" s="9"/>
      <c r="B85" s="6">
        <v>50</v>
      </c>
      <c r="C85" t="s">
        <v>44</v>
      </c>
      <c r="D85" t="s">
        <v>40</v>
      </c>
    </row>
    <row r="86" spans="1:5" x14ac:dyDescent="0.2">
      <c r="A86" s="9">
        <v>43336</v>
      </c>
      <c r="B86" s="6">
        <v>28</v>
      </c>
      <c r="C86" t="s">
        <v>74</v>
      </c>
      <c r="D86" t="s">
        <v>40</v>
      </c>
      <c r="E86" t="s">
        <v>288</v>
      </c>
    </row>
    <row r="87" spans="1:5" x14ac:dyDescent="0.2">
      <c r="A87" s="9">
        <v>43339</v>
      </c>
      <c r="B87" s="6">
        <v>60</v>
      </c>
      <c r="C87" t="s">
        <v>28</v>
      </c>
      <c r="D87" t="s">
        <v>40</v>
      </c>
    </row>
    <row r="88" spans="1:5" x14ac:dyDescent="0.2">
      <c r="A88" s="9">
        <v>43340</v>
      </c>
      <c r="B88" s="6">
        <v>-2458.09</v>
      </c>
      <c r="C88" t="s">
        <v>36</v>
      </c>
    </row>
    <row r="89" spans="1:5" ht="12.75" customHeight="1" x14ac:dyDescent="0.2">
      <c r="A89" s="9"/>
      <c r="B89" s="6">
        <v>26.17</v>
      </c>
      <c r="C89" t="s">
        <v>78</v>
      </c>
      <c r="D89" t="s">
        <v>37</v>
      </c>
      <c r="E89" t="s">
        <v>290</v>
      </c>
    </row>
    <row r="90" spans="1:5" ht="12.75" customHeight="1" x14ac:dyDescent="0.2">
      <c r="A90" s="9"/>
      <c r="B90" s="6">
        <v>11</v>
      </c>
      <c r="C90" t="s">
        <v>74</v>
      </c>
      <c r="D90" t="s">
        <v>40</v>
      </c>
      <c r="E90" t="s">
        <v>87</v>
      </c>
    </row>
    <row r="91" spans="1:5" ht="12.75" customHeight="1" x14ac:dyDescent="0.2">
      <c r="A91" s="9"/>
      <c r="B91" s="6">
        <v>3.3</v>
      </c>
      <c r="C91" t="s">
        <v>22</v>
      </c>
      <c r="D91" t="s">
        <v>40</v>
      </c>
    </row>
    <row r="92" spans="1:5" ht="12.75" customHeight="1" x14ac:dyDescent="0.2">
      <c r="A92" s="9">
        <v>43341</v>
      </c>
      <c r="B92" s="6">
        <v>30.25</v>
      </c>
      <c r="C92" t="s">
        <v>185</v>
      </c>
      <c r="D92" t="s">
        <v>37</v>
      </c>
    </row>
    <row r="93" spans="1:5" ht="12.75" customHeight="1" x14ac:dyDescent="0.2">
      <c r="A93" s="9"/>
      <c r="B93" s="6">
        <v>25</v>
      </c>
      <c r="C93" t="s">
        <v>17</v>
      </c>
      <c r="D93" t="s">
        <v>37</v>
      </c>
    </row>
    <row r="94" spans="1:5" ht="12.75" customHeight="1" x14ac:dyDescent="0.2">
      <c r="A94" s="9"/>
      <c r="B94" s="6">
        <v>7.15</v>
      </c>
      <c r="C94" t="s">
        <v>96</v>
      </c>
      <c r="D94" t="s">
        <v>40</v>
      </c>
    </row>
    <row r="95" spans="1:5" ht="12.75" customHeight="1" x14ac:dyDescent="0.2">
      <c r="A95" s="9"/>
      <c r="B95" s="6">
        <v>16.989999999999998</v>
      </c>
      <c r="C95" t="s">
        <v>123</v>
      </c>
      <c r="D95" t="s">
        <v>40</v>
      </c>
    </row>
    <row r="96" spans="1:5" ht="12.75" customHeight="1" x14ac:dyDescent="0.2">
      <c r="A96" s="9"/>
      <c r="B96" s="6">
        <v>8.15</v>
      </c>
      <c r="C96" t="s">
        <v>84</v>
      </c>
      <c r="D96" t="s">
        <v>40</v>
      </c>
    </row>
    <row r="97" spans="1:5" ht="12.75" customHeight="1" x14ac:dyDescent="0.2">
      <c r="A97" s="9"/>
      <c r="B97" s="6">
        <v>21.8</v>
      </c>
      <c r="C97" t="s">
        <v>22</v>
      </c>
      <c r="D97" t="s">
        <v>37</v>
      </c>
    </row>
    <row r="98" spans="1:5" ht="12.75" customHeight="1" x14ac:dyDescent="0.2">
      <c r="A98" s="9"/>
      <c r="B98" s="6">
        <v>62.4</v>
      </c>
      <c r="C98" t="s">
        <v>112</v>
      </c>
      <c r="D98" t="s">
        <v>37</v>
      </c>
    </row>
    <row r="99" spans="1:5" ht="12.75" customHeight="1" x14ac:dyDescent="0.2">
      <c r="A99" s="9"/>
      <c r="B99" s="6">
        <v>9.99</v>
      </c>
      <c r="C99" t="s">
        <v>291</v>
      </c>
      <c r="D99" t="s">
        <v>40</v>
      </c>
    </row>
    <row r="100" spans="1:5" ht="12.75" customHeight="1" x14ac:dyDescent="0.2">
      <c r="A100" s="9"/>
      <c r="B100" s="6">
        <v>10.8</v>
      </c>
      <c r="C100" t="s">
        <v>245</v>
      </c>
      <c r="D100" t="s">
        <v>40</v>
      </c>
    </row>
    <row r="101" spans="1:5" ht="12.75" customHeight="1" x14ac:dyDescent="0.2">
      <c r="A101" s="9">
        <v>43342</v>
      </c>
      <c r="B101" s="6">
        <v>18</v>
      </c>
      <c r="C101" t="s">
        <v>74</v>
      </c>
      <c r="D101" t="s">
        <v>40</v>
      </c>
      <c r="E101" t="s">
        <v>292</v>
      </c>
    </row>
    <row r="102" spans="1:5" ht="12.75" customHeight="1" x14ac:dyDescent="0.2">
      <c r="A102" s="9"/>
      <c r="B102" s="6">
        <v>23.5</v>
      </c>
      <c r="C102" t="s">
        <v>74</v>
      </c>
      <c r="D102" t="s">
        <v>40</v>
      </c>
      <c r="E102" t="s">
        <v>86</v>
      </c>
    </row>
    <row r="103" spans="1:5" ht="12.75" customHeight="1" x14ac:dyDescent="0.2">
      <c r="A103" s="9"/>
      <c r="B103" s="6">
        <v>7.99</v>
      </c>
      <c r="C103" t="s">
        <v>74</v>
      </c>
      <c r="D103" t="s">
        <v>37</v>
      </c>
      <c r="E103" t="s">
        <v>69</v>
      </c>
    </row>
    <row r="104" spans="1:5" ht="12.75" customHeight="1" x14ac:dyDescent="0.2">
      <c r="A104" s="9"/>
      <c r="B104" s="6">
        <v>-26.17</v>
      </c>
      <c r="C104" t="s">
        <v>78</v>
      </c>
      <c r="D104" t="s">
        <v>37</v>
      </c>
    </row>
    <row r="105" spans="1:5" ht="12.75" customHeight="1" x14ac:dyDescent="0.2">
      <c r="A105" s="9"/>
      <c r="B105" s="6">
        <v>50</v>
      </c>
      <c r="C105" t="s">
        <v>44</v>
      </c>
      <c r="D105" t="s">
        <v>40</v>
      </c>
    </row>
    <row r="106" spans="1:5" ht="12.75" customHeight="1" x14ac:dyDescent="0.2">
      <c r="A106" s="9"/>
      <c r="B106" s="6">
        <v>53</v>
      </c>
      <c r="C106" t="s">
        <v>99</v>
      </c>
      <c r="D106" t="s">
        <v>37</v>
      </c>
    </row>
    <row r="107" spans="1:5" ht="12.75" customHeight="1" x14ac:dyDescent="0.2">
      <c r="A107" s="9"/>
      <c r="B107" s="6">
        <v>28.7</v>
      </c>
      <c r="C107" t="s">
        <v>22</v>
      </c>
      <c r="D107" t="s">
        <v>37</v>
      </c>
    </row>
    <row r="108" spans="1:5" ht="12.75" customHeight="1" x14ac:dyDescent="0.2">
      <c r="A108" s="9"/>
      <c r="B108" s="6"/>
    </row>
    <row r="109" spans="1:5" ht="12.75" customHeight="1" x14ac:dyDescent="0.2">
      <c r="A109" s="9"/>
      <c r="B109" s="6"/>
    </row>
    <row r="110" spans="1:5" ht="12.75" customHeight="1" x14ac:dyDescent="0.2">
      <c r="A110" s="9"/>
      <c r="B110" s="6"/>
    </row>
    <row r="111" spans="1:5" ht="12.75" customHeight="1" x14ac:dyDescent="0.2">
      <c r="A111" s="9"/>
      <c r="B111" s="6"/>
    </row>
    <row r="112" spans="1:5" ht="12.75" customHeight="1" x14ac:dyDescent="0.2">
      <c r="A112" s="9"/>
      <c r="B112" s="6"/>
    </row>
    <row r="113" spans="1:2" ht="12.75" customHeight="1" x14ac:dyDescent="0.2">
      <c r="A113" s="9"/>
      <c r="B113" s="6"/>
    </row>
    <row r="114" spans="1:2" ht="12.75" customHeight="1" x14ac:dyDescent="0.2">
      <c r="A114" s="9"/>
      <c r="B114" s="6"/>
    </row>
    <row r="115" spans="1:2" ht="12.75" customHeight="1" x14ac:dyDescent="0.2">
      <c r="A115" s="9"/>
      <c r="B115" s="6"/>
    </row>
    <row r="116" spans="1:2" ht="12.75" customHeight="1" x14ac:dyDescent="0.2">
      <c r="A116" s="9"/>
      <c r="B116" s="6"/>
    </row>
    <row r="117" spans="1:2" ht="12.75" customHeight="1" x14ac:dyDescent="0.2">
      <c r="A117" s="9"/>
      <c r="B117" s="6"/>
    </row>
    <row r="118" spans="1:2" ht="12.75" customHeight="1" x14ac:dyDescent="0.2">
      <c r="A118" s="9"/>
      <c r="B118" s="6"/>
    </row>
    <row r="119" spans="1:2" ht="12.75" customHeight="1" x14ac:dyDescent="0.2">
      <c r="A119" s="9"/>
      <c r="B119" s="6"/>
    </row>
    <row r="120" spans="1:2" ht="12.75" customHeight="1" x14ac:dyDescent="0.2">
      <c r="A120" s="9"/>
      <c r="B120" s="6"/>
    </row>
    <row r="121" spans="1:2" ht="12.75" customHeight="1" x14ac:dyDescent="0.2">
      <c r="A121" s="9"/>
      <c r="B121" s="6"/>
    </row>
    <row r="122" spans="1:2" ht="12.75" customHeight="1" x14ac:dyDescent="0.2">
      <c r="A122" s="9"/>
      <c r="B122" s="6"/>
    </row>
    <row r="123" spans="1:2" ht="12.75" customHeight="1" x14ac:dyDescent="0.2">
      <c r="A123" s="9"/>
      <c r="B123" s="6"/>
    </row>
    <row r="124" spans="1:2" ht="12.75" customHeight="1" x14ac:dyDescent="0.2">
      <c r="A124" s="9"/>
      <c r="B124" s="6"/>
    </row>
    <row r="125" spans="1:2" ht="12.75" customHeight="1" x14ac:dyDescent="0.2">
      <c r="A125" s="9"/>
      <c r="B125" s="6"/>
    </row>
    <row r="126" spans="1:2" ht="12.75" customHeight="1" x14ac:dyDescent="0.2">
      <c r="A126" s="9"/>
      <c r="B126" s="6"/>
    </row>
    <row r="127" spans="1:2" ht="12.75" customHeight="1" x14ac:dyDescent="0.2">
      <c r="A127" s="9"/>
      <c r="B127" s="6"/>
    </row>
    <row r="128" spans="1:2" ht="12.75" customHeight="1" x14ac:dyDescent="0.2">
      <c r="A128" s="9"/>
      <c r="B128" s="6"/>
    </row>
    <row r="129" spans="1:2" ht="12.75" customHeight="1" x14ac:dyDescent="0.2">
      <c r="A129" s="9"/>
      <c r="B129" s="6"/>
    </row>
    <row r="130" spans="1:2" ht="12.75" customHeight="1" x14ac:dyDescent="0.2">
      <c r="A130" s="9"/>
      <c r="B130" s="6"/>
    </row>
    <row r="131" spans="1:2" ht="12.75" customHeight="1" x14ac:dyDescent="0.2">
      <c r="A131" s="9"/>
      <c r="B131" s="6"/>
    </row>
    <row r="132" spans="1:2" ht="12.75" customHeight="1" x14ac:dyDescent="0.2">
      <c r="A132" s="9"/>
      <c r="B132" s="6"/>
    </row>
    <row r="133" spans="1:2" ht="12.75" customHeight="1" x14ac:dyDescent="0.2">
      <c r="A133" s="9"/>
      <c r="B133" s="6"/>
    </row>
    <row r="134" spans="1:2" ht="12.75" customHeight="1" x14ac:dyDescent="0.2">
      <c r="A134" s="9"/>
      <c r="B134" s="6"/>
    </row>
    <row r="135" spans="1:2" ht="12.75" customHeight="1" x14ac:dyDescent="0.2">
      <c r="A135" s="9"/>
      <c r="B135" s="6"/>
    </row>
    <row r="136" spans="1:2" ht="12.75" customHeight="1" x14ac:dyDescent="0.2">
      <c r="A136" s="9"/>
      <c r="B136" s="6"/>
    </row>
    <row r="137" spans="1:2" ht="12.75" customHeight="1" x14ac:dyDescent="0.2">
      <c r="A137" s="9"/>
      <c r="B137" s="6"/>
    </row>
    <row r="138" spans="1:2" ht="12.75" customHeight="1" x14ac:dyDescent="0.2">
      <c r="A138" s="9"/>
      <c r="B138" s="6"/>
    </row>
    <row r="139" spans="1:2" ht="12.75" customHeight="1" x14ac:dyDescent="0.2">
      <c r="A139" s="9"/>
      <c r="B139" s="6"/>
    </row>
    <row r="140" spans="1:2" ht="12.75" customHeight="1" x14ac:dyDescent="0.2">
      <c r="A140" s="9"/>
      <c r="B140" s="6"/>
    </row>
    <row r="141" spans="1:2" ht="12.75" customHeight="1" x14ac:dyDescent="0.2">
      <c r="A141" s="9"/>
      <c r="B141" s="6"/>
    </row>
    <row r="142" spans="1:2" ht="12.75" customHeight="1" x14ac:dyDescent="0.2">
      <c r="A142" s="9"/>
      <c r="B142" s="6"/>
    </row>
    <row r="143" spans="1:2" ht="12.75" customHeight="1" x14ac:dyDescent="0.2">
      <c r="A143" s="9"/>
      <c r="B143" s="6"/>
    </row>
    <row r="144" spans="1:2" ht="12.75" customHeight="1" x14ac:dyDescent="0.2">
      <c r="A144" s="9"/>
      <c r="B144" s="6"/>
    </row>
    <row r="145" spans="1:2" ht="12.75" customHeight="1" x14ac:dyDescent="0.2">
      <c r="A145" s="9"/>
      <c r="B145" s="6"/>
    </row>
    <row r="146" spans="1:2" ht="12.75" customHeight="1" x14ac:dyDescent="0.2">
      <c r="A146" s="9"/>
      <c r="B146" s="6"/>
    </row>
    <row r="147" spans="1:2" ht="12.75" customHeight="1" x14ac:dyDescent="0.2">
      <c r="A147" s="9"/>
      <c r="B147" s="6"/>
    </row>
    <row r="148" spans="1:2" ht="12.75" customHeight="1" x14ac:dyDescent="0.2">
      <c r="A148" s="9"/>
      <c r="B148" s="6"/>
    </row>
    <row r="149" spans="1:2" ht="12.75" customHeight="1" x14ac:dyDescent="0.2">
      <c r="A149" s="9"/>
      <c r="B149" s="6"/>
    </row>
    <row r="150" spans="1:2" ht="12.75" customHeight="1" x14ac:dyDescent="0.2">
      <c r="A150" s="9"/>
      <c r="B150" s="6"/>
    </row>
    <row r="151" spans="1:2" ht="12.75" customHeight="1" x14ac:dyDescent="0.2">
      <c r="A151" s="9"/>
      <c r="B151" s="6"/>
    </row>
    <row r="152" spans="1:2" ht="12.75" customHeight="1" x14ac:dyDescent="0.2">
      <c r="A152" s="9"/>
      <c r="B152" s="6"/>
    </row>
    <row r="153" spans="1:2" ht="12.75" customHeight="1" x14ac:dyDescent="0.2">
      <c r="A153" s="9"/>
      <c r="B153" s="6"/>
    </row>
    <row r="154" spans="1:2" ht="12.75" customHeight="1" x14ac:dyDescent="0.2">
      <c r="A154" s="9"/>
      <c r="B154" s="6"/>
    </row>
    <row r="155" spans="1:2" ht="12.75" customHeight="1" x14ac:dyDescent="0.2">
      <c r="A155" s="9"/>
      <c r="B155" s="6"/>
    </row>
    <row r="156" spans="1:2" ht="12.75" customHeight="1" x14ac:dyDescent="0.2">
      <c r="A156" s="9"/>
      <c r="B156" s="6"/>
    </row>
    <row r="157" spans="1:2" ht="12.75" customHeight="1" x14ac:dyDescent="0.2">
      <c r="A157" s="9"/>
      <c r="B157" s="6"/>
    </row>
    <row r="158" spans="1:2" ht="12.75" customHeight="1" x14ac:dyDescent="0.2">
      <c r="A158" s="9"/>
      <c r="B158" s="6"/>
    </row>
    <row r="159" spans="1:2" ht="12.75" customHeight="1" x14ac:dyDescent="0.2">
      <c r="A159" s="9"/>
      <c r="B159" s="6"/>
    </row>
    <row r="160" spans="1:2" ht="12.75" customHeight="1" x14ac:dyDescent="0.2">
      <c r="A160" s="9"/>
      <c r="B160" s="6"/>
    </row>
    <row r="161" spans="1:2" ht="12.75" customHeight="1" x14ac:dyDescent="0.2">
      <c r="A161" s="9"/>
      <c r="B161" s="6"/>
    </row>
    <row r="162" spans="1:2" ht="12.75" customHeight="1" x14ac:dyDescent="0.2">
      <c r="A162" s="9"/>
      <c r="B162" s="6"/>
    </row>
    <row r="163" spans="1:2" ht="12.75" customHeight="1" x14ac:dyDescent="0.2">
      <c r="A163" s="9"/>
      <c r="B163" s="6"/>
    </row>
    <row r="164" spans="1:2" ht="12.75" customHeight="1" x14ac:dyDescent="0.2">
      <c r="A164" s="9"/>
      <c r="B164" s="6"/>
    </row>
    <row r="165" spans="1:2" ht="12.75" customHeight="1" x14ac:dyDescent="0.2">
      <c r="A165" s="9"/>
      <c r="B165" s="6"/>
    </row>
    <row r="166" spans="1:2" ht="12.75" customHeight="1" x14ac:dyDescent="0.2">
      <c r="A166" s="9"/>
      <c r="B166" s="6"/>
    </row>
    <row r="167" spans="1:2" ht="12.75" customHeight="1" x14ac:dyDescent="0.2">
      <c r="A167" s="9"/>
      <c r="B167" s="6"/>
    </row>
    <row r="168" spans="1:2" ht="12.75" customHeight="1" x14ac:dyDescent="0.2">
      <c r="A168" s="9"/>
      <c r="B168" s="6"/>
    </row>
    <row r="169" spans="1:2" ht="12.75" customHeight="1" x14ac:dyDescent="0.2">
      <c r="A169" s="9"/>
      <c r="B169" s="6"/>
    </row>
    <row r="170" spans="1:2" ht="12.75" customHeight="1" x14ac:dyDescent="0.2">
      <c r="A170" s="9"/>
      <c r="B170" s="6"/>
    </row>
    <row r="171" spans="1:2" ht="12.75" customHeight="1" x14ac:dyDescent="0.2">
      <c r="A171" s="9"/>
      <c r="B171" s="6"/>
    </row>
    <row r="172" spans="1:2" ht="12.75" customHeight="1" x14ac:dyDescent="0.2">
      <c r="A172" s="9"/>
      <c r="B172" s="6"/>
    </row>
    <row r="173" spans="1:2" ht="12.75" customHeight="1" x14ac:dyDescent="0.2">
      <c r="A173" s="9"/>
      <c r="B173" s="6"/>
    </row>
    <row r="174" spans="1:2" ht="12.75" customHeight="1" x14ac:dyDescent="0.2">
      <c r="A174" s="9"/>
      <c r="B174" s="6"/>
    </row>
    <row r="175" spans="1:2" ht="12.75" customHeight="1" x14ac:dyDescent="0.2">
      <c r="A175" s="9"/>
      <c r="B175" s="6"/>
    </row>
    <row r="176" spans="1:2" ht="12.75" customHeight="1" x14ac:dyDescent="0.2">
      <c r="A176" s="9"/>
      <c r="B176" s="6"/>
    </row>
    <row r="177" spans="1:2" ht="12.75" customHeight="1" x14ac:dyDescent="0.2">
      <c r="A177" s="9"/>
      <c r="B177" s="6"/>
    </row>
    <row r="178" spans="1:2" ht="12.75" customHeight="1" x14ac:dyDescent="0.2">
      <c r="A178" s="9"/>
      <c r="B178" s="6"/>
    </row>
    <row r="179" spans="1:2" ht="12.75" customHeight="1" x14ac:dyDescent="0.2">
      <c r="A179" s="9"/>
      <c r="B179" s="6"/>
    </row>
    <row r="180" spans="1:2" ht="12.75" customHeight="1" x14ac:dyDescent="0.2">
      <c r="A180" s="9"/>
      <c r="B180" s="6"/>
    </row>
    <row r="181" spans="1:2" ht="12.75" customHeight="1" x14ac:dyDescent="0.2">
      <c r="A181" s="9"/>
      <c r="B181" s="6"/>
    </row>
    <row r="182" spans="1:2" ht="12.75" customHeight="1" x14ac:dyDescent="0.2">
      <c r="A182" s="9"/>
      <c r="B182" s="6"/>
    </row>
    <row r="183" spans="1:2" ht="12.75" customHeight="1" x14ac:dyDescent="0.2">
      <c r="A183" s="9"/>
      <c r="B183" s="6"/>
    </row>
    <row r="184" spans="1:2" ht="12.75" customHeight="1" x14ac:dyDescent="0.2">
      <c r="A184" s="9"/>
      <c r="B184" s="6"/>
    </row>
    <row r="185" spans="1:2" ht="12.75" customHeight="1" x14ac:dyDescent="0.2">
      <c r="A185" s="9"/>
      <c r="B185" s="6"/>
    </row>
    <row r="186" spans="1:2" ht="12.75" customHeight="1" x14ac:dyDescent="0.2">
      <c r="A186" s="9"/>
      <c r="B186" s="6"/>
    </row>
    <row r="187" spans="1:2" ht="12.75" customHeight="1" x14ac:dyDescent="0.2">
      <c r="A187" s="9"/>
      <c r="B187" s="6"/>
    </row>
    <row r="188" spans="1:2" ht="12.75" customHeight="1" x14ac:dyDescent="0.2">
      <c r="A188" s="9"/>
      <c r="B188" s="6"/>
    </row>
    <row r="189" spans="1:2" ht="12.75" customHeight="1" x14ac:dyDescent="0.2">
      <c r="A189" s="9"/>
      <c r="B189" s="6"/>
    </row>
    <row r="190" spans="1:2" ht="12.75" customHeight="1" x14ac:dyDescent="0.2">
      <c r="A190" s="9"/>
      <c r="B190" s="6"/>
    </row>
    <row r="191" spans="1:2" ht="12.75" customHeight="1" x14ac:dyDescent="0.2">
      <c r="A191" s="9"/>
      <c r="B191" s="6"/>
    </row>
    <row r="192" spans="1:2" ht="12.75" customHeight="1" x14ac:dyDescent="0.2">
      <c r="A192" s="9"/>
      <c r="B192" s="6"/>
    </row>
    <row r="193" spans="1:2" ht="12.75" customHeight="1" x14ac:dyDescent="0.2">
      <c r="A193" s="9"/>
      <c r="B193" s="6"/>
    </row>
    <row r="194" spans="1:2" ht="12.75" customHeight="1" x14ac:dyDescent="0.2">
      <c r="A194" s="9"/>
      <c r="B194" s="6"/>
    </row>
    <row r="195" spans="1:2" ht="12.75" customHeight="1" x14ac:dyDescent="0.2">
      <c r="A195" s="9"/>
      <c r="B195" s="6"/>
    </row>
    <row r="196" spans="1:2" ht="12.75" customHeight="1" x14ac:dyDescent="0.2">
      <c r="A196" s="9"/>
      <c r="B196" s="6"/>
    </row>
    <row r="197" spans="1:2" ht="12.75" customHeight="1" x14ac:dyDescent="0.2">
      <c r="A197" s="9"/>
      <c r="B197" s="6"/>
    </row>
    <row r="198" spans="1:2" ht="12.75" customHeight="1" x14ac:dyDescent="0.2">
      <c r="A198" s="9"/>
      <c r="B198" s="6"/>
    </row>
    <row r="199" spans="1:2" ht="12.75" customHeight="1" x14ac:dyDescent="0.2">
      <c r="A199" s="9"/>
      <c r="B199" s="6"/>
    </row>
    <row r="200" spans="1:2" ht="12.75" customHeight="1" x14ac:dyDescent="0.2">
      <c r="A200" s="9"/>
      <c r="B200" s="6"/>
    </row>
    <row r="201" spans="1:2" ht="12.75" customHeight="1" x14ac:dyDescent="0.2">
      <c r="A201" s="9"/>
      <c r="B201" s="6"/>
    </row>
    <row r="202" spans="1:2" ht="12.75" customHeight="1" x14ac:dyDescent="0.2">
      <c r="A202" s="9"/>
      <c r="B202" s="6"/>
    </row>
    <row r="203" spans="1:2" ht="12.75" customHeight="1" x14ac:dyDescent="0.2">
      <c r="A203" s="9"/>
      <c r="B203" s="6"/>
    </row>
    <row r="204" spans="1:2" ht="12.75" customHeight="1" x14ac:dyDescent="0.2">
      <c r="A204" s="9"/>
      <c r="B204" s="6"/>
    </row>
    <row r="205" spans="1:2" ht="12.75" customHeight="1" x14ac:dyDescent="0.2">
      <c r="A205" s="9"/>
      <c r="B205" s="6"/>
    </row>
    <row r="206" spans="1:2" ht="12.75" customHeight="1" x14ac:dyDescent="0.2">
      <c r="A206" s="9"/>
      <c r="B206" s="6"/>
    </row>
    <row r="207" spans="1:2" ht="12.75" customHeight="1" x14ac:dyDescent="0.2">
      <c r="A207" s="9"/>
      <c r="B207" s="6"/>
    </row>
    <row r="208" spans="1:2" ht="12.75" customHeight="1" x14ac:dyDescent="0.2">
      <c r="A208" s="9"/>
      <c r="B208" s="6"/>
    </row>
    <row r="209" spans="1:2" ht="12.75" customHeight="1" x14ac:dyDescent="0.2">
      <c r="A209" s="9"/>
      <c r="B209" s="6"/>
    </row>
    <row r="210" spans="1:2" ht="12.75" customHeight="1" x14ac:dyDescent="0.2">
      <c r="A210" s="9"/>
      <c r="B210" s="6"/>
    </row>
    <row r="211" spans="1:2" ht="12.75" customHeight="1" x14ac:dyDescent="0.2">
      <c r="A211" s="9"/>
      <c r="B211" s="6"/>
    </row>
    <row r="212" spans="1:2" ht="12.75" customHeight="1" x14ac:dyDescent="0.2">
      <c r="A212" s="9"/>
      <c r="B212" s="6"/>
    </row>
    <row r="213" spans="1:2" ht="12.75" customHeight="1" x14ac:dyDescent="0.2">
      <c r="A213" s="9"/>
      <c r="B213" s="6"/>
    </row>
    <row r="214" spans="1:2" ht="12.75" customHeight="1" x14ac:dyDescent="0.2">
      <c r="A214" s="9"/>
      <c r="B214" s="6"/>
    </row>
    <row r="215" spans="1:2" ht="12.75" customHeight="1" x14ac:dyDescent="0.2">
      <c r="A215" s="9"/>
      <c r="B215" s="6"/>
    </row>
    <row r="216" spans="1:2" ht="12.75" customHeight="1" x14ac:dyDescent="0.2">
      <c r="A216" s="9"/>
      <c r="B216" s="6"/>
    </row>
    <row r="217" spans="1:2" ht="12.75" customHeight="1" x14ac:dyDescent="0.2">
      <c r="A217" s="9"/>
      <c r="B217" s="6"/>
    </row>
    <row r="218" spans="1:2" ht="12.75" customHeight="1" x14ac:dyDescent="0.2">
      <c r="A218" s="9"/>
      <c r="B218" s="6"/>
    </row>
    <row r="219" spans="1:2" ht="12.75" customHeight="1" x14ac:dyDescent="0.2">
      <c r="A219" s="9"/>
      <c r="B219" s="6"/>
    </row>
    <row r="220" spans="1:2" ht="12.75" customHeight="1" x14ac:dyDescent="0.2">
      <c r="A220" s="9"/>
      <c r="B220" s="6"/>
    </row>
    <row r="221" spans="1:2" ht="12.75" customHeight="1" x14ac:dyDescent="0.2">
      <c r="A221" s="9"/>
      <c r="B221" s="6"/>
    </row>
    <row r="222" spans="1:2" ht="12.75" customHeight="1" x14ac:dyDescent="0.2">
      <c r="A222" s="9"/>
      <c r="B222" s="6"/>
    </row>
    <row r="223" spans="1:2" ht="12.75" customHeight="1" x14ac:dyDescent="0.2">
      <c r="A223" s="9"/>
      <c r="B223" s="6"/>
    </row>
    <row r="224" spans="1:2" ht="12.75" customHeight="1" x14ac:dyDescent="0.2">
      <c r="A224" s="9"/>
      <c r="B224" s="6"/>
    </row>
    <row r="225" spans="1:2" ht="12.75" customHeight="1" x14ac:dyDescent="0.2">
      <c r="A225" s="9"/>
      <c r="B225" s="6"/>
    </row>
    <row r="226" spans="1:2" ht="12.75" customHeight="1" x14ac:dyDescent="0.2">
      <c r="A226" s="9"/>
      <c r="B226" s="6"/>
    </row>
    <row r="227" spans="1:2" ht="12.75" customHeight="1" x14ac:dyDescent="0.2">
      <c r="A227" s="9"/>
      <c r="B227" s="6"/>
    </row>
    <row r="228" spans="1:2" ht="12.75" customHeight="1" x14ac:dyDescent="0.2">
      <c r="A228" s="9"/>
      <c r="B228" s="6"/>
    </row>
    <row r="229" spans="1:2" ht="12.75" customHeight="1" x14ac:dyDescent="0.2">
      <c r="A229" s="9"/>
      <c r="B229" s="6"/>
    </row>
    <row r="230" spans="1:2" ht="12.75" customHeight="1" x14ac:dyDescent="0.2">
      <c r="A230" s="9"/>
      <c r="B230" s="6"/>
    </row>
    <row r="231" spans="1:2" ht="12.75" customHeight="1" x14ac:dyDescent="0.2">
      <c r="A231" s="9"/>
      <c r="B231" s="6"/>
    </row>
    <row r="232" spans="1:2" ht="12.75" customHeight="1" x14ac:dyDescent="0.2">
      <c r="A232" s="9"/>
      <c r="B232" s="6"/>
    </row>
    <row r="233" spans="1:2" ht="12.75" customHeight="1" x14ac:dyDescent="0.2">
      <c r="A233" s="9"/>
      <c r="B233" s="6"/>
    </row>
    <row r="234" spans="1:2" ht="12.75" customHeight="1" x14ac:dyDescent="0.2">
      <c r="A234" s="9"/>
      <c r="B234" s="6"/>
    </row>
    <row r="235" spans="1:2" ht="12.75" customHeight="1" x14ac:dyDescent="0.2">
      <c r="A235" s="9"/>
      <c r="B235" s="6"/>
    </row>
    <row r="236" spans="1:2" ht="12.75" customHeight="1" x14ac:dyDescent="0.2">
      <c r="A236" s="9"/>
      <c r="B236" s="6"/>
    </row>
    <row r="237" spans="1:2" ht="12.75" customHeight="1" x14ac:dyDescent="0.2">
      <c r="A237" s="9"/>
      <c r="B237" s="6"/>
    </row>
    <row r="238" spans="1:2" ht="12.75" customHeight="1" x14ac:dyDescent="0.2">
      <c r="A238" s="9"/>
      <c r="B238" s="6"/>
    </row>
    <row r="239" spans="1:2" ht="12.75" customHeight="1" x14ac:dyDescent="0.2">
      <c r="A239" s="9"/>
      <c r="B239" s="6"/>
    </row>
    <row r="240" spans="1:2" ht="12.75" customHeight="1" x14ac:dyDescent="0.2">
      <c r="A240" s="9"/>
      <c r="B240" s="6"/>
    </row>
    <row r="241" spans="1:2" ht="12.75" customHeight="1" x14ac:dyDescent="0.2">
      <c r="A241" s="9"/>
      <c r="B241" s="6"/>
    </row>
    <row r="242" spans="1:2" ht="12.75" customHeight="1" x14ac:dyDescent="0.2">
      <c r="A242" s="9"/>
      <c r="B242" s="6"/>
    </row>
    <row r="243" spans="1:2" ht="12.75" customHeight="1" x14ac:dyDescent="0.2">
      <c r="A243" s="9"/>
      <c r="B243" s="6"/>
    </row>
    <row r="244" spans="1:2" ht="12.75" customHeight="1" x14ac:dyDescent="0.2">
      <c r="A244" s="9"/>
      <c r="B244" s="6"/>
    </row>
    <row r="245" spans="1:2" ht="12.75" customHeight="1" x14ac:dyDescent="0.2">
      <c r="A245" s="9"/>
      <c r="B245" s="6"/>
    </row>
    <row r="246" spans="1:2" ht="12.75" customHeight="1" x14ac:dyDescent="0.2">
      <c r="A246" s="9"/>
      <c r="B246" s="6"/>
    </row>
    <row r="247" spans="1:2" ht="12.75" customHeight="1" x14ac:dyDescent="0.2">
      <c r="A247" s="9"/>
      <c r="B247" s="6"/>
    </row>
    <row r="248" spans="1:2" ht="12.75" customHeight="1" x14ac:dyDescent="0.2">
      <c r="A248" s="9"/>
      <c r="B248" s="6"/>
    </row>
    <row r="249" spans="1:2" ht="12.75" customHeight="1" x14ac:dyDescent="0.2">
      <c r="A249" s="9"/>
      <c r="B249" s="6"/>
    </row>
    <row r="250" spans="1:2" ht="12.75" customHeight="1" x14ac:dyDescent="0.2">
      <c r="A250" s="9"/>
      <c r="B250" s="6"/>
    </row>
    <row r="251" spans="1:2" ht="12.75" customHeight="1" x14ac:dyDescent="0.2">
      <c r="A251" s="9"/>
      <c r="B251" s="6"/>
    </row>
    <row r="252" spans="1:2" ht="12.75" customHeight="1" x14ac:dyDescent="0.2">
      <c r="A252" s="9"/>
      <c r="B252" s="6"/>
    </row>
    <row r="253" spans="1:2" ht="12.75" customHeight="1" x14ac:dyDescent="0.2">
      <c r="A253" s="9"/>
      <c r="B253" s="6"/>
    </row>
    <row r="254" spans="1:2" ht="12.75" customHeight="1" x14ac:dyDescent="0.2">
      <c r="A254" s="9"/>
      <c r="B254" s="6"/>
    </row>
    <row r="255" spans="1:2" ht="12.75" customHeight="1" x14ac:dyDescent="0.2">
      <c r="A255" s="9"/>
      <c r="B255" s="6"/>
    </row>
    <row r="256" spans="1:2" ht="12.75" customHeight="1" x14ac:dyDescent="0.2">
      <c r="A256" s="9"/>
      <c r="B256" s="6"/>
    </row>
    <row r="257" spans="1:2" ht="12.75" customHeight="1" x14ac:dyDescent="0.2">
      <c r="A257" s="9"/>
      <c r="B257" s="6"/>
    </row>
    <row r="258" spans="1:2" ht="12.75" customHeight="1" x14ac:dyDescent="0.2">
      <c r="A258" s="9"/>
      <c r="B258" s="6"/>
    </row>
    <row r="259" spans="1:2" ht="12.75" customHeight="1" x14ac:dyDescent="0.2">
      <c r="A259" s="9"/>
      <c r="B259" s="6"/>
    </row>
    <row r="260" spans="1:2" ht="12.75" customHeight="1" x14ac:dyDescent="0.2">
      <c r="A260" s="9"/>
      <c r="B260" s="6"/>
    </row>
    <row r="261" spans="1:2" ht="12.75" customHeight="1" x14ac:dyDescent="0.2">
      <c r="A261" s="9"/>
      <c r="B261" s="6"/>
    </row>
    <row r="262" spans="1:2" ht="12.75" customHeight="1" x14ac:dyDescent="0.2">
      <c r="A262" s="9"/>
      <c r="B262" s="6"/>
    </row>
    <row r="263" spans="1:2" ht="12.75" customHeight="1" x14ac:dyDescent="0.2">
      <c r="A263" s="9"/>
      <c r="B263" s="6"/>
    </row>
    <row r="264" spans="1:2" ht="12.75" customHeight="1" x14ac:dyDescent="0.2">
      <c r="A264" s="9"/>
      <c r="B264" s="6"/>
    </row>
    <row r="265" spans="1:2" ht="12.75" customHeight="1" x14ac:dyDescent="0.2">
      <c r="A265" s="9"/>
      <c r="B265" s="6"/>
    </row>
    <row r="266" spans="1:2" ht="12.75" customHeight="1" x14ac:dyDescent="0.2">
      <c r="A266" s="9"/>
      <c r="B266" s="6"/>
    </row>
    <row r="267" spans="1:2" ht="12.75" customHeight="1" x14ac:dyDescent="0.2">
      <c r="A267" s="9"/>
      <c r="B267" s="6"/>
    </row>
    <row r="268" spans="1:2" ht="12.75" customHeight="1" x14ac:dyDescent="0.2">
      <c r="A268" s="9"/>
      <c r="B268" s="6"/>
    </row>
    <row r="269" spans="1:2" ht="12.75" customHeight="1" x14ac:dyDescent="0.2">
      <c r="A269" s="9"/>
      <c r="B269" s="6"/>
    </row>
    <row r="270" spans="1:2" ht="12.75" customHeight="1" x14ac:dyDescent="0.2">
      <c r="A270" s="9"/>
      <c r="B270" s="6"/>
    </row>
    <row r="271" spans="1:2" ht="12.75" customHeight="1" x14ac:dyDescent="0.2">
      <c r="A271" s="9"/>
      <c r="B271" s="6"/>
    </row>
    <row r="272" spans="1:2" ht="12.75" customHeight="1" x14ac:dyDescent="0.2">
      <c r="A272" s="9"/>
      <c r="B272" s="6"/>
    </row>
    <row r="273" spans="1:2" ht="12.75" customHeight="1" x14ac:dyDescent="0.2">
      <c r="A273" s="9"/>
      <c r="B273" s="6"/>
    </row>
    <row r="274" spans="1:2" ht="12.75" customHeight="1" x14ac:dyDescent="0.2">
      <c r="A274" s="9"/>
      <c r="B274" s="6"/>
    </row>
    <row r="275" spans="1:2" ht="12.75" customHeight="1" x14ac:dyDescent="0.2">
      <c r="A275" s="9"/>
      <c r="B275" s="6"/>
    </row>
    <row r="276" spans="1:2" ht="12.75" customHeight="1" x14ac:dyDescent="0.2">
      <c r="A276" s="9"/>
      <c r="B276" s="6"/>
    </row>
    <row r="277" spans="1:2" ht="12.75" customHeight="1" x14ac:dyDescent="0.2">
      <c r="A277" s="9"/>
      <c r="B277" s="6"/>
    </row>
    <row r="278" spans="1:2" ht="12.75" customHeight="1" x14ac:dyDescent="0.2">
      <c r="A278" s="9"/>
      <c r="B278" s="6"/>
    </row>
    <row r="279" spans="1:2" ht="12.75" customHeight="1" x14ac:dyDescent="0.2">
      <c r="A279" s="9"/>
      <c r="B279" s="6"/>
    </row>
    <row r="280" spans="1:2" ht="12.75" customHeight="1" x14ac:dyDescent="0.2">
      <c r="A280" s="9"/>
      <c r="B280" s="6"/>
    </row>
    <row r="281" spans="1:2" ht="12.75" customHeight="1" x14ac:dyDescent="0.2">
      <c r="A281" s="9"/>
      <c r="B281" s="6"/>
    </row>
    <row r="282" spans="1:2" ht="12.75" customHeight="1" x14ac:dyDescent="0.2">
      <c r="A282" s="9"/>
      <c r="B282" s="6"/>
    </row>
    <row r="283" spans="1:2" ht="12.75" customHeight="1" x14ac:dyDescent="0.2">
      <c r="A283" s="9"/>
      <c r="B283" s="6"/>
    </row>
    <row r="284" spans="1:2" ht="12.75" customHeight="1" x14ac:dyDescent="0.2">
      <c r="A284" s="9"/>
      <c r="B284" s="6"/>
    </row>
    <row r="285" spans="1:2" ht="12.75" customHeight="1" x14ac:dyDescent="0.2">
      <c r="A285" s="9"/>
      <c r="B285" s="6"/>
    </row>
    <row r="286" spans="1:2" ht="12.75" customHeight="1" x14ac:dyDescent="0.2">
      <c r="A286" s="9"/>
      <c r="B286" s="6"/>
    </row>
    <row r="287" spans="1:2" ht="12.75" customHeight="1" x14ac:dyDescent="0.2">
      <c r="A287" s="9"/>
      <c r="B287" s="6"/>
    </row>
    <row r="288" spans="1:2" ht="12.75" customHeight="1" x14ac:dyDescent="0.2">
      <c r="A288" s="9"/>
      <c r="B288" s="6"/>
    </row>
    <row r="289" spans="1:2" ht="12.75" customHeight="1" x14ac:dyDescent="0.2">
      <c r="A289" s="9"/>
      <c r="B28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March 2019</vt:lpstr>
      <vt:lpstr>February 2019</vt:lpstr>
      <vt:lpstr>January 2019</vt:lpstr>
      <vt:lpstr>December 2018</vt:lpstr>
      <vt:lpstr>Future 2019</vt:lpstr>
      <vt:lpstr>November 2018</vt:lpstr>
      <vt:lpstr>October 2018</vt:lpstr>
      <vt:lpstr>September 2018</vt:lpstr>
      <vt:lpstr>August 2018</vt:lpstr>
      <vt:lpstr>July 2018</vt:lpstr>
      <vt:lpstr>June 2018</vt:lpstr>
      <vt:lpstr>May 2018</vt:lpstr>
      <vt:lpstr>April 2018</vt:lpstr>
      <vt:lpstr>March 2018</vt:lpstr>
      <vt:lpstr>February 2018</vt:lpstr>
      <vt:lpstr>January 2018</vt:lpstr>
      <vt:lpstr>December 2017</vt:lpstr>
      <vt:lpstr>November 2017</vt:lpstr>
      <vt:lpstr>October 2017</vt:lpstr>
      <vt:lpstr>September 2017</vt:lpstr>
      <vt:lpstr>August 2017</vt:lpstr>
      <vt:lpstr>July 2017</vt:lpstr>
      <vt:lpstr>June 2017</vt:lpstr>
      <vt:lpstr>May 2017</vt:lpstr>
      <vt:lpstr>Apr 2017</vt:lpstr>
      <vt:lpstr>Mar 2017</vt:lpstr>
      <vt:lpstr>Feb 2017</vt:lpstr>
      <vt:lpstr>August 2009</vt:lpstr>
      <vt:lpstr>July 2009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Riddick, Stewart H</dc:creator>
  <cp:lastModifiedBy>Riddick, Stewart H</cp:lastModifiedBy>
  <dcterms:created xsi:type="dcterms:W3CDTF">2017-02-06T09:00:58Z</dcterms:created>
  <dcterms:modified xsi:type="dcterms:W3CDTF">2019-03-12T15:04:32Z</dcterms:modified>
</cp:coreProperties>
</file>