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5" yWindow="-15" windowWidth="20520" windowHeight="4065" activeTab="1"/>
  </bookViews>
  <sheets>
    <sheet name="READ THESE INSTIRUCTIONS" sheetId="4" r:id="rId1"/>
    <sheet name="Standard AB - 17 Tugs, 8 SuGs" sheetId="2" r:id="rId2"/>
    <sheet name="Extra 2 Characteristics" sheetId="7" r:id="rId3"/>
    <sheet name="Extra 6 each of Tugs and SuGs" sheetId="8" r:id="rId4"/>
  </sheets>
  <definedNames>
    <definedName name="_xlnm.Print_Area" localSheetId="2">'Extra 2 Characteristics'!$A$63:$R$125</definedName>
    <definedName name="_xlnm.Print_Area" localSheetId="3">'Extra 6 each of Tugs and SuGs'!$A$63:$R$125</definedName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8" l="1"/>
  <c r="BN74" i="8"/>
  <c r="BS74" i="8"/>
  <c r="BU74" i="8"/>
  <c r="BX74" i="8"/>
  <c r="P74" i="8"/>
  <c r="Q74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1" i="8"/>
  <c r="Q101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H67" i="8"/>
  <c r="H68" i="8"/>
  <c r="H69" i="8"/>
  <c r="H70" i="8"/>
  <c r="D120" i="8"/>
  <c r="Q133" i="8"/>
  <c r="I67" i="8"/>
  <c r="CM128" i="8"/>
  <c r="CM129" i="8"/>
  <c r="CM130" i="8"/>
  <c r="CM131" i="8"/>
  <c r="CM132" i="8"/>
  <c r="CI76" i="8"/>
  <c r="CD76" i="8"/>
  <c r="CG76" i="8"/>
  <c r="CH76" i="8"/>
  <c r="CK76" i="8"/>
  <c r="CL76" i="8"/>
  <c r="CI77" i="8"/>
  <c r="CD77" i="8"/>
  <c r="CG77" i="8"/>
  <c r="CH77" i="8"/>
  <c r="CK77" i="8"/>
  <c r="CL77" i="8"/>
  <c r="CI78" i="8"/>
  <c r="CD78" i="8"/>
  <c r="CG78" i="8"/>
  <c r="CH78" i="8"/>
  <c r="CK78" i="8"/>
  <c r="CL78" i="8"/>
  <c r="CI79" i="8"/>
  <c r="CD79" i="8"/>
  <c r="CG79" i="8"/>
  <c r="CH79" i="8"/>
  <c r="CK79" i="8"/>
  <c r="CL79" i="8"/>
  <c r="CI80" i="8"/>
  <c r="CD80" i="8"/>
  <c r="CG80" i="8"/>
  <c r="CH80" i="8"/>
  <c r="CK80" i="8"/>
  <c r="CL80" i="8"/>
  <c r="CI81" i="8"/>
  <c r="CD81" i="8"/>
  <c r="CG81" i="8"/>
  <c r="CH81" i="8"/>
  <c r="CK81" i="8"/>
  <c r="CL81" i="8"/>
  <c r="CI82" i="8"/>
  <c r="CD82" i="8"/>
  <c r="CG82" i="8"/>
  <c r="CH82" i="8"/>
  <c r="CK82" i="8"/>
  <c r="CL82" i="8"/>
  <c r="CI83" i="8"/>
  <c r="CD83" i="8"/>
  <c r="CG83" i="8"/>
  <c r="CH83" i="8"/>
  <c r="CK83" i="8"/>
  <c r="CL83" i="8"/>
  <c r="CI84" i="8"/>
  <c r="CD84" i="8"/>
  <c r="CG84" i="8"/>
  <c r="CH84" i="8"/>
  <c r="CK84" i="8"/>
  <c r="CL84" i="8"/>
  <c r="CI85" i="8"/>
  <c r="CD85" i="8"/>
  <c r="CG85" i="8"/>
  <c r="CH85" i="8"/>
  <c r="CK85" i="8"/>
  <c r="CL85" i="8"/>
  <c r="CI86" i="8"/>
  <c r="CD86" i="8"/>
  <c r="CG86" i="8"/>
  <c r="CH86" i="8"/>
  <c r="CK86" i="8"/>
  <c r="CL86" i="8"/>
  <c r="CI87" i="8"/>
  <c r="CD87" i="8"/>
  <c r="CG87" i="8"/>
  <c r="CH87" i="8"/>
  <c r="CK87" i="8"/>
  <c r="CL87" i="8"/>
  <c r="CI88" i="8"/>
  <c r="CD88" i="8"/>
  <c r="CG88" i="8"/>
  <c r="CH88" i="8"/>
  <c r="CK88" i="8"/>
  <c r="CL88" i="8"/>
  <c r="CI89" i="8"/>
  <c r="CD89" i="8"/>
  <c r="CG89" i="8"/>
  <c r="CH89" i="8"/>
  <c r="CK89" i="8"/>
  <c r="CL89" i="8"/>
  <c r="CI90" i="8"/>
  <c r="CD90" i="8"/>
  <c r="CG90" i="8"/>
  <c r="CH90" i="8"/>
  <c r="CK90" i="8"/>
  <c r="CL90" i="8"/>
  <c r="CI91" i="8"/>
  <c r="CD91" i="8"/>
  <c r="CG91" i="8"/>
  <c r="CH91" i="8"/>
  <c r="CK91" i="8"/>
  <c r="CL91" i="8"/>
  <c r="CI92" i="8"/>
  <c r="CD92" i="8"/>
  <c r="CG92" i="8"/>
  <c r="CH92" i="8"/>
  <c r="CK92" i="8"/>
  <c r="CL92" i="8"/>
  <c r="CI93" i="8"/>
  <c r="CD93" i="8"/>
  <c r="CG93" i="8"/>
  <c r="CH93" i="8"/>
  <c r="CK93" i="8"/>
  <c r="CL93" i="8"/>
  <c r="CI94" i="8"/>
  <c r="CD94" i="8"/>
  <c r="CG94" i="8"/>
  <c r="CH94" i="8"/>
  <c r="CK94" i="8"/>
  <c r="CL94" i="8"/>
  <c r="CI95" i="8"/>
  <c r="CD95" i="8"/>
  <c r="CG95" i="8"/>
  <c r="CH95" i="8"/>
  <c r="CK95" i="8"/>
  <c r="CL95" i="8"/>
  <c r="CI96" i="8"/>
  <c r="CD96" i="8"/>
  <c r="CG96" i="8"/>
  <c r="CH96" i="8"/>
  <c r="CK96" i="8"/>
  <c r="CL96" i="8"/>
  <c r="CI97" i="8"/>
  <c r="CD97" i="8"/>
  <c r="CG97" i="8"/>
  <c r="CH97" i="8"/>
  <c r="CK97" i="8"/>
  <c r="CL97" i="8"/>
  <c r="CI98" i="8"/>
  <c r="CD98" i="8"/>
  <c r="CG98" i="8"/>
  <c r="CH98" i="8"/>
  <c r="CK98" i="8"/>
  <c r="CL98" i="8"/>
  <c r="CI99" i="8"/>
  <c r="CD99" i="8"/>
  <c r="CG99" i="8"/>
  <c r="CH99" i="8"/>
  <c r="CK99" i="8"/>
  <c r="CL99" i="8"/>
  <c r="CI103" i="8"/>
  <c r="CD103" i="8"/>
  <c r="CG103" i="8"/>
  <c r="CH103" i="8"/>
  <c r="CK103" i="8"/>
  <c r="CL103" i="8"/>
  <c r="CI104" i="8"/>
  <c r="CD104" i="8"/>
  <c r="CG104" i="8"/>
  <c r="CH104" i="8"/>
  <c r="CK104" i="8"/>
  <c r="CL104" i="8"/>
  <c r="CI105" i="8"/>
  <c r="CD105" i="8"/>
  <c r="CG105" i="8"/>
  <c r="CH105" i="8"/>
  <c r="CK105" i="8"/>
  <c r="CL105" i="8"/>
  <c r="CI106" i="8"/>
  <c r="CD106" i="8"/>
  <c r="CG106" i="8"/>
  <c r="CH106" i="8"/>
  <c r="CK106" i="8"/>
  <c r="CL106" i="8"/>
  <c r="CI107" i="8"/>
  <c r="CD107" i="8"/>
  <c r="CG107" i="8"/>
  <c r="CH107" i="8"/>
  <c r="CK107" i="8"/>
  <c r="CL107" i="8"/>
  <c r="CI108" i="8"/>
  <c r="CD108" i="8"/>
  <c r="CG108" i="8"/>
  <c r="CH108" i="8"/>
  <c r="CK108" i="8"/>
  <c r="CL108" i="8"/>
  <c r="CI109" i="8"/>
  <c r="CD109" i="8"/>
  <c r="CG109" i="8"/>
  <c r="CH109" i="8"/>
  <c r="CK109" i="8"/>
  <c r="CL109" i="8"/>
  <c r="CI110" i="8"/>
  <c r="CD110" i="8"/>
  <c r="CG110" i="8"/>
  <c r="CH110" i="8"/>
  <c r="CK110" i="8"/>
  <c r="CL110" i="8"/>
  <c r="CI111" i="8"/>
  <c r="CD111" i="8"/>
  <c r="CG111" i="8"/>
  <c r="CH111" i="8"/>
  <c r="CK111" i="8"/>
  <c r="CL111" i="8"/>
  <c r="CI112" i="8"/>
  <c r="CD112" i="8"/>
  <c r="CG112" i="8"/>
  <c r="CH112" i="8"/>
  <c r="CK112" i="8"/>
  <c r="CL112" i="8"/>
  <c r="CI113" i="8"/>
  <c r="CD113" i="8"/>
  <c r="CG113" i="8"/>
  <c r="CH113" i="8"/>
  <c r="CK113" i="8"/>
  <c r="CL113" i="8"/>
  <c r="CI114" i="8"/>
  <c r="CD114" i="8"/>
  <c r="CG114" i="8"/>
  <c r="CH114" i="8"/>
  <c r="CK114" i="8"/>
  <c r="CL114" i="8"/>
  <c r="CI115" i="8"/>
  <c r="CD115" i="8"/>
  <c r="CG115" i="8"/>
  <c r="CH115" i="8"/>
  <c r="CK115" i="8"/>
  <c r="CL115" i="8"/>
  <c r="CI116" i="8"/>
  <c r="CD116" i="8"/>
  <c r="CG116" i="8"/>
  <c r="CH116" i="8"/>
  <c r="CK116" i="8"/>
  <c r="CL116" i="8"/>
  <c r="CI117" i="8"/>
  <c r="CD117" i="8"/>
  <c r="CG117" i="8"/>
  <c r="CH117" i="8"/>
  <c r="CK117" i="8"/>
  <c r="CL117" i="8"/>
  <c r="CI118" i="8"/>
  <c r="CD118" i="8"/>
  <c r="CG118" i="8"/>
  <c r="CH118" i="8"/>
  <c r="CK118" i="8"/>
  <c r="CL118" i="8"/>
  <c r="CL120" i="8"/>
  <c r="CL122" i="8"/>
  <c r="CF76" i="8"/>
  <c r="CE76" i="8"/>
  <c r="CM76" i="8"/>
  <c r="CF77" i="8"/>
  <c r="CE77" i="8"/>
  <c r="CM77" i="8"/>
  <c r="CF78" i="8"/>
  <c r="CE78" i="8"/>
  <c r="CM78" i="8"/>
  <c r="CF79" i="8"/>
  <c r="CE79" i="8"/>
  <c r="CM79" i="8"/>
  <c r="CF80" i="8"/>
  <c r="CE80" i="8"/>
  <c r="CM80" i="8"/>
  <c r="CF81" i="8"/>
  <c r="CE81" i="8"/>
  <c r="CM81" i="8"/>
  <c r="CF82" i="8"/>
  <c r="CE82" i="8"/>
  <c r="CM82" i="8"/>
  <c r="CF83" i="8"/>
  <c r="CE83" i="8"/>
  <c r="CM83" i="8"/>
  <c r="CF84" i="8"/>
  <c r="CE84" i="8"/>
  <c r="CM84" i="8"/>
  <c r="CF85" i="8"/>
  <c r="CE85" i="8"/>
  <c r="CM85" i="8"/>
  <c r="CF86" i="8"/>
  <c r="CE86" i="8"/>
  <c r="CM86" i="8"/>
  <c r="CF87" i="8"/>
  <c r="CE87" i="8"/>
  <c r="CM87" i="8"/>
  <c r="CF88" i="8"/>
  <c r="CE88" i="8"/>
  <c r="CM88" i="8"/>
  <c r="CF89" i="8"/>
  <c r="CE89" i="8"/>
  <c r="CM89" i="8"/>
  <c r="CF90" i="8"/>
  <c r="CE90" i="8"/>
  <c r="CM90" i="8"/>
  <c r="CF91" i="8"/>
  <c r="CE91" i="8"/>
  <c r="CM91" i="8"/>
  <c r="CF92" i="8"/>
  <c r="CE92" i="8"/>
  <c r="CM92" i="8"/>
  <c r="CF93" i="8"/>
  <c r="CE93" i="8"/>
  <c r="CM93" i="8"/>
  <c r="CF94" i="8"/>
  <c r="CE94" i="8"/>
  <c r="CM94" i="8"/>
  <c r="CF95" i="8"/>
  <c r="CE95" i="8"/>
  <c r="CM95" i="8"/>
  <c r="CF96" i="8"/>
  <c r="CE96" i="8"/>
  <c r="CM96" i="8"/>
  <c r="CF97" i="8"/>
  <c r="CE97" i="8"/>
  <c r="CM97" i="8"/>
  <c r="CF98" i="8"/>
  <c r="CE98" i="8"/>
  <c r="CM98" i="8"/>
  <c r="CF99" i="8"/>
  <c r="CE99" i="8"/>
  <c r="CM99" i="8"/>
  <c r="CM103" i="8"/>
  <c r="CM104" i="8"/>
  <c r="CM105" i="8"/>
  <c r="CM106" i="8"/>
  <c r="CM107" i="8"/>
  <c r="CM108" i="8"/>
  <c r="CM109" i="8"/>
  <c r="CM110" i="8"/>
  <c r="CM111" i="8"/>
  <c r="CM112" i="8"/>
  <c r="CM113" i="8"/>
  <c r="CM114" i="8"/>
  <c r="CM115" i="8"/>
  <c r="CM116" i="8"/>
  <c r="CM117" i="8"/>
  <c r="CM118" i="8"/>
  <c r="CM120" i="8"/>
  <c r="CM122" i="8"/>
  <c r="CN76" i="8"/>
  <c r="CN77" i="8"/>
  <c r="CN78" i="8"/>
  <c r="CN79" i="8"/>
  <c r="CN80" i="8"/>
  <c r="CN81" i="8"/>
  <c r="CN82" i="8"/>
  <c r="CN83" i="8"/>
  <c r="CN84" i="8"/>
  <c r="CN85" i="8"/>
  <c r="CN86" i="8"/>
  <c r="CN87" i="8"/>
  <c r="CN88" i="8"/>
  <c r="CN89" i="8"/>
  <c r="CN90" i="8"/>
  <c r="CN91" i="8"/>
  <c r="CN92" i="8"/>
  <c r="CN93" i="8"/>
  <c r="CN94" i="8"/>
  <c r="CN95" i="8"/>
  <c r="CN96" i="8"/>
  <c r="CN97" i="8"/>
  <c r="CN98" i="8"/>
  <c r="CN99" i="8"/>
  <c r="CN103" i="8"/>
  <c r="CN104" i="8"/>
  <c r="CN105" i="8"/>
  <c r="CN106" i="8"/>
  <c r="CN107" i="8"/>
  <c r="CN108" i="8"/>
  <c r="CN109" i="8"/>
  <c r="CN110" i="8"/>
  <c r="CN111" i="8"/>
  <c r="CN112" i="8"/>
  <c r="CN113" i="8"/>
  <c r="CN114" i="8"/>
  <c r="CN115" i="8"/>
  <c r="CN116" i="8"/>
  <c r="CN117" i="8"/>
  <c r="CN118" i="8"/>
  <c r="CN120" i="8"/>
  <c r="CN122" i="8"/>
  <c r="CM124" i="8"/>
  <c r="P120" i="8"/>
  <c r="K120" i="8"/>
  <c r="H120" i="8"/>
  <c r="BJ118" i="2"/>
  <c r="BK118" i="8"/>
  <c r="BJ118" i="8"/>
  <c r="BL118" i="8"/>
  <c r="BM118" i="8"/>
  <c r="BN118" i="8"/>
  <c r="BO118" i="8"/>
  <c r="BP118" i="8"/>
  <c r="BQ118" i="8"/>
  <c r="BR118" i="8"/>
  <c r="BS118" i="8"/>
  <c r="BU118" i="8"/>
  <c r="BV118" i="8"/>
  <c r="BW118" i="8"/>
  <c r="BX118" i="8"/>
  <c r="BI118" i="8"/>
  <c r="R118" i="8"/>
  <c r="BJ117" i="2"/>
  <c r="BK117" i="8"/>
  <c r="BJ117" i="8"/>
  <c r="BL117" i="8"/>
  <c r="BM117" i="8"/>
  <c r="BN117" i="8"/>
  <c r="BO117" i="8"/>
  <c r="BP117" i="8"/>
  <c r="BQ117" i="8"/>
  <c r="BR117" i="8"/>
  <c r="BS117" i="8"/>
  <c r="BU117" i="8"/>
  <c r="BV117" i="8"/>
  <c r="BW117" i="8"/>
  <c r="BX117" i="8"/>
  <c r="BI117" i="8"/>
  <c r="R117" i="8"/>
  <c r="BJ116" i="2"/>
  <c r="BK116" i="8"/>
  <c r="BJ116" i="8"/>
  <c r="BL116" i="8"/>
  <c r="BM116" i="8"/>
  <c r="BN116" i="8"/>
  <c r="BO116" i="8"/>
  <c r="BP116" i="8"/>
  <c r="BQ116" i="8"/>
  <c r="BR116" i="8"/>
  <c r="BS116" i="8"/>
  <c r="BU116" i="8"/>
  <c r="BV116" i="8"/>
  <c r="BW116" i="8"/>
  <c r="BX116" i="8"/>
  <c r="BI116" i="8"/>
  <c r="R116" i="8"/>
  <c r="BJ115" i="2"/>
  <c r="BK115" i="8"/>
  <c r="BJ115" i="8"/>
  <c r="BL115" i="8"/>
  <c r="BM115" i="8"/>
  <c r="BN115" i="8"/>
  <c r="BO115" i="8"/>
  <c r="BP115" i="8"/>
  <c r="BQ115" i="8"/>
  <c r="BR115" i="8"/>
  <c r="BS115" i="8"/>
  <c r="BU115" i="8"/>
  <c r="BV115" i="8"/>
  <c r="BW115" i="8"/>
  <c r="BX115" i="8"/>
  <c r="BI115" i="8"/>
  <c r="R115" i="8"/>
  <c r="BJ114" i="2"/>
  <c r="BK114" i="8"/>
  <c r="BJ114" i="8"/>
  <c r="BL114" i="8"/>
  <c r="BM114" i="8"/>
  <c r="BN114" i="8"/>
  <c r="BO114" i="8"/>
  <c r="BP114" i="8"/>
  <c r="BQ114" i="8"/>
  <c r="BR114" i="8"/>
  <c r="BS114" i="8"/>
  <c r="BU114" i="8"/>
  <c r="BV114" i="8"/>
  <c r="BW114" i="8"/>
  <c r="BX114" i="8"/>
  <c r="BI114" i="8"/>
  <c r="R114" i="8"/>
  <c r="BJ113" i="2"/>
  <c r="BK113" i="8"/>
  <c r="BJ113" i="8"/>
  <c r="BL113" i="8"/>
  <c r="BM113" i="8"/>
  <c r="BN113" i="8"/>
  <c r="BO113" i="8"/>
  <c r="BP113" i="8"/>
  <c r="BQ113" i="8"/>
  <c r="BR113" i="8"/>
  <c r="BS113" i="8"/>
  <c r="BU113" i="8"/>
  <c r="BV113" i="8"/>
  <c r="BW113" i="8"/>
  <c r="BX113" i="8"/>
  <c r="BI113" i="8"/>
  <c r="R113" i="8"/>
  <c r="BJ112" i="2"/>
  <c r="BK112" i="8"/>
  <c r="BJ112" i="8"/>
  <c r="BL112" i="8"/>
  <c r="BM112" i="8"/>
  <c r="BN112" i="8"/>
  <c r="BO112" i="8"/>
  <c r="BP112" i="8"/>
  <c r="BQ112" i="8"/>
  <c r="BR112" i="8"/>
  <c r="BS112" i="8"/>
  <c r="BU112" i="8"/>
  <c r="BV112" i="8"/>
  <c r="BW112" i="8"/>
  <c r="BX112" i="8"/>
  <c r="BI112" i="8"/>
  <c r="R112" i="8"/>
  <c r="BJ111" i="2"/>
  <c r="BK111" i="8"/>
  <c r="BJ111" i="8"/>
  <c r="BL111" i="8"/>
  <c r="BM111" i="8"/>
  <c r="BN111" i="8"/>
  <c r="BO111" i="8"/>
  <c r="BP111" i="8"/>
  <c r="BQ111" i="8"/>
  <c r="BR111" i="8"/>
  <c r="BS111" i="8"/>
  <c r="BU111" i="8"/>
  <c r="BV111" i="8"/>
  <c r="BW111" i="8"/>
  <c r="BX111" i="8"/>
  <c r="BI111" i="8"/>
  <c r="R111" i="8"/>
  <c r="BJ110" i="2"/>
  <c r="BK110" i="8"/>
  <c r="BJ110" i="8"/>
  <c r="BL110" i="8"/>
  <c r="BM110" i="8"/>
  <c r="BN110" i="8"/>
  <c r="BO110" i="8"/>
  <c r="BP110" i="8"/>
  <c r="BQ110" i="8"/>
  <c r="BR110" i="8"/>
  <c r="BS110" i="8"/>
  <c r="BU110" i="8"/>
  <c r="BV110" i="8"/>
  <c r="BW110" i="8"/>
  <c r="BX110" i="8"/>
  <c r="BI110" i="8"/>
  <c r="R110" i="8"/>
  <c r="BJ109" i="2"/>
  <c r="BK109" i="8"/>
  <c r="BJ109" i="8"/>
  <c r="BL109" i="8"/>
  <c r="BM109" i="8"/>
  <c r="BN109" i="8"/>
  <c r="BO109" i="8"/>
  <c r="BP109" i="8"/>
  <c r="BQ109" i="8"/>
  <c r="BR109" i="8"/>
  <c r="BS109" i="8"/>
  <c r="BU109" i="8"/>
  <c r="BV109" i="8"/>
  <c r="BW109" i="8"/>
  <c r="BX109" i="8"/>
  <c r="BI109" i="8"/>
  <c r="R109" i="8"/>
  <c r="BJ108" i="2"/>
  <c r="BK108" i="8"/>
  <c r="BJ108" i="8"/>
  <c r="BL108" i="8"/>
  <c r="BM108" i="8"/>
  <c r="BN108" i="8"/>
  <c r="BO108" i="8"/>
  <c r="BP108" i="8"/>
  <c r="BQ108" i="8"/>
  <c r="BR108" i="8"/>
  <c r="BS108" i="8"/>
  <c r="BU108" i="8"/>
  <c r="BV108" i="8"/>
  <c r="BW108" i="8"/>
  <c r="BX108" i="8"/>
  <c r="BI108" i="8"/>
  <c r="R108" i="8"/>
  <c r="BJ107" i="2"/>
  <c r="BK107" i="8"/>
  <c r="BJ107" i="8"/>
  <c r="BL107" i="8"/>
  <c r="BM107" i="8"/>
  <c r="BN107" i="8"/>
  <c r="BO107" i="8"/>
  <c r="BP107" i="8"/>
  <c r="BQ107" i="8"/>
  <c r="BR107" i="8"/>
  <c r="BS107" i="8"/>
  <c r="BU107" i="8"/>
  <c r="BV107" i="8"/>
  <c r="BW107" i="8"/>
  <c r="BX107" i="8"/>
  <c r="BI107" i="8"/>
  <c r="R107" i="8"/>
  <c r="BJ106" i="2"/>
  <c r="BK106" i="8"/>
  <c r="BJ106" i="8"/>
  <c r="BL106" i="8"/>
  <c r="BM106" i="8"/>
  <c r="BN106" i="8"/>
  <c r="BO106" i="8"/>
  <c r="BP106" i="8"/>
  <c r="BQ106" i="8"/>
  <c r="BR106" i="8"/>
  <c r="BS106" i="8"/>
  <c r="BU106" i="8"/>
  <c r="BV106" i="8"/>
  <c r="BW106" i="8"/>
  <c r="BX106" i="8"/>
  <c r="BI106" i="8"/>
  <c r="R106" i="8"/>
  <c r="BJ105" i="2"/>
  <c r="BK105" i="8"/>
  <c r="BJ105" i="8"/>
  <c r="BL105" i="8"/>
  <c r="BM105" i="8"/>
  <c r="BN105" i="8"/>
  <c r="BO105" i="8"/>
  <c r="BP105" i="8"/>
  <c r="BQ105" i="8"/>
  <c r="BR105" i="8"/>
  <c r="BS105" i="8"/>
  <c r="BU105" i="8"/>
  <c r="BV105" i="8"/>
  <c r="BW105" i="8"/>
  <c r="BX105" i="8"/>
  <c r="BI105" i="8"/>
  <c r="R105" i="8"/>
  <c r="BJ104" i="2"/>
  <c r="BK104" i="8"/>
  <c r="BJ104" i="8"/>
  <c r="BL104" i="8"/>
  <c r="BM104" i="8"/>
  <c r="BN104" i="8"/>
  <c r="BO104" i="8"/>
  <c r="BP104" i="8"/>
  <c r="BQ104" i="8"/>
  <c r="BR104" i="8"/>
  <c r="BS104" i="8"/>
  <c r="BU104" i="8"/>
  <c r="BV104" i="8"/>
  <c r="BW104" i="8"/>
  <c r="BX104" i="8"/>
  <c r="BI104" i="8"/>
  <c r="R104" i="8"/>
  <c r="BJ103" i="2"/>
  <c r="BK103" i="8"/>
  <c r="BJ103" i="8"/>
  <c r="BL103" i="8"/>
  <c r="BM103" i="8"/>
  <c r="BN103" i="8"/>
  <c r="BO103" i="8"/>
  <c r="BP103" i="8"/>
  <c r="BQ103" i="8"/>
  <c r="BR103" i="8"/>
  <c r="BS103" i="8"/>
  <c r="BU103" i="8"/>
  <c r="BV103" i="8"/>
  <c r="BW103" i="8"/>
  <c r="BX103" i="8"/>
  <c r="BI103" i="8"/>
  <c r="R103" i="8"/>
  <c r="CI101" i="8"/>
  <c r="CH101" i="8"/>
  <c r="CG101" i="8"/>
  <c r="CF101" i="8"/>
  <c r="CD101" i="8"/>
  <c r="BK101" i="8"/>
  <c r="BJ101" i="8"/>
  <c r="BM101" i="8"/>
  <c r="BS101" i="8"/>
  <c r="BU101" i="8"/>
  <c r="BV101" i="8"/>
  <c r="BW101" i="8"/>
  <c r="BX101" i="8"/>
  <c r="BR101" i="8"/>
  <c r="BQ101" i="8"/>
  <c r="BP101" i="8"/>
  <c r="BO101" i="8"/>
  <c r="BN101" i="8"/>
  <c r="BL101" i="8"/>
  <c r="BI101" i="8"/>
  <c r="R101" i="8"/>
  <c r="BJ99" i="2"/>
  <c r="BK99" i="8"/>
  <c r="BJ99" i="8"/>
  <c r="BL99" i="8"/>
  <c r="BM99" i="8"/>
  <c r="BN99" i="8"/>
  <c r="BO99" i="8"/>
  <c r="BP99" i="8"/>
  <c r="BQ99" i="8"/>
  <c r="BR99" i="8"/>
  <c r="BS99" i="8"/>
  <c r="BU99" i="8"/>
  <c r="BV99" i="8"/>
  <c r="BW99" i="8"/>
  <c r="BX99" i="8"/>
  <c r="BI99" i="8"/>
  <c r="R99" i="8"/>
  <c r="BJ98" i="2"/>
  <c r="BK98" i="8"/>
  <c r="BJ98" i="8"/>
  <c r="BL98" i="8"/>
  <c r="BM98" i="8"/>
  <c r="BN98" i="8"/>
  <c r="BO98" i="8"/>
  <c r="BP98" i="8"/>
  <c r="BQ98" i="8"/>
  <c r="BR98" i="8"/>
  <c r="BS98" i="8"/>
  <c r="BU98" i="8"/>
  <c r="BV98" i="8"/>
  <c r="BW98" i="8"/>
  <c r="BX98" i="8"/>
  <c r="BI98" i="8"/>
  <c r="R98" i="8"/>
  <c r="BJ97" i="2"/>
  <c r="BK97" i="8"/>
  <c r="BJ97" i="8"/>
  <c r="BL97" i="8"/>
  <c r="BM97" i="8"/>
  <c r="BN97" i="8"/>
  <c r="BO97" i="8"/>
  <c r="BP97" i="8"/>
  <c r="BQ97" i="8"/>
  <c r="BR97" i="8"/>
  <c r="BS97" i="8"/>
  <c r="BU97" i="8"/>
  <c r="BV97" i="8"/>
  <c r="BW97" i="8"/>
  <c r="BX97" i="8"/>
  <c r="BI97" i="8"/>
  <c r="R97" i="8"/>
  <c r="BJ96" i="2"/>
  <c r="BK96" i="8"/>
  <c r="BJ96" i="8"/>
  <c r="BL96" i="8"/>
  <c r="BM96" i="8"/>
  <c r="BN96" i="8"/>
  <c r="BO96" i="8"/>
  <c r="BP96" i="8"/>
  <c r="BQ96" i="8"/>
  <c r="BR96" i="8"/>
  <c r="BS96" i="8"/>
  <c r="BU96" i="8"/>
  <c r="BV96" i="8"/>
  <c r="BW96" i="8"/>
  <c r="BX96" i="8"/>
  <c r="BI96" i="8"/>
  <c r="R96" i="8"/>
  <c r="BJ95" i="2"/>
  <c r="BK95" i="8"/>
  <c r="BJ95" i="8"/>
  <c r="BL95" i="8"/>
  <c r="BM95" i="8"/>
  <c r="BN95" i="8"/>
  <c r="BO95" i="8"/>
  <c r="BP95" i="8"/>
  <c r="BQ95" i="8"/>
  <c r="BR95" i="8"/>
  <c r="BS95" i="8"/>
  <c r="BU95" i="8"/>
  <c r="BV95" i="8"/>
  <c r="BW95" i="8"/>
  <c r="BX95" i="8"/>
  <c r="BI95" i="8"/>
  <c r="R95" i="8"/>
  <c r="BJ94" i="2"/>
  <c r="BK94" i="8"/>
  <c r="BJ94" i="8"/>
  <c r="BL94" i="8"/>
  <c r="BM94" i="8"/>
  <c r="BN94" i="8"/>
  <c r="BO94" i="8"/>
  <c r="BP94" i="8"/>
  <c r="BQ94" i="8"/>
  <c r="BR94" i="8"/>
  <c r="BS94" i="8"/>
  <c r="BU94" i="8"/>
  <c r="BV94" i="8"/>
  <c r="BW94" i="8"/>
  <c r="BX94" i="8"/>
  <c r="BI94" i="8"/>
  <c r="R94" i="8"/>
  <c r="BJ93" i="2"/>
  <c r="BK93" i="8"/>
  <c r="BJ93" i="8"/>
  <c r="BL93" i="8"/>
  <c r="BM93" i="8"/>
  <c r="BN93" i="8"/>
  <c r="BO93" i="8"/>
  <c r="BP93" i="8"/>
  <c r="BQ93" i="8"/>
  <c r="BR93" i="8"/>
  <c r="BS93" i="8"/>
  <c r="BU93" i="8"/>
  <c r="BV93" i="8"/>
  <c r="BW93" i="8"/>
  <c r="BX93" i="8"/>
  <c r="BI93" i="8"/>
  <c r="R93" i="8"/>
  <c r="BJ92" i="2"/>
  <c r="BK92" i="8"/>
  <c r="BJ92" i="8"/>
  <c r="BL92" i="8"/>
  <c r="BM92" i="8"/>
  <c r="BN92" i="8"/>
  <c r="BO92" i="8"/>
  <c r="BP92" i="8"/>
  <c r="BQ92" i="8"/>
  <c r="BR92" i="8"/>
  <c r="BS92" i="8"/>
  <c r="BU92" i="8"/>
  <c r="BV92" i="8"/>
  <c r="BW92" i="8"/>
  <c r="BX92" i="8"/>
  <c r="BI92" i="8"/>
  <c r="R92" i="8"/>
  <c r="BJ91" i="2"/>
  <c r="BK91" i="8"/>
  <c r="BJ91" i="8"/>
  <c r="BL91" i="8"/>
  <c r="BM91" i="8"/>
  <c r="BN91" i="8"/>
  <c r="BO91" i="8"/>
  <c r="BP91" i="8"/>
  <c r="BQ91" i="8"/>
  <c r="BR91" i="8"/>
  <c r="BS91" i="8"/>
  <c r="BU91" i="8"/>
  <c r="BV91" i="8"/>
  <c r="BW91" i="8"/>
  <c r="BX91" i="8"/>
  <c r="BI91" i="8"/>
  <c r="R91" i="8"/>
  <c r="BJ90" i="2"/>
  <c r="BK90" i="8"/>
  <c r="BJ90" i="8"/>
  <c r="BL90" i="8"/>
  <c r="BM90" i="8"/>
  <c r="BN90" i="8"/>
  <c r="BO90" i="8"/>
  <c r="BP90" i="8"/>
  <c r="BQ90" i="8"/>
  <c r="BR90" i="8"/>
  <c r="BS90" i="8"/>
  <c r="BU90" i="8"/>
  <c r="BV90" i="8"/>
  <c r="BW90" i="8"/>
  <c r="BX90" i="8"/>
  <c r="BI90" i="8"/>
  <c r="R90" i="8"/>
  <c r="BJ89" i="2"/>
  <c r="BK89" i="8"/>
  <c r="BJ89" i="8"/>
  <c r="BL89" i="8"/>
  <c r="BM89" i="8"/>
  <c r="BN89" i="8"/>
  <c r="BO89" i="8"/>
  <c r="BP89" i="8"/>
  <c r="BQ89" i="8"/>
  <c r="BR89" i="8"/>
  <c r="BS89" i="8"/>
  <c r="BU89" i="8"/>
  <c r="BV89" i="8"/>
  <c r="BW89" i="8"/>
  <c r="BX89" i="8"/>
  <c r="BI89" i="8"/>
  <c r="R89" i="8"/>
  <c r="BJ88" i="2"/>
  <c r="BK88" i="8"/>
  <c r="BJ88" i="8"/>
  <c r="BL88" i="8"/>
  <c r="BM88" i="8"/>
  <c r="BN88" i="8"/>
  <c r="BO88" i="8"/>
  <c r="BP88" i="8"/>
  <c r="BQ88" i="8"/>
  <c r="BR88" i="8"/>
  <c r="BS88" i="8"/>
  <c r="BU88" i="8"/>
  <c r="BV88" i="8"/>
  <c r="BW88" i="8"/>
  <c r="BX88" i="8"/>
  <c r="BI88" i="8"/>
  <c r="R88" i="8"/>
  <c r="BJ87" i="2"/>
  <c r="BK87" i="8"/>
  <c r="BJ87" i="8"/>
  <c r="BL87" i="8"/>
  <c r="BM87" i="8"/>
  <c r="BN87" i="8"/>
  <c r="BO87" i="8"/>
  <c r="BP87" i="8"/>
  <c r="BQ87" i="8"/>
  <c r="BR87" i="8"/>
  <c r="BS87" i="8"/>
  <c r="BU87" i="8"/>
  <c r="BV87" i="8"/>
  <c r="BW87" i="8"/>
  <c r="BX87" i="8"/>
  <c r="BI87" i="8"/>
  <c r="R87" i="8"/>
  <c r="BJ86" i="2"/>
  <c r="BK86" i="8"/>
  <c r="BJ86" i="8"/>
  <c r="BL86" i="8"/>
  <c r="BM86" i="8"/>
  <c r="BN86" i="8"/>
  <c r="BO86" i="8"/>
  <c r="BP86" i="8"/>
  <c r="BQ86" i="8"/>
  <c r="BR86" i="8"/>
  <c r="BS86" i="8"/>
  <c r="BU86" i="8"/>
  <c r="BV86" i="8"/>
  <c r="BW86" i="8"/>
  <c r="BX86" i="8"/>
  <c r="BI86" i="8"/>
  <c r="R86" i="8"/>
  <c r="BJ85" i="2"/>
  <c r="BK85" i="8"/>
  <c r="BJ85" i="8"/>
  <c r="BL85" i="8"/>
  <c r="BM85" i="8"/>
  <c r="BN85" i="8"/>
  <c r="BO85" i="8"/>
  <c r="BP85" i="8"/>
  <c r="BQ85" i="8"/>
  <c r="BR85" i="8"/>
  <c r="BS85" i="8"/>
  <c r="BU85" i="8"/>
  <c r="BV85" i="8"/>
  <c r="BW85" i="8"/>
  <c r="BX85" i="8"/>
  <c r="BI85" i="8"/>
  <c r="R85" i="8"/>
  <c r="BJ84" i="2"/>
  <c r="BK84" i="8"/>
  <c r="BJ84" i="8"/>
  <c r="BL84" i="8"/>
  <c r="BM84" i="8"/>
  <c r="BN84" i="8"/>
  <c r="BO84" i="8"/>
  <c r="BP84" i="8"/>
  <c r="BQ84" i="8"/>
  <c r="BR84" i="8"/>
  <c r="BS84" i="8"/>
  <c r="BU84" i="8"/>
  <c r="BV84" i="8"/>
  <c r="BW84" i="8"/>
  <c r="BX84" i="8"/>
  <c r="BI84" i="8"/>
  <c r="R84" i="8"/>
  <c r="BJ83" i="2"/>
  <c r="BK83" i="8"/>
  <c r="BJ83" i="8"/>
  <c r="BL83" i="8"/>
  <c r="BM83" i="8"/>
  <c r="BN83" i="8"/>
  <c r="BO83" i="8"/>
  <c r="BP83" i="8"/>
  <c r="BQ83" i="8"/>
  <c r="BR83" i="8"/>
  <c r="BS83" i="8"/>
  <c r="BU83" i="8"/>
  <c r="BV83" i="8"/>
  <c r="BW83" i="8"/>
  <c r="BX83" i="8"/>
  <c r="BI83" i="8"/>
  <c r="R83" i="8"/>
  <c r="BJ82" i="2"/>
  <c r="BK82" i="8"/>
  <c r="BJ82" i="8"/>
  <c r="BL82" i="8"/>
  <c r="BM82" i="8"/>
  <c r="BN82" i="8"/>
  <c r="BO82" i="8"/>
  <c r="BP82" i="8"/>
  <c r="BQ82" i="8"/>
  <c r="BR82" i="8"/>
  <c r="BS82" i="8"/>
  <c r="BU82" i="8"/>
  <c r="BV82" i="8"/>
  <c r="BW82" i="8"/>
  <c r="BX82" i="8"/>
  <c r="BI82" i="8"/>
  <c r="R82" i="8"/>
  <c r="BJ81" i="2"/>
  <c r="BK81" i="8"/>
  <c r="BJ81" i="8"/>
  <c r="BL81" i="8"/>
  <c r="BM81" i="8"/>
  <c r="BN81" i="8"/>
  <c r="BO81" i="8"/>
  <c r="BP81" i="8"/>
  <c r="BQ81" i="8"/>
  <c r="BR81" i="8"/>
  <c r="BS81" i="8"/>
  <c r="BU81" i="8"/>
  <c r="BV81" i="8"/>
  <c r="BW81" i="8"/>
  <c r="BX81" i="8"/>
  <c r="BI81" i="8"/>
  <c r="R81" i="8"/>
  <c r="BJ80" i="2"/>
  <c r="BK80" i="8"/>
  <c r="BJ80" i="8"/>
  <c r="BL80" i="8"/>
  <c r="BM80" i="8"/>
  <c r="BN80" i="8"/>
  <c r="BO80" i="8"/>
  <c r="BP80" i="8"/>
  <c r="BQ80" i="8"/>
  <c r="BR80" i="8"/>
  <c r="BS80" i="8"/>
  <c r="BU80" i="8"/>
  <c r="BV80" i="8"/>
  <c r="BW80" i="8"/>
  <c r="BX80" i="8"/>
  <c r="BI80" i="8"/>
  <c r="R80" i="8"/>
  <c r="BJ79" i="2"/>
  <c r="BK79" i="8"/>
  <c r="BJ79" i="8"/>
  <c r="BL79" i="8"/>
  <c r="BM79" i="8"/>
  <c r="BN79" i="8"/>
  <c r="BO79" i="8"/>
  <c r="BP79" i="8"/>
  <c r="BQ79" i="8"/>
  <c r="BR79" i="8"/>
  <c r="BS79" i="8"/>
  <c r="BU79" i="8"/>
  <c r="BV79" i="8"/>
  <c r="BW79" i="8"/>
  <c r="BX79" i="8"/>
  <c r="BI79" i="8"/>
  <c r="R79" i="8"/>
  <c r="BJ78" i="2"/>
  <c r="BK78" i="8"/>
  <c r="BJ78" i="8"/>
  <c r="BL78" i="8"/>
  <c r="BM78" i="8"/>
  <c r="BN78" i="8"/>
  <c r="BO78" i="8"/>
  <c r="BP78" i="8"/>
  <c r="BQ78" i="8"/>
  <c r="BR78" i="8"/>
  <c r="BS78" i="8"/>
  <c r="BU78" i="8"/>
  <c r="BV78" i="8"/>
  <c r="BW78" i="8"/>
  <c r="BX78" i="8"/>
  <c r="BI78" i="8"/>
  <c r="R78" i="8"/>
  <c r="BJ77" i="2"/>
  <c r="BK77" i="8"/>
  <c r="BJ77" i="8"/>
  <c r="BL77" i="8"/>
  <c r="BM77" i="8"/>
  <c r="BN77" i="8"/>
  <c r="BO77" i="8"/>
  <c r="BP77" i="8"/>
  <c r="BQ77" i="8"/>
  <c r="BR77" i="8"/>
  <c r="BS77" i="8"/>
  <c r="BU77" i="8"/>
  <c r="BV77" i="8"/>
  <c r="BW77" i="8"/>
  <c r="BX77" i="8"/>
  <c r="BI77" i="8"/>
  <c r="R77" i="8"/>
  <c r="BJ76" i="2"/>
  <c r="BK76" i="8"/>
  <c r="BJ76" i="8"/>
  <c r="BL76" i="8"/>
  <c r="BM76" i="8"/>
  <c r="BN76" i="8"/>
  <c r="BO76" i="8"/>
  <c r="BP76" i="8"/>
  <c r="BQ76" i="8"/>
  <c r="BR76" i="8"/>
  <c r="BS76" i="8"/>
  <c r="BU76" i="8"/>
  <c r="BV76" i="8"/>
  <c r="BW76" i="8"/>
  <c r="BX76" i="8"/>
  <c r="BI76" i="8"/>
  <c r="R76" i="8"/>
  <c r="BI74" i="8"/>
  <c r="R74" i="8"/>
  <c r="P70" i="8"/>
  <c r="I70" i="8"/>
  <c r="I69" i="8"/>
  <c r="P68" i="8"/>
  <c r="I68" i="8"/>
  <c r="P67" i="8"/>
  <c r="P66" i="8"/>
  <c r="BK74" i="7"/>
  <c r="BN74" i="7"/>
  <c r="BS74" i="7"/>
  <c r="BU74" i="7"/>
  <c r="BX74" i="7"/>
  <c r="P74" i="7"/>
  <c r="Q74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1" i="7"/>
  <c r="Q101" i="7"/>
  <c r="P103" i="7"/>
  <c r="Q103" i="7"/>
  <c r="P104" i="7"/>
  <c r="Q104" i="7"/>
  <c r="P105" i="7"/>
  <c r="Q105" i="7"/>
  <c r="P106" i="7"/>
  <c r="Q106" i="7"/>
  <c r="P107" i="7"/>
  <c r="Q107" i="7"/>
  <c r="P108" i="7"/>
  <c r="Q108" i="7"/>
  <c r="P109" i="7"/>
  <c r="Q109" i="7"/>
  <c r="P110" i="7"/>
  <c r="Q110" i="7"/>
  <c r="P111" i="7"/>
  <c r="Q111" i="7"/>
  <c r="P112" i="7"/>
  <c r="Q112" i="7"/>
  <c r="P113" i="7"/>
  <c r="Q113" i="7"/>
  <c r="P114" i="7"/>
  <c r="Q114" i="7"/>
  <c r="P115" i="7"/>
  <c r="Q115" i="7"/>
  <c r="P116" i="7"/>
  <c r="Q116" i="7"/>
  <c r="P117" i="7"/>
  <c r="Q117" i="7"/>
  <c r="P118" i="7"/>
  <c r="Q118" i="7"/>
  <c r="H67" i="7"/>
  <c r="H68" i="7"/>
  <c r="H69" i="7"/>
  <c r="H70" i="7"/>
  <c r="D120" i="7"/>
  <c r="Q133" i="7"/>
  <c r="I67" i="7"/>
  <c r="CM128" i="7"/>
  <c r="CM129" i="7"/>
  <c r="CM130" i="7"/>
  <c r="CM131" i="7"/>
  <c r="CM132" i="7"/>
  <c r="CI76" i="7"/>
  <c r="CD76" i="7"/>
  <c r="CG76" i="7"/>
  <c r="CH76" i="7"/>
  <c r="CK76" i="7"/>
  <c r="CL76" i="7"/>
  <c r="CI77" i="7"/>
  <c r="CD77" i="7"/>
  <c r="CG77" i="7"/>
  <c r="CH77" i="7"/>
  <c r="CK77" i="7"/>
  <c r="CL77" i="7"/>
  <c r="CI78" i="7"/>
  <c r="CD78" i="7"/>
  <c r="CG78" i="7"/>
  <c r="CH78" i="7"/>
  <c r="CK78" i="7"/>
  <c r="CL78" i="7"/>
  <c r="CI79" i="7"/>
  <c r="CD79" i="7"/>
  <c r="CG79" i="7"/>
  <c r="CH79" i="7"/>
  <c r="CK79" i="7"/>
  <c r="CL79" i="7"/>
  <c r="CI80" i="7"/>
  <c r="CD80" i="7"/>
  <c r="CG80" i="7"/>
  <c r="CH80" i="7"/>
  <c r="CK80" i="7"/>
  <c r="CL80" i="7"/>
  <c r="CI81" i="7"/>
  <c r="CD81" i="7"/>
  <c r="CG81" i="7"/>
  <c r="CH81" i="7"/>
  <c r="CK81" i="7"/>
  <c r="CL81" i="7"/>
  <c r="CI82" i="7"/>
  <c r="CD82" i="7"/>
  <c r="CG82" i="7"/>
  <c r="CH82" i="7"/>
  <c r="CK82" i="7"/>
  <c r="CL82" i="7"/>
  <c r="CI83" i="7"/>
  <c r="CD83" i="7"/>
  <c r="CG83" i="7"/>
  <c r="CH83" i="7"/>
  <c r="CK83" i="7"/>
  <c r="CL83" i="7"/>
  <c r="CI84" i="7"/>
  <c r="CD84" i="7"/>
  <c r="CG84" i="7"/>
  <c r="CH84" i="7"/>
  <c r="CK84" i="7"/>
  <c r="CL84" i="7"/>
  <c r="CI85" i="7"/>
  <c r="CD85" i="7"/>
  <c r="CG85" i="7"/>
  <c r="CH85" i="7"/>
  <c r="CK85" i="7"/>
  <c r="CL85" i="7"/>
  <c r="CI86" i="7"/>
  <c r="CD86" i="7"/>
  <c r="CG86" i="7"/>
  <c r="CH86" i="7"/>
  <c r="CK86" i="7"/>
  <c r="CL86" i="7"/>
  <c r="CI87" i="7"/>
  <c r="CD87" i="7"/>
  <c r="CG87" i="7"/>
  <c r="CH87" i="7"/>
  <c r="CK87" i="7"/>
  <c r="CL87" i="7"/>
  <c r="CI88" i="7"/>
  <c r="CD88" i="7"/>
  <c r="CG88" i="7"/>
  <c r="CH88" i="7"/>
  <c r="CK88" i="7"/>
  <c r="CL88" i="7"/>
  <c r="CI89" i="7"/>
  <c r="CD89" i="7"/>
  <c r="CG89" i="7"/>
  <c r="CH89" i="7"/>
  <c r="CK89" i="7"/>
  <c r="CL89" i="7"/>
  <c r="CI90" i="7"/>
  <c r="CD90" i="7"/>
  <c r="CG90" i="7"/>
  <c r="CH90" i="7"/>
  <c r="CK90" i="7"/>
  <c r="CL90" i="7"/>
  <c r="CI91" i="7"/>
  <c r="CD91" i="7"/>
  <c r="CG91" i="7"/>
  <c r="CH91" i="7"/>
  <c r="CK91" i="7"/>
  <c r="CL91" i="7"/>
  <c r="CI92" i="7"/>
  <c r="CD92" i="7"/>
  <c r="CG92" i="7"/>
  <c r="CH92" i="7"/>
  <c r="CK92" i="7"/>
  <c r="CL92" i="7"/>
  <c r="CI93" i="7"/>
  <c r="CD93" i="7"/>
  <c r="CG93" i="7"/>
  <c r="CH93" i="7"/>
  <c r="CK93" i="7"/>
  <c r="CL93" i="7"/>
  <c r="CI94" i="7"/>
  <c r="CD94" i="7"/>
  <c r="CG94" i="7"/>
  <c r="CH94" i="7"/>
  <c r="CK94" i="7"/>
  <c r="CL94" i="7"/>
  <c r="CI95" i="7"/>
  <c r="CD95" i="7"/>
  <c r="CG95" i="7"/>
  <c r="CH95" i="7"/>
  <c r="CK95" i="7"/>
  <c r="CL95" i="7"/>
  <c r="CI96" i="7"/>
  <c r="CD96" i="7"/>
  <c r="CG96" i="7"/>
  <c r="CH96" i="7"/>
  <c r="CK96" i="7"/>
  <c r="CL96" i="7"/>
  <c r="CI97" i="7"/>
  <c r="CD97" i="7"/>
  <c r="CG97" i="7"/>
  <c r="CH97" i="7"/>
  <c r="CK97" i="7"/>
  <c r="CL97" i="7"/>
  <c r="CI98" i="7"/>
  <c r="CD98" i="7"/>
  <c r="CG98" i="7"/>
  <c r="CH98" i="7"/>
  <c r="CK98" i="7"/>
  <c r="CL98" i="7"/>
  <c r="CI99" i="7"/>
  <c r="CD99" i="7"/>
  <c r="CG99" i="7"/>
  <c r="CH99" i="7"/>
  <c r="CK99" i="7"/>
  <c r="CL99" i="7"/>
  <c r="CI103" i="7"/>
  <c r="CD103" i="7"/>
  <c r="CG103" i="7"/>
  <c r="CH103" i="7"/>
  <c r="CK103" i="7"/>
  <c r="CL103" i="7"/>
  <c r="CI104" i="7"/>
  <c r="CD104" i="7"/>
  <c r="CG104" i="7"/>
  <c r="CH104" i="7"/>
  <c r="CK104" i="7"/>
  <c r="CL104" i="7"/>
  <c r="CI105" i="7"/>
  <c r="CD105" i="7"/>
  <c r="CG105" i="7"/>
  <c r="CH105" i="7"/>
  <c r="CK105" i="7"/>
  <c r="CL105" i="7"/>
  <c r="CI106" i="7"/>
  <c r="CD106" i="7"/>
  <c r="CG106" i="7"/>
  <c r="CH106" i="7"/>
  <c r="CK106" i="7"/>
  <c r="CL106" i="7"/>
  <c r="CI107" i="7"/>
  <c r="CD107" i="7"/>
  <c r="CG107" i="7"/>
  <c r="CH107" i="7"/>
  <c r="CK107" i="7"/>
  <c r="CL107" i="7"/>
  <c r="CI108" i="7"/>
  <c r="CD108" i="7"/>
  <c r="CG108" i="7"/>
  <c r="CH108" i="7"/>
  <c r="CK108" i="7"/>
  <c r="CL108" i="7"/>
  <c r="CI109" i="7"/>
  <c r="CD109" i="7"/>
  <c r="CG109" i="7"/>
  <c r="CH109" i="7"/>
  <c r="CK109" i="7"/>
  <c r="CL109" i="7"/>
  <c r="CI110" i="7"/>
  <c r="CD110" i="7"/>
  <c r="CG110" i="7"/>
  <c r="CH110" i="7"/>
  <c r="CK110" i="7"/>
  <c r="CL110" i="7"/>
  <c r="CI111" i="7"/>
  <c r="CD111" i="7"/>
  <c r="CG111" i="7"/>
  <c r="CH111" i="7"/>
  <c r="CK111" i="7"/>
  <c r="CL111" i="7"/>
  <c r="CI112" i="7"/>
  <c r="CD112" i="7"/>
  <c r="CG112" i="7"/>
  <c r="CH112" i="7"/>
  <c r="CK112" i="7"/>
  <c r="CL112" i="7"/>
  <c r="CI113" i="7"/>
  <c r="CD113" i="7"/>
  <c r="CG113" i="7"/>
  <c r="CH113" i="7"/>
  <c r="CK113" i="7"/>
  <c r="CL113" i="7"/>
  <c r="CI114" i="7"/>
  <c r="CD114" i="7"/>
  <c r="CG114" i="7"/>
  <c r="CH114" i="7"/>
  <c r="CK114" i="7"/>
  <c r="CL114" i="7"/>
  <c r="CI115" i="7"/>
  <c r="CD115" i="7"/>
  <c r="CG115" i="7"/>
  <c r="CH115" i="7"/>
  <c r="CK115" i="7"/>
  <c r="CL115" i="7"/>
  <c r="CI116" i="7"/>
  <c r="CD116" i="7"/>
  <c r="CG116" i="7"/>
  <c r="CH116" i="7"/>
  <c r="CK116" i="7"/>
  <c r="CL116" i="7"/>
  <c r="CI117" i="7"/>
  <c r="CD117" i="7"/>
  <c r="CG117" i="7"/>
  <c r="CH117" i="7"/>
  <c r="CK117" i="7"/>
  <c r="CL117" i="7"/>
  <c r="CI118" i="7"/>
  <c r="CD118" i="7"/>
  <c r="CG118" i="7"/>
  <c r="CH118" i="7"/>
  <c r="CK118" i="7"/>
  <c r="CL118" i="7"/>
  <c r="CL120" i="7"/>
  <c r="CL122" i="7"/>
  <c r="CF76" i="7"/>
  <c r="CE76" i="7"/>
  <c r="CM76" i="7"/>
  <c r="CF77" i="7"/>
  <c r="CE77" i="7"/>
  <c r="CM77" i="7"/>
  <c r="CF78" i="7"/>
  <c r="CE78" i="7"/>
  <c r="CM78" i="7"/>
  <c r="CF79" i="7"/>
  <c r="CE79" i="7"/>
  <c r="CM79" i="7"/>
  <c r="CF80" i="7"/>
  <c r="CE80" i="7"/>
  <c r="CM80" i="7"/>
  <c r="CF81" i="7"/>
  <c r="CE81" i="7"/>
  <c r="CM81" i="7"/>
  <c r="CF82" i="7"/>
  <c r="CE82" i="7"/>
  <c r="CM82" i="7"/>
  <c r="CF83" i="7"/>
  <c r="CE83" i="7"/>
  <c r="CM83" i="7"/>
  <c r="CF84" i="7"/>
  <c r="CE84" i="7"/>
  <c r="CM84" i="7"/>
  <c r="CF85" i="7"/>
  <c r="CE85" i="7"/>
  <c r="CM85" i="7"/>
  <c r="CF86" i="7"/>
  <c r="CE86" i="7"/>
  <c r="CM86" i="7"/>
  <c r="CF87" i="7"/>
  <c r="CE87" i="7"/>
  <c r="CM87" i="7"/>
  <c r="CF88" i="7"/>
  <c r="CE88" i="7"/>
  <c r="CM88" i="7"/>
  <c r="CF89" i="7"/>
  <c r="CE89" i="7"/>
  <c r="CM89" i="7"/>
  <c r="CF90" i="7"/>
  <c r="CE90" i="7"/>
  <c r="CM90" i="7"/>
  <c r="CF91" i="7"/>
  <c r="CE91" i="7"/>
  <c r="CM91" i="7"/>
  <c r="CF92" i="7"/>
  <c r="CE92" i="7"/>
  <c r="CM92" i="7"/>
  <c r="CF93" i="7"/>
  <c r="CE93" i="7"/>
  <c r="CM93" i="7"/>
  <c r="CF94" i="7"/>
  <c r="CE94" i="7"/>
  <c r="CM94" i="7"/>
  <c r="CF95" i="7"/>
  <c r="CE95" i="7"/>
  <c r="CM95" i="7"/>
  <c r="CF96" i="7"/>
  <c r="CE96" i="7"/>
  <c r="CM96" i="7"/>
  <c r="CF97" i="7"/>
  <c r="CE97" i="7"/>
  <c r="CM97" i="7"/>
  <c r="CF98" i="7"/>
  <c r="CE98" i="7"/>
  <c r="CM98" i="7"/>
  <c r="CF99" i="7"/>
  <c r="CE99" i="7"/>
  <c r="CM99" i="7"/>
  <c r="CM103" i="7"/>
  <c r="CM104" i="7"/>
  <c r="CM105" i="7"/>
  <c r="CM106" i="7"/>
  <c r="CM107" i="7"/>
  <c r="CM108" i="7"/>
  <c r="CM109" i="7"/>
  <c r="CM110" i="7"/>
  <c r="CM111" i="7"/>
  <c r="CM112" i="7"/>
  <c r="CM113" i="7"/>
  <c r="CM114" i="7"/>
  <c r="CM115" i="7"/>
  <c r="CM116" i="7"/>
  <c r="CM117" i="7"/>
  <c r="CM118" i="7"/>
  <c r="CM120" i="7"/>
  <c r="CM122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3" i="7"/>
  <c r="CN104" i="7"/>
  <c r="CN105" i="7"/>
  <c r="CN106" i="7"/>
  <c r="CN107" i="7"/>
  <c r="CN108" i="7"/>
  <c r="CN109" i="7"/>
  <c r="CN110" i="7"/>
  <c r="CN111" i="7"/>
  <c r="CN112" i="7"/>
  <c r="CN113" i="7"/>
  <c r="CN114" i="7"/>
  <c r="CN115" i="7"/>
  <c r="CN116" i="7"/>
  <c r="CN117" i="7"/>
  <c r="CN118" i="7"/>
  <c r="CN120" i="7"/>
  <c r="CN122" i="7"/>
  <c r="CM124" i="7"/>
  <c r="P120" i="7"/>
  <c r="K120" i="7"/>
  <c r="H120" i="7"/>
  <c r="BK118" i="7"/>
  <c r="BJ118" i="7"/>
  <c r="BL118" i="7"/>
  <c r="BM118" i="7"/>
  <c r="BN118" i="7"/>
  <c r="BO118" i="7"/>
  <c r="BP118" i="7"/>
  <c r="BQ118" i="7"/>
  <c r="BR118" i="7"/>
  <c r="BS118" i="7"/>
  <c r="BU118" i="7"/>
  <c r="BV118" i="7"/>
  <c r="BW118" i="7"/>
  <c r="BX118" i="7"/>
  <c r="BI118" i="7"/>
  <c r="R118" i="7"/>
  <c r="BK117" i="7"/>
  <c r="BJ117" i="7"/>
  <c r="BL117" i="7"/>
  <c r="BM117" i="7"/>
  <c r="BN117" i="7"/>
  <c r="BO117" i="7"/>
  <c r="BP117" i="7"/>
  <c r="BQ117" i="7"/>
  <c r="BR117" i="7"/>
  <c r="BS117" i="7"/>
  <c r="BU117" i="7"/>
  <c r="BV117" i="7"/>
  <c r="BW117" i="7"/>
  <c r="BX117" i="7"/>
  <c r="BI117" i="7"/>
  <c r="R117" i="7"/>
  <c r="BK116" i="7"/>
  <c r="BJ116" i="7"/>
  <c r="BL116" i="7"/>
  <c r="BM116" i="7"/>
  <c r="BN116" i="7"/>
  <c r="BO116" i="7"/>
  <c r="BP116" i="7"/>
  <c r="BQ116" i="7"/>
  <c r="BR116" i="7"/>
  <c r="BS116" i="7"/>
  <c r="BU116" i="7"/>
  <c r="BV116" i="7"/>
  <c r="BW116" i="7"/>
  <c r="BX116" i="7"/>
  <c r="BI116" i="7"/>
  <c r="R116" i="7"/>
  <c r="BK115" i="7"/>
  <c r="BJ115" i="7"/>
  <c r="BL115" i="7"/>
  <c r="BM115" i="7"/>
  <c r="BN115" i="7"/>
  <c r="BO115" i="7"/>
  <c r="BP115" i="7"/>
  <c r="BQ115" i="7"/>
  <c r="BR115" i="7"/>
  <c r="BS115" i="7"/>
  <c r="BU115" i="7"/>
  <c r="BV115" i="7"/>
  <c r="BW115" i="7"/>
  <c r="BX115" i="7"/>
  <c r="BI115" i="7"/>
  <c r="R115" i="7"/>
  <c r="BK114" i="7"/>
  <c r="BJ114" i="7"/>
  <c r="BL114" i="7"/>
  <c r="BM114" i="7"/>
  <c r="BN114" i="7"/>
  <c r="BO114" i="7"/>
  <c r="BP114" i="7"/>
  <c r="BQ114" i="7"/>
  <c r="BR114" i="7"/>
  <c r="BS114" i="7"/>
  <c r="BU114" i="7"/>
  <c r="BV114" i="7"/>
  <c r="BW114" i="7"/>
  <c r="BX114" i="7"/>
  <c r="BI114" i="7"/>
  <c r="R114" i="7"/>
  <c r="BK113" i="7"/>
  <c r="BJ113" i="7"/>
  <c r="BL113" i="7"/>
  <c r="BM113" i="7"/>
  <c r="BN113" i="7"/>
  <c r="BO113" i="7"/>
  <c r="BP113" i="7"/>
  <c r="BQ113" i="7"/>
  <c r="BR113" i="7"/>
  <c r="BS113" i="7"/>
  <c r="BU113" i="7"/>
  <c r="BV113" i="7"/>
  <c r="BW113" i="7"/>
  <c r="BX113" i="7"/>
  <c r="BI113" i="7"/>
  <c r="R113" i="7"/>
  <c r="BK112" i="7"/>
  <c r="BJ112" i="7"/>
  <c r="BL112" i="7"/>
  <c r="BM112" i="7"/>
  <c r="BN112" i="7"/>
  <c r="BO112" i="7"/>
  <c r="BP112" i="7"/>
  <c r="BQ112" i="7"/>
  <c r="BR112" i="7"/>
  <c r="BS112" i="7"/>
  <c r="BU112" i="7"/>
  <c r="BV112" i="7"/>
  <c r="BW112" i="7"/>
  <c r="BX112" i="7"/>
  <c r="BI112" i="7"/>
  <c r="R112" i="7"/>
  <c r="BK111" i="7"/>
  <c r="BJ111" i="7"/>
  <c r="BL111" i="7"/>
  <c r="BM111" i="7"/>
  <c r="BN111" i="7"/>
  <c r="BO111" i="7"/>
  <c r="BP111" i="7"/>
  <c r="BQ111" i="7"/>
  <c r="BR111" i="7"/>
  <c r="BS111" i="7"/>
  <c r="BU111" i="7"/>
  <c r="BV111" i="7"/>
  <c r="BW111" i="7"/>
  <c r="BX111" i="7"/>
  <c r="BI111" i="7"/>
  <c r="R111" i="7"/>
  <c r="BK110" i="7"/>
  <c r="BJ110" i="7"/>
  <c r="BL110" i="7"/>
  <c r="BM110" i="7"/>
  <c r="BN110" i="7"/>
  <c r="BO110" i="7"/>
  <c r="BP110" i="7"/>
  <c r="BQ110" i="7"/>
  <c r="BR110" i="7"/>
  <c r="BS110" i="7"/>
  <c r="BU110" i="7"/>
  <c r="BV110" i="7"/>
  <c r="BW110" i="7"/>
  <c r="BX110" i="7"/>
  <c r="BI110" i="7"/>
  <c r="R110" i="7"/>
  <c r="BK109" i="7"/>
  <c r="BJ109" i="7"/>
  <c r="BL109" i="7"/>
  <c r="BM109" i="7"/>
  <c r="BN109" i="7"/>
  <c r="BO109" i="7"/>
  <c r="BP109" i="7"/>
  <c r="BQ109" i="7"/>
  <c r="BR109" i="7"/>
  <c r="BS109" i="7"/>
  <c r="BU109" i="7"/>
  <c r="BV109" i="7"/>
  <c r="BW109" i="7"/>
  <c r="BX109" i="7"/>
  <c r="BI109" i="7"/>
  <c r="R109" i="7"/>
  <c r="BK108" i="7"/>
  <c r="BJ108" i="7"/>
  <c r="BL108" i="7"/>
  <c r="BM108" i="7"/>
  <c r="BN108" i="7"/>
  <c r="BO108" i="7"/>
  <c r="BP108" i="7"/>
  <c r="BQ108" i="7"/>
  <c r="BR108" i="7"/>
  <c r="BS108" i="7"/>
  <c r="BU108" i="7"/>
  <c r="BV108" i="7"/>
  <c r="BW108" i="7"/>
  <c r="BX108" i="7"/>
  <c r="BI108" i="7"/>
  <c r="R108" i="7"/>
  <c r="BK107" i="7"/>
  <c r="BJ107" i="7"/>
  <c r="BL107" i="7"/>
  <c r="BM107" i="7"/>
  <c r="BN107" i="7"/>
  <c r="BO107" i="7"/>
  <c r="BP107" i="7"/>
  <c r="BQ107" i="7"/>
  <c r="BR107" i="7"/>
  <c r="BS107" i="7"/>
  <c r="BU107" i="7"/>
  <c r="BV107" i="7"/>
  <c r="BW107" i="7"/>
  <c r="BX107" i="7"/>
  <c r="BI107" i="7"/>
  <c r="R107" i="7"/>
  <c r="BK106" i="7"/>
  <c r="BJ106" i="7"/>
  <c r="BL106" i="7"/>
  <c r="BM106" i="7"/>
  <c r="BN106" i="7"/>
  <c r="BO106" i="7"/>
  <c r="BP106" i="7"/>
  <c r="BQ106" i="7"/>
  <c r="BR106" i="7"/>
  <c r="BS106" i="7"/>
  <c r="BU106" i="7"/>
  <c r="BV106" i="7"/>
  <c r="BW106" i="7"/>
  <c r="BX106" i="7"/>
  <c r="BI106" i="7"/>
  <c r="R106" i="7"/>
  <c r="BK105" i="7"/>
  <c r="BJ105" i="7"/>
  <c r="BL105" i="7"/>
  <c r="BM105" i="7"/>
  <c r="BN105" i="7"/>
  <c r="BO105" i="7"/>
  <c r="BP105" i="7"/>
  <c r="BQ105" i="7"/>
  <c r="BR105" i="7"/>
  <c r="BS105" i="7"/>
  <c r="BU105" i="7"/>
  <c r="BV105" i="7"/>
  <c r="BW105" i="7"/>
  <c r="BX105" i="7"/>
  <c r="BI105" i="7"/>
  <c r="R105" i="7"/>
  <c r="BK104" i="7"/>
  <c r="BJ104" i="7"/>
  <c r="BL104" i="7"/>
  <c r="BM104" i="7"/>
  <c r="BN104" i="7"/>
  <c r="BO104" i="7"/>
  <c r="BP104" i="7"/>
  <c r="BQ104" i="7"/>
  <c r="BR104" i="7"/>
  <c r="BS104" i="7"/>
  <c r="BU104" i="7"/>
  <c r="BV104" i="7"/>
  <c r="BW104" i="7"/>
  <c r="BX104" i="7"/>
  <c r="BI104" i="7"/>
  <c r="R104" i="7"/>
  <c r="BK103" i="7"/>
  <c r="BJ103" i="7"/>
  <c r="BL103" i="7"/>
  <c r="BM103" i="7"/>
  <c r="BN103" i="7"/>
  <c r="BO103" i="7"/>
  <c r="BP103" i="7"/>
  <c r="BQ103" i="7"/>
  <c r="BR103" i="7"/>
  <c r="BS103" i="7"/>
  <c r="BU103" i="7"/>
  <c r="BV103" i="7"/>
  <c r="BW103" i="7"/>
  <c r="BX103" i="7"/>
  <c r="BI103" i="7"/>
  <c r="R103" i="7"/>
  <c r="CI101" i="7"/>
  <c r="CH101" i="7"/>
  <c r="CG101" i="7"/>
  <c r="CF101" i="7"/>
  <c r="CD101" i="7"/>
  <c r="BK101" i="7"/>
  <c r="BJ101" i="7"/>
  <c r="BM101" i="7"/>
  <c r="BS101" i="7"/>
  <c r="BU101" i="7"/>
  <c r="BV101" i="7"/>
  <c r="BW101" i="7"/>
  <c r="BX101" i="7"/>
  <c r="BR101" i="7"/>
  <c r="BQ101" i="7"/>
  <c r="BP101" i="7"/>
  <c r="BO101" i="7"/>
  <c r="BN101" i="7"/>
  <c r="BL101" i="7"/>
  <c r="BI101" i="7"/>
  <c r="R101" i="7"/>
  <c r="BK99" i="7"/>
  <c r="BJ99" i="7"/>
  <c r="BL99" i="7"/>
  <c r="BM99" i="7"/>
  <c r="BN99" i="7"/>
  <c r="BO99" i="7"/>
  <c r="BP99" i="7"/>
  <c r="BQ99" i="7"/>
  <c r="BR99" i="7"/>
  <c r="BS99" i="7"/>
  <c r="BU99" i="7"/>
  <c r="BV99" i="7"/>
  <c r="BW99" i="7"/>
  <c r="BX99" i="7"/>
  <c r="BI99" i="7"/>
  <c r="R99" i="7"/>
  <c r="BK98" i="7"/>
  <c r="BJ98" i="7"/>
  <c r="BL98" i="7"/>
  <c r="BM98" i="7"/>
  <c r="BN98" i="7"/>
  <c r="BO98" i="7"/>
  <c r="BP98" i="7"/>
  <c r="BQ98" i="7"/>
  <c r="BR98" i="7"/>
  <c r="BS98" i="7"/>
  <c r="BU98" i="7"/>
  <c r="BV98" i="7"/>
  <c r="BW98" i="7"/>
  <c r="BX98" i="7"/>
  <c r="BI98" i="7"/>
  <c r="R98" i="7"/>
  <c r="BK97" i="7"/>
  <c r="BJ97" i="7"/>
  <c r="BL97" i="7"/>
  <c r="BM97" i="7"/>
  <c r="BN97" i="7"/>
  <c r="BO97" i="7"/>
  <c r="BP97" i="7"/>
  <c r="BQ97" i="7"/>
  <c r="BR97" i="7"/>
  <c r="BS97" i="7"/>
  <c r="BU97" i="7"/>
  <c r="BV97" i="7"/>
  <c r="BW97" i="7"/>
  <c r="BX97" i="7"/>
  <c r="BI97" i="7"/>
  <c r="R97" i="7"/>
  <c r="BK96" i="7"/>
  <c r="BJ96" i="7"/>
  <c r="BL96" i="7"/>
  <c r="BM96" i="7"/>
  <c r="BN96" i="7"/>
  <c r="BO96" i="7"/>
  <c r="BP96" i="7"/>
  <c r="BQ96" i="7"/>
  <c r="BR96" i="7"/>
  <c r="BS96" i="7"/>
  <c r="BU96" i="7"/>
  <c r="BV96" i="7"/>
  <c r="BW96" i="7"/>
  <c r="BX96" i="7"/>
  <c r="BI96" i="7"/>
  <c r="R96" i="7"/>
  <c r="BK95" i="7"/>
  <c r="BJ95" i="7"/>
  <c r="BL95" i="7"/>
  <c r="BM95" i="7"/>
  <c r="BN95" i="7"/>
  <c r="BO95" i="7"/>
  <c r="BP95" i="7"/>
  <c r="BQ95" i="7"/>
  <c r="BR95" i="7"/>
  <c r="BS95" i="7"/>
  <c r="BU95" i="7"/>
  <c r="BV95" i="7"/>
  <c r="BW95" i="7"/>
  <c r="BX95" i="7"/>
  <c r="BI95" i="7"/>
  <c r="R95" i="7"/>
  <c r="BK94" i="7"/>
  <c r="BJ94" i="7"/>
  <c r="BL94" i="7"/>
  <c r="BM94" i="7"/>
  <c r="BN94" i="7"/>
  <c r="BO94" i="7"/>
  <c r="BP94" i="7"/>
  <c r="BQ94" i="7"/>
  <c r="BR94" i="7"/>
  <c r="BS94" i="7"/>
  <c r="BU94" i="7"/>
  <c r="BV94" i="7"/>
  <c r="BW94" i="7"/>
  <c r="BX94" i="7"/>
  <c r="BI94" i="7"/>
  <c r="R94" i="7"/>
  <c r="BK93" i="7"/>
  <c r="BJ93" i="7"/>
  <c r="BL93" i="7"/>
  <c r="BM93" i="7"/>
  <c r="BN93" i="7"/>
  <c r="BO93" i="7"/>
  <c r="BP93" i="7"/>
  <c r="BQ93" i="7"/>
  <c r="BR93" i="7"/>
  <c r="BS93" i="7"/>
  <c r="BU93" i="7"/>
  <c r="BV93" i="7"/>
  <c r="BW93" i="7"/>
  <c r="BX93" i="7"/>
  <c r="BI93" i="7"/>
  <c r="R93" i="7"/>
  <c r="BK92" i="7"/>
  <c r="BJ92" i="7"/>
  <c r="BL92" i="7"/>
  <c r="BM92" i="7"/>
  <c r="BN92" i="7"/>
  <c r="BO92" i="7"/>
  <c r="BP92" i="7"/>
  <c r="BQ92" i="7"/>
  <c r="BR92" i="7"/>
  <c r="BS92" i="7"/>
  <c r="BU92" i="7"/>
  <c r="BV92" i="7"/>
  <c r="BW92" i="7"/>
  <c r="BX92" i="7"/>
  <c r="BI92" i="7"/>
  <c r="R92" i="7"/>
  <c r="BK91" i="7"/>
  <c r="BJ91" i="7"/>
  <c r="BL91" i="7"/>
  <c r="BM91" i="7"/>
  <c r="BN91" i="7"/>
  <c r="BO91" i="7"/>
  <c r="BP91" i="7"/>
  <c r="BQ91" i="7"/>
  <c r="BR91" i="7"/>
  <c r="BS91" i="7"/>
  <c r="BU91" i="7"/>
  <c r="BV91" i="7"/>
  <c r="BW91" i="7"/>
  <c r="BX91" i="7"/>
  <c r="BI91" i="7"/>
  <c r="R91" i="7"/>
  <c r="BK90" i="7"/>
  <c r="BJ90" i="7"/>
  <c r="BL90" i="7"/>
  <c r="BM90" i="7"/>
  <c r="BN90" i="7"/>
  <c r="BO90" i="7"/>
  <c r="BP90" i="7"/>
  <c r="BQ90" i="7"/>
  <c r="BR90" i="7"/>
  <c r="BS90" i="7"/>
  <c r="BU90" i="7"/>
  <c r="BV90" i="7"/>
  <c r="BW90" i="7"/>
  <c r="BX90" i="7"/>
  <c r="BI90" i="7"/>
  <c r="R90" i="7"/>
  <c r="BK89" i="7"/>
  <c r="BJ89" i="7"/>
  <c r="BL89" i="7"/>
  <c r="BM89" i="7"/>
  <c r="BN89" i="7"/>
  <c r="BO89" i="7"/>
  <c r="BP89" i="7"/>
  <c r="BQ89" i="7"/>
  <c r="BR89" i="7"/>
  <c r="BS89" i="7"/>
  <c r="BU89" i="7"/>
  <c r="BV89" i="7"/>
  <c r="BW89" i="7"/>
  <c r="BX89" i="7"/>
  <c r="BI89" i="7"/>
  <c r="R89" i="7"/>
  <c r="BK88" i="7"/>
  <c r="BJ88" i="7"/>
  <c r="BL88" i="7"/>
  <c r="BM88" i="7"/>
  <c r="BN88" i="7"/>
  <c r="BO88" i="7"/>
  <c r="BP88" i="7"/>
  <c r="BQ88" i="7"/>
  <c r="BR88" i="7"/>
  <c r="BS88" i="7"/>
  <c r="BU88" i="7"/>
  <c r="BV88" i="7"/>
  <c r="BW88" i="7"/>
  <c r="BX88" i="7"/>
  <c r="BI88" i="7"/>
  <c r="R88" i="7"/>
  <c r="BK87" i="7"/>
  <c r="BJ87" i="7"/>
  <c r="BL87" i="7"/>
  <c r="BM87" i="7"/>
  <c r="BN87" i="7"/>
  <c r="BO87" i="7"/>
  <c r="BP87" i="7"/>
  <c r="BQ87" i="7"/>
  <c r="BR87" i="7"/>
  <c r="BS87" i="7"/>
  <c r="BU87" i="7"/>
  <c r="BV87" i="7"/>
  <c r="BW87" i="7"/>
  <c r="BX87" i="7"/>
  <c r="BI87" i="7"/>
  <c r="R87" i="7"/>
  <c r="BK86" i="7"/>
  <c r="BJ86" i="7"/>
  <c r="BL86" i="7"/>
  <c r="BM86" i="7"/>
  <c r="BN86" i="7"/>
  <c r="BO86" i="7"/>
  <c r="BP86" i="7"/>
  <c r="BQ86" i="7"/>
  <c r="BR86" i="7"/>
  <c r="BS86" i="7"/>
  <c r="BU86" i="7"/>
  <c r="BV86" i="7"/>
  <c r="BW86" i="7"/>
  <c r="BX86" i="7"/>
  <c r="BI86" i="7"/>
  <c r="R86" i="7"/>
  <c r="BK85" i="7"/>
  <c r="BJ85" i="7"/>
  <c r="BL85" i="7"/>
  <c r="BM85" i="7"/>
  <c r="BN85" i="7"/>
  <c r="BO85" i="7"/>
  <c r="BP85" i="7"/>
  <c r="BQ85" i="7"/>
  <c r="BR85" i="7"/>
  <c r="BS85" i="7"/>
  <c r="BU85" i="7"/>
  <c r="BV85" i="7"/>
  <c r="BW85" i="7"/>
  <c r="BX85" i="7"/>
  <c r="BI85" i="7"/>
  <c r="R85" i="7"/>
  <c r="BK84" i="7"/>
  <c r="BJ84" i="7"/>
  <c r="BL84" i="7"/>
  <c r="BM84" i="7"/>
  <c r="BN84" i="7"/>
  <c r="BO84" i="7"/>
  <c r="BP84" i="7"/>
  <c r="BQ84" i="7"/>
  <c r="BR84" i="7"/>
  <c r="BS84" i="7"/>
  <c r="BU84" i="7"/>
  <c r="BV84" i="7"/>
  <c r="BW84" i="7"/>
  <c r="BX84" i="7"/>
  <c r="BI84" i="7"/>
  <c r="R84" i="7"/>
  <c r="BK83" i="7"/>
  <c r="BJ83" i="7"/>
  <c r="BL83" i="7"/>
  <c r="BM83" i="7"/>
  <c r="BN83" i="7"/>
  <c r="BO83" i="7"/>
  <c r="BP83" i="7"/>
  <c r="BQ83" i="7"/>
  <c r="BR83" i="7"/>
  <c r="BS83" i="7"/>
  <c r="BU83" i="7"/>
  <c r="BV83" i="7"/>
  <c r="BW83" i="7"/>
  <c r="BX83" i="7"/>
  <c r="BI83" i="7"/>
  <c r="R83" i="7"/>
  <c r="BK82" i="7"/>
  <c r="BJ82" i="7"/>
  <c r="BL82" i="7"/>
  <c r="BM82" i="7"/>
  <c r="BN82" i="7"/>
  <c r="BO82" i="7"/>
  <c r="BP82" i="7"/>
  <c r="BQ82" i="7"/>
  <c r="BR82" i="7"/>
  <c r="BS82" i="7"/>
  <c r="BU82" i="7"/>
  <c r="BV82" i="7"/>
  <c r="BW82" i="7"/>
  <c r="BX82" i="7"/>
  <c r="BI82" i="7"/>
  <c r="R82" i="7"/>
  <c r="BK81" i="7"/>
  <c r="BJ81" i="7"/>
  <c r="BL81" i="7"/>
  <c r="BM81" i="7"/>
  <c r="BN81" i="7"/>
  <c r="BO81" i="7"/>
  <c r="BP81" i="7"/>
  <c r="BQ81" i="7"/>
  <c r="BR81" i="7"/>
  <c r="BS81" i="7"/>
  <c r="BU81" i="7"/>
  <c r="BV81" i="7"/>
  <c r="BW81" i="7"/>
  <c r="BX81" i="7"/>
  <c r="BI81" i="7"/>
  <c r="R81" i="7"/>
  <c r="BK80" i="7"/>
  <c r="BJ80" i="7"/>
  <c r="BL80" i="7"/>
  <c r="BM80" i="7"/>
  <c r="BN80" i="7"/>
  <c r="BO80" i="7"/>
  <c r="BP80" i="7"/>
  <c r="BQ80" i="7"/>
  <c r="BR80" i="7"/>
  <c r="BS80" i="7"/>
  <c r="BU80" i="7"/>
  <c r="BV80" i="7"/>
  <c r="BW80" i="7"/>
  <c r="BX80" i="7"/>
  <c r="BI80" i="7"/>
  <c r="R80" i="7"/>
  <c r="BK79" i="7"/>
  <c r="BJ79" i="7"/>
  <c r="BL79" i="7"/>
  <c r="BM79" i="7"/>
  <c r="BN79" i="7"/>
  <c r="BO79" i="7"/>
  <c r="BP79" i="7"/>
  <c r="BQ79" i="7"/>
  <c r="BR79" i="7"/>
  <c r="BS79" i="7"/>
  <c r="BU79" i="7"/>
  <c r="BV79" i="7"/>
  <c r="BW79" i="7"/>
  <c r="BX79" i="7"/>
  <c r="BI79" i="7"/>
  <c r="R79" i="7"/>
  <c r="BK78" i="7"/>
  <c r="BJ78" i="7"/>
  <c r="BL78" i="7"/>
  <c r="BM78" i="7"/>
  <c r="BN78" i="7"/>
  <c r="BO78" i="7"/>
  <c r="BP78" i="7"/>
  <c r="BQ78" i="7"/>
  <c r="BR78" i="7"/>
  <c r="BS78" i="7"/>
  <c r="BU78" i="7"/>
  <c r="BV78" i="7"/>
  <c r="BW78" i="7"/>
  <c r="BX78" i="7"/>
  <c r="BI78" i="7"/>
  <c r="R78" i="7"/>
  <c r="BK77" i="7"/>
  <c r="BJ77" i="7"/>
  <c r="BL77" i="7"/>
  <c r="BM77" i="7"/>
  <c r="BN77" i="7"/>
  <c r="BO77" i="7"/>
  <c r="BP77" i="7"/>
  <c r="BQ77" i="7"/>
  <c r="BR77" i="7"/>
  <c r="BS77" i="7"/>
  <c r="BU77" i="7"/>
  <c r="BV77" i="7"/>
  <c r="BW77" i="7"/>
  <c r="BX77" i="7"/>
  <c r="BI77" i="7"/>
  <c r="R77" i="7"/>
  <c r="BK76" i="7"/>
  <c r="BJ76" i="7"/>
  <c r="BL76" i="7"/>
  <c r="BM76" i="7"/>
  <c r="BN76" i="7"/>
  <c r="BO76" i="7"/>
  <c r="BP76" i="7"/>
  <c r="BQ76" i="7"/>
  <c r="BR76" i="7"/>
  <c r="BS76" i="7"/>
  <c r="BU76" i="7"/>
  <c r="BV76" i="7"/>
  <c r="BW76" i="7"/>
  <c r="BX76" i="7"/>
  <c r="BI76" i="7"/>
  <c r="R76" i="7"/>
  <c r="BI74" i="7"/>
  <c r="R74" i="7"/>
  <c r="P70" i="7"/>
  <c r="I70" i="7"/>
  <c r="I69" i="7"/>
  <c r="P68" i="7"/>
  <c r="I68" i="7"/>
  <c r="P67" i="7"/>
  <c r="P66" i="7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<sst xmlns="http://schemas.openxmlformats.org/spreadsheetml/2006/main" count="4597" uniqueCount="305">
  <si>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</si>
  <si>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</si>
  <si>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</si>
  <si>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</si>
  <si>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</si>
  <si>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</si>
  <si>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</si>
  <si>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</si>
  <si>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</si>
  <si>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</si>
  <si>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</si>
  <si>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</si>
  <si>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</si>
  <si>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</si>
  <si>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</si>
  <si>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</si>
  <si>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</si>
  <si>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</si>
  <si>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</si>
  <si>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</si>
  <si>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</si>
  <si>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</si>
  <si>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</si>
  <si>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</si>
  <si>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</si>
  <si>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</si>
  <si>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</si>
  <si>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</si>
  <si>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</si>
  <si>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</si>
  <si>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</si>
  <si>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</si>
  <si>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</si>
  <si>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</si>
  <si>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</si>
  <si>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</si>
  <si>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</si>
  <si>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</si>
  <si>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</si>
  <si>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</si>
  <si>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</si>
  <si>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</si>
  <si>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</si>
  <si>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</si>
  <si>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</si>
  <si>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</si>
  <si>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</si>
  <si>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</si>
  <si>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</si>
  <si>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</si>
  <si>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</si>
  <si>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</si>
  <si>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</si>
  <si>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</si>
  <si>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</si>
  <si>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</si>
  <si>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</si>
  <si>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</si>
  <si>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</si>
  <si>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</si>
  <si>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</si>
  <si>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</si>
  <si>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</si>
  <si>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</si>
  <si>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</si>
  <si>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</si>
  <si>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</si>
  <si>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</si>
  <si>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</si>
  <si>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</si>
  <si>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</si>
  <si>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</si>
  <si>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</si>
  <si>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</si>
  <si>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</si>
  <si>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</si>
  <si>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</si>
  <si>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</si>
  <si>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</si>
  <si>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</si>
  <si>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</si>
  <si>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</si>
  <si>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</si>
  <si>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</si>
  <si>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</si>
  <si>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</si>
  <si>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</si>
  <si>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</si>
  <si>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</si>
  <si>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</si>
  <si>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</si>
  <si>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</si>
  <si>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</si>
  <si>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</si>
  <si>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</si>
  <si>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</si>
  <si>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</si>
  <si>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</si>
  <si>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</si>
  <si>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</si>
  <si>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</si>
  <si>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</si>
  <si>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</si>
  <si>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</si>
  <si>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</si>
  <si>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</si>
  <si>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</si>
  <si>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</si>
  <si>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</si>
  <si>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</si>
  <si>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</si>
  <si>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</si>
  <si>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</si>
  <si>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</si>
  <si>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</si>
  <si>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</si>
  <si>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</si>
  <si>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</si>
  <si>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</si>
  <si>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</si>
  <si>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</si>
  <si>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</si>
  <si>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</si>
  <si>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</si>
  <si>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</si>
  <si>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</si>
  <si>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</si>
  <si>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</si>
  <si>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</si>
  <si>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</si>
  <si>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</si>
  <si>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</si>
  <si>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</si>
  <si>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</si>
  <si>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</si>
  <si>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</si>
  <si>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</si>
  <si>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</si>
  <si>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</si>
  <si>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</si>
  <si>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</si>
  <si>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</si>
  <si>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</si>
  <si>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</si>
  <si>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</si>
  <si>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</si>
  <si>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</si>
  <si>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</si>
  <si>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</si>
  <si>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</si>
  <si>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</si>
  <si>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</si>
  <si>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</si>
  <si>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</si>
  <si>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</si>
  <si>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</si>
  <si>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</si>
  <si>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</si>
  <si>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</si>
  <si>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</si>
  <si>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</si>
  <si>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</si>
  <si>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</si>
  <si>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</si>
  <si>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</si>
  <si>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</si>
  <si>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</si>
  <si>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</si>
  <si>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</si>
  <si>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</si>
  <si>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</si>
  <si>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</si>
  <si>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</si>
  <si>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</si>
  <si>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</si>
  <si>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</si>
  <si>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</si>
  <si>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</si>
  <si>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</si>
  <si>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</si>
  <si>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</si>
  <si>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</si>
  <si>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</si>
  <si>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</si>
  <si>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</si>
  <si>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</si>
  <si>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</si>
  <si>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</si>
  <si>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</si>
  <si>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</si>
  <si>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</si>
  <si>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</si>
  <si>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</si>
  <si>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</si>
  <si>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</si>
  <si>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</si>
  <si>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</si>
  <si>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</si>
  <si>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</si>
  <si>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</si>
  <si>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</si>
  <si>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</si>
  <si>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</si>
  <si>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</si>
  <si>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</si>
  <si>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</si>
  <si>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</si>
  <si>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</si>
  <si>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</si>
  <si>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</si>
  <si>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</si>
  <si>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</si>
  <si>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</si>
  <si>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</si>
  <si>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</si>
  <si>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</si>
  <si>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</si>
  <si>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</si>
  <si>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</si>
  <si>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</si>
  <si>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</si>
  <si>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</si>
  <si>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</si>
  <si>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</si>
  <si>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</si>
  <si>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</si>
  <si>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</si>
  <si>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</si>
  <si>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</si>
  <si>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</si>
  <si>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</si>
  <si>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</si>
  <si>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</si>
  <si>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</si>
  <si>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</si>
  <si>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</si>
  <si>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</si>
  <si>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</si>
  <si>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</si>
  <si>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</si>
  <si>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</si>
  <si>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</si>
  <si>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</si>
  <si>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</si>
  <si>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</si>
  <si>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</si>
  <si>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</si>
  <si>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</si>
  <si>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</si>
  <si>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</si>
  <si>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</si>
  <si>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</si>
  <si>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</si>
  <si>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</si>
  <si>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</si>
  <si>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</si>
  <si>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</si>
  <si>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</si>
  <si>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</si>
  <si>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</si>
  <si>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</si>
  <si>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</si>
  <si>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</si>
  <si>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</si>
  <si>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</si>
  <si>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</si>
  <si>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</si>
  <si>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</si>
  <si>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</si>
  <si>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</si>
  <si>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</si>
  <si>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</si>
  <si>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</si>
  <si>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</si>
  <si>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</si>
  <si>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</si>
  <si>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</si>
  <si>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</si>
  <si>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</si>
  <si>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</si>
  <si>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</si>
  <si>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</si>
  <si>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</si>
  <si>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</si>
  <si>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</si>
  <si>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</si>
  <si>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</si>
  <si>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</si>
  <si>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</si>
  <si>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</si>
  <si>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</si>
  <si>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</si>
  <si>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</si>
  <si>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</si>
  <si>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</si>
  <si>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</si>
  <si>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</si>
  <si>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</si>
  <si>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</si>
  <si>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</si>
  <si>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Viking</t>
  </si>
  <si>
    <t>SR</t>
  </si>
  <si>
    <t>Huscarls</t>
  </si>
  <si>
    <t>Hird</t>
  </si>
  <si>
    <t>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</si>
</sst>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</cellXfs>
  <cellStyles count="817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8" t="s">
        <v>265</v>
      </c>
      <c r="D2" s="238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9" t="s">
        <v>266</v>
      </c>
      <c r="D3" s="239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7" t="s">
        <v>285</v>
      </c>
      <c r="D4" s="228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40" t="s">
        <v>286</v>
      </c>
      <c r="D5" s="241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42" t="s">
        <v>269</v>
      </c>
      <c r="D6" s="243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42" t="s">
        <v>270</v>
      </c>
      <c r="D7" s="243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36" t="s">
        <v>267</v>
      </c>
      <c r="D8" s="237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7" t="s">
        <v>268</v>
      </c>
      <c r="D9" s="228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34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35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7" t="s">
        <v>271</v>
      </c>
      <c r="D15" s="228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1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32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32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32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32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32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33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7" t="s">
        <v>272</v>
      </c>
      <c r="D23" s="228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29" t="s">
        <v>287</v>
      </c>
      <c r="D24" s="230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29" t="s">
        <v>273</v>
      </c>
      <c r="D25" s="230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9" zoomScale="70" zoomScaleNormal="70" zoomScalePageLayoutView="70" workbookViewId="0">
      <selection activeCell="O76" sqref="O7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 t="s">
        <v>300</v>
      </c>
      <c r="B64" s="275"/>
      <c r="C64" s="275"/>
      <c r="D64" s="82">
        <v>899</v>
      </c>
      <c r="E64" s="274"/>
      <c r="F64" s="275"/>
      <c r="G64" s="83" t="s">
        <v>191</v>
      </c>
      <c r="H64" s="84" t="s">
        <v>192</v>
      </c>
      <c r="I64" s="85" t="s">
        <v>50</v>
      </c>
      <c r="J64" s="247" t="s">
        <v>301</v>
      </c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5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283" t="s">
        <v>27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900</v>
      </c>
      <c r="I67" s="198">
        <f>VLOOKUP(C67,'Standard AB - 17 Tugs, 8 SuGs'!AM3:AQ138,4,FALSE)</f>
        <v>4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1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28</v>
      </c>
      <c r="D68" s="283"/>
      <c r="E68" s="283"/>
      <c r="F68" s="283"/>
      <c r="G68" s="86" t="s">
        <v>89</v>
      </c>
      <c r="H68" s="197">
        <f>VLOOKUP(C68,'Standard AB - 17 Tugs, 8 SuGs'!AM3:AO11,3,FALSE)-IF(G68="yes",$AP$15,0)</f>
        <v>400</v>
      </c>
      <c r="I68" s="198">
        <f>VLOOKUP(C68,'Standard AB - 17 Tugs, 8 SuGs'!AM3:AQ11,4,FALSE)</f>
        <v>3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6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28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400</v>
      </c>
      <c r="I69" s="198">
        <f>IFERROR(VLOOKUP(C69,'Standard AB - 17 Tugs, 8 SuGs'!AM3:AQ11,4,FALSE),0)</f>
        <v>3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28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400</v>
      </c>
      <c r="I70" s="208">
        <f>IFERROR(VLOOKUP(C70,'Standard AB - 17 Tugs, 8 SuGs'!AM3:AQ11,4,FALSE),0)</f>
        <v>3</v>
      </c>
      <c r="J70" s="289"/>
      <c r="K70" s="297" t="s">
        <v>100</v>
      </c>
      <c r="L70" s="298"/>
      <c r="M70" s="298"/>
      <c r="N70" s="299"/>
      <c r="O70" s="299"/>
      <c r="P70" s="279">
        <f>Q133</f>
        <v>10998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 t="s">
        <v>302</v>
      </c>
      <c r="C76" s="86" t="s">
        <v>40</v>
      </c>
      <c r="D76" s="87" t="s">
        <v>35</v>
      </c>
      <c r="E76" s="87" t="s">
        <v>38</v>
      </c>
      <c r="F76" s="87" t="s">
        <v>51</v>
      </c>
      <c r="G76" s="87" t="s">
        <v>66</v>
      </c>
      <c r="H76" s="87" t="s">
        <v>50</v>
      </c>
      <c r="I76" s="87" t="s">
        <v>50</v>
      </c>
      <c r="J76" s="87" t="s">
        <v>103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6</v>
      </c>
      <c r="P76" s="24">
        <f t="shared" ref="P76:P99" si="0">IFERROR(IF(A76&gt;0,BX76,0),0)</f>
        <v>149</v>
      </c>
      <c r="Q76" s="25">
        <f>IFERROR(IF(76&gt;0,O76*P76,0),0)</f>
        <v>894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Huscarls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70</v>
      </c>
      <c r="BL76" s="29">
        <f>VLOOKUP(G76,'Standard AB - 17 Tugs, 8 SuGs'!$R$3:$Z$21,BJ76,FALSE)</f>
        <v>32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5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107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149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 t="s">
        <v>302</v>
      </c>
      <c r="C77" s="86" t="s">
        <v>40</v>
      </c>
      <c r="D77" s="87" t="s">
        <v>35</v>
      </c>
      <c r="E77" s="87" t="s">
        <v>38</v>
      </c>
      <c r="F77" s="87" t="s">
        <v>51</v>
      </c>
      <c r="G77" s="87" t="s">
        <v>66</v>
      </c>
      <c r="H77" s="87" t="s">
        <v>50</v>
      </c>
      <c r="I77" s="87" t="s">
        <v>50</v>
      </c>
      <c r="J77" s="87" t="s">
        <v>103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6</v>
      </c>
      <c r="P77" s="24">
        <f t="shared" si="0"/>
        <v>149</v>
      </c>
      <c r="Q77" s="25">
        <f t="shared" ref="Q77:Q118" si="14">IFERROR(IF(76&gt;0,O77*P77,0),0)</f>
        <v>894</v>
      </c>
      <c r="R77" s="26">
        <f t="shared" si="1"/>
        <v>3.5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Huscarls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70</v>
      </c>
      <c r="BL77" s="29">
        <f>VLOOKUP(G77,'Standard AB - 17 Tugs, 8 SuGs'!$R$3:$Z$21,BJ77,FALSE)</f>
        <v>32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5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107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149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 t="s">
        <v>302</v>
      </c>
      <c r="C78" s="86" t="s">
        <v>40</v>
      </c>
      <c r="D78" s="87" t="s">
        <v>35</v>
      </c>
      <c r="E78" s="87" t="s">
        <v>38</v>
      </c>
      <c r="F78" s="87" t="s">
        <v>51</v>
      </c>
      <c r="G78" s="87" t="s">
        <v>66</v>
      </c>
      <c r="H78" s="87" t="s">
        <v>50</v>
      </c>
      <c r="I78" s="87" t="s">
        <v>50</v>
      </c>
      <c r="J78" s="87" t="s">
        <v>103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6</v>
      </c>
      <c r="P78" s="24">
        <f t="shared" si="0"/>
        <v>149</v>
      </c>
      <c r="Q78" s="25">
        <f t="shared" si="14"/>
        <v>894</v>
      </c>
      <c r="R78" s="26">
        <f t="shared" si="1"/>
        <v>3.5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Huscarls</v>
      </c>
      <c r="BJ78" s="29">
        <f>VLOOKUP(C78,'Standard AB - 17 Tugs, 8 SuGs'!$B$13:$C$21,2,FALSE)</f>
        <v>2</v>
      </c>
      <c r="BK78" s="29">
        <f>VLOOKUP(D78,'Standard AB - 17 Tugs, 8 SuGs'!$B$2:$K$11,'Standard AB - 17 Tugs, 8 SuGs'!BJ78,FALSE)</f>
        <v>70</v>
      </c>
      <c r="BL78" s="29">
        <f>VLOOKUP(G78,'Standard AB - 17 Tugs, 8 SuGs'!$R$3:$Z$21,BJ78,FALSE)</f>
        <v>32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5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107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149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 t="s">
        <v>302</v>
      </c>
      <c r="C79" s="86" t="s">
        <v>40</v>
      </c>
      <c r="D79" s="87" t="s">
        <v>35</v>
      </c>
      <c r="E79" s="87" t="s">
        <v>38</v>
      </c>
      <c r="F79" s="87" t="s">
        <v>51</v>
      </c>
      <c r="G79" s="87" t="s">
        <v>66</v>
      </c>
      <c r="H79" s="87" t="s">
        <v>50</v>
      </c>
      <c r="I79" s="87" t="s">
        <v>50</v>
      </c>
      <c r="J79" s="87" t="s">
        <v>103</v>
      </c>
      <c r="K79" s="87" t="s">
        <v>50</v>
      </c>
      <c r="L79" s="87" t="s">
        <v>50</v>
      </c>
      <c r="M79" s="87" t="s">
        <v>50</v>
      </c>
      <c r="N79" s="87" t="s">
        <v>50</v>
      </c>
      <c r="O79" s="87">
        <v>6</v>
      </c>
      <c r="P79" s="24">
        <f t="shared" si="0"/>
        <v>149</v>
      </c>
      <c r="Q79" s="25">
        <f t="shared" si="14"/>
        <v>894</v>
      </c>
      <c r="R79" s="26">
        <f t="shared" si="1"/>
        <v>3.5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Huscarls</v>
      </c>
      <c r="BJ79" s="29">
        <f>VLOOKUP(C79,'Standard AB - 17 Tugs, 8 SuGs'!$B$13:$C$21,2,FALSE)</f>
        <v>2</v>
      </c>
      <c r="BK79" s="29">
        <f>VLOOKUP(D79,'Standard AB - 17 Tugs, 8 SuGs'!$B$2:$K$11,'Standard AB - 17 Tugs, 8 SuGs'!BJ79,FALSE)</f>
        <v>70</v>
      </c>
      <c r="BL79" s="29">
        <f>VLOOKUP(G79,'Standard AB - 17 Tugs, 8 SuGs'!$R$3:$Z$21,BJ79,FALSE)</f>
        <v>32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5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107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149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1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 t="s">
        <v>303</v>
      </c>
      <c r="C80" s="86" t="s">
        <v>40</v>
      </c>
      <c r="D80" s="87" t="s">
        <v>35</v>
      </c>
      <c r="E80" s="87" t="s">
        <v>10</v>
      </c>
      <c r="F80" s="87" t="s">
        <v>51</v>
      </c>
      <c r="G80" s="87" t="s">
        <v>54</v>
      </c>
      <c r="H80" s="87" t="s">
        <v>50</v>
      </c>
      <c r="I80" s="87" t="s">
        <v>50</v>
      </c>
      <c r="J80" s="87" t="s">
        <v>103</v>
      </c>
      <c r="K80" s="87" t="s">
        <v>123</v>
      </c>
      <c r="L80" s="87" t="s">
        <v>50</v>
      </c>
      <c r="M80" s="87" t="s">
        <v>50</v>
      </c>
      <c r="N80" s="87" t="s">
        <v>50</v>
      </c>
      <c r="O80" s="87">
        <v>8</v>
      </c>
      <c r="P80" s="24">
        <f t="shared" si="0"/>
        <v>88</v>
      </c>
      <c r="Q80" s="25">
        <f t="shared" si="14"/>
        <v>704</v>
      </c>
      <c r="R80" s="26">
        <f t="shared" si="1"/>
        <v>4.5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Hird</v>
      </c>
      <c r="BJ80" s="29">
        <f>VLOOKUP(C80,'Standard AB - 17 Tugs, 8 SuGs'!$B$13:$C$21,2,FALSE)</f>
        <v>2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7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5</v>
      </c>
      <c r="BO80" s="29">
        <f>IFERROR(VLOOKUP(K80,'Standard AB - 17 Tugs, 8 SuGs'!$AB$3:$AK$55,$BJ80,FALSE),0)</f>
        <v>6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88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88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 t="s">
        <v>303</v>
      </c>
      <c r="C81" s="86" t="s">
        <v>40</v>
      </c>
      <c r="D81" s="87" t="s">
        <v>35</v>
      </c>
      <c r="E81" s="87" t="s">
        <v>10</v>
      </c>
      <c r="F81" s="87" t="s">
        <v>51</v>
      </c>
      <c r="G81" s="87" t="s">
        <v>54</v>
      </c>
      <c r="H81" s="87" t="s">
        <v>50</v>
      </c>
      <c r="I81" s="87" t="s">
        <v>50</v>
      </c>
      <c r="J81" s="87" t="s">
        <v>103</v>
      </c>
      <c r="K81" s="87" t="s">
        <v>123</v>
      </c>
      <c r="L81" s="87" t="s">
        <v>50</v>
      </c>
      <c r="M81" s="87" t="s">
        <v>50</v>
      </c>
      <c r="N81" s="87" t="s">
        <v>50</v>
      </c>
      <c r="O81" s="87">
        <v>8</v>
      </c>
      <c r="P81" s="24">
        <f t="shared" si="0"/>
        <v>88</v>
      </c>
      <c r="Q81" s="25">
        <f t="shared" si="14"/>
        <v>704</v>
      </c>
      <c r="R81" s="26">
        <f t="shared" si="1"/>
        <v>4.5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Hird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70</v>
      </c>
      <c r="BL81" s="29">
        <f>VLOOKUP(G81,'Standard AB - 17 Tugs, 8 SuGs'!$R$3:$Z$21,BJ81,FALSE)</f>
        <v>7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5</v>
      </c>
      <c r="BO81" s="29">
        <f>IFERROR(VLOOKUP(K81,'Standard AB - 17 Tugs, 8 SuGs'!$AB$3:$AK$55,$BJ81,FALSE),0)</f>
        <v>6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88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88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1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 t="s">
        <v>303</v>
      </c>
      <c r="C82" s="86" t="s">
        <v>40</v>
      </c>
      <c r="D82" s="87" t="s">
        <v>35</v>
      </c>
      <c r="E82" s="87" t="s">
        <v>10</v>
      </c>
      <c r="F82" s="87" t="s">
        <v>51</v>
      </c>
      <c r="G82" s="87" t="s">
        <v>54</v>
      </c>
      <c r="H82" s="87" t="s">
        <v>50</v>
      </c>
      <c r="I82" s="87" t="s">
        <v>50</v>
      </c>
      <c r="J82" s="87" t="s">
        <v>103</v>
      </c>
      <c r="K82" s="87" t="s">
        <v>123</v>
      </c>
      <c r="L82" s="87" t="s">
        <v>50</v>
      </c>
      <c r="M82" s="87" t="s">
        <v>50</v>
      </c>
      <c r="N82" s="87" t="s">
        <v>50</v>
      </c>
      <c r="O82" s="87">
        <v>8</v>
      </c>
      <c r="P82" s="24">
        <f t="shared" si="0"/>
        <v>88</v>
      </c>
      <c r="Q82" s="25">
        <f t="shared" si="14"/>
        <v>704</v>
      </c>
      <c r="R82" s="26">
        <f t="shared" si="1"/>
        <v>4.5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Hird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5</v>
      </c>
      <c r="BO82" s="29">
        <f>IFERROR(VLOOKUP(K82,'Standard AB - 17 Tugs, 8 SuGs'!$AB$3:$AK$55,$BJ82,FALSE),0)</f>
        <v>6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88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88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1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>
        <v>8</v>
      </c>
      <c r="B83" s="119" t="s">
        <v>303</v>
      </c>
      <c r="C83" s="86" t="s">
        <v>40</v>
      </c>
      <c r="D83" s="87" t="s">
        <v>35</v>
      </c>
      <c r="E83" s="87" t="s">
        <v>10</v>
      </c>
      <c r="F83" s="87" t="s">
        <v>51</v>
      </c>
      <c r="G83" s="87" t="s">
        <v>54</v>
      </c>
      <c r="H83" s="87" t="s">
        <v>50</v>
      </c>
      <c r="I83" s="87" t="s">
        <v>50</v>
      </c>
      <c r="J83" s="87" t="s">
        <v>103</v>
      </c>
      <c r="K83" s="87" t="s">
        <v>123</v>
      </c>
      <c r="L83" s="87" t="s">
        <v>50</v>
      </c>
      <c r="M83" s="87" t="s">
        <v>50</v>
      </c>
      <c r="N83" s="87" t="s">
        <v>50</v>
      </c>
      <c r="O83" s="87">
        <v>8</v>
      </c>
      <c r="P83" s="24">
        <f t="shared" si="0"/>
        <v>88</v>
      </c>
      <c r="Q83" s="25">
        <f t="shared" si="14"/>
        <v>704</v>
      </c>
      <c r="R83" s="26">
        <f t="shared" si="1"/>
        <v>4.5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Hird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70</v>
      </c>
      <c r="BL83" s="29">
        <f>VLOOKUP(G83,'Standard AB - 17 Tugs, 8 SuGs'!$R$3:$Z$21,BJ83,FALSE)</f>
        <v>7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5</v>
      </c>
      <c r="BO83" s="29">
        <f>IFERROR(VLOOKUP(K83,'Standard AB - 17 Tugs, 8 SuGs'!$AB$3:$AK$55,$BJ83,FALSE),0)</f>
        <v>6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88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88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1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>
        <v>9</v>
      </c>
      <c r="B84" s="119" t="s">
        <v>303</v>
      </c>
      <c r="C84" s="86" t="s">
        <v>40</v>
      </c>
      <c r="D84" s="87" t="s">
        <v>35</v>
      </c>
      <c r="E84" s="87" t="s">
        <v>10</v>
      </c>
      <c r="F84" s="87" t="s">
        <v>51</v>
      </c>
      <c r="G84" s="87" t="s">
        <v>54</v>
      </c>
      <c r="H84" s="87" t="s">
        <v>50</v>
      </c>
      <c r="I84" s="87" t="s">
        <v>50</v>
      </c>
      <c r="J84" s="87" t="s">
        <v>103</v>
      </c>
      <c r="K84" s="87" t="s">
        <v>123</v>
      </c>
      <c r="L84" s="87" t="s">
        <v>50</v>
      </c>
      <c r="M84" s="87" t="s">
        <v>50</v>
      </c>
      <c r="N84" s="87" t="s">
        <v>50</v>
      </c>
      <c r="O84" s="87">
        <v>8</v>
      </c>
      <c r="P84" s="24">
        <f t="shared" si="0"/>
        <v>88</v>
      </c>
      <c r="Q84" s="25">
        <f t="shared" si="14"/>
        <v>704</v>
      </c>
      <c r="R84" s="26">
        <f t="shared" si="1"/>
        <v>4.5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Hird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70</v>
      </c>
      <c r="BL84" s="29">
        <f>VLOOKUP(G84,'Standard AB - 17 Tugs, 8 SuGs'!$R$3:$Z$21,BJ84,FALSE)</f>
        <v>7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5</v>
      </c>
      <c r="BO84" s="29">
        <f>IFERROR(VLOOKUP(K84,'Standard AB - 17 Tugs, 8 SuGs'!$AB$3:$AK$55,$BJ84,FALSE),0)</f>
        <v>6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88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88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1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>
        <v>10</v>
      </c>
      <c r="B85" s="119" t="s">
        <v>304</v>
      </c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118</v>
      </c>
      <c r="I85" s="87" t="s">
        <v>59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>
        <v>8</v>
      </c>
      <c r="P85" s="24">
        <f t="shared" si="0"/>
        <v>80</v>
      </c>
      <c r="Q85" s="25">
        <f t="shared" si="14"/>
        <v>640</v>
      </c>
      <c r="R85" s="26">
        <f t="shared" si="1"/>
        <v>4.5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Archers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20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>
        <v>11</v>
      </c>
      <c r="B86" s="119" t="s">
        <v>304</v>
      </c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118</v>
      </c>
      <c r="I86" s="87" t="s">
        <v>59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>
        <v>8</v>
      </c>
      <c r="P86" s="24">
        <f t="shared" si="0"/>
        <v>80</v>
      </c>
      <c r="Q86" s="25">
        <f t="shared" si="14"/>
        <v>640</v>
      </c>
      <c r="R86" s="26">
        <f t="shared" si="1"/>
        <v>4.5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Archers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20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80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>
        <v>101</v>
      </c>
      <c r="B103" s="119" t="s">
        <v>304</v>
      </c>
      <c r="C103" s="86" t="s">
        <v>40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9</v>
      </c>
      <c r="P103" s="24">
        <f t="shared" ref="P103:P118" si="18">IFERROR(IF(A103&gt;0,BX103,0),0)</f>
        <v>44</v>
      </c>
      <c r="Q103" s="25">
        <f t="shared" si="14"/>
        <v>396</v>
      </c>
      <c r="R103" s="26">
        <f t="shared" ref="R103:R118" si="19">IF(O103=0,0,IF(D103="Skirmisher",INT(2*O103/3)/2+0.5,O103/2+0.5))</f>
        <v>3.5</v>
      </c>
      <c r="U103" s="4"/>
      <c r="BI103" s="28" t="str">
        <f t="shared" ref="BI103:BI118" si="20">B103</f>
        <v>Archers</v>
      </c>
      <c r="BJ103" s="29">
        <f>VLOOKUP(C103,'Standard AB - 17 Tugs, 8 SuGs'!$B$13:$C$21,2,FALSE)</f>
        <v>2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20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30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1">IF(C103="CAVALRY",1,0)</f>
        <v>0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9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0</v>
      </c>
      <c r="Q104" s="25">
        <f t="shared" si="14"/>
        <v>0</v>
      </c>
      <c r="R104" s="26">
        <f t="shared" si="19"/>
        <v>0</v>
      </c>
      <c r="U104" s="4"/>
      <c r="BI104" s="28">
        <f t="shared" si="20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59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0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0</v>
      </c>
      <c r="Q105" s="25">
        <f t="shared" si="14"/>
        <v>0</v>
      </c>
      <c r="R105" s="26">
        <f t="shared" si="19"/>
        <v>0</v>
      </c>
      <c r="U105" s="4"/>
      <c r="BI105" s="28">
        <f t="shared" si="20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59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0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2100</v>
      </c>
      <c r="E120" s="65"/>
      <c r="F120" s="65"/>
      <c r="G120" s="66" t="s">
        <v>143</v>
      </c>
      <c r="H120" s="67">
        <f>SUM(Q76:Q101)</f>
        <v>8376</v>
      </c>
      <c r="I120" s="61"/>
      <c r="J120" s="68" t="s">
        <v>144</v>
      </c>
      <c r="K120" s="69">
        <f>SUM(Q103:Q118)</f>
        <v>396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9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0</v>
      </c>
      <c r="CN122" s="11">
        <f t="shared" si="31"/>
        <v>0.3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0.3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4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4</v>
      </c>
    </row>
    <row r="133" spans="3:91" s="4" customFormat="1">
      <c r="C133" s="39"/>
      <c r="P133" s="141"/>
      <c r="Q133" s="141">
        <f>SUM(Q74:Q101)+SUM(Q103:Q118)+D120</f>
        <v>10998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CH73:CH74"/>
    <mergeCell ref="CG73:CG74"/>
    <mergeCell ref="CF73:CF74"/>
    <mergeCell ref="CE73:CE74"/>
    <mergeCell ref="CD73:CD74"/>
    <mergeCell ref="CN73:CN74"/>
    <mergeCell ref="CM73:CM74"/>
    <mergeCell ref="CL73:CL74"/>
    <mergeCell ref="CK73:CK74"/>
    <mergeCell ref="CI73:CI74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R27:Z27"/>
    <mergeCell ref="AB26:AK26"/>
    <mergeCell ref="R2:Z2"/>
    <mergeCell ref="AB2:AK2"/>
    <mergeCell ref="AB50:AK50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72" zoomScaleNormal="72" zoomScalePageLayoutView="72" workbookViewId="0">
      <selection activeCell="S63" sqref="S6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27.95" hidden="1" customHeight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.1" hidden="1" customHeight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7.95" hidden="1" customHeight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7.95" hidden="1" customHeight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.1" hidden="1" customHeight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3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283" t="s">
        <v>33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300</v>
      </c>
      <c r="I67" s="198">
        <f>VLOOKUP(C67,'Standard AB - 17 Tugs, 8 SuGs'!AM3:AQ138,4,FALSE)</f>
        <v>2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0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33</v>
      </c>
      <c r="D68" s="283"/>
      <c r="E68" s="283"/>
      <c r="F68" s="283"/>
      <c r="G68" s="86" t="s">
        <v>89</v>
      </c>
      <c r="H68" s="197">
        <f>VLOOKUP(C68,'Standard AB - 17 Tugs, 8 SuGs'!AM3:AO11,3,FALSE)-IF(G68="yes",$AP$15,0)</f>
        <v>200</v>
      </c>
      <c r="I68" s="198">
        <f>VLOOKUP(C68,'Standard AB - 17 Tugs, 8 SuGs'!AM3:AQ11,4,FALSE)</f>
        <v>2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0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15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0</v>
      </c>
      <c r="I69" s="198">
        <f>IFERROR(VLOOKUP(C69,'Standard AB - 17 Tugs, 8 SuGs'!AM3:AQ11,4,FALSE),0)</f>
        <v>0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15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289"/>
      <c r="K70" s="297" t="s">
        <v>100</v>
      </c>
      <c r="L70" s="298"/>
      <c r="M70" s="298"/>
      <c r="N70" s="299"/>
      <c r="O70" s="299"/>
      <c r="P70" s="279">
        <f>Q133</f>
        <v>626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75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75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70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70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70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60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60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84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75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75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105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hidden="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.100000000000001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.100000000000001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.100000000000001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.100000000000001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.100000000000001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.100000000000001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.100000000000001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.100000000000001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2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2</v>
      </c>
    </row>
    <row r="133" spans="3:91" s="4" customFormat="1">
      <c r="C133" s="39"/>
      <c r="P133" s="141"/>
      <c r="Q133" s="14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43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55" zoomScaleNormal="55" zoomScalePageLayoutView="55" workbookViewId="0">
      <selection activeCell="AB87" sqref="AB87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27.95" hidden="1" customHeight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.1" hidden="1" customHeight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7.95" hidden="1" customHeight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7.95" hidden="1" customHeight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.1" hidden="1" customHeight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3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283" t="s">
        <v>33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300</v>
      </c>
      <c r="I67" s="198">
        <f>VLOOKUP(C67,'Standard AB - 17 Tugs, 8 SuGs'!AM3:AQ138,4,FALSE)</f>
        <v>2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0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33</v>
      </c>
      <c r="D68" s="283"/>
      <c r="E68" s="283"/>
      <c r="F68" s="283"/>
      <c r="G68" s="86" t="s">
        <v>89</v>
      </c>
      <c r="H68" s="197">
        <f>VLOOKUP(C68,'Standard AB - 17 Tugs, 8 SuGs'!AM3:AO11,3,FALSE)-IF(G68="yes",$AP$15,0)</f>
        <v>200</v>
      </c>
      <c r="I68" s="198">
        <f>VLOOKUP(C68,'Standard AB - 17 Tugs, 8 SuGs'!AM3:AQ11,4,FALSE)</f>
        <v>2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0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15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0</v>
      </c>
      <c r="I69" s="198">
        <f>IFERROR(VLOOKUP(C69,'Standard AB - 17 Tugs, 8 SuGs'!AM3:AQ11,4,FALSE),0)</f>
        <v>0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15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289"/>
      <c r="K70" s="297" t="s">
        <v>100</v>
      </c>
      <c r="L70" s="298"/>
      <c r="M70" s="298"/>
      <c r="N70" s="299"/>
      <c r="O70" s="299"/>
      <c r="P70" s="279">
        <f>Q133</f>
        <v>626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75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75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75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105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70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70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70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60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60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84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75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75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105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60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60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30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54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2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2</v>
      </c>
    </row>
    <row r="133" spans="3:91" s="4" customFormat="1">
      <c r="C133" s="39"/>
      <c r="P133" s="141"/>
      <c r="Q133" s="14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36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READ THESE INSTIRUCTIONS</vt:lpstr>
      <vt:lpstr>Standard AB - 17 Tugs, 8 SuGs</vt:lpstr>
      <vt:lpstr>Extra 2 Characteristics</vt:lpstr>
      <vt:lpstr>Extra 6 each of Tugs and SuGs</vt:lpstr>
      <vt:lpstr>'Extra 2 Characteristics'!Print_Area</vt:lpstr>
      <vt:lpstr>'Extra 6 each of Tugs and SuGs'!Print_Area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2018-11-12T09:37:10Z</dcterms:modified>
</cp:coreProperties>
</file>