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1D70FAFE-5331-42F7-9CDA-09BD1FE447C3}" xr6:coauthVersionLast="47" xr6:coauthVersionMax="47" xr10:uidLastSave="{00000000-0000-0000-0000-000000000000}"/>
  <workbookProtection workbookAlgorithmName="SHA-512" workbookHashValue="uE8ekDm1LcsC/0/c6mJuKZuC89cNH53Ms15MOoYASYeB0/se7Yx0TKJdAtPxpnz+1vX6WNPeVqvOJn3/ZonRMw==" workbookSaltValue="zz9KTFtjAGuWtYJGBQWTXA==" workbookSpinCount="100000" lockStructure="1"/>
  <bookViews>
    <workbookView xWindow="4333" yWindow="1073" windowWidth="19200" windowHeight="11387" xr2:uid="{AD2102A5-37B4-471F-BCEC-083B2F5B9811}"/>
  </bookViews>
  <sheets>
    <sheet name="Feedback Form" sheetId="5" r:id="rId1"/>
    <sheet name="_versioning" sheetId="8" state="hidden" r:id="rId2"/>
    <sheet name="_issue_tracking" sheetId="6" state="hidden" r:id="rId3"/>
    <sheet name="_carb_only" sheetId="2" state="hidden" r:id="rId4"/>
    <sheet name="_json_schema" sheetId="3" state="hidden" r:id="rId5"/>
    <sheet name="_json_metadata" sheetId="4" state="hidden" r:id="rId6"/>
    <sheet name="_named_ranges" sheetId="7" state="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3" i="5"/>
  <c r="D42" i="5"/>
  <c r="D41" i="5"/>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<sst xmlns="http://schemas.openxmlformats.org/spreadsheetml/2006/main" count="385" uniqueCount="273">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</sst>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9" fillId="7" borderId="0" xfId="0" applyNumberFormat="1" applyFont="1" applyFill="1" applyAlignment="1" applyProtection="1">
      <alignment horizontal="left" vertical="center"/>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68" zoomScaleNormal="100" workbookViewId="0">
      <selection activeCell="D76" sqref="D7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2"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0" t="s">
        <v>246</v>
      </c>
      <c r="C32" s="34"/>
      <c r="D32" s="50">
        <v>4003</v>
      </c>
      <c r="E32" s="43"/>
      <c r="F32" s="43"/>
    </row>
    <row r="33" spans="2:33" s="33" customFormat="1" x14ac:dyDescent="0.5">
      <c r="B33" s="60" t="s">
        <v>247</v>
      </c>
      <c r="C33" s="34"/>
      <c r="D33" s="50">
        <v>1234</v>
      </c>
      <c r="E33" s="43"/>
      <c r="F33" s="43"/>
    </row>
    <row r="34" spans="2:33" s="33" customFormat="1" x14ac:dyDescent="0.5">
      <c r="B34" s="60" t="s">
        <v>248</v>
      </c>
      <c r="C34" s="34"/>
      <c r="D34" s="67">
        <v>45468</v>
      </c>
      <c r="E34" s="43"/>
      <c r="F34" s="43"/>
    </row>
    <row r="35" spans="2:33" s="10" customFormat="1" x14ac:dyDescent="0.5">
      <c r="B35" s="60" t="s">
        <v>249</v>
      </c>
      <c r="C35" s="34"/>
      <c r="D35" s="50">
        <v>35.321100000000001</v>
      </c>
      <c r="E35" s="43"/>
      <c r="F35" s="43"/>
    </row>
    <row r="36" spans="2:33" s="10" customFormat="1" x14ac:dyDescent="0.5">
      <c r="B36" s="60" t="s">
        <v>250</v>
      </c>
      <c r="C36" s="34"/>
      <c r="D36" s="50">
        <v>-119.5808</v>
      </c>
      <c r="E36" s="43"/>
      <c r="F36" s="43"/>
    </row>
    <row r="37" spans="2:33" s="10" customFormat="1" x14ac:dyDescent="0.5">
      <c r="B37" s="58" t="s">
        <v>251</v>
      </c>
      <c r="C37" s="34"/>
      <c r="D37" s="67" t="s">
        <v>20</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9" t="s">
        <v>252</v>
      </c>
      <c r="C41" s="43"/>
      <c r="D41" s="52" t="str">
        <f>LEFT(B41, 50)</f>
        <v>Q1.  Facility Name</v>
      </c>
      <c r="E41" s="53"/>
      <c r="F41" s="43"/>
    </row>
    <row r="42" spans="2:33" s="10" customFormat="1" ht="15.35" x14ac:dyDescent="0.5">
      <c r="B42" s="61" t="s">
        <v>253</v>
      </c>
      <c r="C42" s="53"/>
      <c r="D42" s="52" t="str">
        <f>LEFT(B42, 50)</f>
        <v>Q2.  Facility's Cal e-GGRT ARB ID (if known)</v>
      </c>
      <c r="E42" s="53"/>
      <c r="F42" s="43"/>
    </row>
    <row r="43" spans="2:33" s="10" customFormat="1" ht="15.35" x14ac:dyDescent="0.5">
      <c r="B43" s="59" t="s">
        <v>254</v>
      </c>
      <c r="C43" s="43"/>
      <c r="D43" s="52" t="str">
        <f>LEFT(B43, 50)</f>
        <v>Q3.  Contact Name</v>
      </c>
      <c r="E43" s="53"/>
      <c r="F43" s="43"/>
    </row>
    <row r="44" spans="2:33" s="10" customFormat="1" ht="15.35" x14ac:dyDescent="0.5">
      <c r="B44" s="59" t="s">
        <v>255</v>
      </c>
      <c r="C44" s="43"/>
      <c r="D44" s="52" t="s">
        <v>24</v>
      </c>
      <c r="E44" s="53"/>
      <c r="F44" s="43"/>
    </row>
    <row r="45" spans="2:33" s="10" customFormat="1" ht="15.35" x14ac:dyDescent="0.5">
      <c r="B45" s="59" t="s">
        <v>256</v>
      </c>
      <c r="C45" s="43"/>
      <c r="D45" s="52" t="s">
        <v>25</v>
      </c>
      <c r="E45" s="53"/>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4" t="s">
        <v>26</v>
      </c>
      <c r="C49" s="43"/>
      <c r="D49" s="65" t="s">
        <v>97</v>
      </c>
      <c r="E49" s="53"/>
      <c r="F49" s="43"/>
    </row>
    <row r="50" spans="2:33" s="10" customFormat="1" ht="45.7" thickTop="1" x14ac:dyDescent="0.5">
      <c r="B50" s="37" t="s">
        <v>28</v>
      </c>
      <c r="C50" s="53"/>
      <c r="D50" s="54" t="str">
        <f>LEFT(B50, 50)</f>
        <v>Q7.  If you answered 'Yes' to Q6, please provide a</v>
      </c>
      <c r="E50" s="53"/>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9" t="s">
        <v>211</v>
      </c>
      <c r="C54" s="43"/>
      <c r="D54" s="65" t="s">
        <v>97</v>
      </c>
      <c r="E54" s="38"/>
      <c r="F54" s="43"/>
    </row>
    <row r="55" spans="2:33" s="15" customFormat="1" ht="31" thickTop="1" thickBot="1" x14ac:dyDescent="0.55000000000000004">
      <c r="B55" s="59" t="s">
        <v>213</v>
      </c>
      <c r="C55" s="43"/>
      <c r="D55" s="55">
        <v>45152</v>
      </c>
      <c r="E55" s="38"/>
      <c r="F55" s="43"/>
    </row>
    <row r="56" spans="2:33" s="15" customFormat="1" ht="50.1" customHeight="1" thickTop="1" thickBot="1" x14ac:dyDescent="0.55000000000000004">
      <c r="B56" s="59" t="s">
        <v>244</v>
      </c>
      <c r="C56" s="43"/>
      <c r="D56" s="65" t="s">
        <v>205</v>
      </c>
      <c r="E56" s="38"/>
      <c r="F56" s="43"/>
    </row>
    <row r="57" spans="2:33" s="15" customFormat="1" ht="50.1" customHeight="1" thickTop="1" thickBot="1" x14ac:dyDescent="0.55000000000000004">
      <c r="B57" s="59" t="s">
        <v>212</v>
      </c>
      <c r="C57" s="43"/>
      <c r="D57" s="65" t="s">
        <v>97</v>
      </c>
      <c r="E57" s="38"/>
      <c r="F57" s="43"/>
    </row>
    <row r="58" spans="2:33" s="15" customFormat="1" ht="31" thickTop="1" thickBot="1" x14ac:dyDescent="0.55000000000000004">
      <c r="B58" s="59" t="s">
        <v>214</v>
      </c>
      <c r="C58" s="43"/>
      <c r="D58" s="55">
        <v>45152</v>
      </c>
      <c r="E58" s="38"/>
      <c r="F58" s="43"/>
    </row>
    <row r="59" spans="2:33" s="15" customFormat="1" ht="50.1" customHeight="1" thickTop="1" thickBot="1" x14ac:dyDescent="0.55000000000000004">
      <c r="B59" s="59" t="s">
        <v>243</v>
      </c>
      <c r="C59" s="43"/>
      <c r="D59" s="65" t="s">
        <v>205</v>
      </c>
      <c r="E59" s="38"/>
      <c r="F59" s="43"/>
    </row>
    <row r="60" spans="2:33" s="15" customFormat="1" ht="30.7" thickTop="1" x14ac:dyDescent="0.5">
      <c r="B60" s="63" t="s">
        <v>263</v>
      </c>
      <c r="C60" s="43"/>
      <c r="D60" s="56">
        <v>100</v>
      </c>
      <c r="E60" s="38"/>
      <c r="F60" s="43"/>
    </row>
    <row r="61" spans="2:33" s="15" customFormat="1" ht="45.35" x14ac:dyDescent="0.5">
      <c r="B61" s="37" t="s">
        <v>216</v>
      </c>
      <c r="C61" s="43"/>
      <c r="D61" s="56" t="str">
        <f>LEFT(B61, 50)</f>
        <v>Q15.  If you answered 'Venting' to Q10 or Q13, ple</v>
      </c>
      <c r="E61" s="43"/>
      <c r="F61" s="43"/>
    </row>
    <row r="62" spans="2:33" s="15" customFormat="1" ht="45.35" x14ac:dyDescent="0.5">
      <c r="B62" s="59" t="s">
        <v>257</v>
      </c>
      <c r="C62" s="43"/>
      <c r="D62" s="56" t="str">
        <f>LEFT(B62, 50)</f>
        <v>Q16.  If you answered a 'Unintentional-leak' or 'U</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5" t="s">
        <v>110</v>
      </c>
      <c r="E66" s="37"/>
      <c r="F66" s="43"/>
    </row>
    <row r="67" spans="2:33" s="15" customFormat="1" ht="31" thickTop="1" thickBot="1" x14ac:dyDescent="0.55000000000000004">
      <c r="B67" s="59" t="s">
        <v>218</v>
      </c>
      <c r="C67" s="39"/>
      <c r="D67" s="56" t="str">
        <f>LEFT(B67, 50)</f>
        <v>Q18.  If you answered 'Other' for Q17, please prov</v>
      </c>
      <c r="E67" s="40"/>
      <c r="F67" s="43"/>
    </row>
    <row r="68" spans="2:33" s="15" customFormat="1" ht="50.1" customHeight="1" thickTop="1" thickBot="1" x14ac:dyDescent="0.55000000000000004">
      <c r="B68" s="37" t="s">
        <v>220</v>
      </c>
      <c r="C68" s="37"/>
      <c r="D68" s="65" t="s">
        <v>112</v>
      </c>
      <c r="E68" s="43"/>
      <c r="F68" s="43"/>
    </row>
    <row r="69" spans="2:33" s="15" customFormat="1" ht="30.7" thickTop="1" x14ac:dyDescent="0.5">
      <c r="B69" s="59" t="s">
        <v>221</v>
      </c>
      <c r="C69" s="39"/>
      <c r="D69" s="56" t="str">
        <f>LEFT(B69, 50)</f>
        <v>Q20.  If you answered 'Other' for Q19, please prov</v>
      </c>
      <c r="E69" s="43"/>
      <c r="F69" s="43"/>
    </row>
    <row r="70" spans="2:33" s="15" customFormat="1" ht="15.35" x14ac:dyDescent="0.5">
      <c r="B70" s="59" t="s">
        <v>258</v>
      </c>
      <c r="C70" s="43"/>
      <c r="D70" s="55">
        <v>45159.666666666664</v>
      </c>
      <c r="E70" s="43"/>
      <c r="F70" s="43"/>
    </row>
    <row r="71" spans="2:33" s="15" customFormat="1" ht="15.35" x14ac:dyDescent="0.5">
      <c r="B71" s="59" t="s">
        <v>259</v>
      </c>
      <c r="C71" s="43"/>
      <c r="D71" s="54">
        <v>40</v>
      </c>
      <c r="E71" s="43"/>
      <c r="F71" s="43"/>
    </row>
    <row r="72" spans="2:33" s="15" customFormat="1" ht="15.35" x14ac:dyDescent="0.5">
      <c r="B72" s="37" t="s">
        <v>260</v>
      </c>
      <c r="C72" s="37"/>
      <c r="D72" s="56" t="str">
        <f>LEFT(B72, 50)</f>
        <v>Q23.  Repair/Mitigation actions taken (if applicab</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7" t="str">
        <f>LEFT(B76, 50)</f>
        <v>Q24.  Additional notes or comments.</v>
      </c>
      <c r="F76" s="43"/>
    </row>
  </sheetData>
  <sheetProtection algorithmName="SHA-512" hashValue="JEbZDHyj4rBaGYinLXJQjE4Lym/C4uPQHLeiJ2UdYVHFNap7dv7SSbBbnbwBuO2glsTfveEb9fw4R+fkUmE/sQ==" saltValue="bUnC8St5LzMFECNSwGLcJ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6">
        <v>45841</v>
      </c>
      <c r="D12" s="15" t="s">
        <v>272</v>
      </c>
    </row>
    <row r="13" spans="1:4" x14ac:dyDescent="0.5">
      <c r="B13" s="15"/>
      <c r="C13" s="66"/>
      <c r="D13" s="15"/>
    </row>
    <row r="14" spans="1:4" x14ac:dyDescent="0.5">
      <c r="B14" s="15"/>
      <c r="C14" s="15"/>
      <c r="D14" s="15"/>
    </row>
    <row r="15" spans="1:4" x14ac:dyDescent="0.5">
      <c r="B15" s="15"/>
      <c r="C15" s="66"/>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2025-07-03T22:42:23Z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