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tony_local\pycharm\feedback_portal\feedback_forms\current_versions\"/>
    </mc:Choice>
  </mc:AlternateContent>
  <xr:revisionPtr revIDLastSave="0" documentId="13_ncr:1_{A7202F14-E5F5-4DCA-B80F-2A78475EADC8}" xr6:coauthVersionLast="47" xr6:coauthVersionMax="47" xr10:uidLastSave="{00000000-0000-0000-0000-000000000000}"/>
  <bookViews>
    <workbookView xWindow="3853" yWindow="1747" windowWidth="19200" windowHeight="11386" tabRatio="705" activeTab="1" xr2:uid="{908CDDAE-4CC3-4DCD-AAA9-A26C259C2234}"/>
  </bookViews>
  <sheets>
    <sheet name="Feedback Form" sheetId="6" r:id="rId1"/>
    <sheet name="_issue_tracking" sheetId="7" r:id="rId2"/>
    <sheet name="_carb_only" sheetId="2" r:id="rId3"/>
    <sheet name="_json_schema" sheetId="3" r:id="rId4"/>
    <sheet name="_json_metadata" sheetId="4" r:id="rId5"/>
    <sheet name="_named_ranges" sheetId="8" r:id="rId6"/>
  </sheets>
  <definedNames>
    <definedName name="jinja_able_to_repair">'Feedback Form'!$D$51</definedName>
    <definedName name="jinja_additional_activities">'Feedback Form'!$D$40</definedName>
    <definedName name="jinja_additional_manure_management">'Feedback Form'!$D$106</definedName>
    <definedName name="jinja_additional_notes">'Feedback Form'!$D$110</definedName>
    <definedName name="jinja_anaerobic_digestion_portion">'Feedback Form'!$D$103</definedName>
    <definedName name="jinja_bio_biogas_conditioning" localSheetId="0">'Feedback Form'!$D$93</definedName>
    <definedName name="jinja_bio_biogas_moving" localSheetId="0">'Feedback Form'!$D$94</definedName>
    <definedName name="jinja_bio_biomethane_upgrading" localSheetId="0">'Feedback Form'!$D$95</definedName>
    <definedName name="jinja_bio_covered_lagoon" localSheetId="0">'Feedback Form'!$D$96</definedName>
    <definedName name="jinja_bio_electricity" localSheetId="0">'Feedback Form'!$D$97</definedName>
    <definedName name="jinja_bio_heating" localSheetId="0">'Feedback Form'!$D$98</definedName>
    <definedName name="jinja_bio_in_vessel" localSheetId="0">'Feedback Form'!$D$100</definedName>
    <definedName name="jinja_bio_interconnection" localSheetId="0">'Feedback Form'!$D$99</definedName>
    <definedName name="jinja_bio_onsite_fuel" localSheetId="0">'Feedback Form'!$D$101</definedName>
    <definedName name="jinja_bio_pipeline_lateral" localSheetId="0">'Feedback Form'!$D$102</definedName>
    <definedName name="jinja_contact_email">'Feedback Form'!$D$35</definedName>
    <definedName name="jinja_contact_name">'Feedback Form'!$D$33</definedName>
    <definedName name="jinja_contact_phone">'Feedback Form'!$D$34</definedName>
    <definedName name="jinja_digester_facility_name">'Feedback Form'!$D$30</definedName>
    <definedName name="jinja_emission_cause">'Feedback Form'!$D$46</definedName>
    <definedName name="jinja_emission_cause_notes">'Feedback Form'!$D$47</definedName>
    <definedName name="jinja_emission_location">'Feedback Form'!$D$44</definedName>
    <definedName name="jinja_emission_location_notes">'Feedback Form'!$D$45</definedName>
    <definedName name="jinja_emission_type_fk">'Feedback Form'!$D$43</definedName>
    <definedName name="jinja_id_arb_ciwqs">'Feedback Form'!$D$32</definedName>
    <definedName name="jinja_id_incidence">'Feedback Form'!$D$21</definedName>
    <definedName name="jinja_id_message">'Feedback Form'!$D$26</definedName>
    <definedName name="jinja_id_plume">'Feedback Form'!$D$22</definedName>
    <definedName name="jinja_initial_leak_concentration">'Feedback Form'!$D$41</definedName>
    <definedName name="jinja_inspection_timestamp">'Feedback Form'!$D$39</definedName>
    <definedName name="jinja_instrument">'Feedback Form'!$D$42</definedName>
    <definedName name="jinja_lat_carb">'Feedback Form'!$D$24</definedName>
    <definedName name="jinja_livestock_facility_name">'Feedback Form'!$D$31</definedName>
    <definedName name="jinja_long_carb">'Feedback Form'!$D$25</definedName>
    <definedName name="jinja_manure_advanced_solid_liquid">'Feedback Form'!$D$59</definedName>
    <definedName name="jinja_manure_anaerobic_digester" localSheetId="0">'Feedback Form'!$D$60</definedName>
    <definedName name="jinja_manure_anaerobic_lagoon" localSheetId="0">'Feedback Form'!$D$61</definedName>
    <definedName name="jinja_manure_centrifuge_decanter" localSheetId="0">'Feedback Form'!$D$62</definedName>
    <definedName name="jinja_manure_compost_bedded_pack" localSheetId="0">'Feedback Form'!$D$63</definedName>
    <definedName name="jinja_manure_composting_aerated" localSheetId="0">'Feedback Form'!$D$64</definedName>
    <definedName name="jinja_manure_composting_in_vessel" localSheetId="0">'Feedback Form'!$D$65</definedName>
    <definedName name="jinja_manure_composting_windrows" localSheetId="0">'Feedback Form'!$D$66</definedName>
    <definedName name="jinja_manure_daily_spread" localSheetId="0">'Feedback Form'!$D$67</definedName>
    <definedName name="jinja_manure_dry_lot_corral" localSheetId="0">'Feedback Form'!$D$68</definedName>
    <definedName name="jinja_manure_fertigation" localSheetId="0">'Feedback Form'!$D$69</definedName>
    <definedName name="jinja_manure_land_application_flood" localSheetId="0">'Feedback Form'!$D$70</definedName>
    <definedName name="jinja_manure_land_application_subsurface" localSheetId="0">'Feedback Form'!$D$71</definedName>
    <definedName name="jinja_manure_liquid_flush" localSheetId="0">'Feedback Form'!$D$72</definedName>
    <definedName name="jinja_manure_liquid_slurry" localSheetId="0">'Feedback Form'!$D$73</definedName>
    <definedName name="jinja_manure_other_mechanical" localSheetId="0">'Feedback Form'!$D$74</definedName>
    <definedName name="jinja_manure_pasture" localSheetId="0">'Feedback Form'!$D$75</definedName>
    <definedName name="jinja_manure_processing_pit" localSheetId="0">'Feedback Form'!$D$76</definedName>
    <definedName name="jinja_manure_roller_drum" localSheetId="0">'Feedback Form'!$D$77</definedName>
    <definedName name="jinja_manure_sand_lane" localSheetId="0">'Feedback Form'!$D$78</definedName>
    <definedName name="jinja_manure_screw_press" localSheetId="0">'Feedback Form'!$D$79</definedName>
    <definedName name="jinja_manure_settling_basin" localSheetId="0">'Feedback Form'!$D$80</definedName>
    <definedName name="jinja_manure_slatted_floor" localSheetId="0">'Feedback Form'!$D$81</definedName>
    <definedName name="jinja_manure_sloped_screen" localSheetId="0">'Feedback Form'!$D$82</definedName>
    <definedName name="jinja_manure_solar_drying" localSheetId="0">'Feedback Form'!$D$83</definedName>
    <definedName name="jinja_manure_solid_dry_scrape" localSheetId="0">'Feedback Form'!$D$85</definedName>
    <definedName name="jinja_manure_solid_storage" localSheetId="0">'Feedback Form'!$D$84</definedName>
    <definedName name="jinja_manure_stationary_screen" localSheetId="0">'Feedback Form'!$D$86</definedName>
    <definedName name="jinja_manure_vacuum" localSheetId="0">'Feedback Form'!$D$87</definedName>
    <definedName name="jinja_manure_vermifiltration" localSheetId="0">'Feedback Form'!$D$88</definedName>
    <definedName name="jinja_manure_vibrating_screen" localSheetId="0">'Feedback Form'!$D$89</definedName>
    <definedName name="jinja_manure_weeping_wall" localSheetId="0">'Feedback Form'!$D$90</definedName>
    <definedName name="jinja_mitigation_actions">'Feedback Form'!$D$53</definedName>
    <definedName name="jinja_mitigation_timestamp">'Feedback Form'!$D$52</definedName>
    <definedName name="jinja_observation_timestamp">'Feedback Form'!$D$23</definedName>
    <definedName name="jinja_transport_method">'Feedback Form'!$D$104</definedName>
    <definedName name="jinja_transport_recipient">'Feedback Form'!$D$105</definedName>
    <definedName name="jinji_transport_recipient">'Feedback Form'!$D$105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3" i="6" l="1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59" i="6"/>
  <c r="B94" i="6"/>
  <c r="B95" i="6"/>
  <c r="B96" i="6"/>
  <c r="B97" i="6"/>
  <c r="B98" i="6"/>
  <c r="B99" i="6"/>
  <c r="B100" i="6"/>
  <c r="B101" i="6"/>
  <c r="B102" i="6"/>
  <c r="B195" i="2" a="1"/>
  <c r="B195" i="2"/>
  <c r="B156" i="2" a="1"/>
  <c r="B156" i="2"/>
  <c r="B147" i="2" a="1"/>
  <c r="B147" i="2"/>
  <c r="B133" i="2" a="1"/>
  <c r="B133" i="2"/>
  <c r="B114" i="2" a="1"/>
  <c r="B114" i="2"/>
  <c r="B103" i="2" a="1"/>
  <c r="B10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tc={C414734B-1021-4D1D-B5BB-946CA01A909B}</author>
  </authors>
  <commentList>
    <comment ref="D57" authorId="0" shapeId="0" xr:uid="{C414734B-1021-4D1D-B5BB-946CA01A909B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Revised format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<sst xmlns="http://schemas.openxmlformats.org/spreadsheetml/2006/main" count="502" uniqueCount="349">
  <si>
    <t xml:space="preserve"> </t>
  </si>
  <si>
    <t>CARB Methane Plume Detection</t>
  </si>
  <si>
    <t>Follow-up Form: Dairy and Livestock Sector</t>
  </si>
  <si>
    <t>1.  Please provide feedback in the colored cells below.</t>
  </si>
  <si>
    <t xml:space="preserve">        The light yellow cells will automatically expand to fit your response length.</t>
  </si>
  <si>
    <t xml:space="preserve">        Drop down selection cells are blue.</t>
  </si>
  <si>
    <t>2.  Not all sections and fields may apply to your facility for the identified plume.</t>
  </si>
  <si>
    <t xml:space="preserve">     If a question is not applicable, leave the response blank (or 'Please Select' if it is a drop down field).</t>
  </si>
  <si>
    <t xml:space="preserve">3.  If there is additional information you would like to provide that is not requested in this form, </t>
  </si>
  <si>
    <t xml:space="preserve">     please use the space provided at the bottom of the form for additional comments.</t>
  </si>
  <si>
    <t>4.  Use the local date/time at the facility for timestamp related questions.</t>
  </si>
  <si>
    <t>5.  Depending on your security settings, you may have to click the button 'Enable Editing' near the formula bar when you open this spreadsheet.</t>
  </si>
  <si>
    <t xml:space="preserve">        See https://support.microsoft.com/en-us/office/enable-editing-in-your-document-22caa80b-4552-495d-8fa1-f874461a13a0</t>
  </si>
  <si>
    <t>1.  Incidence/Emission ID</t>
  </si>
  <si>
    <t>2.  Plume ID(s)</t>
  </si>
  <si>
    <t>3.  Plume Observation Timestamp(s):</t>
  </si>
  <si>
    <t>4.  Plume Origin CARB Estimated Latitude</t>
  </si>
  <si>
    <t>5.  Plume Origin CARB Estimated Longitude</t>
  </si>
  <si>
    <t>6.  CARB Message ID</t>
  </si>
  <si>
    <t>200-02</t>
  </si>
  <si>
    <r>
      <rPr>
        <b/>
        <sz val="12"/>
        <color rgb="FF000000"/>
        <rFont val="Arial"/>
        <family val="2"/>
      </rPr>
      <t xml:space="preserve">Q1.  </t>
    </r>
    <r>
      <rPr>
        <sz val="12"/>
        <color rgb="FF000000"/>
        <rFont val="Arial"/>
        <family val="2"/>
      </rPr>
      <t>Digester Facility Name:</t>
    </r>
  </si>
  <si>
    <t>Digester Facility Name</t>
  </si>
  <si>
    <r>
      <rPr>
        <b/>
        <sz val="12"/>
        <color rgb="FF000000"/>
        <rFont val="Arial"/>
        <family val="2"/>
      </rPr>
      <t xml:space="preserve">Q2.  </t>
    </r>
    <r>
      <rPr>
        <sz val="12"/>
        <color rgb="FF000000"/>
        <rFont val="Arial"/>
        <family val="2"/>
      </rPr>
      <t>Livestock Facility Name:</t>
    </r>
  </si>
  <si>
    <t>Livestock Facility Name</t>
  </si>
  <si>
    <r>
      <rPr>
        <b/>
        <sz val="12"/>
        <color rgb="FF000000"/>
        <rFont val="Arial"/>
        <family val="2"/>
      </rPr>
      <t xml:space="preserve">Q3.  </t>
    </r>
    <r>
      <rPr>
        <sz val="12"/>
        <color rgb="FF000000"/>
        <rFont val="Arial"/>
        <family val="2"/>
      </rPr>
      <t>Facility CIWQS Place ID:</t>
    </r>
  </si>
  <si>
    <t>CIWQS Place ID</t>
  </si>
  <si>
    <r>
      <rPr>
        <b/>
        <sz val="12"/>
        <color theme="1"/>
        <rFont val="Arial"/>
        <family val="2"/>
      </rPr>
      <t xml:space="preserve">Q4.  </t>
    </r>
    <r>
      <rPr>
        <sz val="12"/>
        <color theme="1"/>
        <rFont val="Arial"/>
        <family val="2"/>
      </rPr>
      <t>Contact Name</t>
    </r>
    <r>
      <rPr>
        <sz val="12"/>
        <color theme="1"/>
        <rFont val="Arial"/>
        <family val="2"/>
      </rPr>
      <t>:</t>
    </r>
  </si>
  <si>
    <t>Contact Person Name</t>
  </si>
  <si>
    <r>
      <rPr>
        <b/>
        <sz val="12"/>
        <color theme="1"/>
        <rFont val="Arial"/>
        <family val="2"/>
      </rPr>
      <t xml:space="preserve">Q5.  </t>
    </r>
    <r>
      <rPr>
        <sz val="12"/>
        <color theme="1"/>
        <rFont val="Arial"/>
        <family val="2"/>
      </rPr>
      <t>Contact Phone</t>
    </r>
    <r>
      <rPr>
        <sz val="12"/>
        <color theme="1"/>
        <rFont val="Arial"/>
        <family val="2"/>
      </rPr>
      <t>:</t>
    </r>
  </si>
  <si>
    <t>555-555-5555</t>
  </si>
  <si>
    <r>
      <rPr>
        <b/>
        <sz val="12"/>
        <color theme="1"/>
        <rFont val="Arial"/>
        <family val="2"/>
      </rPr>
      <t xml:space="preserve">Q6.  </t>
    </r>
    <r>
      <rPr>
        <sz val="12"/>
        <color theme="1"/>
        <rFont val="Arial"/>
        <family val="2"/>
      </rPr>
      <t>Contact Email</t>
    </r>
    <r>
      <rPr>
        <sz val="12"/>
        <color theme="1"/>
        <rFont val="Arial"/>
        <family val="2"/>
      </rPr>
      <t>:</t>
    </r>
  </si>
  <si>
    <t>me@email.com</t>
  </si>
  <si>
    <r>
      <rPr>
        <b/>
        <sz val="12"/>
        <color theme="1"/>
        <rFont val="Arial"/>
        <family val="2"/>
      </rPr>
      <t>Q7.</t>
    </r>
    <r>
      <rPr>
        <sz val="12"/>
        <color theme="1"/>
        <rFont val="Arial"/>
        <family val="2"/>
      </rPr>
      <t xml:space="preserve">  Please provide date and time of the ground survey or site inspection, if performed:</t>
    </r>
  </si>
  <si>
    <r>
      <rPr>
        <b/>
        <sz val="12"/>
        <rFont val="Arial"/>
        <family val="2"/>
      </rPr>
      <t xml:space="preserve">Q8.  </t>
    </r>
    <r>
      <rPr>
        <sz val="12"/>
        <rFont val="Arial"/>
        <family val="2"/>
      </rPr>
      <t>If no emission source was identified, please describe any events or activities that may have contributed to the plume observed on the date provided in Section 2.</t>
    </r>
  </si>
  <si>
    <r>
      <rPr>
        <b/>
        <sz val="12"/>
        <rFont val="Arial"/>
        <family val="2"/>
      </rPr>
      <t>Q9:</t>
    </r>
    <r>
      <rPr>
        <sz val="12"/>
        <rFont val="Arial"/>
        <family val="2"/>
      </rPr>
      <t xml:space="preserve">  Maximum concentration of methane leak (in ppmv).</t>
    </r>
  </si>
  <si>
    <r>
      <rPr>
        <b/>
        <sz val="12"/>
        <color rgb="FF000000"/>
        <rFont val="Arial"/>
        <family val="2"/>
      </rPr>
      <t xml:space="preserve">Q10.  </t>
    </r>
    <r>
      <rPr>
        <sz val="12"/>
        <color rgb="FF000000"/>
        <rFont val="Arial"/>
        <family val="2"/>
      </rPr>
      <t>Instrument used to perform monitoring (e.g., Fisher Scientific TVA2020; RKI Multigas Analyzer Eagle 2; TDL).</t>
    </r>
  </si>
  <si>
    <r>
      <rPr>
        <b/>
        <sz val="12"/>
        <rFont val="Arial"/>
        <family val="2"/>
      </rPr>
      <t>Q11.</t>
    </r>
    <r>
      <rPr>
        <sz val="12"/>
        <rFont val="Arial"/>
        <family val="2"/>
      </rPr>
      <t xml:space="preserve">  Please select from the drop-down menu which option best matches the </t>
    </r>
    <r>
      <rPr>
        <u/>
        <sz val="12"/>
        <rFont val="Arial"/>
        <family val="2"/>
      </rPr>
      <t>description</t>
    </r>
    <r>
      <rPr>
        <sz val="12"/>
        <rFont val="Arial"/>
        <family val="2"/>
      </rPr>
      <t xml:space="preserve"> of the methane emissions:</t>
    </r>
  </si>
  <si>
    <t>An unintentional leak (i.e. the operator was not aware of, and could be repaired if discovered)</t>
  </si>
  <si>
    <r>
      <rPr>
        <b/>
        <sz val="12"/>
        <rFont val="Arial"/>
        <family val="2"/>
      </rPr>
      <t xml:space="preserve">Q12.  </t>
    </r>
    <r>
      <rPr>
        <sz val="12"/>
        <rFont val="Arial"/>
        <family val="2"/>
      </rPr>
      <t xml:space="preserve">Please select from the drop-down menu which option best describes the </t>
    </r>
    <r>
      <rPr>
        <u/>
        <sz val="12"/>
        <rFont val="Arial"/>
        <family val="2"/>
      </rPr>
      <t>location</t>
    </r>
    <r>
      <rPr>
        <sz val="12"/>
        <rFont val="Arial"/>
        <family val="2"/>
      </rPr>
      <t xml:space="preserve"> of the methane emissions:</t>
    </r>
  </si>
  <si>
    <t>Other digester component</t>
  </si>
  <si>
    <r>
      <rPr>
        <b/>
        <sz val="12"/>
        <rFont val="Arial"/>
        <family val="2"/>
      </rPr>
      <t>Q13.</t>
    </r>
    <r>
      <rPr>
        <sz val="12"/>
        <rFont val="Arial"/>
        <family val="2"/>
      </rPr>
      <t xml:space="preserve">  Please provide a more detailed description of the location:</t>
    </r>
  </si>
  <si>
    <r>
      <rPr>
        <b/>
        <sz val="12"/>
        <color theme="1"/>
        <rFont val="Arial"/>
        <family val="2"/>
      </rPr>
      <t>Q14.</t>
    </r>
    <r>
      <rPr>
        <sz val="12"/>
        <color theme="1"/>
        <rFont val="Arial"/>
        <family val="2"/>
      </rPr>
      <t xml:space="preserve">  Please select from the drop-down menu which option best describes the most likely </t>
    </r>
    <r>
      <rPr>
        <u/>
        <sz val="12"/>
        <color theme="1"/>
        <rFont val="Arial"/>
        <family val="2"/>
      </rPr>
      <t>cause</t>
    </r>
    <r>
      <rPr>
        <sz val="12"/>
        <color theme="1"/>
        <rFont val="Arial"/>
        <family val="2"/>
      </rPr>
      <t xml:space="preserve"> of the methane emissions: </t>
    </r>
  </si>
  <si>
    <t>Venting-emergency/temporary</t>
  </si>
  <si>
    <r>
      <t>Q15.</t>
    </r>
    <r>
      <rPr>
        <sz val="12"/>
        <color theme="1"/>
        <rFont val="Arial"/>
        <family val="2"/>
      </rPr>
      <t xml:space="preserve">  Please provide a more detailed description of the cause, including the duration of any activity that may have contributed to the emission source: </t>
    </r>
  </si>
  <si>
    <r>
      <rPr>
        <b/>
        <sz val="12"/>
        <color rgb="FF000000"/>
        <rFont val="Arial"/>
        <family val="2"/>
      </rPr>
      <t>Q16.</t>
    </r>
    <r>
      <rPr>
        <sz val="12"/>
        <color rgb="FF000000"/>
        <rFont val="Arial"/>
        <family val="2"/>
      </rPr>
      <t xml:space="preserve">  Was the emission source able to be repaired?</t>
    </r>
  </si>
  <si>
    <t>Yes</t>
  </si>
  <si>
    <r>
      <rPr>
        <b/>
        <sz val="12"/>
        <color theme="1"/>
        <rFont val="Arial"/>
        <family val="2"/>
      </rPr>
      <t xml:space="preserve">Q17.  </t>
    </r>
    <r>
      <rPr>
        <sz val="12"/>
        <color theme="1"/>
        <rFont val="Arial"/>
        <family val="2"/>
      </rPr>
      <t xml:space="preserve">Date and time of repair, if complete: </t>
    </r>
  </si>
  <si>
    <r>
      <rPr>
        <b/>
        <sz val="12"/>
        <color theme="1"/>
        <rFont val="Arial"/>
        <family val="2"/>
      </rPr>
      <t xml:space="preserve">Q18.  </t>
    </r>
    <r>
      <rPr>
        <sz val="12"/>
        <color theme="1"/>
        <rFont val="Arial"/>
        <family val="2"/>
      </rPr>
      <t>Please describe what actions were taken to repair the emission source, or will be taken in the future, if applicable:</t>
    </r>
  </si>
  <si>
    <r>
      <rPr>
        <b/>
        <sz val="12"/>
        <rFont val="Arial"/>
        <family val="2"/>
      </rPr>
      <t xml:space="preserve">Q19.  </t>
    </r>
    <r>
      <rPr>
        <sz val="12"/>
        <rFont val="Arial"/>
        <family val="2"/>
      </rPr>
      <t>Below is a list of manure management practices. For each row, please put an 'X' in column D if your facility utilizes the management practice;</t>
    </r>
  </si>
  <si>
    <t xml:space="preserve">          otherwise, leave the cell blank.</t>
  </si>
  <si>
    <r>
      <rPr>
        <b/>
        <sz val="12"/>
        <rFont val="Arial"/>
        <family val="2"/>
      </rPr>
      <t>Q20.</t>
    </r>
    <r>
      <rPr>
        <sz val="12"/>
        <rFont val="Arial"/>
        <family val="2"/>
      </rPr>
      <t xml:space="preserve">  Below is a list of biogas-related equipment. For each row, please put an 'X' in column D if your facility utilizes the equipment; </t>
    </r>
  </si>
  <si>
    <r>
      <rPr>
        <b/>
        <sz val="12"/>
        <rFont val="Arial"/>
        <family val="2"/>
      </rPr>
      <t>Q21.</t>
    </r>
    <r>
      <rPr>
        <sz val="12"/>
        <rFont val="Arial"/>
        <family val="2"/>
      </rPr>
      <t xml:space="preserve">  What portion of manure is managed by anaerobic digestion?</t>
    </r>
  </si>
  <si>
    <r>
      <rPr>
        <b/>
        <sz val="12"/>
        <rFont val="Arial"/>
        <family val="2"/>
      </rPr>
      <t xml:space="preserve">Q22. </t>
    </r>
    <r>
      <rPr>
        <sz val="12"/>
        <rFont val="Arial"/>
        <family val="2"/>
      </rPr>
      <t>If manure or biogas from this facility is transported to an offsite digester, treatment, or upgrading facility, please describe the transport method (truck, pipeline, etc):</t>
    </r>
  </si>
  <si>
    <r>
      <rPr>
        <b/>
        <sz val="12"/>
        <rFont val="Arial"/>
        <family val="2"/>
      </rPr>
      <t>Q23.</t>
    </r>
    <r>
      <rPr>
        <sz val="12"/>
        <rFont val="Arial"/>
        <family val="2"/>
      </rPr>
      <t xml:space="preserve"> If manure or biogas from this facility is transported to an offsite digester, treatment, or upgrading facility, please provide the name or location of the recipient facility:</t>
    </r>
  </si>
  <si>
    <r>
      <rPr>
        <b/>
        <sz val="12"/>
        <rFont val="Arial"/>
        <family val="2"/>
      </rPr>
      <t>Q24.</t>
    </r>
    <r>
      <rPr>
        <sz val="12"/>
        <rFont val="Arial"/>
        <family val="2"/>
      </rPr>
      <t xml:space="preserve">  Please provide any additional information about manure and methane management at this facility, if applicable:</t>
    </r>
  </si>
  <si>
    <r>
      <rPr>
        <b/>
        <sz val="12"/>
        <rFont val="Arial"/>
        <family val="2"/>
      </rPr>
      <t>Q25.</t>
    </r>
    <r>
      <rPr>
        <sz val="12"/>
        <rFont val="Arial"/>
        <family val="2"/>
      </rPr>
      <t xml:space="preserve">  Please provide any additional notes, comments, or feedback on this form or the plume notification process, if applicable: </t>
    </r>
  </si>
  <si>
    <t>CARB Issue Tracking and Feedback Log</t>
  </si>
  <si>
    <t>*</t>
  </si>
  <si>
    <t>The '_issue_tracking' tab is used to track comments and their resolutions and maintain a list of issues that still need to be addressed</t>
  </si>
  <si>
    <t>Table 1. Feedback Status Codes</t>
  </si>
  <si>
    <t>Code</t>
  </si>
  <si>
    <t>Description</t>
  </si>
  <si>
    <t>Received</t>
  </si>
  <si>
    <t>Feedback received and tracked in this spreadsheet tab</t>
  </si>
  <si>
    <t>Pending</t>
  </si>
  <si>
    <t>Feedback has been addressed in part, but has not been completely resolved</t>
  </si>
  <si>
    <t>Consider Future</t>
  </si>
  <si>
    <t>Consider for a future version</t>
  </si>
  <si>
    <t>Resolved</t>
  </si>
  <si>
    <t>Feedback has been resolved</t>
  </si>
  <si>
    <t>Table 2.  Feedback &amp; Status</t>
  </si>
  <si>
    <t>ID</t>
  </si>
  <si>
    <t>Comment</t>
  </si>
  <si>
    <t>Commenter</t>
  </si>
  <si>
    <t>Status</t>
  </si>
  <si>
    <t>Notes</t>
  </si>
  <si>
    <t>Response-form_DairyDigesterOperators</t>
  </si>
  <si>
    <t>ISD</t>
  </si>
  <si>
    <t>File received from ISD regarding dairy digester feedback.  This file was copied locally and renamed to: dairy_digester_operator_feedback_v001.xlsx</t>
  </si>
  <si>
    <t>Creating dairy_digester_operator_feedback_v002.xlsx</t>
  </si>
  <si>
    <t>Tony Held</t>
  </si>
  <si>
    <t>Created based on landfill_operator_feedback_v070.xlsx to transfer contents of v001 to a useable excel template
Notification Timestamp not included because that is based on when the email is sent (which can't be known when creating the spreadsheet)</t>
  </si>
  <si>
    <t>Creating dairy_digester_operator_feedback_v003.xlsx</t>
  </si>
  <si>
    <t>Created checkbox-like option for mangement and equipment lists</t>
  </si>
  <si>
    <r>
      <rPr>
        <sz val="11"/>
        <color rgb="FF000000"/>
        <rFont val="Calibri"/>
        <family val="2"/>
        <scheme val="minor"/>
      </rPr>
      <t xml:space="preserve">Q20 - Please replace options with the </t>
    </r>
    <r>
      <rPr>
        <sz val="11"/>
        <color rgb="FFD94A2C"/>
        <rFont val="Calibri"/>
        <family val="2"/>
        <scheme val="minor"/>
      </rPr>
      <t xml:space="preserve">revised list </t>
    </r>
    <r>
      <rPr>
        <sz val="11"/>
        <color rgb="FF000000"/>
        <rFont val="Calibri"/>
        <family val="2"/>
        <scheme val="minor"/>
      </rPr>
      <t xml:space="preserve">to the right --&gt;
</t>
    </r>
  </si>
  <si>
    <t>Emily</t>
  </si>
  <si>
    <t>•  Biogas conditioning (e.g., hydrogen sulfide, moisture,
     particulate removal)  
•  Biogas moving and handling equipement (e.g., blower, compressor, low pressure gas pipelines)
•  Biomethane upgrading (e.g., membrane or other form of CO2 removal)
•  Covered lagoon anaerobic digester
•  In-vessel anaerobic digester
•  Electricity generation or other combustion equipment
•  Heating/process fuel equipment
•  Fuel cells
•  Common carrier gas pipeline (Interconnection point of receipt) 
•  Onsite fuel use or dispensing</t>
  </si>
  <si>
    <t>Changed Q22 from: 
Q22.  Please describe the transport method (truck, pipeline, etc) 
(If manure or biogas from this facility is transported to an offsite digester, treatment, or upgrading facility):
To: Q22. If manure or biogas from this facility is transported to an offsite digester, treatment, or upgrading facility, please describe the transport method (truck, pipeline, etc):</t>
  </si>
  <si>
    <t>Changed Q23 from:
Q23.  Please provide the name or location of the recipient facility 
(If manure or biogas from this facility is transported to an offsite digester, treatment, or upgrading facility):
To:
Q23. If manure or biogas from this facility is transported to an offsite digester, treatment, or upgrading facility, please provide the name or location of the recipient facility:</t>
  </si>
  <si>
    <t xml:space="preserve"> Q19 and Q20 - replaced X column with check boxes. Will this work for the form?</t>
  </si>
  <si>
    <t>Anthy/Emily</t>
  </si>
  <si>
    <t>Q12 - please change "Other digester component" option to "Digester component (other)"</t>
  </si>
  <si>
    <r>
      <rPr>
        <sz val="11"/>
        <color rgb="FF000000"/>
        <rFont val="Calibri"/>
        <family val="2"/>
        <scheme val="minor"/>
      </rPr>
      <t xml:space="preserve">Q19 - We shortened the list so it wouldn't  be too overwhelming for respondents. Please update selections to the shortened </t>
    </r>
    <r>
      <rPr>
        <sz val="11"/>
        <color rgb="FFD94A2C"/>
        <rFont val="Calibri"/>
        <family val="2"/>
        <scheme val="minor"/>
      </rPr>
      <t xml:space="preserve">revised list </t>
    </r>
    <r>
      <rPr>
        <sz val="11"/>
        <color rgb="FF000000"/>
        <rFont val="Calibri"/>
        <family val="2"/>
        <scheme val="minor"/>
      </rPr>
      <t xml:space="preserve">to the right. Also, we prefer this order (they are grouped by similar processes), not alphabetical --&gt; 
</t>
    </r>
  </si>
  <si>
    <t>How do we envision they would report "Not Found" ? I don't see an option for this</t>
  </si>
  <si>
    <t>Solid/dry scrape manure collection</t>
  </si>
  <si>
    <r>
      <rPr>
        <sz val="11"/>
        <color rgb="FF000000"/>
        <rFont val="Calibri"/>
        <family val="2"/>
        <scheme val="minor"/>
      </rPr>
      <t xml:space="preserve">Revised Q10: 
From: 
Q10.  Instrument used to locate the leak (e.g., Fisher Scientific TVA2020; RKI Multigas Analyzer Eagle 2; TDL). 
To: 
Instrument used to </t>
    </r>
    <r>
      <rPr>
        <u/>
        <sz val="11"/>
        <color rgb="FF000000"/>
        <rFont val="Calibri"/>
        <family val="2"/>
        <scheme val="minor"/>
      </rPr>
      <t>perform monitoring</t>
    </r>
    <r>
      <rPr>
        <sz val="11"/>
        <color rgb="FF000000"/>
        <rFont val="Calibri"/>
        <family val="2"/>
        <scheme val="minor"/>
      </rPr>
      <t xml:space="preserve"> (e.g., Fisher Scientific TVA2020; RKI Multigas Analyzer Eagle 2; TDL).</t>
    </r>
  </si>
  <si>
    <t>Vacuum manure collection</t>
  </si>
  <si>
    <r>
      <rPr>
        <sz val="11"/>
        <color rgb="FF000000"/>
        <rFont val="Calibri"/>
        <family val="2"/>
        <scheme val="minor"/>
      </rPr>
      <t xml:space="preserve">Thoughts on </t>
    </r>
    <r>
      <rPr>
        <b/>
        <sz val="11"/>
        <color rgb="FF000000"/>
        <rFont val="Calibri"/>
        <family val="2"/>
        <scheme val="minor"/>
      </rPr>
      <t>Q9</t>
    </r>
    <r>
      <rPr>
        <sz val="11"/>
        <color rgb="FF000000"/>
        <rFont val="Calibri"/>
        <family val="2"/>
        <scheme val="minor"/>
      </rPr>
      <t xml:space="preserve">: in the previous campaign, CalBio said they used an infrared camera. I'm not familiar with those, but would that give a result in ppm? Since digesters aren't required to do method 21 style monitoring, consider allowing other options/units of measurement.  </t>
    </r>
  </si>
  <si>
    <t>Liquid/flush manure collection</t>
  </si>
  <si>
    <t>Pasture</t>
  </si>
  <si>
    <t>Dry lot/corral</t>
  </si>
  <si>
    <t xml:space="preserve">Solid storage </t>
  </si>
  <si>
    <t>Solar drying</t>
  </si>
  <si>
    <t>Composting (aerated, in vessel, windrows)</t>
  </si>
  <si>
    <t>Compost bedded pack barn</t>
  </si>
  <si>
    <t>Slatted floor pit storage</t>
  </si>
  <si>
    <t>Anaerobic Lagoon</t>
  </si>
  <si>
    <t>Anaerobic digester</t>
  </si>
  <si>
    <t>Vermifiltration</t>
  </si>
  <si>
    <t>Liquid/slurry</t>
  </si>
  <si>
    <t>Mechanical separator (screens, centrifuge, press)</t>
  </si>
  <si>
    <t>Gravity-based separator (settling basin, sand lane)</t>
  </si>
  <si>
    <t>Weeping wall</t>
  </si>
  <si>
    <t>Flocculation</t>
  </si>
  <si>
    <t>Daily spread</t>
  </si>
  <si>
    <t>Land application (flood)</t>
  </si>
  <si>
    <t>Land application (subsurface drip)</t>
  </si>
  <si>
    <t>CARB Drop Down Data Tab</t>
  </si>
  <si>
    <t>The _carb_only tab is used in part to create interactive drop down menu options for the Feedback form</t>
  </si>
  <si>
    <t>Please do not edit this tab unless you are a California Air Resources Board (CARB) software developer.</t>
  </si>
  <si>
    <t>Do not remove blank lines or try to reformat this sheet as it will corrupt how the array/spill functions are designed</t>
  </si>
  <si>
    <t>Tables associated with drop down options</t>
  </si>
  <si>
    <t>Table 1.  Methane Description Options</t>
  </si>
  <si>
    <t>An intentional or allowable vent (i.e. the operator was aware of, and/or would not repair)</t>
  </si>
  <si>
    <t>Due to a temporary activity (i.e. would be resolved without corrective action when the activity is completed)</t>
  </si>
  <si>
    <t>Operator was aware of the leak prior to receiving the CARB plume notification and/or repairs were in progress</t>
  </si>
  <si>
    <t>Table 2.  Methane Location Options</t>
  </si>
  <si>
    <t>Animal housing/barn/corral/lot</t>
  </si>
  <si>
    <t>Biogas conditioning/upgrading equipment</t>
  </si>
  <si>
    <t>Biogas moving/handling equipment</t>
  </si>
  <si>
    <t>Digester cover</t>
  </si>
  <si>
    <t>Effluent pond</t>
  </si>
  <si>
    <t>Interconnection/pipeline</t>
  </si>
  <si>
    <t>Manure collection pit</t>
  </si>
  <si>
    <t>Manure separator</t>
  </si>
  <si>
    <t>Open lagoon</t>
  </si>
  <si>
    <t xml:space="preserve">Other </t>
  </si>
  <si>
    <t>Stacking slab/stockpile/other manure storage</t>
  </si>
  <si>
    <t>Table 3.  Methane Cause Options</t>
  </si>
  <si>
    <t>Construction activity</t>
  </si>
  <si>
    <t>Damaged/broken component (e.g. tear in digester cover, loose flange/port/seal)</t>
  </si>
  <si>
    <t>Maintenance/repair/testing activity</t>
  </si>
  <si>
    <t>Manure management activity</t>
  </si>
  <si>
    <t>Other</t>
  </si>
  <si>
    <t>Venting-intentional/routine</t>
  </si>
  <si>
    <t>Table 4.  Able to be Repaired Options</t>
  </si>
  <si>
    <t>No</t>
  </si>
  <si>
    <t>Table 5.  All manure management practices and methods utilized at this facility</t>
  </si>
  <si>
    <t>Advanced solid-liquid separation by flocculation</t>
  </si>
  <si>
    <t>Centrifuge/decanter</t>
  </si>
  <si>
    <t>Composting aerated</t>
  </si>
  <si>
    <t>Composting in vessel</t>
  </si>
  <si>
    <t>Composting windrows</t>
  </si>
  <si>
    <t>Fertigation</t>
  </si>
  <si>
    <t>Other mechanical solid-liquid separator</t>
  </si>
  <si>
    <t>Processing pit</t>
  </si>
  <si>
    <t>Roller drum separator</t>
  </si>
  <si>
    <t>Sand lane</t>
  </si>
  <si>
    <t>Screw press separator</t>
  </si>
  <si>
    <t>Settling basin</t>
  </si>
  <si>
    <t>Sloped screen separator</t>
  </si>
  <si>
    <t>Solid storage</t>
  </si>
  <si>
    <t>Stationary screen separator</t>
  </si>
  <si>
    <t>Vibrating screen separator</t>
  </si>
  <si>
    <t>Table 6.  Biogas-related Equipment or Operations</t>
  </si>
  <si>
    <t>Biogas conditioning (e.g. hydrogen sulfide moisture particulate removal)</t>
  </si>
  <si>
    <t>Biogas moving and handling equipement (e.g. blower collection box pre-conditioning gas pipelines)</t>
  </si>
  <si>
    <t>Biomethane upgrading</t>
  </si>
  <si>
    <t>Covered lagoon anaerobic digester</t>
  </si>
  <si>
    <t>Electricity generation</t>
  </si>
  <si>
    <t>Heating/process fuel equipment</t>
  </si>
  <si>
    <t>Interconnection point of receipt (including biomethane quality testing)</t>
  </si>
  <si>
    <t>In-vessel anaerobic digester</t>
  </si>
  <si>
    <t>Onsite fuel use or dispensing</t>
  </si>
  <si>
    <t>Pipeline lateral</t>
  </si>
  <si>
    <t>Q11.  Description of the Methane Emissions Drop Down Options</t>
  </si>
  <si>
    <t>Options as a list</t>
  </si>
  <si>
    <t>Please Select</t>
  </si>
  <si>
    <t>Q12.  Location of the Methane Emissions Drop Down Options</t>
  </si>
  <si>
    <t>Q14.  Cause of the Methane Emissions Drop Down Options</t>
  </si>
  <si>
    <t>Q16.  Was Repaired Drop Down Options</t>
  </si>
  <si>
    <t>Q19.  Manure Management Practices and Methods Drop Down Options</t>
  </si>
  <si>
    <t>Q20.  Biogas-related Equipment or Operations Drop Down Options</t>
  </si>
  <si>
    <t>JSON Schema Tab</t>
  </si>
  <si>
    <t>The _json_schema tab is used to specify formatting schemas should one wish to export spreadsheet data to a json format.</t>
  </si>
  <si>
    <t>Please do not edit this tab unless you are a California Air Resources Board (CARB) software developer</t>
  </si>
  <si>
    <t>Tabs will be imported starting with the row immediately beneath the shaded header.</t>
  </si>
  <si>
    <t>Subsequent rows will also be imported until the first  blank tab name is encountered</t>
  </si>
  <si>
    <t>Tab Name</t>
  </si>
  <si>
    <t>JSON Formatting Schema</t>
  </si>
  <si>
    <t>Feedback Form</t>
  </si>
  <si>
    <t>dairy_digester_v01_00</t>
  </si>
  <si>
    <t>The _json_metadata tab is used to store key/value pairs to be included in the export of this spreadsheet to json.</t>
  </si>
  <si>
    <t>Key value pairs will be read in starting with the row immediately beneath the green header.</t>
  </si>
  <si>
    <t>Key value pairs will be read on subsequent rows until the first blank key is encountered</t>
  </si>
  <si>
    <t>Key</t>
  </si>
  <si>
    <t>Value</t>
  </si>
  <si>
    <t>sector</t>
  </si>
  <si>
    <t>dairy_digester</t>
  </si>
  <si>
    <t>Red (alert) color</t>
  </si>
  <si>
    <t>#FFCCCB</t>
  </si>
  <si>
    <t>CARB Named Range Diagnostics</t>
  </si>
  <si>
    <t>Run the subroutine list_named_ranges() to update the diagnostic information below</t>
  </si>
  <si>
    <t>Address</t>
  </si>
  <si>
    <t>Named Range</t>
  </si>
  <si>
    <t>Is Drop Down</t>
  </si>
  <si>
    <t>$D$43</t>
  </si>
  <si>
    <t>jinja_additional_activities</t>
  </si>
  <si>
    <t>$D$73</t>
  </si>
  <si>
    <t>jinja_additional_notes</t>
  </si>
  <si>
    <t>jinja_contact_email</t>
  </si>
  <si>
    <t>$D$34</t>
  </si>
  <si>
    <t>jinja_contact_name</t>
  </si>
  <si>
    <t>$D$35</t>
  </si>
  <si>
    <t>jinja_contact_phone</t>
  </si>
  <si>
    <t>$D$53</t>
  </si>
  <si>
    <t>jinja_emission_cause</t>
  </si>
  <si>
    <t>jinja_emission_cause_notes</t>
  </si>
  <si>
    <t>$D$42</t>
  </si>
  <si>
    <t>$D$51</t>
  </si>
  <si>
    <t>jinja_emission_location</t>
  </si>
  <si>
    <t>$D$52</t>
  </si>
  <si>
    <t>jinja_emission_location_notes</t>
  </si>
  <si>
    <t>jinja_emission_type_fk</t>
  </si>
  <si>
    <t>$D$32</t>
  </si>
  <si>
    <t>$D$33</t>
  </si>
  <si>
    <t>$D$23</t>
  </si>
  <si>
    <t>jinja_id_incidence</t>
  </si>
  <si>
    <t>jinja_id_message</t>
  </si>
  <si>
    <t>$D$24</t>
  </si>
  <si>
    <t>jinja_id_plume</t>
  </si>
  <si>
    <t>$D$64</t>
  </si>
  <si>
    <t>$D$65</t>
  </si>
  <si>
    <t>$D$47</t>
  </si>
  <si>
    <t>jinja_initial_leak_concentration</t>
  </si>
  <si>
    <t>$D$40</t>
  </si>
  <si>
    <t>jinja_inspection_timestamp</t>
  </si>
  <si>
    <t>$D$41</t>
  </si>
  <si>
    <t>jinja_instrument</t>
  </si>
  <si>
    <t>$D$72</t>
  </si>
  <si>
    <t>$D$71</t>
  </si>
  <si>
    <t>$D$26</t>
  </si>
  <si>
    <t>jinja_lat_carb</t>
  </si>
  <si>
    <t>jinja_long_carb</t>
  </si>
  <si>
    <t>$D$60</t>
  </si>
  <si>
    <t>jinja_mitigation_actions</t>
  </si>
  <si>
    <t>$D$61</t>
  </si>
  <si>
    <t>jinja_mitigation_timestamp</t>
  </si>
  <si>
    <t>$D$25</t>
  </si>
  <si>
    <t>jinja_observation_timestamp</t>
  </si>
  <si>
    <t>$D$66</t>
  </si>
  <si>
    <t>$D$67</t>
  </si>
  <si>
    <t>$D$63</t>
  </si>
  <si>
    <t>$D$62</t>
  </si>
  <si>
    <t>jinja_able_to_repair</t>
  </si>
  <si>
    <t>$D$106</t>
  </si>
  <si>
    <t>jinja_additional_manure_management</t>
  </si>
  <si>
    <t>$D$110</t>
  </si>
  <si>
    <t>$D$103</t>
  </si>
  <si>
    <t>jinja_anaerobic_digestion_portion</t>
  </si>
  <si>
    <t>$D$93</t>
  </si>
  <si>
    <t>Feedback Form'!jinja_bio_biogas_conditioning</t>
  </si>
  <si>
    <t>$D$94</t>
  </si>
  <si>
    <t>Feedback Form'!jinja_bio_biogas_moving</t>
  </si>
  <si>
    <t>$D$95</t>
  </si>
  <si>
    <t>Feedback Form'!jinja_bio_biomethane_upgrading</t>
  </si>
  <si>
    <t>$D$96</t>
  </si>
  <si>
    <t>Feedback Form'!jinja_bio_covered_lagoon</t>
  </si>
  <si>
    <t>$D$97</t>
  </si>
  <si>
    <t>Feedback Form'!jinja_bio_electricity</t>
  </si>
  <si>
    <t>$D$98</t>
  </si>
  <si>
    <t>Feedback Form'!jinja_bio_heating</t>
  </si>
  <si>
    <t>$D$100</t>
  </si>
  <si>
    <t>Feedback Form'!jinja_bio_in_vessel</t>
  </si>
  <si>
    <t>$D$99</t>
  </si>
  <si>
    <t>Feedback Form'!jinja_bio_interconnection</t>
  </si>
  <si>
    <t>$D$101</t>
  </si>
  <si>
    <t>Feedback Form'!jinja_bio_onsite_fuel</t>
  </si>
  <si>
    <t>$D$102</t>
  </si>
  <si>
    <t>Feedback Form'!jinja_bio_pipeline_lateral</t>
  </si>
  <si>
    <t>$D$30</t>
  </si>
  <si>
    <t>jinja_digester_facility_name</t>
  </si>
  <si>
    <t>$D$46</t>
  </si>
  <si>
    <t>$D$44</t>
  </si>
  <si>
    <t>$D$45</t>
  </si>
  <si>
    <t>jinja_id_arb_ciwqs</t>
  </si>
  <si>
    <t>$D$21</t>
  </si>
  <si>
    <t>$D$22</t>
  </si>
  <si>
    <t>$D$39</t>
  </si>
  <si>
    <t>$D$31</t>
  </si>
  <si>
    <t>jinja_livestock_facility_name</t>
  </si>
  <si>
    <t>$D$59</t>
  </si>
  <si>
    <t>jinja_manure_advanced_solid_liquid</t>
  </si>
  <si>
    <t>Feedback Form'!jinja_manure_anaerobic_digester</t>
  </si>
  <si>
    <t>Feedback Form'!jinja_manure_anaerobic_lagoon</t>
  </si>
  <si>
    <t>Feedback Form'!jinja_manure_centrifuge_decanter</t>
  </si>
  <si>
    <t>Feedback Form'!jinja_manure_compost_bedded_pack</t>
  </si>
  <si>
    <t>Feedback Form'!jinja_manure_composting_aerated</t>
  </si>
  <si>
    <t>Feedback Form'!jinja_manure_composting_in_vessel</t>
  </si>
  <si>
    <t>Feedback Form'!jinja_manure_composting_windrows</t>
  </si>
  <si>
    <t>Feedback Form'!jinja_manure_daily_spread</t>
  </si>
  <si>
    <t>$D$68</t>
  </si>
  <si>
    <t>Feedback Form'!jinja_manure_dry_lot_corral</t>
  </si>
  <si>
    <t>$D$69</t>
  </si>
  <si>
    <t>Feedback Form'!jinja_manure_fertigation</t>
  </si>
  <si>
    <t>$D$70</t>
  </si>
  <si>
    <t>Feedback Form'!jinja_manure_land_application_flood</t>
  </si>
  <si>
    <t>Feedback Form'!jinja_manure_land_application_subsurface</t>
  </si>
  <si>
    <t>Feedback Form'!jinja_manure_liquid_flush</t>
  </si>
  <si>
    <t>Feedback Form'!jinja_manure_liquid_slurry</t>
  </si>
  <si>
    <t>$D$74</t>
  </si>
  <si>
    <t>Feedback Form'!jinja_manure_other_mechanical</t>
  </si>
  <si>
    <t>$D$75</t>
  </si>
  <si>
    <t>Feedback Form'!jinja_manure_pasture</t>
  </si>
  <si>
    <t>$D$76</t>
  </si>
  <si>
    <t>Feedback Form'!jinja_manure_processing_pit</t>
  </si>
  <si>
    <t>$D$77</t>
  </si>
  <si>
    <t>Feedback Form'!jinja_manure_roller_drum</t>
  </si>
  <si>
    <t>$D$78</t>
  </si>
  <si>
    <t>Feedback Form'!jinja_manure_sand_lane</t>
  </si>
  <si>
    <t>$D$79</t>
  </si>
  <si>
    <t>Feedback Form'!jinja_manure_screw_press</t>
  </si>
  <si>
    <t>$D$80</t>
  </si>
  <si>
    <t>Feedback Form'!jinja_manure_settling_basin</t>
  </si>
  <si>
    <t>$D$81</t>
  </si>
  <si>
    <t>Feedback Form'!jinja_manure_slatted_floor</t>
  </si>
  <si>
    <t>$D$82</t>
  </si>
  <si>
    <t>Feedback Form'!jinja_manure_sloped_screen</t>
  </si>
  <si>
    <t>$D$83</t>
  </si>
  <si>
    <t>Feedback Form'!jinja_manure_solar_drying</t>
  </si>
  <si>
    <t>$D$85</t>
  </si>
  <si>
    <t>Feedback Form'!jinja_manure_solid_dry_scrape</t>
  </si>
  <si>
    <t>$D$84</t>
  </si>
  <si>
    <t>Feedback Form'!jinja_manure_solid_storage</t>
  </si>
  <si>
    <t>$D$86</t>
  </si>
  <si>
    <t>Feedback Form'!jinja_manure_stationary_screen</t>
  </si>
  <si>
    <t>$D$87</t>
  </si>
  <si>
    <t>Feedback Form'!jinja_manure_vacuum</t>
  </si>
  <si>
    <t>$D$88</t>
  </si>
  <si>
    <t>Feedback Form'!jinja_manure_vermifiltration</t>
  </si>
  <si>
    <t>$D$89</t>
  </si>
  <si>
    <t>Feedback Form'!jinja_manure_vibrating_screen</t>
  </si>
  <si>
    <t>$D$90</t>
  </si>
  <si>
    <t>Feedback Form'!jinja_manure_weeping_wall</t>
  </si>
  <si>
    <t>$D$104</t>
  </si>
  <si>
    <t>jinja_transport_method</t>
  </si>
  <si>
    <t>$D$105</t>
  </si>
  <si>
    <t>jinji_transport_recipient</t>
  </si>
  <si>
    <t>jinja_transport_recipient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</si>
</sst>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"/>
    <numFmt numFmtId="165" formatCode="mm/dd/yyyy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name val="Arial"/>
      <family val="2"/>
    </font>
    <font>
      <sz val="16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40"/>
      <color theme="0"/>
      <name val="Calibri Light"/>
      <family val="1"/>
      <scheme val="major"/>
    </font>
    <font>
      <b/>
      <sz val="12"/>
      <name val="Arial"/>
      <family val="2"/>
    </font>
    <font>
      <sz val="9"/>
      <color theme="1"/>
      <name val="Segoe U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name val="Arial"/>
      <family val="2"/>
    </font>
    <font>
      <u/>
      <sz val="12"/>
      <color theme="1"/>
      <name val="Arial"/>
      <family val="2"/>
    </font>
    <font>
      <sz val="32"/>
      <color theme="0"/>
      <name val="Calibri Light"/>
      <family val="1"/>
      <scheme val="major"/>
    </font>
    <font>
      <sz val="16"/>
      <color theme="5" tint="-0.249977111117893"/>
      <name val="Arial"/>
      <family val="2"/>
    </font>
    <font>
      <sz val="11"/>
      <color theme="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D94A2C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color rgb="FF000000"/>
      <name val="Arial"/>
      <family val="2"/>
    </font>
    <font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2" fillId="0" borderId="0"/>
    <xf numFmtId="0" fontId="19" fillId="0" borderId="0"/>
    <xf numFmtId="0" fontId="20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9" fillId="0" borderId="0" xfId="0" applyFont="1" applyAlignment="1">
      <alignment vertical="top"/>
    </xf>
    <xf numFmtId="0" fontId="11" fillId="4" borderId="0" xfId="0" applyFont="1" applyFill="1"/>
    <xf numFmtId="0" fontId="11" fillId="5" borderId="0" xfId="0" applyFont="1" applyFill="1"/>
    <xf numFmtId="0" fontId="8" fillId="0" borderId="0" xfId="0" applyFont="1"/>
    <xf numFmtId="0" fontId="8" fillId="0" borderId="1" xfId="0" applyFont="1" applyBorder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1" fillId="9" borderId="0" xfId="0" applyFont="1" applyFill="1"/>
    <xf numFmtId="0" fontId="11" fillId="9" borderId="0" xfId="0" applyFont="1" applyFill="1" applyAlignment="1">
      <alignment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11" fillId="9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14" fontId="0" fillId="0" borderId="0" xfId="0" applyNumberFormat="1"/>
    <xf numFmtId="0" fontId="12" fillId="0" borderId="0" xfId="1"/>
    <xf numFmtId="0" fontId="12" fillId="0" borderId="0" xfId="1" applyAlignment="1">
      <alignment vertical="center"/>
    </xf>
    <xf numFmtId="0" fontId="13" fillId="6" borderId="0" xfId="1" applyFont="1" applyFill="1" applyAlignment="1">
      <alignment horizontal="centerContinuous" vertical="center"/>
    </xf>
    <xf numFmtId="0" fontId="12" fillId="7" borderId="0" xfId="1" applyFill="1" applyAlignment="1">
      <alignment horizontal="centerContinuous"/>
    </xf>
    <xf numFmtId="0" fontId="12" fillId="7" borderId="0" xfId="1" applyFill="1" applyAlignment="1">
      <alignment horizontal="center"/>
    </xf>
    <xf numFmtId="0" fontId="4" fillId="0" borderId="0" xfId="0" applyFont="1" applyAlignment="1">
      <alignment vertical="center"/>
    </xf>
    <xf numFmtId="0" fontId="12" fillId="8" borderId="0" xfId="1" applyFill="1" applyAlignment="1">
      <alignment horizontal="left" vertical="center"/>
    </xf>
    <xf numFmtId="0" fontId="12" fillId="0" borderId="0" xfId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5" fillId="10" borderId="2" xfId="0" applyFont="1" applyFill="1" applyBorder="1" applyAlignment="1" applyProtection="1">
      <alignment horizontal="left" vertical="center" wrapText="1"/>
      <protection locked="0"/>
    </xf>
    <xf numFmtId="0" fontId="12" fillId="2" borderId="0" xfId="1" applyFill="1" applyAlignment="1">
      <alignment horizontal="left" vertical="center"/>
    </xf>
    <xf numFmtId="0" fontId="12" fillId="10" borderId="0" xfId="1" applyFill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11" fillId="5" borderId="0" xfId="2" applyFont="1" applyFill="1"/>
    <xf numFmtId="0" fontId="11" fillId="11" borderId="0" xfId="2" applyFont="1" applyFill="1"/>
    <xf numFmtId="0" fontId="20" fillId="0" borderId="0" xfId="3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12" fillId="8" borderId="0" xfId="1" applyFill="1" applyAlignment="1">
      <alignment horizontal="left"/>
    </xf>
    <xf numFmtId="0" fontId="12" fillId="0" borderId="0" xfId="1" applyAlignment="1">
      <alignment horizontal="left"/>
    </xf>
    <xf numFmtId="0" fontId="5" fillId="0" borderId="0" xfId="0" applyFont="1" applyAlignment="1">
      <alignment horizontal="left" vertical="center" wrapText="1"/>
    </xf>
    <xf numFmtId="0" fontId="23" fillId="6" borderId="0" xfId="1" applyFont="1" applyFill="1" applyAlignment="1">
      <alignment horizontal="centerContinuous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8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1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top"/>
    </xf>
    <xf numFmtId="0" fontId="3" fillId="8" borderId="0" xfId="0" applyFont="1" applyFill="1" applyAlignment="1" applyProtection="1">
      <alignment horizontal="left" vertical="center"/>
      <protection locked="0"/>
    </xf>
    <xf numFmtId="0" fontId="3" fillId="8" borderId="0" xfId="0" applyFont="1" applyFill="1" applyAlignment="1">
      <alignment horizontal="left" vertical="center" wrapText="1"/>
    </xf>
    <xf numFmtId="165" fontId="3" fillId="8" borderId="0" xfId="0" applyNumberFormat="1" applyFont="1" applyFill="1" applyAlignment="1">
      <alignment horizontal="left" vertical="center" wrapText="1"/>
    </xf>
    <xf numFmtId="164" fontId="3" fillId="8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 applyProtection="1">
      <alignment horizontal="left" vertical="center" wrapText="1"/>
      <protection locked="0"/>
    </xf>
    <xf numFmtId="164" fontId="3" fillId="2" borderId="0" xfId="0" applyNumberFormat="1" applyFont="1" applyFill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24" fillId="2" borderId="3" xfId="0" applyFont="1" applyFill="1" applyBorder="1" applyAlignment="1" applyProtection="1">
      <alignment wrapText="1"/>
      <protection locked="0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12" borderId="0" xfId="0" applyFont="1" applyFill="1" applyAlignment="1">
      <alignment horizontal="left"/>
    </xf>
    <xf numFmtId="0" fontId="12" fillId="12" borderId="0" xfId="1" applyFill="1"/>
    <xf numFmtId="0" fontId="10" fillId="12" borderId="0" xfId="0" applyFont="1" applyFill="1" applyAlignment="1">
      <alignment horizontal="left" vertical="center"/>
    </xf>
    <xf numFmtId="0" fontId="10" fillId="12" borderId="0" xfId="0" applyFont="1" applyFill="1" applyAlignment="1">
      <alignment horizontal="centerContinuous" vertical="center"/>
    </xf>
    <xf numFmtId="0" fontId="10" fillId="12" borderId="0" xfId="0" applyFont="1" applyFill="1" applyAlignment="1">
      <alignment horizontal="centerContinuous" vertical="center" wrapText="1"/>
    </xf>
    <xf numFmtId="0" fontId="25" fillId="0" borderId="0" xfId="0" applyFont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25" fillId="0" borderId="6" xfId="0" applyFont="1" applyBorder="1" applyAlignment="1">
      <alignment horizontal="left" vertical="center"/>
    </xf>
    <xf numFmtId="0" fontId="28" fillId="0" borderId="7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quotePrefix="1"/>
  </cellXfs>
  <cellStyles count="4">
    <cellStyle name="Hyperlink" xfId="3" builtinId="8"/>
    <cellStyle name="Normal" xfId="0" builtinId="0"/>
    <cellStyle name="Normal 2" xfId="2" xr:uid="{A763DB28-C2D7-4D86-94F7-D05CFB9105EC}"/>
    <cellStyle name="Normal 3" xfId="1" xr:uid="{34B4562B-54D1-406A-9AEB-82C17D409F56}"/>
  </cellStyles>
  <dxfs count="18"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B"/>
      <color rgb="FFFF474C"/>
      <color rgb="FFFF8585"/>
      <color rgb="FFC4450C"/>
      <color rgb="FF000000"/>
      <color rgb="FFFF3399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27819</xdr:rowOff>
    </xdr:from>
    <xdr:to>
      <xdr:col>4</xdr:col>
      <xdr:colOff>283633</xdr:colOff>
      <xdr:row>5</xdr:row>
      <xdr:rowOff>485019</xdr:rowOff>
    </xdr:to>
    <xdr:sp macro="" textlink="">
      <xdr:nvSpPr>
        <xdr:cNvPr id="6" name="Rectangle: Diagonal Corners Rounded 5">
          <a:extLst>
            <a:ext uri="{FF2B5EF4-FFF2-40B4-BE49-F238E27FC236}">
              <a16:creationId xmlns:a16="http://schemas.microsoft.com/office/drawing/2014/main" id="{69702AE1-A584-4421-8834-5564908B1B04}"/>
            </a:ext>
          </a:extLst>
        </xdr:cNvPr>
        <xdr:cNvSpPr/>
      </xdr:nvSpPr>
      <xdr:spPr>
        <a:xfrm>
          <a:off x="298450" y="1846036"/>
          <a:ext cx="10071100" cy="457200"/>
        </a:xfrm>
        <a:prstGeom prst="round2DiagRect">
          <a:avLst/>
        </a:prstGeom>
        <a:solidFill>
          <a:schemeClr val="accent2"/>
        </a:solidFill>
        <a:ln>
          <a:solidFill>
            <a:schemeClr val="accent1">
              <a:shade val="15000"/>
              <a:alpha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1. Instructions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27</xdr:row>
      <xdr:rowOff>27819</xdr:rowOff>
    </xdr:from>
    <xdr:to>
      <xdr:col>4</xdr:col>
      <xdr:colOff>283633</xdr:colOff>
      <xdr:row>27</xdr:row>
      <xdr:rowOff>485019</xdr:rowOff>
    </xdr:to>
    <xdr:sp macro="" textlink="">
      <xdr:nvSpPr>
        <xdr:cNvPr id="8" name="Rectangle: Diagonal Corners Rounded 7">
          <a:extLst>
            <a:ext uri="{FF2B5EF4-FFF2-40B4-BE49-F238E27FC236}">
              <a16:creationId xmlns:a16="http://schemas.microsoft.com/office/drawing/2014/main" id="{3537D193-C9E9-4E5A-8BB0-2218F4E2C6D0}"/>
            </a:ext>
          </a:extLst>
        </xdr:cNvPr>
        <xdr:cNvSpPr/>
      </xdr:nvSpPr>
      <xdr:spPr>
        <a:xfrm>
          <a:off x="298450" y="752293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3. Facility Information (Confirm/Update)</a:t>
          </a:r>
        </a:p>
      </xdr:txBody>
    </xdr:sp>
    <xdr:clientData/>
  </xdr:twoCellAnchor>
  <xdr:twoCellAnchor>
    <xdr:from>
      <xdr:col>1</xdr:col>
      <xdr:colOff>0</xdr:colOff>
      <xdr:row>18</xdr:row>
      <xdr:rowOff>27819</xdr:rowOff>
    </xdr:from>
    <xdr:to>
      <xdr:col>4</xdr:col>
      <xdr:colOff>283633</xdr:colOff>
      <xdr:row>18</xdr:row>
      <xdr:rowOff>485019</xdr:rowOff>
    </xdr:to>
    <xdr:sp macro="" textlink="">
      <xdr:nvSpPr>
        <xdr:cNvPr id="9" name="Rectangle: Diagonal Corners Rounded 8">
          <a:extLst>
            <a:ext uri="{FF2B5EF4-FFF2-40B4-BE49-F238E27FC236}">
              <a16:creationId xmlns:a16="http://schemas.microsoft.com/office/drawing/2014/main" id="{ADA9A1B2-C2AF-4E56-A2D3-A43A41BB011A}"/>
            </a:ext>
          </a:extLst>
        </xdr:cNvPr>
        <xdr:cNvSpPr/>
      </xdr:nvSpPr>
      <xdr:spPr>
        <a:xfrm>
          <a:off x="298450" y="550363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2. Emission Detection Information</a:t>
          </a:r>
          <a:r>
            <a:rPr lang="en-US" sz="1600" baseline="0">
              <a:solidFill>
                <a:schemeClr val="bg1"/>
              </a:solidFill>
            </a:rPr>
            <a:t> Provided by CARB </a:t>
          </a:r>
          <a:r>
            <a:rPr lang="en-US" sz="1600">
              <a:solidFill>
                <a:schemeClr val="bg1"/>
              </a:solidFill>
            </a:rPr>
            <a:t>(Do Not Edit)</a:t>
          </a:r>
        </a:p>
      </xdr:txBody>
    </xdr:sp>
    <xdr:clientData/>
  </xdr:twoCellAnchor>
  <xdr:twoCellAnchor>
    <xdr:from>
      <xdr:col>1</xdr:col>
      <xdr:colOff>0</xdr:colOff>
      <xdr:row>36</xdr:row>
      <xdr:rowOff>27819</xdr:rowOff>
    </xdr:from>
    <xdr:to>
      <xdr:col>4</xdr:col>
      <xdr:colOff>283633</xdr:colOff>
      <xdr:row>36</xdr:row>
      <xdr:rowOff>485019</xdr:rowOff>
    </xdr:to>
    <xdr:sp macro="" textlink="">
      <xdr:nvSpPr>
        <xdr:cNvPr id="10" name="Rectangle: Diagonal Corners Rounded 9">
          <a:extLst>
            <a:ext uri="{FF2B5EF4-FFF2-40B4-BE49-F238E27FC236}">
              <a16:creationId xmlns:a16="http://schemas.microsoft.com/office/drawing/2014/main" id="{D39B6E4F-0164-4C5D-828C-9CDD5948AE6C}"/>
            </a:ext>
          </a:extLst>
        </xdr:cNvPr>
        <xdr:cNvSpPr/>
      </xdr:nvSpPr>
      <xdr:spPr>
        <a:xfrm>
          <a:off x="298450" y="1141548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4.  Follow-up Ground Monitoring Results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54</xdr:row>
      <xdr:rowOff>27819</xdr:rowOff>
    </xdr:from>
    <xdr:to>
      <xdr:col>4</xdr:col>
      <xdr:colOff>283633</xdr:colOff>
      <xdr:row>54</xdr:row>
      <xdr:rowOff>485019</xdr:rowOff>
    </xdr:to>
    <xdr:sp macro="" textlink="">
      <xdr:nvSpPr>
        <xdr:cNvPr id="11" name="Rectangle: Diagonal Corners Rounded 10">
          <a:extLst>
            <a:ext uri="{FF2B5EF4-FFF2-40B4-BE49-F238E27FC236}">
              <a16:creationId xmlns:a16="http://schemas.microsoft.com/office/drawing/2014/main" id="{CCBF60FD-160C-48DF-AB41-226D3A768CA1}"/>
            </a:ext>
          </a:extLst>
        </xdr:cNvPr>
        <xdr:cNvSpPr/>
      </xdr:nvSpPr>
      <xdr:spPr>
        <a:xfrm>
          <a:off x="300567" y="9730619"/>
          <a:ext cx="10066866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6.  Management Practices</a:t>
          </a:r>
        </a:p>
      </xdr:txBody>
    </xdr:sp>
    <xdr:clientData/>
  </xdr:twoCellAnchor>
  <xdr:twoCellAnchor>
    <xdr:from>
      <xdr:col>1</xdr:col>
      <xdr:colOff>0</xdr:colOff>
      <xdr:row>107</xdr:row>
      <xdr:rowOff>23586</xdr:rowOff>
    </xdr:from>
    <xdr:to>
      <xdr:col>4</xdr:col>
      <xdr:colOff>283633</xdr:colOff>
      <xdr:row>107</xdr:row>
      <xdr:rowOff>480786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215C4F9B-1F91-4D53-8867-3D7A60CFBD7B}"/>
            </a:ext>
          </a:extLst>
        </xdr:cNvPr>
        <xdr:cNvSpPr/>
      </xdr:nvSpPr>
      <xdr:spPr>
        <a:xfrm>
          <a:off x="298450" y="1725748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7.  Supplemental</a:t>
          </a:r>
        </a:p>
      </xdr:txBody>
    </xdr:sp>
    <xdr:clientData/>
  </xdr:twoCellAnchor>
  <xdr:twoCellAnchor>
    <xdr:from>
      <xdr:col>1</xdr:col>
      <xdr:colOff>0</xdr:colOff>
      <xdr:row>48</xdr:row>
      <xdr:rowOff>27819</xdr:rowOff>
    </xdr:from>
    <xdr:to>
      <xdr:col>4</xdr:col>
      <xdr:colOff>283633</xdr:colOff>
      <xdr:row>48</xdr:row>
      <xdr:rowOff>485019</xdr:rowOff>
    </xdr:to>
    <xdr:sp macro="" textlink="">
      <xdr:nvSpPr>
        <xdr:cNvPr id="13" name="Rectangle: Diagonal Corners Rounded 12">
          <a:extLst>
            <a:ext uri="{FF2B5EF4-FFF2-40B4-BE49-F238E27FC236}">
              <a16:creationId xmlns:a16="http://schemas.microsoft.com/office/drawing/2014/main" id="{7E34EF17-718B-4D95-A383-810A01F7EBA9}"/>
            </a:ext>
          </a:extLst>
        </xdr:cNvPr>
        <xdr:cNvSpPr/>
      </xdr:nvSpPr>
      <xdr:spPr>
        <a:xfrm>
          <a:off x="300567" y="9921119"/>
          <a:ext cx="10066866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5.  Mitigation Response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89372</xdr:colOff>
      <xdr:row>1</xdr:row>
      <xdr:rowOff>226262</xdr:rowOff>
    </xdr:from>
    <xdr:to>
      <xdr:col>1</xdr:col>
      <xdr:colOff>1228132</xdr:colOff>
      <xdr:row>2</xdr:row>
      <xdr:rowOff>437709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EDF226-62FD-4C66-96E2-3358EB7C0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05" y="409706"/>
          <a:ext cx="1138760" cy="860559"/>
        </a:xfrm>
        <a:prstGeom prst="rect">
          <a:avLst/>
        </a:prstGeom>
        <a:solidFill>
          <a:schemeClr val="bg1"/>
        </a:solidFill>
        <a:effectLst>
          <a:outerShdw blurRad="50800" dist="50800" dir="5400000" sx="1000" sy="1000" algn="ctr" rotWithShape="0">
            <a:srgbClr val="000000"/>
          </a:outerShdw>
        </a:effectLst>
      </xdr:spPr>
    </xdr:pic>
    <xdr:clientData/>
  </xdr:twoCellAnchor>
  <xdr:twoCellAnchor editAs="oneCell">
    <xdr:from>
      <xdr:col>3</xdr:col>
      <xdr:colOff>3717326</xdr:colOff>
      <xdr:row>1</xdr:row>
      <xdr:rowOff>104431</xdr:rowOff>
    </xdr:from>
    <xdr:to>
      <xdr:col>3</xdr:col>
      <xdr:colOff>4515025</xdr:colOff>
      <xdr:row>2</xdr:row>
      <xdr:rowOff>563217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FE2378-3CCD-4334-9461-EDE152DAB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4845" y="287875"/>
          <a:ext cx="1138717" cy="1107890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Alexiades, Anthy@ARB" id="{4C2C2ED5-A3F1-4BDB-B8CF-860067E2EA56}" userId="S::Anthy.Alexiades@arb.ca.gov::65139a12-67f9-4860-86b5-9df96257c108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E4CF48-AAEC-4756-B8D6-56F7F8A93943}" name="_issue_tracking_Table_01" displayName="_issue_tracking_Table_01" ref="B9:C13" totalsRowShown="0">
  <autoFilter ref="B9:C13" xr:uid="{24D72A52-95E4-464B-93BB-49FD17A99B8E}"/>
  <tableColumns count="2">
    <tableColumn id="1" xr3:uid="{D71228F0-7A4D-4616-97FA-0D527922E50D}" name="Code" dataDxfId="17"/>
    <tableColumn id="2" xr3:uid="{7E7BC38A-4F45-41D4-A34B-67ADAFBE8125}" name="Description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64B9BE-CE69-4FB3-8E34-6D366DC757D7}" name="_issue_tracking_Table_02" displayName="_issue_tracking_Table_02" ref="B18:G118" totalsRowShown="0" dataDxfId="15">
  <autoFilter ref="B18:G118" xr:uid="{6B7A3421-D3A9-46B3-AA8A-01814CFA791D}"/>
  <tableColumns count="6">
    <tableColumn id="1" xr3:uid="{B04DED2A-6BB2-48AB-9068-6D50ACDCA8B5}" name="ID" dataDxfId="14"/>
    <tableColumn id="2" xr3:uid="{528AAF34-79F5-4001-8388-15EE72397566}" name="Comment" dataDxfId="13"/>
    <tableColumn id="3" xr3:uid="{576C1CDD-B32D-452E-A686-0A9E8287AE64}" name="Received" dataDxfId="12"/>
    <tableColumn id="4" xr3:uid="{1E703319-29F7-467F-B650-6D98BD796EF9}" name="Commenter" dataDxfId="11"/>
    <tableColumn id="5" xr3:uid="{CE5B06B8-50D2-4760-AD2A-CE34D9D20702}" name="Status" dataDxfId="10">
      <calculatedColumnFormula>$B$11</calculatedColumnFormula>
    </tableColumn>
    <tableColumn id="6" xr3:uid="{791C3FB5-006E-4DCD-B4BB-15A239E47851}" name="Notes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0E526-F747-4E0D-85BC-BFBB5FEED4B1}" name="_carb_only_table_04" displayName="_carb_only_table_04" ref="B46:B47" headerRowCount="0" totalsRowShown="0">
  <tableColumns count="1">
    <tableColumn id="1" xr3:uid="{05F1A10D-23B8-4722-AC84-E910A5ED1419}" name="Please Selec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7BDA69-C89B-4381-ABB2-9131BBCB8805}" name="_carb_only_table_01" displayName="_carb_only_table_01" ref="B14:B17" headerRowCount="0" totalsRowShown="0">
  <sortState xmlns:xlrd2="http://schemas.microsoft.com/office/spreadsheetml/2017/richdata2" ref="B14:B17">
    <sortCondition ref="B14:B17"/>
  </sortState>
  <tableColumns count="1">
    <tableColumn id="1" xr3:uid="{9F9773EF-4A8E-493A-94D1-E6DA97B24D04}" name="Please Selec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34581-BC95-4D0F-9AF0-175A16ED9191}" name="_carb_only_table_03" displayName="_carb_only_table_03" ref="B36:B42" headerRowCount="0" totalsRowShown="0">
  <sortState xmlns:xlrd2="http://schemas.microsoft.com/office/spreadsheetml/2017/richdata2" ref="B36:B42">
    <sortCondition ref="B36:B42"/>
  </sortState>
  <tableColumns count="1">
    <tableColumn id="1" xr3:uid="{71A1706F-E936-42A7-8A10-D6A3E160D5B9}" name="Please Sel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461447-88AA-4FA5-BE22-B26902F253C2}" name="_carb_only_table_02" displayName="_carb_only_table_02" ref="B21:B32" headerRowCount="0" totalsRowShown="0">
  <sortState xmlns:xlrd2="http://schemas.microsoft.com/office/spreadsheetml/2017/richdata2" ref="B21:B32">
    <sortCondition ref="B21:B32"/>
  </sortState>
  <tableColumns count="1">
    <tableColumn id="1" xr3:uid="{7ABEE79C-A00F-41A0-83EF-65CAB812F23E}" name="Please Selec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9687CA-1792-407A-863A-8EE99963BE75}" name="_carb_only_table_05" displayName="_carb_only_table_05" ref="B51:B82" headerRowCount="0" totalsRowShown="0" headerRowDxfId="8" dataDxfId="7">
  <sortState xmlns:xlrd2="http://schemas.microsoft.com/office/spreadsheetml/2017/richdata2" ref="B51:B82">
    <sortCondition ref="B51:B82"/>
  </sortState>
  <tableColumns count="1">
    <tableColumn id="1" xr3:uid="{7035FEB7-96CB-42A9-8FD7-2933E4AB41E2}" name="Column1" headerRowDxfId="6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3E91B4B-D44C-4A3C-90DB-27492D2CD4CC}" name="_carb_only_table_06" displayName="_carb_only_table_06" ref="B86:B95" headerRowCount="0" totalsRowShown="0" headerRowDxfId="4" dataDxfId="3">
  <sortState xmlns:xlrd2="http://schemas.microsoft.com/office/spreadsheetml/2017/richdata2" ref="B86:B95">
    <sortCondition ref="B86:B95"/>
  </sortState>
  <tableColumns count="1">
    <tableColumn id="1" xr3:uid="{A5DAC4AD-29F0-41E0-9501-DFF489A6FB75}" name="Column1" headerRowDxfId="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F8BBF"/>
      </a:accent1>
      <a:accent2>
        <a:srgbClr val="36A393"/>
      </a:accent2>
      <a:accent3>
        <a:srgbClr val="D94A2C"/>
      </a:accent3>
      <a:accent4>
        <a:srgbClr val="FDB727"/>
      </a:accent4>
      <a:accent5>
        <a:srgbClr val="4D4D4F"/>
      </a:accent5>
      <a:accent6>
        <a:srgbClr val="0F5A7C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7" dT="2025-06-24T18:25:54.49" personId="{4C2C2ED5-A3F1-4BDB-B8CF-860067E2EA56}" id="{C414734B-1021-4D1D-B5BB-946CA01A909B}">
    <text>Revised format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arb.sharepoint.com/:x:/s/ISD/ERZAypeczflNsQ0VtXdP99sB127QCW3WY-W7oVFgDppR1Q?e=0r8VBV&amp;xsdata=MDV8MDJ8VG9ueS5IZWxkQGFyYi5jYS5nb3Z8Y2Q0MDhmZmYxZTlkNDcyZWYzNjMwOGRkYTg2NjczODF8OWRlNWFhZWU3Nzg4NDBiMWE0MzhjMGNjYzk4Yzg3Y2N8MHwwfDYzODg1MTg4MDE0NzE5NDM2N3xVbmtub3dufFRXRnBiR1pzYjNkOGV5SkZiWEIwZVUxaGNHa2lPblJ5ZFdVc0lsWWlPaUl3TGpBdU1EQXdNQ0lzSWxBaU9pSlhhVzR6TWlJc0lrRk9Jam9pVFdGcGJDSXNJbGRVSWpveWZRPT18MHx8fA%3d%3d&amp;sdata=N2JDMjY2emo5cnZqYk9uSzMvK2FpSm1YdHJ6ZzhPOTlOMS9GcCs0ZWFzMD0%3d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1543-3ADD-4AFD-9907-71766DEA98B0}">
  <sheetPr codeName="Sheet5"/>
  <dimension ref="B1:U110"/>
  <sheetViews>
    <sheetView topLeftCell="A40" zoomScale="90" zoomScaleNormal="90" workbookViewId="0">
      <selection activeCell="D44" sqref="D44"/>
    </sheetView>
  </sheetViews>
  <sheetFormatPr defaultColWidth="9" defaultRowHeight="14.35" x14ac:dyDescent="0.5"/>
  <cols>
    <col min="1" max="1" width="4.1171875" style="10" customWidth="1"/>
    <col min="2" max="2" width="65.703125" style="10" customWidth="1"/>
    <col min="3" max="3" width="4.703125" style="10" customWidth="1"/>
    <col min="4" max="4" width="87.87890625" style="10" customWidth="1"/>
    <col min="5" max="5" width="4.1171875" style="10" customWidth="1"/>
    <col min="6" max="16384" width="9" style="10"/>
  </cols>
  <sheetData>
    <row r="1" spans="2:21" s="20" customFormat="1" x14ac:dyDescent="0.5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 t="s">
        <v>0</v>
      </c>
    </row>
    <row r="2" spans="2:21" s="20" customFormat="1" ht="51" x14ac:dyDescent="0.5">
      <c r="B2" s="21" t="s">
        <v>1</v>
      </c>
      <c r="C2" s="21"/>
      <c r="D2" s="21"/>
      <c r="E2" s="21"/>
      <c r="F2" s="48"/>
    </row>
    <row r="3" spans="2:21" s="20" customFormat="1" ht="51" x14ac:dyDescent="0.5">
      <c r="B3" s="47" t="s">
        <v>2</v>
      </c>
      <c r="C3" s="21"/>
      <c r="D3" s="21"/>
      <c r="E3" s="21"/>
      <c r="F3" s="49"/>
    </row>
    <row r="4" spans="2:21" s="20" customFormat="1" ht="12" customHeight="1" x14ac:dyDescent="0.5">
      <c r="B4" s="22"/>
      <c r="C4" s="22"/>
      <c r="D4" s="22"/>
      <c r="E4" s="23"/>
    </row>
    <row r="5" spans="2:21" s="20" customFormat="1" x14ac:dyDescent="0.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 t="s">
        <v>0</v>
      </c>
    </row>
    <row r="6" spans="2:21" s="24" customFormat="1" ht="39.950000000000003" customHeight="1" x14ac:dyDescent="0.5">
      <c r="B6" s="50"/>
      <c r="C6" s="50"/>
      <c r="D6" s="50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</row>
    <row r="7" spans="2:21" s="20" customFormat="1" x14ac:dyDescent="0.5">
      <c r="U7" s="20" t="s">
        <v>0</v>
      </c>
    </row>
    <row r="8" spans="2:21" s="26" customFormat="1" ht="15" x14ac:dyDescent="0.5">
      <c r="B8" s="52" t="s">
        <v>3</v>
      </c>
      <c r="C8" s="25"/>
      <c r="D8" s="25"/>
      <c r="E8" s="25"/>
      <c r="F8" s="48"/>
    </row>
    <row r="9" spans="2:21" s="26" customFormat="1" ht="15" x14ac:dyDescent="0.5">
      <c r="B9" s="53" t="s">
        <v>4</v>
      </c>
      <c r="C9" s="33"/>
      <c r="D9" s="33"/>
      <c r="E9" s="25"/>
      <c r="F9" s="48"/>
    </row>
    <row r="10" spans="2:21" s="26" customFormat="1" ht="15" x14ac:dyDescent="0.5">
      <c r="B10" s="54" t="s">
        <v>5</v>
      </c>
      <c r="C10" s="34"/>
      <c r="D10" s="34"/>
      <c r="E10" s="25"/>
      <c r="F10" s="48"/>
    </row>
    <row r="11" spans="2:21" s="26" customFormat="1" ht="15" x14ac:dyDescent="0.5">
      <c r="B11" s="52" t="s">
        <v>6</v>
      </c>
      <c r="C11" s="25"/>
      <c r="D11" s="25"/>
      <c r="E11" s="25"/>
      <c r="F11" s="48"/>
    </row>
    <row r="12" spans="2:21" s="26" customFormat="1" ht="15" x14ac:dyDescent="0.5">
      <c r="B12" s="52" t="s">
        <v>7</v>
      </c>
      <c r="C12" s="25"/>
      <c r="D12" s="25"/>
      <c r="E12" s="25"/>
      <c r="F12" s="48"/>
    </row>
    <row r="13" spans="2:21" s="26" customFormat="1" ht="15" x14ac:dyDescent="0.5">
      <c r="B13" s="52" t="s">
        <v>8</v>
      </c>
      <c r="C13" s="25"/>
      <c r="D13" s="25"/>
      <c r="E13" s="25"/>
      <c r="F13" s="48"/>
    </row>
    <row r="14" spans="2:21" s="26" customFormat="1" ht="15" x14ac:dyDescent="0.5">
      <c r="B14" s="52" t="s">
        <v>9</v>
      </c>
      <c r="C14" s="25"/>
      <c r="D14" s="25"/>
      <c r="E14" s="25"/>
      <c r="F14" s="48"/>
    </row>
    <row r="15" spans="2:21" s="26" customFormat="1" ht="15" x14ac:dyDescent="0.5">
      <c r="B15" s="55" t="s">
        <v>10</v>
      </c>
      <c r="C15" s="44"/>
      <c r="D15" s="44"/>
      <c r="E15" s="44"/>
      <c r="F15" s="48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spans="2:21" s="26" customFormat="1" ht="15" x14ac:dyDescent="0.5">
      <c r="B16" s="52" t="s">
        <v>11</v>
      </c>
      <c r="C16" s="25"/>
      <c r="D16" s="25"/>
      <c r="E16" s="25"/>
      <c r="F16" s="48"/>
    </row>
    <row r="17" spans="2:21" s="26" customFormat="1" ht="15" x14ac:dyDescent="0.5">
      <c r="B17" s="56" t="s">
        <v>12</v>
      </c>
      <c r="C17" s="25"/>
      <c r="D17" s="25"/>
      <c r="E17" s="25"/>
      <c r="F17" s="48"/>
    </row>
    <row r="18" spans="2:21" s="20" customFormat="1" x14ac:dyDescent="0.5">
      <c r="U18" s="20" t="s">
        <v>0</v>
      </c>
    </row>
    <row r="19" spans="2:21" s="24" customFormat="1" ht="39.950000000000003" customHeight="1" x14ac:dyDescent="0.5">
      <c r="B19" s="50"/>
      <c r="C19" s="50"/>
      <c r="D19" s="50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</row>
    <row r="20" spans="2:21" s="20" customFormat="1" x14ac:dyDescent="0.5">
      <c r="U20" s="20" t="s">
        <v>0</v>
      </c>
    </row>
    <row r="21" spans="2:21" s="11" customFormat="1" ht="15" x14ac:dyDescent="0.5">
      <c r="B21" s="52" t="s">
        <v>13</v>
      </c>
      <c r="C21" s="25"/>
      <c r="D21" s="57">
        <v>153</v>
      </c>
      <c r="E21" s="52"/>
    </row>
    <row r="22" spans="2:21" s="26" customFormat="1" ht="15" x14ac:dyDescent="0.5">
      <c r="B22" s="52" t="s">
        <v>14</v>
      </c>
      <c r="C22" s="25"/>
      <c r="D22" s="57">
        <v>447</v>
      </c>
      <c r="E22" s="25"/>
    </row>
    <row r="23" spans="2:21" s="26" customFormat="1" ht="15" x14ac:dyDescent="0.5">
      <c r="B23" s="52" t="s">
        <v>15</v>
      </c>
      <c r="C23" s="25"/>
      <c r="D23" s="58">
        <v>45468</v>
      </c>
      <c r="E23" s="25"/>
    </row>
    <row r="24" spans="2:21" s="11" customFormat="1" ht="15" x14ac:dyDescent="0.5">
      <c r="B24" s="52" t="s">
        <v>16</v>
      </c>
      <c r="C24" s="25"/>
      <c r="D24" s="57">
        <v>35.321100000000001</v>
      </c>
      <c r="E24" s="52"/>
    </row>
    <row r="25" spans="2:21" s="11" customFormat="1" ht="15" x14ac:dyDescent="0.5">
      <c r="B25" s="52" t="s">
        <v>17</v>
      </c>
      <c r="C25" s="25"/>
      <c r="D25" s="57">
        <v>-119.5808</v>
      </c>
      <c r="E25" s="52"/>
    </row>
    <row r="26" spans="2:21" s="11" customFormat="1" ht="15" x14ac:dyDescent="0.5">
      <c r="B26" s="52" t="s">
        <v>18</v>
      </c>
      <c r="C26" s="25"/>
      <c r="D26" s="59" t="s">
        <v>19</v>
      </c>
      <c r="E26" s="52"/>
      <c r="F26" s="48"/>
    </row>
    <row r="27" spans="2:21" s="20" customFormat="1" x14ac:dyDescent="0.5">
      <c r="U27" s="20" t="s">
        <v>0</v>
      </c>
    </row>
    <row r="28" spans="2:21" s="24" customFormat="1" ht="39.950000000000003" customHeight="1" x14ac:dyDescent="0.5">
      <c r="B28" s="50"/>
      <c r="C28" s="50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</row>
    <row r="29" spans="2:21" s="20" customFormat="1" x14ac:dyDescent="0.5">
      <c r="U29" s="20" t="s">
        <v>0</v>
      </c>
    </row>
    <row r="30" spans="2:21" s="20" customFormat="1" ht="15.35" x14ac:dyDescent="0.5">
      <c r="B30" s="35" t="s">
        <v>20</v>
      </c>
      <c r="D30" s="60" t="s">
        <v>21</v>
      </c>
    </row>
    <row r="31" spans="2:21" s="20" customFormat="1" ht="15.35" x14ac:dyDescent="0.5">
      <c r="B31" s="35" t="s">
        <v>22</v>
      </c>
      <c r="D31" s="53" t="s">
        <v>23</v>
      </c>
    </row>
    <row r="32" spans="2:21" s="20" customFormat="1" ht="15.35" x14ac:dyDescent="0.5">
      <c r="B32" s="35" t="s">
        <v>24</v>
      </c>
      <c r="D32" s="53" t="s">
        <v>25</v>
      </c>
    </row>
    <row r="33" spans="2:21" s="11" customFormat="1" ht="15.35" x14ac:dyDescent="0.5">
      <c r="B33" s="48" t="s">
        <v>26</v>
      </c>
      <c r="C33" s="48"/>
      <c r="D33" s="60" t="s">
        <v>27</v>
      </c>
      <c r="E33" s="49"/>
    </row>
    <row r="34" spans="2:21" s="11" customFormat="1" ht="15.35" x14ac:dyDescent="0.5">
      <c r="B34" s="48" t="s">
        <v>28</v>
      </c>
      <c r="C34" s="48"/>
      <c r="D34" s="60" t="s">
        <v>29</v>
      </c>
      <c r="E34" s="49"/>
    </row>
    <row r="35" spans="2:21" s="11" customFormat="1" ht="15.35" x14ac:dyDescent="0.5">
      <c r="B35" s="48" t="s">
        <v>30</v>
      </c>
      <c r="C35" s="48"/>
      <c r="D35" s="60" t="s">
        <v>31</v>
      </c>
      <c r="E35" s="49"/>
    </row>
    <row r="36" spans="2:21" s="20" customFormat="1" x14ac:dyDescent="0.5">
      <c r="U36" s="20" t="s">
        <v>0</v>
      </c>
    </row>
    <row r="37" spans="2:21" s="24" customFormat="1" ht="39.950000000000003" customHeight="1" x14ac:dyDescent="0.5">
      <c r="B37" s="50"/>
      <c r="C37" s="50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</row>
    <row r="38" spans="2:21" s="20" customFormat="1" x14ac:dyDescent="0.5">
      <c r="U38" s="20" t="s">
        <v>0</v>
      </c>
    </row>
    <row r="39" spans="2:21" s="11" customFormat="1" ht="30.35" x14ac:dyDescent="0.5">
      <c r="B39" s="48" t="s">
        <v>32</v>
      </c>
      <c r="C39" s="48"/>
      <c r="D39" s="61"/>
      <c r="E39" s="27"/>
    </row>
    <row r="40" spans="2:21" s="11" customFormat="1" ht="45.35" x14ac:dyDescent="0.5">
      <c r="B40" s="28" t="s">
        <v>33</v>
      </c>
      <c r="C40" s="49"/>
      <c r="D40" s="60"/>
    </row>
    <row r="41" spans="2:21" s="20" customFormat="1" ht="36" customHeight="1" x14ac:dyDescent="0.5">
      <c r="B41" s="28" t="s">
        <v>34</v>
      </c>
      <c r="D41" s="60"/>
      <c r="U41" s="20" t="s">
        <v>0</v>
      </c>
    </row>
    <row r="42" spans="2:21" s="11" customFormat="1" ht="30.35" x14ac:dyDescent="0.5">
      <c r="B42" s="74" t="s">
        <v>35</v>
      </c>
      <c r="C42" s="49"/>
      <c r="D42" s="60"/>
    </row>
    <row r="43" spans="2:21" s="11" customFormat="1" ht="50.1" customHeight="1" x14ac:dyDescent="0.5">
      <c r="B43" s="28" t="s">
        <v>36</v>
      </c>
      <c r="C43" s="49"/>
      <c r="D43" s="32" t="s">
        <v>177</v>
      </c>
    </row>
    <row r="44" spans="2:21" s="11" customFormat="1" ht="50.1" customHeight="1" thickTop="1" thickBot="1" x14ac:dyDescent="0.55000000000000004">
      <c r="B44" s="28" t="s">
        <v>38</v>
      </c>
      <c r="C44" s="49"/>
      <c r="D44" s="32" t="s">
        <v>177</v>
      </c>
    </row>
    <row r="45" spans="2:21" s="11" customFormat="1" ht="16" thickTop="1" thickBot="1" x14ac:dyDescent="0.55000000000000004">
      <c r="B45" s="28" t="s">
        <v>40</v>
      </c>
      <c r="C45" s="49"/>
      <c r="D45" s="61"/>
    </row>
    <row r="46" spans="2:21" s="11" customFormat="1" ht="50.1" customHeight="1" thickTop="1" thickBot="1" x14ac:dyDescent="0.55000000000000004">
      <c r="B46" s="48" t="s">
        <v>41</v>
      </c>
      <c r="C46" s="49"/>
      <c r="D46" s="32" t="s">
        <v>177</v>
      </c>
    </row>
    <row r="47" spans="2:21" s="11" customFormat="1" ht="45.7" thickTop="1" x14ac:dyDescent="0.5">
      <c r="B47" s="46" t="s">
        <v>43</v>
      </c>
      <c r="D47" s="61"/>
    </row>
    <row r="48" spans="2:21" s="20" customFormat="1" x14ac:dyDescent="0.5">
      <c r="U48" s="20" t="s">
        <v>0</v>
      </c>
    </row>
    <row r="49" spans="2:21" s="24" customFormat="1" ht="39.950000000000003" customHeight="1" x14ac:dyDescent="0.5">
      <c r="B49" s="50"/>
      <c r="C49" s="50"/>
      <c r="D49" s="50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</row>
    <row r="50" spans="2:21" s="20" customFormat="1" ht="15.35" thickBot="1" x14ac:dyDescent="0.55000000000000004">
      <c r="B50" s="48"/>
      <c r="U50" s="20" t="s">
        <v>0</v>
      </c>
    </row>
    <row r="51" spans="2:21" s="11" customFormat="1" ht="50.1" customHeight="1" thickTop="1" thickBot="1" x14ac:dyDescent="0.55000000000000004">
      <c r="B51" s="48" t="s">
        <v>44</v>
      </c>
      <c r="C51" s="49"/>
      <c r="D51" s="32" t="s">
        <v>177</v>
      </c>
    </row>
    <row r="52" spans="2:21" s="11" customFormat="1" ht="15.7" thickTop="1" x14ac:dyDescent="0.5">
      <c r="B52" s="48" t="s">
        <v>46</v>
      </c>
      <c r="D52" s="61"/>
    </row>
    <row r="53" spans="2:21" s="11" customFormat="1" ht="30.35" x14ac:dyDescent="0.5">
      <c r="B53" s="48" t="s">
        <v>47</v>
      </c>
      <c r="D53" s="60"/>
    </row>
    <row r="54" spans="2:21" s="11" customFormat="1" ht="15" x14ac:dyDescent="0.5">
      <c r="B54" s="49"/>
      <c r="C54" s="49"/>
      <c r="D54" s="49"/>
    </row>
    <row r="55" spans="2:21" s="24" customFormat="1" ht="39.950000000000003" customHeight="1" x14ac:dyDescent="0.5">
      <c r="B55" s="50"/>
      <c r="C55" s="50"/>
      <c r="D55" s="50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</row>
    <row r="56" spans="2:21" customFormat="1" x14ac:dyDescent="0.5"/>
    <row r="57" spans="2:21" s="19" customFormat="1" ht="15.35" x14ac:dyDescent="0.5">
      <c r="B57" s="64" t="s">
        <v>48</v>
      </c>
      <c r="C57" s="65"/>
      <c r="D57" s="65"/>
      <c r="U57" s="19" t="s">
        <v>0</v>
      </c>
    </row>
    <row r="58" spans="2:21" s="11" customFormat="1" ht="15" x14ac:dyDescent="0.5">
      <c r="B58" s="66" t="s">
        <v>49</v>
      </c>
      <c r="C58" s="67"/>
      <c r="D58" s="68"/>
    </row>
    <row r="59" spans="2:21" s="11" customFormat="1" ht="15" x14ac:dyDescent="0.5">
      <c r="B59" s="62" t="str">
        <f>IF(
  LEN(_carb_only!B51) &lt;= 60,
  "  •  " &amp; _carb_only!B51,
  "  •  " &amp;
  LEFT(_carb_only!B51, FIND("@", SUBSTITUTE(LEFT(_carb_only!B51, 60), " ", "@", LEN(LEFT(_carb_only!B51, 60)) - LEN(SUBSTITUTE(LEFT(_carb_only!B51, 60), " ", "")))) - 1) &amp;
  CHAR(10) &amp;
  REPT(" ", 5) &amp;
  MID(_carb_only!B51, FIND("@", SUBSTITUTE(LEFT(_carb_only!B51, 60), " ", "@", LEN(LEFT(_carb_only!B51, 60)) - LEN(SUBSTITUTE(LEFT(_carb_only!B51, 60), " ", "")))) + 1, LEN(_carb_only!B51))
)</f>
        <v xml:space="preserve">  •  Advanced solid-liquid separation by flocculation</v>
      </c>
      <c r="C59" s="63" t="b">
        <v>0</v>
      </c>
      <c r="D59"/>
    </row>
    <row r="60" spans="2:21" s="11" customFormat="1" ht="15" x14ac:dyDescent="0.5">
      <c r="B60" s="62" t="str">
        <f>IF(
  LEN(_carb_only!B52) &lt;= 60,
  "  •  " &amp; _carb_only!B52,
  "  •  " &amp;
  LEFT(_carb_only!B52, FIND("@", SUBSTITUTE(LEFT(_carb_only!B52, 60), " ", "@", LEN(LEFT(_carb_only!B52, 60)) - LEN(SUBSTITUTE(LEFT(_carb_only!B52, 60), " ", "")))) - 1) &amp;
  CHAR(10) &amp;
  REPT(" ", 5) &amp;
  MID(_carb_only!B52, FIND("@", SUBSTITUTE(LEFT(_carb_only!B52, 60), " ", "@", LEN(LEFT(_carb_only!B52, 60)) - LEN(SUBSTITUTE(LEFT(_carb_only!B52, 60), " ", "")))) + 1, LEN(_carb_only!B52))
)</f>
        <v xml:space="preserve">  •  Anaerobic digester</v>
      </c>
      <c r="C60" s="63" t="b">
        <v>0</v>
      </c>
      <c r="D60"/>
    </row>
    <row r="61" spans="2:21" s="11" customFormat="1" ht="15" x14ac:dyDescent="0.5">
      <c r="B61" s="62" t="str">
        <f>IF(
  LEN(_carb_only!B53) &lt;= 60,
  "  •  " &amp; _carb_only!B53,
  "  •  " &amp;
  LEFT(_carb_only!B53, FIND("@", SUBSTITUTE(LEFT(_carb_only!B53, 60), " ", "@", LEN(LEFT(_carb_only!B53, 60)) - LEN(SUBSTITUTE(LEFT(_carb_only!B53, 60), " ", "")))) - 1) &amp;
  CHAR(10) &amp;
  REPT(" ", 5) &amp;
  MID(_carb_only!B53, FIND("@", SUBSTITUTE(LEFT(_carb_only!B53, 60), " ", "@", LEN(LEFT(_carb_only!B53, 60)) - LEN(SUBSTITUTE(LEFT(_carb_only!B53, 60), " ", "")))) + 1, LEN(_carb_only!B53))
)</f>
        <v xml:space="preserve">  •  Anaerobic Lagoon</v>
      </c>
      <c r="C61" s="63" t="b">
        <v>0</v>
      </c>
      <c r="D61"/>
    </row>
    <row r="62" spans="2:21" s="11" customFormat="1" ht="15" x14ac:dyDescent="0.5">
      <c r="B62" s="62" t="str">
        <f>IF(
  LEN(_carb_only!B54) &lt;= 60,
  "  •  " &amp; _carb_only!B54,
  "  •  " &amp;
  LEFT(_carb_only!B54, FIND("@", SUBSTITUTE(LEFT(_carb_only!B54, 60), " ", "@", LEN(LEFT(_carb_only!B54, 60)) - LEN(SUBSTITUTE(LEFT(_carb_only!B54, 60), " ", "")))) - 1) &amp;
  CHAR(10) &amp;
  REPT(" ", 5) &amp;
  MID(_carb_only!B54, FIND("@", SUBSTITUTE(LEFT(_carb_only!B54, 60), " ", "@", LEN(LEFT(_carb_only!B54, 60)) - LEN(SUBSTITUTE(LEFT(_carb_only!B54, 60), " ", "")))) + 1, LEN(_carb_only!B54))
)</f>
        <v xml:space="preserve">  •  Centrifuge/decanter</v>
      </c>
      <c r="C62" s="63" t="b">
        <v>0</v>
      </c>
      <c r="D62"/>
    </row>
    <row r="63" spans="2:21" s="11" customFormat="1" ht="15" x14ac:dyDescent="0.5">
      <c r="B63" s="62" t="str">
        <f>IF(
  LEN(_carb_only!B55) &lt;= 60,
  "  •  " &amp; _carb_only!B55,
  "  •  " &amp;
  LEFT(_carb_only!B55, FIND("@", SUBSTITUTE(LEFT(_carb_only!B55, 60), " ", "@", LEN(LEFT(_carb_only!B55, 60)) - LEN(SUBSTITUTE(LEFT(_carb_only!B55, 60), " ", "")))) - 1) &amp;
  CHAR(10) &amp;
  REPT(" ", 5) &amp;
  MID(_carb_only!B55, FIND("@", SUBSTITUTE(LEFT(_carb_only!B55, 60), " ", "@", LEN(LEFT(_carb_only!B55, 60)) - LEN(SUBSTITUTE(LEFT(_carb_only!B55, 60), " ", "")))) + 1, LEN(_carb_only!B55))
)</f>
        <v xml:space="preserve">  •  Compost bedded pack barn</v>
      </c>
      <c r="C63" s="63" t="b">
        <v>0</v>
      </c>
      <c r="D63"/>
    </row>
    <row r="64" spans="2:21" s="11" customFormat="1" ht="15" x14ac:dyDescent="0.5">
      <c r="B64" s="62" t="str">
        <f>IF(
  LEN(_carb_only!B56) &lt;= 60,
  "  •  " &amp; _carb_only!B56,
  "  •  " &amp;
  LEFT(_carb_only!B56, FIND("@", SUBSTITUTE(LEFT(_carb_only!B56, 60), " ", "@", LEN(LEFT(_carb_only!B56, 60)) - LEN(SUBSTITUTE(LEFT(_carb_only!B56, 60), " ", "")))) - 1) &amp;
  CHAR(10) &amp;
  REPT(" ", 5) &amp;
  MID(_carb_only!B56, FIND("@", SUBSTITUTE(LEFT(_carb_only!B56, 60), " ", "@", LEN(LEFT(_carb_only!B56, 60)) - LEN(SUBSTITUTE(LEFT(_carb_only!B56, 60), " ", "")))) + 1, LEN(_carb_only!B56))
)</f>
        <v xml:space="preserve">  •  Composting aerated</v>
      </c>
      <c r="C64" s="63" t="b">
        <v>0</v>
      </c>
      <c r="D64"/>
    </row>
    <row r="65" spans="2:4" s="11" customFormat="1" ht="15" x14ac:dyDescent="0.5">
      <c r="B65" s="62" t="str">
        <f>IF(
  LEN(_carb_only!B57) &lt;= 60,
  "  •  " &amp; _carb_only!B57,
  "  •  " &amp;
  LEFT(_carb_only!B57, FIND("@", SUBSTITUTE(LEFT(_carb_only!B57, 60), " ", "@", LEN(LEFT(_carb_only!B57, 60)) - LEN(SUBSTITUTE(LEFT(_carb_only!B57, 60), " ", "")))) - 1) &amp;
  CHAR(10) &amp;
  REPT(" ", 5) &amp;
  MID(_carb_only!B57, FIND("@", SUBSTITUTE(LEFT(_carb_only!B57, 60), " ", "@", LEN(LEFT(_carb_only!B57, 60)) - LEN(SUBSTITUTE(LEFT(_carb_only!B57, 60), " ", "")))) + 1, LEN(_carb_only!B57))
)</f>
        <v xml:space="preserve">  •  Composting in vessel</v>
      </c>
      <c r="C65" s="63" t="b">
        <v>0</v>
      </c>
      <c r="D65"/>
    </row>
    <row r="66" spans="2:4" s="11" customFormat="1" ht="15" x14ac:dyDescent="0.5">
      <c r="B66" s="62" t="str">
        <f>IF(
  LEN(_carb_only!B58) &lt;= 60,
  "  •  " &amp; _carb_only!B58,
  "  •  " &amp;
  LEFT(_carb_only!B58, FIND("@", SUBSTITUTE(LEFT(_carb_only!B58, 60), " ", "@", LEN(LEFT(_carb_only!B58, 60)) - LEN(SUBSTITUTE(LEFT(_carb_only!B58, 60), " ", "")))) - 1) &amp;
  CHAR(10) &amp;
  REPT(" ", 5) &amp;
  MID(_carb_only!B58, FIND("@", SUBSTITUTE(LEFT(_carb_only!B58, 60), " ", "@", LEN(LEFT(_carb_only!B58, 60)) - LEN(SUBSTITUTE(LEFT(_carb_only!B58, 60), " ", "")))) + 1, LEN(_carb_only!B58))
)</f>
        <v xml:space="preserve">  •  Composting windrows</v>
      </c>
      <c r="C66" s="63" t="b">
        <v>0</v>
      </c>
      <c r="D66"/>
    </row>
    <row r="67" spans="2:4" s="11" customFormat="1" ht="15" x14ac:dyDescent="0.5">
      <c r="B67" s="62" t="str">
        <f>IF(
  LEN(_carb_only!B59) &lt;= 60,
  "  •  " &amp; _carb_only!B59,
  "  •  " &amp;
  LEFT(_carb_only!B59, FIND("@", SUBSTITUTE(LEFT(_carb_only!B59, 60), " ", "@", LEN(LEFT(_carb_only!B59, 60)) - LEN(SUBSTITUTE(LEFT(_carb_only!B59, 60), " ", "")))) - 1) &amp;
  CHAR(10) &amp;
  REPT(" ", 5) &amp;
  MID(_carb_only!B59, FIND("@", SUBSTITUTE(LEFT(_carb_only!B59, 60), " ", "@", LEN(LEFT(_carb_only!B59, 60)) - LEN(SUBSTITUTE(LEFT(_carb_only!B59, 60), " ", "")))) + 1, LEN(_carb_only!B59))
)</f>
        <v xml:space="preserve">  •  Daily spread</v>
      </c>
      <c r="C67" s="63" t="b">
        <v>0</v>
      </c>
      <c r="D67"/>
    </row>
    <row r="68" spans="2:4" s="11" customFormat="1" ht="15" x14ac:dyDescent="0.5">
      <c r="B68" s="62" t="str">
        <f>IF(
  LEN(_carb_only!B60) &lt;= 60,
  "  •  " &amp; _carb_only!B60,
  "  •  " &amp;
  LEFT(_carb_only!B60, FIND("@", SUBSTITUTE(LEFT(_carb_only!B60, 60), " ", "@", LEN(LEFT(_carb_only!B60, 60)) - LEN(SUBSTITUTE(LEFT(_carb_only!B60, 60), " ", "")))) - 1) &amp;
  CHAR(10) &amp;
  REPT(" ", 5) &amp;
  MID(_carb_only!B60, FIND("@", SUBSTITUTE(LEFT(_carb_only!B60, 60), " ", "@", LEN(LEFT(_carb_only!B60, 60)) - LEN(SUBSTITUTE(LEFT(_carb_only!B60, 60), " ", "")))) + 1, LEN(_carb_only!B60))
)</f>
        <v xml:space="preserve">  •  Dry lot/corral</v>
      </c>
      <c r="C68" s="63" t="b">
        <v>0</v>
      </c>
      <c r="D68"/>
    </row>
    <row r="69" spans="2:4" s="11" customFormat="1" ht="15" x14ac:dyDescent="0.5">
      <c r="B69" s="62" t="str">
        <f>IF(
  LEN(_carb_only!B61) &lt;= 60,
  "  •  " &amp; _carb_only!B61,
  "  •  " &amp;
  LEFT(_carb_only!B61, FIND("@", SUBSTITUTE(LEFT(_carb_only!B61, 60), " ", "@", LEN(LEFT(_carb_only!B61, 60)) - LEN(SUBSTITUTE(LEFT(_carb_only!B61, 60), " ", "")))) - 1) &amp;
  CHAR(10) &amp;
  REPT(" ", 5) &amp;
  MID(_carb_only!B61, FIND("@", SUBSTITUTE(LEFT(_carb_only!B61, 60), " ", "@", LEN(LEFT(_carb_only!B61, 60)) - LEN(SUBSTITUTE(LEFT(_carb_only!B61, 60), " ", "")))) + 1, LEN(_carb_only!B61))
)</f>
        <v xml:space="preserve">  •  Fertigation</v>
      </c>
      <c r="C69" s="63" t="b">
        <v>0</v>
      </c>
      <c r="D69"/>
    </row>
    <row r="70" spans="2:4" s="11" customFormat="1" ht="15" x14ac:dyDescent="0.5">
      <c r="B70" s="62" t="str">
        <f>IF(
  LEN(_carb_only!B62) &lt;= 60,
  "  •  " &amp; _carb_only!B62,
  "  •  " &amp;
  LEFT(_carb_only!B62, FIND("@", SUBSTITUTE(LEFT(_carb_only!B62, 60), " ", "@", LEN(LEFT(_carb_only!B62, 60)) - LEN(SUBSTITUTE(LEFT(_carb_only!B62, 60), " ", "")))) - 1) &amp;
  CHAR(10) &amp;
  REPT(" ", 5) &amp;
  MID(_carb_only!B62, FIND("@", SUBSTITUTE(LEFT(_carb_only!B62, 60), " ", "@", LEN(LEFT(_carb_only!B62, 60)) - LEN(SUBSTITUTE(LEFT(_carb_only!B62, 60), " ", "")))) + 1, LEN(_carb_only!B62))
)</f>
        <v xml:space="preserve">  •  Land application (flood)</v>
      </c>
      <c r="C70" s="63" t="b">
        <v>0</v>
      </c>
      <c r="D70"/>
    </row>
    <row r="71" spans="2:4" s="11" customFormat="1" ht="15" x14ac:dyDescent="0.5">
      <c r="B71" s="62" t="str">
        <f>IF(
  LEN(_carb_only!B63) &lt;= 60,
  "  •  " &amp; _carb_only!B63,
  "  •  " &amp;
  LEFT(_carb_only!B63, FIND("@", SUBSTITUTE(LEFT(_carb_only!B63, 60), " ", "@", LEN(LEFT(_carb_only!B63, 60)) - LEN(SUBSTITUTE(LEFT(_carb_only!B63, 60), " ", "")))) - 1) &amp;
  CHAR(10) &amp;
  REPT(" ", 5) &amp;
  MID(_carb_only!B63, FIND("@", SUBSTITUTE(LEFT(_carb_only!B63, 60), " ", "@", LEN(LEFT(_carb_only!B63, 60)) - LEN(SUBSTITUTE(LEFT(_carb_only!B63, 60), " ", "")))) + 1, LEN(_carb_only!B63))
)</f>
        <v xml:space="preserve">  •  Land application (subsurface drip)</v>
      </c>
      <c r="C71" s="63" t="b">
        <v>0</v>
      </c>
      <c r="D71"/>
    </row>
    <row r="72" spans="2:4" s="11" customFormat="1" ht="15" x14ac:dyDescent="0.5">
      <c r="B72" s="62" t="str">
        <f>IF(
  LEN(_carb_only!B64) &lt;= 60,
  "  •  " &amp; _carb_only!B64,
  "  •  " &amp;
  LEFT(_carb_only!B64, FIND("@", SUBSTITUTE(LEFT(_carb_only!B64, 60), " ", "@", LEN(LEFT(_carb_only!B64, 60)) - LEN(SUBSTITUTE(LEFT(_carb_only!B64, 60), " ", "")))) - 1) &amp;
  CHAR(10) &amp;
  REPT(" ", 5) &amp;
  MID(_carb_only!B64, FIND("@", SUBSTITUTE(LEFT(_carb_only!B64, 60), " ", "@", LEN(LEFT(_carb_only!B64, 60)) - LEN(SUBSTITUTE(LEFT(_carb_only!B64, 60), " ", "")))) + 1, LEN(_carb_only!B64))
)</f>
        <v xml:space="preserve">  •  Liquid/flush manure collection</v>
      </c>
      <c r="C72" s="63" t="b">
        <v>0</v>
      </c>
      <c r="D72"/>
    </row>
    <row r="73" spans="2:4" s="11" customFormat="1" ht="15" x14ac:dyDescent="0.5">
      <c r="B73" s="62" t="str">
        <f>IF(
  LEN(_carb_only!B65) &lt;= 60,
  "  •  " &amp; _carb_only!B65,
  "  •  " &amp;
  LEFT(_carb_only!B65, FIND("@", SUBSTITUTE(LEFT(_carb_only!B65, 60), " ", "@", LEN(LEFT(_carb_only!B65, 60)) - LEN(SUBSTITUTE(LEFT(_carb_only!B65, 60), " ", "")))) - 1) &amp;
  CHAR(10) &amp;
  REPT(" ", 5) &amp;
  MID(_carb_only!B65, FIND("@", SUBSTITUTE(LEFT(_carb_only!B65, 60), " ", "@", LEN(LEFT(_carb_only!B65, 60)) - LEN(SUBSTITUTE(LEFT(_carb_only!B65, 60), " ", "")))) + 1, LEN(_carb_only!B65))
)</f>
        <v xml:space="preserve">  •  Liquid/slurry</v>
      </c>
      <c r="C73" s="63" t="b">
        <v>0</v>
      </c>
      <c r="D73"/>
    </row>
    <row r="74" spans="2:4" s="11" customFormat="1" ht="15" x14ac:dyDescent="0.5">
      <c r="B74" s="62" t="str">
        <f>IF(
  LEN(_carb_only!B66) &lt;= 60,
  "  •  " &amp; _carb_only!B66,
  "  •  " &amp;
  LEFT(_carb_only!B66, FIND("@", SUBSTITUTE(LEFT(_carb_only!B66, 60), " ", "@", LEN(LEFT(_carb_only!B66, 60)) - LEN(SUBSTITUTE(LEFT(_carb_only!B66, 60), " ", "")))) - 1) &amp;
  CHAR(10) &amp;
  REPT(" ", 5) &amp;
  MID(_carb_only!B66, FIND("@", SUBSTITUTE(LEFT(_carb_only!B66, 60), " ", "@", LEN(LEFT(_carb_only!B66, 60)) - LEN(SUBSTITUTE(LEFT(_carb_only!B66, 60), " ", "")))) + 1, LEN(_carb_only!B66))
)</f>
        <v xml:space="preserve">  •  Other mechanical solid-liquid separator</v>
      </c>
      <c r="C74" s="63" t="b">
        <v>0</v>
      </c>
      <c r="D74"/>
    </row>
    <row r="75" spans="2:4" s="11" customFormat="1" ht="15" x14ac:dyDescent="0.5">
      <c r="B75" s="62" t="str">
        <f>IF(
  LEN(_carb_only!B67) &lt;= 60,
  "  •  " &amp; _carb_only!B67,
  "  •  " &amp;
  LEFT(_carb_only!B67, FIND("@", SUBSTITUTE(LEFT(_carb_only!B67, 60), " ", "@", LEN(LEFT(_carb_only!B67, 60)) - LEN(SUBSTITUTE(LEFT(_carb_only!B67, 60), " ", "")))) - 1) &amp;
  CHAR(10) &amp;
  REPT(" ", 5) &amp;
  MID(_carb_only!B67, FIND("@", SUBSTITUTE(LEFT(_carb_only!B67, 60), " ", "@", LEN(LEFT(_carb_only!B67, 60)) - LEN(SUBSTITUTE(LEFT(_carb_only!B67, 60), " ", "")))) + 1, LEN(_carb_only!B67))
)</f>
        <v xml:space="preserve">  •  Pasture</v>
      </c>
      <c r="C75" s="63" t="b">
        <v>0</v>
      </c>
      <c r="D75"/>
    </row>
    <row r="76" spans="2:4" s="11" customFormat="1" ht="15" x14ac:dyDescent="0.5">
      <c r="B76" s="62" t="str">
        <f>IF(
  LEN(_carb_only!B68) &lt;= 60,
  "  •  " &amp; _carb_only!B68,
  "  •  " &amp;
  LEFT(_carb_only!B68, FIND("@", SUBSTITUTE(LEFT(_carb_only!B68, 60), " ", "@", LEN(LEFT(_carb_only!B68, 60)) - LEN(SUBSTITUTE(LEFT(_carb_only!B68, 60), " ", "")))) - 1) &amp;
  CHAR(10) &amp;
  REPT(" ", 5) &amp;
  MID(_carb_only!B68, FIND("@", SUBSTITUTE(LEFT(_carb_only!B68, 60), " ", "@", LEN(LEFT(_carb_only!B68, 60)) - LEN(SUBSTITUTE(LEFT(_carb_only!B68, 60), " ", "")))) + 1, LEN(_carb_only!B68))
)</f>
        <v xml:space="preserve">  •  Processing pit</v>
      </c>
      <c r="C76" s="63" t="b">
        <v>0</v>
      </c>
      <c r="D76"/>
    </row>
    <row r="77" spans="2:4" s="11" customFormat="1" ht="15" x14ac:dyDescent="0.5">
      <c r="B77" s="62" t="str">
        <f>IF(
  LEN(_carb_only!B69) &lt;= 60,
  "  •  " &amp; _carb_only!B69,
  "  •  " &amp;
  LEFT(_carb_only!B69, FIND("@", SUBSTITUTE(LEFT(_carb_only!B69, 60), " ", "@", LEN(LEFT(_carb_only!B69, 60)) - LEN(SUBSTITUTE(LEFT(_carb_only!B69, 60), " ", "")))) - 1) &amp;
  CHAR(10) &amp;
  REPT(" ", 5) &amp;
  MID(_carb_only!B69, FIND("@", SUBSTITUTE(LEFT(_carb_only!B69, 60), " ", "@", LEN(LEFT(_carb_only!B69, 60)) - LEN(SUBSTITUTE(LEFT(_carb_only!B69, 60), " ", "")))) + 1, LEN(_carb_only!B69))
)</f>
        <v xml:space="preserve">  •  Roller drum separator</v>
      </c>
      <c r="C77" s="63" t="b">
        <v>0</v>
      </c>
      <c r="D77"/>
    </row>
    <row r="78" spans="2:4" s="11" customFormat="1" ht="15" x14ac:dyDescent="0.5">
      <c r="B78" s="62" t="str">
        <f>IF(
  LEN(_carb_only!B70) &lt;= 60,
  "  •  " &amp; _carb_only!B70,
  "  •  " &amp;
  LEFT(_carb_only!B70, FIND("@", SUBSTITUTE(LEFT(_carb_only!B70, 60), " ", "@", LEN(LEFT(_carb_only!B70, 60)) - LEN(SUBSTITUTE(LEFT(_carb_only!B70, 60), " ", "")))) - 1) &amp;
  CHAR(10) &amp;
  REPT(" ", 5) &amp;
  MID(_carb_only!B70, FIND("@", SUBSTITUTE(LEFT(_carb_only!B70, 60), " ", "@", LEN(LEFT(_carb_only!B70, 60)) - LEN(SUBSTITUTE(LEFT(_carb_only!B70, 60), " ", "")))) + 1, LEN(_carb_only!B70))
)</f>
        <v xml:space="preserve">  •  Sand lane</v>
      </c>
      <c r="C78" s="63" t="b">
        <v>0</v>
      </c>
      <c r="D78"/>
    </row>
    <row r="79" spans="2:4" s="11" customFormat="1" ht="15" x14ac:dyDescent="0.5">
      <c r="B79" s="62" t="str">
        <f>IF(
  LEN(_carb_only!B71) &lt;= 60,
  "  •  " &amp; _carb_only!B71,
  "  •  " &amp;
  LEFT(_carb_only!B71, FIND("@", SUBSTITUTE(LEFT(_carb_only!B71, 60), " ", "@", LEN(LEFT(_carb_only!B71, 60)) - LEN(SUBSTITUTE(LEFT(_carb_only!B71, 60), " ", "")))) - 1) &amp;
  CHAR(10) &amp;
  REPT(" ", 5) &amp;
  MID(_carb_only!B71, FIND("@", SUBSTITUTE(LEFT(_carb_only!B71, 60), " ", "@", LEN(LEFT(_carb_only!B71, 60)) - LEN(SUBSTITUTE(LEFT(_carb_only!B71, 60), " ", "")))) + 1, LEN(_carb_only!B71))
)</f>
        <v xml:space="preserve">  •  Screw press separator</v>
      </c>
      <c r="C79" s="63" t="b">
        <v>0</v>
      </c>
      <c r="D79"/>
    </row>
    <row r="80" spans="2:4" s="11" customFormat="1" ht="15" x14ac:dyDescent="0.5">
      <c r="B80" s="62" t="str">
        <f>IF(
  LEN(_carb_only!B72) &lt;= 60,
  "  •  " &amp; _carb_only!B72,
  "  •  " &amp;
  LEFT(_carb_only!B72, FIND("@", SUBSTITUTE(LEFT(_carb_only!B72, 60), " ", "@", LEN(LEFT(_carb_only!B72, 60)) - LEN(SUBSTITUTE(LEFT(_carb_only!B72, 60), " ", "")))) - 1) &amp;
  CHAR(10) &amp;
  REPT(" ", 5) &amp;
  MID(_carb_only!B72, FIND("@", SUBSTITUTE(LEFT(_carb_only!B72, 60), " ", "@", LEN(LEFT(_carb_only!B72, 60)) - LEN(SUBSTITUTE(LEFT(_carb_only!B72, 60), " ", "")))) + 1, LEN(_carb_only!B72))
)</f>
        <v xml:space="preserve">  •  Settling basin</v>
      </c>
      <c r="C80" s="63" t="b">
        <v>0</v>
      </c>
      <c r="D80"/>
    </row>
    <row r="81" spans="2:4" s="11" customFormat="1" ht="15" x14ac:dyDescent="0.5">
      <c r="B81" s="62" t="str">
        <f>IF(
  LEN(_carb_only!B73) &lt;= 60,
  "  •  " &amp; _carb_only!B73,
  "  •  " &amp;
  LEFT(_carb_only!B73, FIND("@", SUBSTITUTE(LEFT(_carb_only!B73, 60), " ", "@", LEN(LEFT(_carb_only!B73, 60)) - LEN(SUBSTITUTE(LEFT(_carb_only!B73, 60), " ", "")))) - 1) &amp;
  CHAR(10) &amp;
  REPT(" ", 5) &amp;
  MID(_carb_only!B73, FIND("@", SUBSTITUTE(LEFT(_carb_only!B73, 60), " ", "@", LEN(LEFT(_carb_only!B73, 60)) - LEN(SUBSTITUTE(LEFT(_carb_only!B73, 60), " ", "")))) + 1, LEN(_carb_only!B73))
)</f>
        <v xml:space="preserve">  •  Slatted floor pit storage</v>
      </c>
      <c r="C81" s="63" t="b">
        <v>0</v>
      </c>
      <c r="D81"/>
    </row>
    <row r="82" spans="2:4" s="11" customFormat="1" ht="15" x14ac:dyDescent="0.5">
      <c r="B82" s="62" t="str">
        <f>IF(
  LEN(_carb_only!B74) &lt;= 60,
  "  •  " &amp; _carb_only!B74,
  "  •  " &amp;
  LEFT(_carb_only!B74, FIND("@", SUBSTITUTE(LEFT(_carb_only!B74, 60), " ", "@", LEN(LEFT(_carb_only!B74, 60)) - LEN(SUBSTITUTE(LEFT(_carb_only!B74, 60), " ", "")))) - 1) &amp;
  CHAR(10) &amp;
  REPT(" ", 5) &amp;
  MID(_carb_only!B74, FIND("@", SUBSTITUTE(LEFT(_carb_only!B74, 60), " ", "@", LEN(LEFT(_carb_only!B74, 60)) - LEN(SUBSTITUTE(LEFT(_carb_only!B74, 60), " ", "")))) + 1, LEN(_carb_only!B74))
)</f>
        <v xml:space="preserve">  •  Sloped screen separator</v>
      </c>
      <c r="C82" s="63" t="b">
        <v>0</v>
      </c>
      <c r="D82"/>
    </row>
    <row r="83" spans="2:4" s="11" customFormat="1" ht="15" x14ac:dyDescent="0.5">
      <c r="B83" s="62" t="str">
        <f>IF(
  LEN(_carb_only!B75) &lt;= 60,
  "  •  " &amp; _carb_only!B75,
  "  •  " &amp;
  LEFT(_carb_only!B75, FIND("@", SUBSTITUTE(LEFT(_carb_only!B75, 60), " ", "@", LEN(LEFT(_carb_only!B75, 60)) - LEN(SUBSTITUTE(LEFT(_carb_only!B75, 60), " ", "")))) - 1) &amp;
  CHAR(10) &amp;
  REPT(" ", 5) &amp;
  MID(_carb_only!B75, FIND("@", SUBSTITUTE(LEFT(_carb_only!B75, 60), " ", "@", LEN(LEFT(_carb_only!B75, 60)) - LEN(SUBSTITUTE(LEFT(_carb_only!B75, 60), " ", "")))) + 1, LEN(_carb_only!B75))
)</f>
        <v xml:space="preserve">  •  Solar drying</v>
      </c>
      <c r="C83" s="63" t="b">
        <v>0</v>
      </c>
      <c r="D83"/>
    </row>
    <row r="84" spans="2:4" s="11" customFormat="1" ht="15" x14ac:dyDescent="0.5">
      <c r="B84" s="62" t="str">
        <f>IF(
  LEN(_carb_only!B76) &lt;= 60,
  "  •  " &amp; _carb_only!B76,
  "  •  " &amp;
  LEFT(_carb_only!B76, FIND("@", SUBSTITUTE(LEFT(_carb_only!B76, 60), " ", "@", LEN(LEFT(_carb_only!B76, 60)) - LEN(SUBSTITUTE(LEFT(_carb_only!B76, 60), " ", "")))) - 1) &amp;
  CHAR(10) &amp;
  REPT(" ", 5) &amp;
  MID(_carb_only!B76, FIND("@", SUBSTITUTE(LEFT(_carb_only!B76, 60), " ", "@", LEN(LEFT(_carb_only!B76, 60)) - LEN(SUBSTITUTE(LEFT(_carb_only!B76, 60), " ", "")))) + 1, LEN(_carb_only!B76))
)</f>
        <v xml:space="preserve">  •  Solid storage</v>
      </c>
      <c r="C84" s="63" t="b">
        <v>0</v>
      </c>
      <c r="D84"/>
    </row>
    <row r="85" spans="2:4" s="11" customFormat="1" ht="15" x14ac:dyDescent="0.5">
      <c r="B85" s="62" t="str">
        <f>IF(
  LEN(_carb_only!B77) &lt;= 60,
  "  •  " &amp; _carb_only!B77,
  "  •  " &amp;
  LEFT(_carb_only!B77, FIND("@", SUBSTITUTE(LEFT(_carb_only!B77, 60), " ", "@", LEN(LEFT(_carb_only!B77, 60)) - LEN(SUBSTITUTE(LEFT(_carb_only!B77, 60), " ", "")))) - 1) &amp;
  CHAR(10) &amp;
  REPT(" ", 5) &amp;
  MID(_carb_only!B77, FIND("@", SUBSTITUTE(LEFT(_carb_only!B77, 60), " ", "@", LEN(LEFT(_carb_only!B77, 60)) - LEN(SUBSTITUTE(LEFT(_carb_only!B77, 60), " ", "")))) + 1, LEN(_carb_only!B77))
)</f>
        <v xml:space="preserve">  •  Solid/dry scrape manure collection</v>
      </c>
      <c r="C85" s="63" t="b">
        <v>0</v>
      </c>
      <c r="D85"/>
    </row>
    <row r="86" spans="2:4" s="11" customFormat="1" ht="15" x14ac:dyDescent="0.5">
      <c r="B86" s="62" t="str">
        <f>IF(
  LEN(_carb_only!B78) &lt;= 60,
  "  •  " &amp; _carb_only!B78,
  "  •  " &amp;
  LEFT(_carb_only!B78, FIND("@", SUBSTITUTE(LEFT(_carb_only!B78, 60), " ", "@", LEN(LEFT(_carb_only!B78, 60)) - LEN(SUBSTITUTE(LEFT(_carb_only!B78, 60), " ", "")))) - 1) &amp;
  CHAR(10) &amp;
  REPT(" ", 5) &amp;
  MID(_carb_only!B78, FIND("@", SUBSTITUTE(LEFT(_carb_only!B78, 60), " ", "@", LEN(LEFT(_carb_only!B78, 60)) - LEN(SUBSTITUTE(LEFT(_carb_only!B78, 60), " ", "")))) + 1, LEN(_carb_only!B78))
)</f>
        <v xml:space="preserve">  •  Stationary screen separator</v>
      </c>
      <c r="C86" s="63" t="b">
        <v>0</v>
      </c>
      <c r="D86"/>
    </row>
    <row r="87" spans="2:4" s="11" customFormat="1" ht="15" x14ac:dyDescent="0.5">
      <c r="B87" s="62" t="str">
        <f>IF(
  LEN(_carb_only!B79) &lt;= 60,
  "  •  " &amp; _carb_only!B79,
  "  •  " &amp;
  LEFT(_carb_only!B79, FIND("@", SUBSTITUTE(LEFT(_carb_only!B79, 60), " ", "@", LEN(LEFT(_carb_only!B79, 60)) - LEN(SUBSTITUTE(LEFT(_carb_only!B79, 60), " ", "")))) - 1) &amp;
  CHAR(10) &amp;
  REPT(" ", 5) &amp;
  MID(_carb_only!B79, FIND("@", SUBSTITUTE(LEFT(_carb_only!B79, 60), " ", "@", LEN(LEFT(_carb_only!B79, 60)) - LEN(SUBSTITUTE(LEFT(_carb_only!B79, 60), " ", "")))) + 1, LEN(_carb_only!B79))
)</f>
        <v xml:space="preserve">  •  Vacuum manure collection</v>
      </c>
      <c r="C87" s="63" t="b">
        <v>0</v>
      </c>
      <c r="D87"/>
    </row>
    <row r="88" spans="2:4" s="11" customFormat="1" ht="15" x14ac:dyDescent="0.5">
      <c r="B88" s="62" t="str">
        <f>IF(
  LEN(_carb_only!B80) &lt;= 60,
  "  •  " &amp; _carb_only!B80,
  "  •  " &amp;
  LEFT(_carb_only!B80, FIND("@", SUBSTITUTE(LEFT(_carb_only!B80, 60), " ", "@", LEN(LEFT(_carb_only!B80, 60)) - LEN(SUBSTITUTE(LEFT(_carb_only!B80, 60), " ", "")))) - 1) &amp;
  CHAR(10) &amp;
  REPT(" ", 5) &amp;
  MID(_carb_only!B80, FIND("@", SUBSTITUTE(LEFT(_carb_only!B80, 60), " ", "@", LEN(LEFT(_carb_only!B80, 60)) - LEN(SUBSTITUTE(LEFT(_carb_only!B80, 60), " ", "")))) + 1, LEN(_carb_only!B80))
)</f>
        <v xml:space="preserve">  •  Vermifiltration</v>
      </c>
      <c r="C88" s="63" t="b">
        <v>0</v>
      </c>
      <c r="D88"/>
    </row>
    <row r="89" spans="2:4" s="11" customFormat="1" ht="15" x14ac:dyDescent="0.5">
      <c r="B89" s="62" t="str">
        <f>IF(
  LEN(_carb_only!B81) &lt;= 60,
  "  •  " &amp; _carb_only!B81,
  "  •  " &amp;
  LEFT(_carb_only!B81, FIND("@", SUBSTITUTE(LEFT(_carb_only!B81, 60), " ", "@", LEN(LEFT(_carb_only!B81, 60)) - LEN(SUBSTITUTE(LEFT(_carb_only!B81, 60), " ", "")))) - 1) &amp;
  CHAR(10) &amp;
  REPT(" ", 5) &amp;
  MID(_carb_only!B81, FIND("@", SUBSTITUTE(LEFT(_carb_only!B81, 60), " ", "@", LEN(LEFT(_carb_only!B81, 60)) - LEN(SUBSTITUTE(LEFT(_carb_only!B81, 60), " ", "")))) + 1, LEN(_carb_only!B81))
)</f>
        <v xml:space="preserve">  •  Vibrating screen separator</v>
      </c>
      <c r="C89" s="63" t="b">
        <v>0</v>
      </c>
      <c r="D89"/>
    </row>
    <row r="90" spans="2:4" s="11" customFormat="1" ht="15" x14ac:dyDescent="0.5">
      <c r="B90" s="62" t="str">
        <f>IF(
  LEN(_carb_only!B82) &lt;= 60,
  "  •  " &amp; _carb_only!B82,
  "  •  " &amp;
  LEFT(_carb_only!B82, FIND("@", SUBSTITUTE(LEFT(_carb_only!B82, 60), " ", "@", LEN(LEFT(_carb_only!B82, 60)) - LEN(SUBSTITUTE(LEFT(_carb_only!B82, 60), " ", "")))) - 1) &amp;
  CHAR(10) &amp;
  REPT(" ", 5) &amp;
  MID(_carb_only!B82, FIND("@", SUBSTITUTE(LEFT(_carb_only!B82, 60), " ", "@", LEN(LEFT(_carb_only!B82, 60)) - LEN(SUBSTITUTE(LEFT(_carb_only!B82, 60), " ", "")))) + 1, LEN(_carb_only!B82))
)</f>
        <v xml:space="preserve">  •  Weeping wall</v>
      </c>
      <c r="C90" s="63" t="b">
        <v>0</v>
      </c>
      <c r="D90"/>
    </row>
    <row r="91" spans="2:4" s="11" customFormat="1" ht="15.35" x14ac:dyDescent="0.5">
      <c r="B91" s="64" t="s">
        <v>50</v>
      </c>
      <c r="C91" s="65"/>
      <c r="D91" s="65"/>
    </row>
    <row r="92" spans="2:4" s="11" customFormat="1" ht="15.35" x14ac:dyDescent="0.5">
      <c r="B92" s="64" t="s">
        <v>49</v>
      </c>
      <c r="C92" s="65"/>
      <c r="D92" s="65"/>
    </row>
    <row r="93" spans="2:4" s="11" customFormat="1" ht="30" x14ac:dyDescent="0.5">
      <c r="B93" s="62" t="str">
        <f>IF(
  LEN(_carb_only!B86) &lt;= 60,
  "  •  " &amp; _carb_only!B86,
  "  •  " &amp;
  LEFT(_carb_only!B86, FIND("@", SUBSTITUTE(LEFT(_carb_only!B86, 60), " ", "@", LEN(LEFT(_carb_only!B86, 60)) - LEN(SUBSTITUTE(LEFT(_carb_only!B86, 60), " ", "")))) - 1) &amp;
  CHAR(10) &amp;
  REPT(" ", 5) &amp;
  MID(_carb_only!B86, FIND("@", SUBSTITUTE(LEFT(_carb_only!B86, 60), " ", "@", LEN(LEFT(_carb_only!B86, 60)) - LEN(SUBSTITUTE(LEFT(_carb_only!B86, 60), " ", "")))) + 1, LEN(_carb_only!B86))
)</f>
        <v xml:space="preserve">  •  Biogas conditioning (e.g. hydrogen sulfide moisture
     particulate removal)</v>
      </c>
      <c r="C93" s="63" t="b">
        <v>0</v>
      </c>
      <c r="D93"/>
    </row>
    <row r="94" spans="2:4" s="11" customFormat="1" ht="30" x14ac:dyDescent="0.5">
      <c r="B94" s="62" t="str">
        <f>IF(
  LEN(_carb_only!B87) &lt;= 60,
  "  •  " &amp; _carb_only!B87,
  "  •  " &amp;
  LEFT(_carb_only!B87, FIND("@", SUBSTITUTE(LEFT(_carb_only!B87, 60), " ", "@", LEN(LEFT(_carb_only!B87, 60)) - LEN(SUBSTITUTE(LEFT(_carb_only!B87, 60), " ", "")))) - 1) &amp;
  CHAR(10) &amp;
  REPT(" ", 5) &amp;
  MID(_carb_only!B87, FIND("@", SUBSTITUTE(LEFT(_carb_only!B87, 60), " ", "@", LEN(LEFT(_carb_only!B87, 60)) - LEN(SUBSTITUTE(LEFT(_carb_only!B87, 60), " ", "")))) + 1, LEN(_carb_only!B87))
)</f>
        <v xml:space="preserve">  •  Biogas moving and handling equipement (e.g. blower
     collection box pre-conditioning gas pipelines)</v>
      </c>
      <c r="C94" s="63" t="b">
        <v>0</v>
      </c>
      <c r="D94"/>
    </row>
    <row r="95" spans="2:4" s="11" customFormat="1" ht="15" x14ac:dyDescent="0.5">
      <c r="B95" s="62" t="str">
        <f>IF(
  LEN(_carb_only!B88) &lt;= 60,
  "  •  " &amp; _carb_only!B88,
  "  •  " &amp;
  LEFT(_carb_only!B88, FIND("@", SUBSTITUTE(LEFT(_carb_only!B88, 60), " ", "@", LEN(LEFT(_carb_only!B88, 60)) - LEN(SUBSTITUTE(LEFT(_carb_only!B88, 60), " ", "")))) - 1) &amp;
  CHAR(10) &amp;
  REPT(" ", 5) &amp;
  MID(_carb_only!B88, FIND("@", SUBSTITUTE(LEFT(_carb_only!B88, 60), " ", "@", LEN(LEFT(_carb_only!B88, 60)) - LEN(SUBSTITUTE(LEFT(_carb_only!B88, 60), " ", "")))) + 1, LEN(_carb_only!B88))
)</f>
        <v xml:space="preserve">  •  Biomethane upgrading</v>
      </c>
      <c r="C95" s="63" t="b">
        <v>0</v>
      </c>
      <c r="D95"/>
    </row>
    <row r="96" spans="2:4" s="11" customFormat="1" ht="15" x14ac:dyDescent="0.5">
      <c r="B96" s="62" t="str">
        <f>IF(
  LEN(_carb_only!B89) &lt;= 60,
  "  •  " &amp; _carb_only!B89,
  "  •  " &amp;
  LEFT(_carb_only!B89, FIND("@", SUBSTITUTE(LEFT(_carb_only!B89, 60), " ", "@", LEN(LEFT(_carb_only!B89, 60)) - LEN(SUBSTITUTE(LEFT(_carb_only!B89, 60), " ", "")))) - 1) &amp;
  CHAR(10) &amp;
  REPT(" ", 5) &amp;
  MID(_carb_only!B89, FIND("@", SUBSTITUTE(LEFT(_carb_only!B89, 60), " ", "@", LEN(LEFT(_carb_only!B89, 60)) - LEN(SUBSTITUTE(LEFT(_carb_only!B89, 60), " ", "")))) + 1, LEN(_carb_only!B89))
)</f>
        <v xml:space="preserve">  •  Covered lagoon anaerobic digester</v>
      </c>
      <c r="C96" s="63" t="b">
        <v>0</v>
      </c>
      <c r="D96"/>
    </row>
    <row r="97" spans="2:4" s="11" customFormat="1" ht="15" x14ac:dyDescent="0.5">
      <c r="B97" s="62" t="str">
        <f>IF(
  LEN(_carb_only!B90) &lt;= 60,
  "  •  " &amp; _carb_only!B90,
  "  •  " &amp;
  LEFT(_carb_only!B90, FIND("@", SUBSTITUTE(LEFT(_carb_only!B90, 60), " ", "@", LEN(LEFT(_carb_only!B90, 60)) - LEN(SUBSTITUTE(LEFT(_carb_only!B90, 60), " ", "")))) - 1) &amp;
  CHAR(10) &amp;
  REPT(" ", 5) &amp;
  MID(_carb_only!B90, FIND("@", SUBSTITUTE(LEFT(_carb_only!B90, 60), " ", "@", LEN(LEFT(_carb_only!B90, 60)) - LEN(SUBSTITUTE(LEFT(_carb_only!B90, 60), " ", "")))) + 1, LEN(_carb_only!B90))
)</f>
        <v xml:space="preserve">  •  Electricity generation</v>
      </c>
      <c r="C97" s="63" t="b">
        <v>0</v>
      </c>
      <c r="D97"/>
    </row>
    <row r="98" spans="2:4" s="11" customFormat="1" ht="15" x14ac:dyDescent="0.5">
      <c r="B98" s="62" t="str">
        <f>IF(
  LEN(_carb_only!B91) &lt;= 60,
  "  •  " &amp; _carb_only!B91,
  "  •  " &amp;
  LEFT(_carb_only!B91, FIND("@", SUBSTITUTE(LEFT(_carb_only!B91, 60), " ", "@", LEN(LEFT(_carb_only!B91, 60)) - LEN(SUBSTITUTE(LEFT(_carb_only!B91, 60), " ", "")))) - 1) &amp;
  CHAR(10) &amp;
  REPT(" ", 5) &amp;
  MID(_carb_only!B91, FIND("@", SUBSTITUTE(LEFT(_carb_only!B91, 60), " ", "@", LEN(LEFT(_carb_only!B91, 60)) - LEN(SUBSTITUTE(LEFT(_carb_only!B91, 60), " ", "")))) + 1, LEN(_carb_only!B91))
)</f>
        <v xml:space="preserve">  •  Heating/process fuel equipment</v>
      </c>
      <c r="C98" s="63" t="b">
        <v>0</v>
      </c>
      <c r="D98"/>
    </row>
    <row r="99" spans="2:4" s="11" customFormat="1" ht="30" x14ac:dyDescent="0.5">
      <c r="B99" s="62" t="str">
        <f>IF(
  LEN(_carb_only!B92) &lt;= 60,
  "  •  " &amp; _carb_only!B92,
  "  •  " &amp;
  LEFT(_carb_only!B92, FIND("@", SUBSTITUTE(LEFT(_carb_only!B92, 60), " ", "@", LEN(LEFT(_carb_only!B92, 60)) - LEN(SUBSTITUTE(LEFT(_carb_only!B92, 60), " ", "")))) - 1) &amp;
  CHAR(10) &amp;
  REPT(" ", 5) &amp;
  MID(_carb_only!B92, FIND("@", SUBSTITUTE(LEFT(_carb_only!B92, 60), " ", "@", LEN(LEFT(_carb_only!B92, 60)) - LEN(SUBSTITUTE(LEFT(_carb_only!B92, 60), " ", "")))) + 1, LEN(_carb_only!B92))
)</f>
        <v xml:space="preserve">  •  Interconnection point of receipt (including biomethane
     quality testing)</v>
      </c>
      <c r="C99" s="63" t="b">
        <v>0</v>
      </c>
      <c r="D99"/>
    </row>
    <row r="100" spans="2:4" s="11" customFormat="1" ht="15" x14ac:dyDescent="0.5">
      <c r="B100" s="62" t="str">
        <f>IF(
  LEN(_carb_only!B93) &lt;= 60,
  "  •  " &amp; _carb_only!B93,
  "  •  " &amp;
  LEFT(_carb_only!B93, FIND("@", SUBSTITUTE(LEFT(_carb_only!B93, 60), " ", "@", LEN(LEFT(_carb_only!B93, 60)) - LEN(SUBSTITUTE(LEFT(_carb_only!B93, 60), " ", "")))) - 1) &amp;
  CHAR(10) &amp;
  REPT(" ", 5) &amp;
  MID(_carb_only!B93, FIND("@", SUBSTITUTE(LEFT(_carb_only!B93, 60), " ", "@", LEN(LEFT(_carb_only!B93, 60)) - LEN(SUBSTITUTE(LEFT(_carb_only!B93, 60), " ", "")))) + 1, LEN(_carb_only!B93))
)</f>
        <v xml:space="preserve">  •  In-vessel anaerobic digester</v>
      </c>
      <c r="C100" s="63" t="b">
        <v>0</v>
      </c>
      <c r="D100"/>
    </row>
    <row r="101" spans="2:4" s="11" customFormat="1" ht="15" x14ac:dyDescent="0.5">
      <c r="B101" s="62" t="str">
        <f>IF(
  LEN(_carb_only!B94) &lt;= 60,
  "  •  " &amp; _carb_only!B94,
  "  •  " &amp;
  LEFT(_carb_only!B94, FIND("@", SUBSTITUTE(LEFT(_carb_only!B94, 60), " ", "@", LEN(LEFT(_carb_only!B94, 60)) - LEN(SUBSTITUTE(LEFT(_carb_only!B94, 60), " ", "")))) - 1) &amp;
  CHAR(10) &amp;
  REPT(" ", 5) &amp;
  MID(_carb_only!B94, FIND("@", SUBSTITUTE(LEFT(_carb_only!B94, 60), " ", "@", LEN(LEFT(_carb_only!B94, 60)) - LEN(SUBSTITUTE(LEFT(_carb_only!B94, 60), " ", "")))) + 1, LEN(_carb_only!B94))
)</f>
        <v xml:space="preserve">  •  Onsite fuel use or dispensing</v>
      </c>
      <c r="C101" s="63" t="b">
        <v>0</v>
      </c>
      <c r="D101"/>
    </row>
    <row r="102" spans="2:4" s="11" customFormat="1" ht="15" x14ac:dyDescent="0.5">
      <c r="B102" s="62" t="str">
        <f>IF(
  LEN(_carb_only!B95) &lt;= 60,
  "  •  " &amp; _carb_only!B95,
  "  •  " &amp;
  LEFT(_carb_only!B95, FIND("@", SUBSTITUTE(LEFT(_carb_only!B95, 60), " ", "@", LEN(LEFT(_carb_only!B95, 60)) - LEN(SUBSTITUTE(LEFT(_carb_only!B95, 60), " ", "")))) - 1) &amp;
  CHAR(10) &amp;
  REPT(" ", 5) &amp;
  MID(_carb_only!B95, FIND("@", SUBSTITUTE(LEFT(_carb_only!B95, 60), " ", "@", LEN(LEFT(_carb_only!B95, 60)) - LEN(SUBSTITUTE(LEFT(_carb_only!B95, 60), " ", "")))) + 1, LEN(_carb_only!B95))
)</f>
        <v xml:space="preserve">  •  Pipeline lateral</v>
      </c>
      <c r="C102" s="63" t="b">
        <v>0</v>
      </c>
      <c r="D102"/>
    </row>
    <row r="103" spans="2:4" s="11" customFormat="1" ht="15.35" x14ac:dyDescent="0.5">
      <c r="B103" s="28" t="s">
        <v>51</v>
      </c>
      <c r="D103" s="60"/>
    </row>
    <row r="104" spans="2:4" s="11" customFormat="1" ht="45.35" x14ac:dyDescent="0.5">
      <c r="B104" s="28" t="s">
        <v>52</v>
      </c>
      <c r="D104" s="60"/>
    </row>
    <row r="105" spans="2:4" s="11" customFormat="1" ht="45.35" x14ac:dyDescent="0.5">
      <c r="B105" s="28" t="s">
        <v>53</v>
      </c>
      <c r="D105" s="60"/>
    </row>
    <row r="106" spans="2:4" s="11" customFormat="1" ht="30.35" x14ac:dyDescent="0.5">
      <c r="B106" s="28" t="s">
        <v>54</v>
      </c>
      <c r="D106" s="60"/>
    </row>
    <row r="107" spans="2:4" s="11" customFormat="1" ht="15" x14ac:dyDescent="0.5">
      <c r="B107" s="49"/>
      <c r="D107" s="29"/>
    </row>
    <row r="108" spans="2:4" s="30" customFormat="1" ht="39.950000000000003" customHeight="1" x14ac:dyDescent="0.5"/>
    <row r="109" spans="2:4" s="30" customFormat="1" x14ac:dyDescent="0.5"/>
    <row r="110" spans="2:4" s="11" customFormat="1" ht="30.35" x14ac:dyDescent="0.5">
      <c r="B110" s="28" t="s">
        <v>55</v>
      </c>
      <c r="C110" s="31"/>
      <c r="D110" s="60"/>
    </row>
  </sheetData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FB1F4FF-6A3F-4470-9DDB-0813279BBF04}">
          <x14:formula1>
            <xm:f>_carb_only!$B$102:$B$106</xm:f>
          </x14:formula1>
          <xm:sqref>D43</xm:sqref>
        </x14:dataValidation>
        <x14:dataValidation type="list" allowBlank="1" showInputMessage="1" showErrorMessage="1" xr:uid="{42F52F4E-EB5E-43E0-8E0B-92580C09C43C}">
          <x14:formula1>
            <xm:f>_carb_only!$B$113:$B$125</xm:f>
          </x14:formula1>
          <xm:sqref>D44</xm:sqref>
        </x14:dataValidation>
        <x14:dataValidation type="list" allowBlank="1" showInputMessage="1" showErrorMessage="1" xr:uid="{07D1C73C-76F3-496E-9971-EF1C88A472F3}">
          <x14:formula1>
            <xm:f>_carb_only!$B$132:$B$139</xm:f>
          </x14:formula1>
          <xm:sqref>D46</xm:sqref>
        </x14:dataValidation>
        <x14:dataValidation type="list" allowBlank="1" showInputMessage="1" showErrorMessage="1" xr:uid="{BC36B033-E3C0-43CB-9EF6-2A21DB7C3B24}">
          <x14:formula1>
            <xm:f>_carb_only!$B$146:$B$148</xm:f>
          </x14:formula1>
          <xm:sqref>D51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2213-201A-47BB-823E-078EE6D590B0}">
  <sheetPr codeName="Sheet6"/>
  <dimension ref="A2:R118"/>
  <sheetViews>
    <sheetView tabSelected="1" topLeftCell="C40" zoomScaleNormal="100" workbookViewId="0">
      <selection activeCell="H42" sqref="H42"/>
    </sheetView>
  </sheetViews>
  <sheetFormatPr defaultRowHeight="14.35" x14ac:dyDescent="0.5"/>
  <cols>
    <col min="1" max="1" width="3.703125" customWidth="1"/>
    <col min="2" max="2" width="23" customWidth="1"/>
    <col min="3" max="3" width="45.703125" style="1" customWidth="1"/>
    <col min="4" max="4" width="10.41015625" bestFit="1" customWidth="1"/>
    <col min="5" max="5" width="12.5859375" bestFit="1" customWidth="1"/>
    <col min="6" max="6" width="10.703125" style="1" customWidth="1"/>
    <col min="7" max="7" width="45.703125" style="1" customWidth="1"/>
    <col min="10" max="10" width="48" customWidth="1"/>
  </cols>
  <sheetData>
    <row r="2" spans="1:18" s="12" customFormat="1" ht="20.7" x14ac:dyDescent="0.7">
      <c r="B2" s="12" t="s">
        <v>56</v>
      </c>
      <c r="C2" s="13"/>
      <c r="F2" s="13"/>
      <c r="G2" s="13"/>
    </row>
    <row r="3" spans="1:18" x14ac:dyDescent="0.5"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5">
      <c r="A4" t="s">
        <v>57</v>
      </c>
      <c r="B4" t="s">
        <v>58</v>
      </c>
    </row>
    <row r="7" spans="1:18" x14ac:dyDescent="0.5">
      <c r="B7" s="7" t="s">
        <v>59</v>
      </c>
    </row>
    <row r="8" spans="1:18" x14ac:dyDescent="0.5">
      <c r="B8" s="7"/>
    </row>
    <row r="9" spans="1:18" x14ac:dyDescent="0.5">
      <c r="B9" t="s">
        <v>60</v>
      </c>
      <c r="C9" s="1" t="s">
        <v>61</v>
      </c>
    </row>
    <row r="10" spans="1:18" s="11" customFormat="1" x14ac:dyDescent="0.5">
      <c r="B10" s="14" t="s">
        <v>62</v>
      </c>
      <c r="C10" s="14" t="s">
        <v>63</v>
      </c>
      <c r="D10" s="15"/>
      <c r="F10" s="14"/>
      <c r="G10" s="14"/>
    </row>
    <row r="11" spans="1:18" s="11" customFormat="1" ht="28.7" x14ac:dyDescent="0.5">
      <c r="B11" s="14" t="s">
        <v>64</v>
      </c>
      <c r="C11" s="14" t="s">
        <v>65</v>
      </c>
      <c r="D11" s="15"/>
      <c r="F11" s="14"/>
      <c r="G11" s="14"/>
    </row>
    <row r="12" spans="1:18" s="11" customFormat="1" x14ac:dyDescent="0.5">
      <c r="B12" s="14" t="s">
        <v>66</v>
      </c>
      <c r="C12" s="14" t="s">
        <v>67</v>
      </c>
      <c r="D12" s="15"/>
      <c r="F12" s="14"/>
      <c r="G12" s="14"/>
    </row>
    <row r="13" spans="1:18" s="11" customFormat="1" x14ac:dyDescent="0.5">
      <c r="B13" s="14" t="s">
        <v>68</v>
      </c>
      <c r="C13" s="14" t="s">
        <v>69</v>
      </c>
      <c r="D13" s="15"/>
      <c r="F13" s="14"/>
      <c r="G13" s="14"/>
    </row>
    <row r="14" spans="1:18" x14ac:dyDescent="0.5">
      <c r="B14" s="11"/>
      <c r="C14" s="14"/>
    </row>
    <row r="15" spans="1:18" x14ac:dyDescent="0.5">
      <c r="B15" s="11"/>
      <c r="C15" s="14"/>
    </row>
    <row r="16" spans="1:18" x14ac:dyDescent="0.5">
      <c r="B16" s="7" t="s">
        <v>70</v>
      </c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5">
      <c r="G17" s="2"/>
      <c r="H17" s="3"/>
      <c r="I17" s="3"/>
      <c r="J17" s="11"/>
      <c r="K17" s="3"/>
      <c r="L17" s="3"/>
      <c r="M17" s="3"/>
      <c r="N17" s="3"/>
      <c r="O17" s="3"/>
      <c r="P17" s="3"/>
      <c r="Q17" s="3"/>
      <c r="R17" s="3"/>
    </row>
    <row r="18" spans="2:18" x14ac:dyDescent="0.5">
      <c r="B18" t="s">
        <v>71</v>
      </c>
      <c r="C18" s="1" t="s">
        <v>72</v>
      </c>
      <c r="D18" t="s">
        <v>62</v>
      </c>
      <c r="E18" t="s">
        <v>73</v>
      </c>
      <c r="F18" s="1" t="s">
        <v>74</v>
      </c>
      <c r="G18" s="1" t="s">
        <v>75</v>
      </c>
      <c r="H18" s="3"/>
      <c r="I18" s="3"/>
      <c r="J18" s="11"/>
      <c r="K18" s="3"/>
      <c r="L18" s="3"/>
      <c r="M18" s="3"/>
      <c r="N18" s="3"/>
      <c r="O18" s="3"/>
      <c r="P18" s="3"/>
      <c r="Q18" s="3"/>
      <c r="R18" s="3"/>
    </row>
    <row r="19" spans="2:18" s="11" customFormat="1" ht="43" x14ac:dyDescent="0.5">
      <c r="B19" s="11">
        <v>1</v>
      </c>
      <c r="C19" s="40" t="s">
        <v>76</v>
      </c>
      <c r="D19" s="15">
        <v>45818</v>
      </c>
      <c r="E19" s="11" t="s">
        <v>77</v>
      </c>
      <c r="F19" s="14" t="s">
        <v>68</v>
      </c>
      <c r="G19" s="14" t="s">
        <v>78</v>
      </c>
    </row>
    <row r="20" spans="2:18" s="11" customFormat="1" ht="86" x14ac:dyDescent="0.5">
      <c r="B20" s="11">
        <v>2</v>
      </c>
      <c r="C20" s="14" t="s">
        <v>79</v>
      </c>
      <c r="D20" s="15">
        <v>45818</v>
      </c>
      <c r="E20" s="11" t="s">
        <v>80</v>
      </c>
      <c r="F20" s="14" t="s">
        <v>68</v>
      </c>
      <c r="G20" s="14" t="s">
        <v>81</v>
      </c>
    </row>
    <row r="21" spans="2:18" s="11" customFormat="1" ht="28.7" x14ac:dyDescent="0.5">
      <c r="B21" s="11">
        <v>3</v>
      </c>
      <c r="C21" s="14" t="s">
        <v>82</v>
      </c>
      <c r="D21" s="15">
        <v>45818</v>
      </c>
      <c r="E21" s="11" t="s">
        <v>80</v>
      </c>
      <c r="F21" s="14" t="s">
        <v>68</v>
      </c>
      <c r="G21" s="14" t="s">
        <v>83</v>
      </c>
    </row>
    <row r="22" spans="2:18" s="11" customFormat="1" ht="271.5" customHeight="1" x14ac:dyDescent="0.5">
      <c r="B22" s="11">
        <v>4</v>
      </c>
      <c r="C22" s="76" t="s">
        <v>84</v>
      </c>
      <c r="D22" s="15"/>
      <c r="E22" s="11" t="s">
        <v>85</v>
      </c>
      <c r="F22" s="14"/>
      <c r="G22" s="14"/>
      <c r="J22" s="73" t="s">
        <v>86</v>
      </c>
    </row>
    <row r="23" spans="2:18" s="11" customFormat="1" ht="157.69999999999999" x14ac:dyDescent="0.5">
      <c r="B23" s="11">
        <v>5</v>
      </c>
      <c r="C23" s="14" t="s">
        <v>87</v>
      </c>
      <c r="D23" s="15"/>
      <c r="E23" s="11" t="s">
        <v>85</v>
      </c>
      <c r="F23" s="14"/>
      <c r="G23" s="14"/>
    </row>
    <row r="24" spans="2:18" s="11" customFormat="1" ht="198.75" customHeight="1" x14ac:dyDescent="0.5">
      <c r="B24" s="11">
        <v>6</v>
      </c>
      <c r="C24" s="14" t="s">
        <v>88</v>
      </c>
      <c r="D24" s="15"/>
      <c r="E24" s="11" t="s">
        <v>85</v>
      </c>
      <c r="F24" s="14"/>
      <c r="G24" s="14"/>
    </row>
    <row r="25" spans="2:18" s="11" customFormat="1" ht="28.7" x14ac:dyDescent="0.5">
      <c r="B25" s="11">
        <v>7</v>
      </c>
      <c r="C25" s="14" t="s">
        <v>89</v>
      </c>
      <c r="D25" s="15"/>
      <c r="E25" s="11" t="s">
        <v>90</v>
      </c>
      <c r="F25" s="14"/>
      <c r="G25" s="14"/>
    </row>
    <row r="26" spans="2:18" s="11" customFormat="1" ht="57" customHeight="1" x14ac:dyDescent="0.5">
      <c r="B26" s="11">
        <v>8</v>
      </c>
      <c r="C26" s="14" t="s">
        <v>91</v>
      </c>
      <c r="D26" s="15"/>
      <c r="E26" s="11" t="s">
        <v>85</v>
      </c>
      <c r="F26" s="14"/>
      <c r="G26" s="14"/>
    </row>
    <row r="27" spans="2:18" s="11" customFormat="1" ht="52.5" customHeight="1" x14ac:dyDescent="0.5">
      <c r="B27" s="11">
        <v>9</v>
      </c>
      <c r="C27" s="76" t="s">
        <v>92</v>
      </c>
      <c r="D27" s="15"/>
      <c r="E27" s="11" t="s">
        <v>85</v>
      </c>
      <c r="F27" s="14"/>
      <c r="G27" s="14"/>
    </row>
    <row r="28" spans="2:18" s="11" customFormat="1" ht="28.7" x14ac:dyDescent="0.5">
      <c r="B28" s="11">
        <v>10</v>
      </c>
      <c r="C28" s="14" t="s">
        <v>93</v>
      </c>
      <c r="E28" s="11" t="s">
        <v>90</v>
      </c>
      <c r="F28" s="14"/>
      <c r="G28" s="14"/>
      <c r="J28" s="70" t="s">
        <v>94</v>
      </c>
      <c r="K28" s="69"/>
      <c r="L28" s="69"/>
      <c r="M28" s="69"/>
      <c r="N28" s="69"/>
    </row>
    <row r="29" spans="2:18" s="11" customFormat="1" ht="100.35" x14ac:dyDescent="0.5">
      <c r="B29" s="11">
        <v>11</v>
      </c>
      <c r="C29" s="75" t="s">
        <v>95</v>
      </c>
      <c r="D29" s="15"/>
      <c r="F29" s="14"/>
      <c r="G29" s="14"/>
      <c r="J29" s="71" t="s">
        <v>96</v>
      </c>
      <c r="K29" s="69"/>
      <c r="L29" s="69"/>
      <c r="M29" s="69"/>
      <c r="N29" s="69"/>
    </row>
    <row r="30" spans="2:18" s="11" customFormat="1" ht="86" x14ac:dyDescent="0.5">
      <c r="B30" s="11">
        <v>12</v>
      </c>
      <c r="C30" s="75" t="s">
        <v>97</v>
      </c>
      <c r="D30" s="15"/>
      <c r="F30" s="14"/>
      <c r="G30" s="14"/>
      <c r="J30" s="71" t="s">
        <v>98</v>
      </c>
      <c r="K30" s="69"/>
      <c r="L30" s="69"/>
      <c r="M30" s="69"/>
      <c r="N30" s="69"/>
    </row>
    <row r="31" spans="2:18" s="11" customFormat="1" x14ac:dyDescent="0.5">
      <c r="B31" s="11">
        <v>13</v>
      </c>
      <c r="C31" s="14"/>
      <c r="D31" s="15"/>
      <c r="F31" s="14"/>
      <c r="G31" s="14"/>
      <c r="J31" s="71" t="s">
        <v>99</v>
      </c>
      <c r="K31" s="69"/>
      <c r="L31" s="69"/>
      <c r="M31" s="69"/>
      <c r="N31" s="69"/>
    </row>
    <row r="32" spans="2:18" s="11" customFormat="1" x14ac:dyDescent="0.5">
      <c r="B32" s="11">
        <v>14</v>
      </c>
      <c r="C32" s="14"/>
      <c r="D32" s="15"/>
      <c r="F32" s="14"/>
      <c r="G32" s="14"/>
      <c r="J32" s="71" t="s">
        <v>100</v>
      </c>
      <c r="K32" s="69"/>
      <c r="L32" s="69"/>
      <c r="M32" s="69"/>
      <c r="N32" s="69"/>
    </row>
    <row r="33" spans="2:14" s="11" customFormat="1" x14ac:dyDescent="0.5">
      <c r="B33" s="11">
        <v>15</v>
      </c>
      <c r="C33" s="14"/>
      <c r="D33" s="15"/>
      <c r="F33" s="14"/>
      <c r="G33" s="14"/>
      <c r="J33" s="71" t="s">
        <v>101</v>
      </c>
      <c r="K33" s="69"/>
      <c r="L33" s="69"/>
      <c r="M33" s="69"/>
      <c r="N33" s="69"/>
    </row>
    <row r="34" spans="2:14" s="11" customFormat="1" x14ac:dyDescent="0.5">
      <c r="B34" s="11">
        <v>16</v>
      </c>
      <c r="C34" s="14"/>
      <c r="D34" s="15"/>
      <c r="F34" s="14"/>
      <c r="G34" s="14"/>
      <c r="J34" s="71" t="s">
        <v>102</v>
      </c>
      <c r="K34" s="69"/>
      <c r="L34" s="69"/>
      <c r="M34" s="69"/>
      <c r="N34" s="69"/>
    </row>
    <row r="35" spans="2:14" s="11" customFormat="1" x14ac:dyDescent="0.5">
      <c r="B35" s="11">
        <v>17</v>
      </c>
      <c r="C35" s="14"/>
      <c r="D35" s="15"/>
      <c r="F35" s="14"/>
      <c r="G35" s="14"/>
      <c r="J35" s="71" t="s">
        <v>103</v>
      </c>
      <c r="K35" s="69"/>
      <c r="L35" s="69"/>
      <c r="M35" s="69"/>
      <c r="N35" s="69"/>
    </row>
    <row r="36" spans="2:14" s="11" customFormat="1" x14ac:dyDescent="0.5">
      <c r="B36" s="11">
        <v>18</v>
      </c>
      <c r="C36" s="14"/>
      <c r="D36" s="15"/>
      <c r="F36" s="14"/>
      <c r="G36" s="14"/>
      <c r="J36" s="71" t="s">
        <v>104</v>
      </c>
      <c r="K36" s="69"/>
      <c r="L36" s="69"/>
      <c r="M36" s="69"/>
      <c r="N36" s="69"/>
    </row>
    <row r="37" spans="2:14" s="11" customFormat="1" x14ac:dyDescent="0.5">
      <c r="B37" s="11">
        <v>19</v>
      </c>
      <c r="C37" s="14"/>
      <c r="D37" s="15"/>
      <c r="F37" s="14"/>
      <c r="G37" s="14"/>
      <c r="J37" s="71" t="s">
        <v>105</v>
      </c>
      <c r="K37" s="69"/>
      <c r="L37" s="69"/>
      <c r="M37" s="69"/>
      <c r="N37" s="69"/>
    </row>
    <row r="38" spans="2:14" s="11" customFormat="1" x14ac:dyDescent="0.5">
      <c r="B38" s="11">
        <v>20</v>
      </c>
      <c r="C38" s="14"/>
      <c r="D38" s="15"/>
      <c r="F38" s="14"/>
      <c r="G38" s="14"/>
      <c r="J38" s="71" t="s">
        <v>106</v>
      </c>
      <c r="K38" s="69"/>
      <c r="L38" s="69"/>
      <c r="M38" s="69"/>
      <c r="N38" s="69"/>
    </row>
    <row r="39" spans="2:14" s="11" customFormat="1" x14ac:dyDescent="0.5">
      <c r="B39" s="11">
        <v>21</v>
      </c>
      <c r="C39" s="14"/>
      <c r="D39" s="15"/>
      <c r="F39" s="14"/>
      <c r="G39" s="14"/>
      <c r="J39" s="71" t="s">
        <v>107</v>
      </c>
      <c r="K39" s="69"/>
      <c r="L39" s="69"/>
      <c r="M39" s="69"/>
      <c r="N39" s="69"/>
    </row>
    <row r="40" spans="2:14" s="11" customFormat="1" x14ac:dyDescent="0.5">
      <c r="B40" s="11">
        <v>22</v>
      </c>
      <c r="C40" s="14"/>
      <c r="D40" s="15"/>
      <c r="F40" s="14"/>
      <c r="G40" s="14"/>
      <c r="J40" s="71" t="s">
        <v>108</v>
      </c>
      <c r="K40" s="69"/>
      <c r="L40" s="69"/>
      <c r="M40" s="69"/>
      <c r="N40" s="69"/>
    </row>
    <row r="41" spans="2:14" s="11" customFormat="1" x14ac:dyDescent="0.5">
      <c r="B41" s="11">
        <v>23</v>
      </c>
      <c r="C41" s="14"/>
      <c r="D41" s="15"/>
      <c r="F41" s="14"/>
      <c r="G41" s="14"/>
      <c r="J41" s="71" t="s">
        <v>109</v>
      </c>
      <c r="K41" s="69"/>
      <c r="L41" s="69"/>
      <c r="M41" s="69"/>
      <c r="N41" s="69"/>
    </row>
    <row r="42" spans="2:14" s="11" customFormat="1" x14ac:dyDescent="0.5">
      <c r="B42" s="11">
        <v>24</v>
      </c>
      <c r="C42" s="14"/>
      <c r="D42" s="15"/>
      <c r="F42" s="14"/>
      <c r="G42" s="14"/>
      <c r="J42" s="71" t="s">
        <v>110</v>
      </c>
      <c r="K42" s="69"/>
      <c r="L42" s="69"/>
      <c r="M42" s="69"/>
      <c r="N42" s="69"/>
    </row>
    <row r="43" spans="2:14" s="11" customFormat="1" x14ac:dyDescent="0.5">
      <c r="B43" s="11">
        <v>25</v>
      </c>
      <c r="C43" s="14"/>
      <c r="D43" s="15"/>
      <c r="F43" s="14"/>
      <c r="G43" s="14"/>
      <c r="J43" s="71" t="s">
        <v>111</v>
      </c>
      <c r="K43" s="69"/>
      <c r="L43" s="69"/>
      <c r="M43" s="69"/>
      <c r="N43" s="69"/>
    </row>
    <row r="44" spans="2:14" s="11" customFormat="1" x14ac:dyDescent="0.5">
      <c r="B44" s="11">
        <v>26</v>
      </c>
      <c r="C44" s="14"/>
      <c r="D44" s="15"/>
      <c r="F44" s="14"/>
      <c r="G44" s="14"/>
      <c r="J44" s="71" t="s">
        <v>112</v>
      </c>
      <c r="K44" s="69"/>
      <c r="L44" s="69"/>
      <c r="M44" s="69"/>
      <c r="N44" s="69"/>
    </row>
    <row r="45" spans="2:14" s="11" customFormat="1" x14ac:dyDescent="0.5">
      <c r="B45" s="11">
        <v>27</v>
      </c>
      <c r="C45" s="14"/>
      <c r="D45" s="15"/>
      <c r="F45" s="14"/>
      <c r="G45" s="14"/>
      <c r="J45" s="71" t="s">
        <v>113</v>
      </c>
      <c r="K45" s="69"/>
      <c r="L45" s="69"/>
      <c r="M45" s="69"/>
      <c r="N45" s="69"/>
    </row>
    <row r="46" spans="2:14" s="11" customFormat="1" x14ac:dyDescent="0.5">
      <c r="B46" s="11">
        <v>28</v>
      </c>
      <c r="C46" s="14"/>
      <c r="D46" s="15"/>
      <c r="F46" s="14"/>
      <c r="G46" s="14"/>
      <c r="J46" s="71" t="s">
        <v>114</v>
      </c>
      <c r="K46" s="69"/>
      <c r="L46" s="69"/>
      <c r="M46" s="69"/>
      <c r="N46" s="69"/>
    </row>
    <row r="47" spans="2:14" s="11" customFormat="1" x14ac:dyDescent="0.5">
      <c r="B47" s="11">
        <v>29</v>
      </c>
      <c r="C47" s="14"/>
      <c r="D47" s="15"/>
      <c r="F47" s="14"/>
      <c r="G47" s="14"/>
      <c r="J47" s="71" t="s">
        <v>115</v>
      </c>
      <c r="K47" s="69"/>
      <c r="L47" s="69"/>
      <c r="M47" s="69"/>
      <c r="N47" s="69"/>
    </row>
    <row r="48" spans="2:14" s="11" customFormat="1" x14ac:dyDescent="0.5">
      <c r="B48" s="11">
        <v>30</v>
      </c>
      <c r="C48" s="14"/>
      <c r="D48" s="15"/>
      <c r="F48" s="14"/>
      <c r="G48" s="14"/>
      <c r="J48" s="72" t="s">
        <v>116</v>
      </c>
      <c r="K48" s="69"/>
      <c r="L48" s="69"/>
      <c r="M48" s="69"/>
      <c r="N48" s="69"/>
    </row>
    <row r="49" spans="2:12" s="11" customFormat="1" x14ac:dyDescent="0.5">
      <c r="B49" s="11">
        <v>31</v>
      </c>
      <c r="C49" s="14"/>
      <c r="D49" s="15"/>
      <c r="F49" s="14"/>
      <c r="G49" s="14"/>
    </row>
    <row r="50" spans="2:12" s="11" customFormat="1" x14ac:dyDescent="0.5">
      <c r="B50" s="11">
        <v>32</v>
      </c>
      <c r="C50" s="14"/>
      <c r="D50" s="15"/>
      <c r="F50" s="14"/>
      <c r="G50" s="14"/>
    </row>
    <row r="51" spans="2:12" s="11" customFormat="1" x14ac:dyDescent="0.5">
      <c r="B51" s="11">
        <v>33</v>
      </c>
      <c r="C51" s="14"/>
      <c r="D51" s="15"/>
      <c r="F51" s="14"/>
      <c r="G51" s="14"/>
    </row>
    <row r="52" spans="2:12" s="11" customFormat="1" x14ac:dyDescent="0.5">
      <c r="B52" s="11">
        <v>34</v>
      </c>
      <c r="C52" s="14"/>
      <c r="D52" s="15"/>
      <c r="F52" s="14"/>
      <c r="G52" s="14"/>
    </row>
    <row r="53" spans="2:12" s="11" customFormat="1" x14ac:dyDescent="0.5">
      <c r="B53" s="11">
        <v>35</v>
      </c>
      <c r="C53" s="14"/>
      <c r="D53" s="15"/>
      <c r="F53" s="14"/>
      <c r="G53" s="14"/>
    </row>
    <row r="54" spans="2:12" s="11" customFormat="1" x14ac:dyDescent="0.5">
      <c r="B54" s="11">
        <v>36</v>
      </c>
      <c r="C54" s="14"/>
      <c r="D54" s="15"/>
      <c r="F54" s="14"/>
      <c r="G54" s="14"/>
    </row>
    <row r="55" spans="2:12" s="11" customFormat="1" x14ac:dyDescent="0.5">
      <c r="B55" s="11">
        <v>37</v>
      </c>
      <c r="C55" s="14"/>
      <c r="D55" s="15"/>
      <c r="F55" s="14"/>
      <c r="G55" s="14"/>
    </row>
    <row r="56" spans="2:12" s="11" customFormat="1" x14ac:dyDescent="0.5">
      <c r="B56" s="11">
        <v>38</v>
      </c>
      <c r="C56" s="14"/>
      <c r="D56" s="15"/>
      <c r="F56" s="14"/>
      <c r="G56" s="14"/>
    </row>
    <row r="57" spans="2:12" s="11" customFormat="1" x14ac:dyDescent="0.5">
      <c r="B57" s="11">
        <v>39</v>
      </c>
      <c r="C57" s="14"/>
      <c r="D57" s="15"/>
      <c r="F57" s="14"/>
      <c r="G57" s="14"/>
      <c r="L57" s="41"/>
    </row>
    <row r="58" spans="2:12" s="11" customFormat="1" x14ac:dyDescent="0.5">
      <c r="B58" s="11">
        <v>40</v>
      </c>
      <c r="C58" s="14"/>
      <c r="D58" s="15"/>
      <c r="F58" s="14"/>
      <c r="G58" s="14"/>
    </row>
    <row r="59" spans="2:12" s="11" customFormat="1" x14ac:dyDescent="0.5">
      <c r="B59" s="11">
        <v>41</v>
      </c>
      <c r="C59" s="14"/>
      <c r="D59" s="15"/>
      <c r="F59" s="14"/>
      <c r="G59" s="14"/>
    </row>
    <row r="60" spans="2:12" s="11" customFormat="1" x14ac:dyDescent="0.5">
      <c r="B60" s="11">
        <v>42</v>
      </c>
      <c r="C60" s="14"/>
      <c r="D60" s="15"/>
      <c r="F60" s="14"/>
      <c r="G60" s="14"/>
    </row>
    <row r="61" spans="2:12" s="11" customFormat="1" x14ac:dyDescent="0.5">
      <c r="B61" s="11">
        <v>43</v>
      </c>
      <c r="C61" s="14"/>
      <c r="D61" s="15"/>
      <c r="F61" s="14"/>
      <c r="G61" s="14"/>
    </row>
    <row r="62" spans="2:12" s="11" customFormat="1" x14ac:dyDescent="0.5">
      <c r="B62" s="11">
        <v>44</v>
      </c>
      <c r="C62" s="14"/>
      <c r="D62" s="15"/>
      <c r="F62" s="14"/>
      <c r="G62" s="14"/>
    </row>
    <row r="63" spans="2:12" s="11" customFormat="1" x14ac:dyDescent="0.5">
      <c r="B63" s="11">
        <v>45</v>
      </c>
      <c r="C63" s="14"/>
      <c r="D63" s="15"/>
      <c r="F63" s="14"/>
      <c r="G63" s="14"/>
    </row>
    <row r="64" spans="2:12" s="11" customFormat="1" x14ac:dyDescent="0.5">
      <c r="B64" s="11">
        <v>46</v>
      </c>
      <c r="C64" s="14"/>
      <c r="D64" s="15"/>
      <c r="F64" s="14"/>
      <c r="G64" s="14"/>
    </row>
    <row r="65" spans="2:7" s="11" customFormat="1" x14ac:dyDescent="0.5">
      <c r="B65" s="11">
        <v>47</v>
      </c>
      <c r="C65" s="14"/>
      <c r="D65" s="15"/>
      <c r="F65" s="14"/>
      <c r="G65" s="14"/>
    </row>
    <row r="66" spans="2:7" s="11" customFormat="1" x14ac:dyDescent="0.5">
      <c r="B66" s="11">
        <v>48</v>
      </c>
      <c r="C66" s="14"/>
      <c r="D66" s="15"/>
      <c r="F66" s="14"/>
      <c r="G66" s="14"/>
    </row>
    <row r="67" spans="2:7" s="11" customFormat="1" x14ac:dyDescent="0.5">
      <c r="B67" s="11">
        <v>49</v>
      </c>
      <c r="C67" s="14"/>
      <c r="D67" s="15"/>
      <c r="F67" s="14"/>
      <c r="G67" s="14"/>
    </row>
    <row r="68" spans="2:7" s="11" customFormat="1" x14ac:dyDescent="0.5">
      <c r="B68" s="11">
        <v>50</v>
      </c>
      <c r="C68" s="14"/>
      <c r="D68" s="15"/>
      <c r="F68" s="14"/>
      <c r="G68" s="14"/>
    </row>
    <row r="69" spans="2:7" s="11" customFormat="1" x14ac:dyDescent="0.5">
      <c r="B69" s="11">
        <v>51</v>
      </c>
      <c r="C69" s="14"/>
      <c r="D69" s="15"/>
      <c r="F69" s="14"/>
      <c r="G69" s="14"/>
    </row>
    <row r="70" spans="2:7" s="11" customFormat="1" x14ac:dyDescent="0.5">
      <c r="B70" s="11">
        <v>52</v>
      </c>
      <c r="C70" s="14"/>
      <c r="D70" s="15"/>
      <c r="F70" s="14"/>
      <c r="G70" s="14"/>
    </row>
    <row r="71" spans="2:7" s="11" customFormat="1" x14ac:dyDescent="0.5">
      <c r="B71" s="11">
        <v>53</v>
      </c>
      <c r="C71" s="14"/>
      <c r="D71" s="15"/>
      <c r="F71" s="14"/>
      <c r="G71" s="14"/>
    </row>
    <row r="72" spans="2:7" s="11" customFormat="1" x14ac:dyDescent="0.5">
      <c r="B72" s="11">
        <v>54</v>
      </c>
      <c r="C72" s="14"/>
      <c r="D72" s="15"/>
      <c r="F72" s="14"/>
      <c r="G72" s="14"/>
    </row>
    <row r="73" spans="2:7" s="11" customFormat="1" x14ac:dyDescent="0.5">
      <c r="B73" s="11">
        <v>55</v>
      </c>
      <c r="C73" s="14"/>
      <c r="D73" s="15"/>
      <c r="F73" s="14"/>
      <c r="G73" s="14"/>
    </row>
    <row r="74" spans="2:7" s="11" customFormat="1" x14ac:dyDescent="0.5">
      <c r="B74" s="11">
        <v>56</v>
      </c>
      <c r="C74" s="14"/>
      <c r="D74" s="15"/>
      <c r="F74" s="14"/>
      <c r="G74" s="14"/>
    </row>
    <row r="75" spans="2:7" s="11" customFormat="1" x14ac:dyDescent="0.5">
      <c r="B75" s="11">
        <v>57</v>
      </c>
      <c r="C75" s="14"/>
      <c r="D75" s="15"/>
      <c r="F75" s="14"/>
      <c r="G75" s="14"/>
    </row>
    <row r="76" spans="2:7" s="11" customFormat="1" x14ac:dyDescent="0.5">
      <c r="B76" s="11">
        <v>58</v>
      </c>
      <c r="C76" s="14"/>
      <c r="D76" s="15"/>
      <c r="F76" s="14"/>
      <c r="G76" s="14"/>
    </row>
    <row r="77" spans="2:7" s="11" customFormat="1" x14ac:dyDescent="0.5">
      <c r="B77" s="11">
        <v>59</v>
      </c>
      <c r="C77" s="14"/>
      <c r="D77" s="15"/>
      <c r="F77" s="14"/>
      <c r="G77" s="14"/>
    </row>
    <row r="78" spans="2:7" s="11" customFormat="1" x14ac:dyDescent="0.5">
      <c r="B78" s="11">
        <v>60</v>
      </c>
      <c r="C78" s="14"/>
      <c r="D78" s="15"/>
      <c r="F78" s="14"/>
      <c r="G78" s="14"/>
    </row>
    <row r="79" spans="2:7" s="11" customFormat="1" x14ac:dyDescent="0.5">
      <c r="B79" s="11">
        <v>61</v>
      </c>
      <c r="C79" s="14"/>
      <c r="D79" s="15"/>
      <c r="F79" s="14"/>
      <c r="G79" s="14"/>
    </row>
    <row r="80" spans="2:7" s="11" customFormat="1" x14ac:dyDescent="0.5">
      <c r="B80" s="11">
        <v>62</v>
      </c>
      <c r="C80" s="14"/>
      <c r="D80" s="15"/>
      <c r="F80" s="14"/>
      <c r="G80" s="14"/>
    </row>
    <row r="81" spans="2:7" s="11" customFormat="1" x14ac:dyDescent="0.5">
      <c r="B81" s="11">
        <v>63</v>
      </c>
      <c r="C81" s="14"/>
      <c r="D81" s="15"/>
      <c r="F81" s="14"/>
      <c r="G81" s="14"/>
    </row>
    <row r="82" spans="2:7" s="11" customFormat="1" x14ac:dyDescent="0.5">
      <c r="B82" s="11">
        <v>64</v>
      </c>
      <c r="C82" s="14"/>
      <c r="D82" s="15"/>
      <c r="F82" s="14"/>
      <c r="G82" s="14"/>
    </row>
    <row r="83" spans="2:7" s="11" customFormat="1" x14ac:dyDescent="0.5">
      <c r="B83" s="11">
        <v>65</v>
      </c>
      <c r="C83" s="14"/>
      <c r="D83" s="15"/>
      <c r="F83" s="14"/>
      <c r="G83" s="14"/>
    </row>
    <row r="84" spans="2:7" s="30" customFormat="1" x14ac:dyDescent="0.5">
      <c r="B84" s="11">
        <v>66</v>
      </c>
      <c r="C84" s="42"/>
      <c r="D84" s="43"/>
      <c r="E84" s="11"/>
      <c r="F84" s="14"/>
      <c r="G84" s="42"/>
    </row>
    <row r="85" spans="2:7" s="11" customFormat="1" x14ac:dyDescent="0.5">
      <c r="B85" s="11">
        <v>67</v>
      </c>
      <c r="C85" s="14"/>
      <c r="D85" s="15"/>
      <c r="F85" s="14"/>
      <c r="G85" s="14"/>
    </row>
    <row r="86" spans="2:7" s="11" customFormat="1" x14ac:dyDescent="0.5">
      <c r="B86" s="11">
        <v>68</v>
      </c>
      <c r="C86" s="14"/>
      <c r="D86" s="43"/>
      <c r="F86" s="14"/>
      <c r="G86" s="14"/>
    </row>
    <row r="87" spans="2:7" s="11" customFormat="1" x14ac:dyDescent="0.5">
      <c r="B87" s="11">
        <v>69</v>
      </c>
      <c r="C87" s="14"/>
      <c r="D87" s="15"/>
      <c r="F87" s="14"/>
      <c r="G87" s="14"/>
    </row>
    <row r="88" spans="2:7" s="11" customFormat="1" x14ac:dyDescent="0.5">
      <c r="B88" s="11">
        <v>70</v>
      </c>
      <c r="C88" s="14"/>
      <c r="D88" s="15"/>
      <c r="F88" s="14"/>
      <c r="G88" s="36"/>
    </row>
    <row r="89" spans="2:7" s="11" customFormat="1" x14ac:dyDescent="0.5">
      <c r="B89" s="11">
        <v>71</v>
      </c>
      <c r="C89" s="14"/>
      <c r="D89" s="15"/>
      <c r="F89" s="14"/>
      <c r="G89" s="36"/>
    </row>
    <row r="90" spans="2:7" s="11" customFormat="1" x14ac:dyDescent="0.5">
      <c r="B90" s="11">
        <v>72</v>
      </c>
      <c r="C90" s="14"/>
      <c r="D90" s="15"/>
      <c r="F90" s="14"/>
      <c r="G90" s="14"/>
    </row>
    <row r="91" spans="2:7" s="11" customFormat="1" x14ac:dyDescent="0.5">
      <c r="B91" s="11">
        <v>73</v>
      </c>
      <c r="C91" s="14"/>
      <c r="D91" s="15"/>
      <c r="F91" s="14"/>
      <c r="G91" s="36"/>
    </row>
    <row r="92" spans="2:7" s="11" customFormat="1" x14ac:dyDescent="0.5">
      <c r="B92" s="11">
        <v>74</v>
      </c>
      <c r="C92" s="37"/>
      <c r="D92" s="15"/>
      <c r="F92" s="14"/>
      <c r="G92" s="14"/>
    </row>
    <row r="93" spans="2:7" s="11" customFormat="1" x14ac:dyDescent="0.5">
      <c r="B93" s="11">
        <v>75</v>
      </c>
      <c r="C93" s="14"/>
      <c r="D93" s="15"/>
      <c r="F93" s="14"/>
      <c r="G93" s="14"/>
    </row>
    <row r="94" spans="2:7" s="11" customFormat="1" x14ac:dyDescent="0.5">
      <c r="B94" s="11">
        <v>76</v>
      </c>
      <c r="C94" s="14"/>
      <c r="D94" s="15"/>
      <c r="F94" s="14"/>
      <c r="G94" s="14"/>
    </row>
    <row r="95" spans="2:7" s="11" customFormat="1" x14ac:dyDescent="0.5">
      <c r="B95" s="11">
        <v>77</v>
      </c>
      <c r="C95" s="14"/>
      <c r="D95" s="15"/>
      <c r="F95" s="14"/>
      <c r="G95" s="14"/>
    </row>
    <row r="96" spans="2:7" s="11" customFormat="1" x14ac:dyDescent="0.5">
      <c r="B96" s="11">
        <v>78</v>
      </c>
      <c r="C96" s="14"/>
      <c r="D96" s="15"/>
      <c r="F96" s="14"/>
      <c r="G96" s="14"/>
    </row>
    <row r="97" spans="2:7" s="11" customFormat="1" x14ac:dyDescent="0.5">
      <c r="B97" s="11">
        <v>79</v>
      </c>
      <c r="C97" s="14"/>
      <c r="D97" s="15"/>
      <c r="F97" s="14"/>
      <c r="G97" s="14"/>
    </row>
    <row r="98" spans="2:7" s="11" customFormat="1" x14ac:dyDescent="0.5">
      <c r="B98" s="11">
        <v>80</v>
      </c>
      <c r="C98" s="14"/>
      <c r="D98" s="15"/>
      <c r="F98" s="14"/>
      <c r="G98" s="14"/>
    </row>
    <row r="99" spans="2:7" s="11" customFormat="1" x14ac:dyDescent="0.5">
      <c r="B99" s="11">
        <v>81</v>
      </c>
      <c r="C99" s="14"/>
      <c r="D99" s="15"/>
      <c r="F99" s="14"/>
      <c r="G99" s="14"/>
    </row>
    <row r="100" spans="2:7" s="11" customFormat="1" x14ac:dyDescent="0.5">
      <c r="B100" s="11">
        <v>82</v>
      </c>
      <c r="C100" s="14"/>
      <c r="D100" s="15"/>
      <c r="F100" s="14"/>
      <c r="G100" s="14"/>
    </row>
    <row r="101" spans="2:7" s="11" customFormat="1" x14ac:dyDescent="0.5">
      <c r="B101" s="11">
        <v>83</v>
      </c>
      <c r="C101" s="14"/>
      <c r="D101" s="15"/>
      <c r="F101" s="14"/>
      <c r="G101" s="14"/>
    </row>
    <row r="102" spans="2:7" s="11" customFormat="1" x14ac:dyDescent="0.5">
      <c r="B102" s="11">
        <v>84</v>
      </c>
      <c r="C102" s="14"/>
      <c r="D102" s="15"/>
      <c r="F102" s="14"/>
      <c r="G102" s="14"/>
    </row>
    <row r="103" spans="2:7" s="11" customFormat="1" x14ac:dyDescent="0.5">
      <c r="B103" s="11">
        <v>85</v>
      </c>
      <c r="C103" s="14"/>
      <c r="D103" s="15"/>
      <c r="F103" s="14"/>
      <c r="G103" s="14"/>
    </row>
    <row r="104" spans="2:7" s="11" customFormat="1" x14ac:dyDescent="0.5">
      <c r="B104" s="11">
        <v>86</v>
      </c>
      <c r="C104" s="14"/>
      <c r="D104" s="15"/>
      <c r="F104" s="14"/>
      <c r="G104" s="14"/>
    </row>
    <row r="105" spans="2:7" s="30" customFormat="1" x14ac:dyDescent="0.5">
      <c r="B105" s="11">
        <v>87</v>
      </c>
      <c r="C105" s="14"/>
      <c r="D105" s="15"/>
      <c r="E105" s="11"/>
      <c r="F105" s="14"/>
      <c r="G105" s="14"/>
    </row>
    <row r="106" spans="2:7" s="30" customFormat="1" x14ac:dyDescent="0.5">
      <c r="B106" s="11">
        <v>88</v>
      </c>
      <c r="C106" s="14"/>
      <c r="D106" s="15"/>
      <c r="E106" s="11"/>
      <c r="F106" s="14"/>
      <c r="G106" s="14"/>
    </row>
    <row r="107" spans="2:7" s="30" customFormat="1" x14ac:dyDescent="0.5">
      <c r="B107" s="11">
        <v>89</v>
      </c>
      <c r="C107" s="14"/>
      <c r="D107" s="15"/>
      <c r="E107" s="11"/>
      <c r="F107" s="14"/>
      <c r="G107" s="14"/>
    </row>
    <row r="108" spans="2:7" s="30" customFormat="1" x14ac:dyDescent="0.5">
      <c r="B108" s="11">
        <v>90</v>
      </c>
      <c r="C108" s="14"/>
      <c r="D108" s="15"/>
      <c r="E108" s="11"/>
      <c r="F108" s="14"/>
      <c r="G108" s="14"/>
    </row>
    <row r="109" spans="2:7" s="30" customFormat="1" x14ac:dyDescent="0.5">
      <c r="B109" s="11">
        <v>91</v>
      </c>
      <c r="C109" s="14"/>
      <c r="D109" s="15"/>
      <c r="E109" s="11"/>
      <c r="F109" s="14"/>
      <c r="G109" s="14"/>
    </row>
    <row r="110" spans="2:7" s="30" customFormat="1" x14ac:dyDescent="0.5">
      <c r="B110" s="11">
        <v>92</v>
      </c>
      <c r="C110" s="14"/>
      <c r="D110" s="15"/>
      <c r="E110" s="11"/>
      <c r="F110" s="14"/>
      <c r="G110" s="14"/>
    </row>
    <row r="111" spans="2:7" s="11" customFormat="1" x14ac:dyDescent="0.5">
      <c r="B111" s="11">
        <v>93</v>
      </c>
      <c r="C111" s="14"/>
      <c r="D111" s="15"/>
      <c r="F111" s="14"/>
      <c r="G111" s="14"/>
    </row>
    <row r="112" spans="2:7" s="30" customFormat="1" x14ac:dyDescent="0.5">
      <c r="B112" s="11">
        <v>94</v>
      </c>
      <c r="C112" s="14"/>
      <c r="D112" s="15"/>
      <c r="E112" s="11"/>
      <c r="F112" s="14"/>
      <c r="G112" s="14"/>
    </row>
    <row r="113" spans="2:7" s="30" customFormat="1" x14ac:dyDescent="0.5">
      <c r="B113" s="11">
        <v>95</v>
      </c>
      <c r="C113" s="14"/>
      <c r="D113" s="15"/>
      <c r="E113" s="11"/>
      <c r="F113" s="14"/>
      <c r="G113" s="14"/>
    </row>
    <row r="114" spans="2:7" s="30" customFormat="1" x14ac:dyDescent="0.5">
      <c r="B114" s="11">
        <v>96</v>
      </c>
      <c r="C114" s="14"/>
      <c r="D114" s="15"/>
      <c r="E114" s="11"/>
      <c r="F114" s="14"/>
      <c r="G114" s="14"/>
    </row>
    <row r="115" spans="2:7" s="30" customFormat="1" x14ac:dyDescent="0.5">
      <c r="B115" s="11">
        <v>97</v>
      </c>
      <c r="C115" s="14"/>
      <c r="D115" s="15"/>
      <c r="E115" s="11"/>
      <c r="F115" s="14"/>
      <c r="G115" s="14"/>
    </row>
    <row r="116" spans="2:7" s="30" customFormat="1" x14ac:dyDescent="0.5">
      <c r="B116" s="11">
        <v>98</v>
      </c>
      <c r="C116" s="14"/>
      <c r="D116" s="15"/>
      <c r="E116" s="11"/>
      <c r="F116" s="14"/>
      <c r="G116" s="14"/>
    </row>
    <row r="117" spans="2:7" s="30" customFormat="1" x14ac:dyDescent="0.5">
      <c r="B117" s="11">
        <v>99</v>
      </c>
      <c r="C117" s="14"/>
      <c r="D117" s="15"/>
      <c r="E117" s="11"/>
      <c r="F117" s="14"/>
      <c r="G117" s="14"/>
    </row>
    <row r="118" spans="2:7" s="30" customFormat="1" x14ac:dyDescent="0.5">
      <c r="B118" s="11">
        <v>100</v>
      </c>
      <c r="C118" s="14"/>
      <c r="D118" s="15"/>
      <c r="E118" s="11"/>
      <c r="F118" s="14"/>
      <c r="G118" s="14"/>
    </row>
  </sheetData>
  <conditionalFormatting sqref="F1:F18 F22:F1048576">
    <cfRule type="cellIs" dxfId="0" priority="1" operator="equal">
      <formula>$B$11</formula>
    </cfRule>
  </conditionalFormatting>
  <hyperlinks>
    <hyperlink ref="C19" r:id="rId1" display="https://carb.sharepoint.com/:x:/s/ISD/ERZAypeczflNsQ0VtXdP99sB127QCW3WY-W7oVFgDppR1Q?e=0r8VBV&amp;xsdata=MDV8MDJ8VG9ueS5IZWxkQGFyYi5jYS5nb3Z8Y2Q0MDhmZmYxZTlkNDcyZWYzNjMwOGRkYTg2NjczODF8OWRlNWFhZWU3Nzg4NDBiMWE0MzhjMGNjYzk4Yzg3Y2N8MHwwfDYzODg1MTg4MDE0NzE5NDM2N3xVbmtub3dufFRXRnBiR1pzYjNkOGV5SkZiWEIwZVUxaGNHa2lPblJ5ZFdVc0lsWWlPaUl3TGpBdU1EQXdNQ0lzSWxBaU9pSlhhVzR6TWlJc0lrRk9Jam9pVFdGcGJDSXNJbGRVSWpveWZRPT18MHx8fA%3d%3d&amp;sdata=N2JDMjY2emo5cnZqYk9uSzMvK2FpSm1YdHJ6ZzhPOTlOMS9GcCs0ZWFzMD0%3d" xr:uid="{FED1362D-6D9C-4D22-9F66-AB0F3B4AEE3B}"/>
  </hyperlinks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3FEB7-B2CF-40A1-B17B-C16D27097E6B}">
  <sheetPr codeName="Sheet2"/>
  <dimension ref="A2:Q204"/>
  <sheetViews>
    <sheetView zoomScaleNormal="100" workbookViewId="0"/>
  </sheetViews>
  <sheetFormatPr defaultRowHeight="14.35" x14ac:dyDescent="0.5"/>
  <cols>
    <col min="1" max="1" width="3.703125" customWidth="1"/>
    <col min="2" max="2" width="92.29296875" bestFit="1" customWidth="1"/>
    <col min="3" max="3" width="37.1171875" customWidth="1"/>
    <col min="4" max="5" width="16.703125" customWidth="1"/>
    <col min="6" max="17" width="16.703125" style="3" customWidth="1"/>
  </cols>
  <sheetData>
    <row r="2" spans="1:17" s="38" customFormat="1" ht="20.7" x14ac:dyDescent="0.7">
      <c r="B2" s="38" t="s">
        <v>117</v>
      </c>
    </row>
    <row r="4" spans="1:17" x14ac:dyDescent="0.5">
      <c r="A4" t="s">
        <v>57</v>
      </c>
      <c r="B4" t="s">
        <v>118</v>
      </c>
      <c r="F4"/>
      <c r="G4"/>
      <c r="H4"/>
      <c r="I4"/>
      <c r="J4"/>
      <c r="K4"/>
      <c r="L4"/>
      <c r="M4"/>
      <c r="N4"/>
      <c r="O4"/>
      <c r="P4"/>
      <c r="Q4"/>
    </row>
    <row r="5" spans="1:17" x14ac:dyDescent="0.5">
      <c r="A5" t="s">
        <v>57</v>
      </c>
      <c r="B5" t="s">
        <v>119</v>
      </c>
      <c r="G5"/>
      <c r="H5"/>
      <c r="I5"/>
      <c r="J5"/>
      <c r="K5"/>
      <c r="L5"/>
      <c r="M5"/>
      <c r="N5"/>
      <c r="O5"/>
      <c r="P5"/>
      <c r="Q5"/>
    </row>
    <row r="6" spans="1:17" x14ac:dyDescent="0.5">
      <c r="A6" t="s">
        <v>57</v>
      </c>
      <c r="B6" s="9" t="s">
        <v>120</v>
      </c>
      <c r="G6"/>
      <c r="H6"/>
      <c r="I6"/>
      <c r="J6"/>
      <c r="K6"/>
      <c r="L6"/>
      <c r="M6"/>
      <c r="N6"/>
      <c r="O6"/>
      <c r="P6"/>
      <c r="Q6"/>
    </row>
    <row r="7" spans="1:17" x14ac:dyDescent="0.5">
      <c r="G7"/>
      <c r="H7"/>
      <c r="I7"/>
      <c r="J7"/>
      <c r="K7"/>
      <c r="L7"/>
      <c r="M7"/>
      <c r="N7"/>
      <c r="O7"/>
      <c r="P7"/>
      <c r="Q7"/>
    </row>
    <row r="10" spans="1:17" s="39" customFormat="1" ht="20.7" x14ac:dyDescent="0.7">
      <c r="B10" s="39" t="s">
        <v>121</v>
      </c>
    </row>
    <row r="12" spans="1:17" x14ac:dyDescent="0.5">
      <c r="B12" s="7" t="s">
        <v>122</v>
      </c>
    </row>
    <row r="14" spans="1:17" x14ac:dyDescent="0.5">
      <c r="B14" t="s">
        <v>123</v>
      </c>
    </row>
    <row r="15" spans="1:17" x14ac:dyDescent="0.5">
      <c r="B15" t="s">
        <v>37</v>
      </c>
    </row>
    <row r="16" spans="1:17" x14ac:dyDescent="0.5">
      <c r="B16" t="s">
        <v>124</v>
      </c>
    </row>
    <row r="17" spans="2:2" x14ac:dyDescent="0.5">
      <c r="B17" t="s">
        <v>125</v>
      </c>
    </row>
    <row r="19" spans="2:2" x14ac:dyDescent="0.5">
      <c r="B19" s="7" t="s">
        <v>126</v>
      </c>
    </row>
    <row r="20" spans="2:2" x14ac:dyDescent="0.5">
      <c r="B20" s="7"/>
    </row>
    <row r="21" spans="2:2" x14ac:dyDescent="0.5">
      <c r="B21" t="s">
        <v>127</v>
      </c>
    </row>
    <row r="22" spans="2:2" x14ac:dyDescent="0.5">
      <c r="B22" t="s">
        <v>128</v>
      </c>
    </row>
    <row r="23" spans="2:2" x14ac:dyDescent="0.5">
      <c r="B23" t="s">
        <v>129</v>
      </c>
    </row>
    <row r="24" spans="2:2" x14ac:dyDescent="0.5">
      <c r="B24" t="s">
        <v>130</v>
      </c>
    </row>
    <row r="25" spans="2:2" x14ac:dyDescent="0.5">
      <c r="B25" t="s">
        <v>131</v>
      </c>
    </row>
    <row r="26" spans="2:2" x14ac:dyDescent="0.5">
      <c r="B26" t="s">
        <v>132</v>
      </c>
    </row>
    <row r="27" spans="2:2" x14ac:dyDescent="0.5">
      <c r="B27" t="s">
        <v>133</v>
      </c>
    </row>
    <row r="28" spans="2:2" x14ac:dyDescent="0.5">
      <c r="B28" t="s">
        <v>134</v>
      </c>
    </row>
    <row r="29" spans="2:2" x14ac:dyDescent="0.5">
      <c r="B29" t="s">
        <v>135</v>
      </c>
    </row>
    <row r="30" spans="2:2" x14ac:dyDescent="0.5">
      <c r="B30" t="s">
        <v>136</v>
      </c>
    </row>
    <row r="31" spans="2:2" x14ac:dyDescent="0.5">
      <c r="B31" t="s">
        <v>39</v>
      </c>
    </row>
    <row r="32" spans="2:2" x14ac:dyDescent="0.5">
      <c r="B32" t="s">
        <v>137</v>
      </c>
    </row>
    <row r="34" spans="2:17" x14ac:dyDescent="0.5">
      <c r="B34" s="7" t="s">
        <v>138</v>
      </c>
    </row>
    <row r="36" spans="2:17" x14ac:dyDescent="0.5">
      <c r="B36" t="s">
        <v>139</v>
      </c>
    </row>
    <row r="37" spans="2:17" x14ac:dyDescent="0.5">
      <c r="B37" t="s">
        <v>140</v>
      </c>
    </row>
    <row r="38" spans="2:17" x14ac:dyDescent="0.5">
      <c r="B38" t="s">
        <v>141</v>
      </c>
    </row>
    <row r="39" spans="2:17" x14ac:dyDescent="0.5">
      <c r="B39" t="s">
        <v>142</v>
      </c>
    </row>
    <row r="40" spans="2:17" x14ac:dyDescent="0.5">
      <c r="B40" t="s">
        <v>143</v>
      </c>
    </row>
    <row r="41" spans="2:17" x14ac:dyDescent="0.5">
      <c r="B41" t="s">
        <v>42</v>
      </c>
    </row>
    <row r="42" spans="2:17" x14ac:dyDescent="0.5">
      <c r="B42" t="s">
        <v>144</v>
      </c>
    </row>
    <row r="44" spans="2:17" x14ac:dyDescent="0.5">
      <c r="B44" s="7" t="s">
        <v>145</v>
      </c>
    </row>
    <row r="46" spans="2:17" x14ac:dyDescent="0.5">
      <c r="B46" t="s">
        <v>45</v>
      </c>
      <c r="C46" s="3"/>
      <c r="D46" s="3"/>
      <c r="E46" s="3"/>
      <c r="F46" s="4"/>
      <c r="G46" s="4"/>
      <c r="H46" s="4"/>
      <c r="I46" s="4"/>
      <c r="J46" s="4"/>
      <c r="K46" s="4"/>
      <c r="P46"/>
      <c r="Q46"/>
    </row>
    <row r="47" spans="2:17" x14ac:dyDescent="0.5">
      <c r="B47" t="s">
        <v>146</v>
      </c>
      <c r="D47" s="3"/>
      <c r="E47" s="3"/>
      <c r="F47" s="4"/>
      <c r="G47" s="4"/>
      <c r="H47" s="4"/>
      <c r="I47" s="4"/>
      <c r="J47" s="4"/>
      <c r="K47" s="4"/>
      <c r="P47"/>
      <c r="Q47"/>
    </row>
    <row r="48" spans="2:17" x14ac:dyDescent="0.5">
      <c r="D48" s="3"/>
    </row>
    <row r="49" spans="2:2" x14ac:dyDescent="0.5">
      <c r="B49" s="7" t="s">
        <v>147</v>
      </c>
    </row>
    <row r="50" spans="2:2" x14ac:dyDescent="0.5">
      <c r="B50" s="7"/>
    </row>
    <row r="51" spans="2:2" x14ac:dyDescent="0.5">
      <c r="B51" t="s">
        <v>148</v>
      </c>
    </row>
    <row r="52" spans="2:2" x14ac:dyDescent="0.5">
      <c r="B52" t="s">
        <v>107</v>
      </c>
    </row>
    <row r="53" spans="2:2" x14ac:dyDescent="0.5">
      <c r="B53" t="s">
        <v>106</v>
      </c>
    </row>
    <row r="54" spans="2:2" x14ac:dyDescent="0.5">
      <c r="B54" t="s">
        <v>149</v>
      </c>
    </row>
    <row r="55" spans="2:2" x14ac:dyDescent="0.5">
      <c r="B55" t="s">
        <v>104</v>
      </c>
    </row>
    <row r="56" spans="2:2" x14ac:dyDescent="0.5">
      <c r="B56" t="s">
        <v>150</v>
      </c>
    </row>
    <row r="57" spans="2:2" x14ac:dyDescent="0.5">
      <c r="B57" t="s">
        <v>151</v>
      </c>
    </row>
    <row r="58" spans="2:2" x14ac:dyDescent="0.5">
      <c r="B58" t="s">
        <v>152</v>
      </c>
    </row>
    <row r="59" spans="2:2" x14ac:dyDescent="0.5">
      <c r="B59" t="s">
        <v>114</v>
      </c>
    </row>
    <row r="60" spans="2:2" x14ac:dyDescent="0.5">
      <c r="B60" t="s">
        <v>100</v>
      </c>
    </row>
    <row r="61" spans="2:2" x14ac:dyDescent="0.5">
      <c r="B61" t="s">
        <v>153</v>
      </c>
    </row>
    <row r="62" spans="2:2" x14ac:dyDescent="0.5">
      <c r="B62" t="s">
        <v>115</v>
      </c>
    </row>
    <row r="63" spans="2:2" x14ac:dyDescent="0.5">
      <c r="B63" t="s">
        <v>116</v>
      </c>
    </row>
    <row r="64" spans="2:2" x14ac:dyDescent="0.5">
      <c r="B64" t="s">
        <v>98</v>
      </c>
    </row>
    <row r="65" spans="2:2" x14ac:dyDescent="0.5">
      <c r="B65" t="s">
        <v>109</v>
      </c>
    </row>
    <row r="66" spans="2:2" x14ac:dyDescent="0.5">
      <c r="B66" t="s">
        <v>154</v>
      </c>
    </row>
    <row r="67" spans="2:2" x14ac:dyDescent="0.5">
      <c r="B67" t="s">
        <v>99</v>
      </c>
    </row>
    <row r="68" spans="2:2" x14ac:dyDescent="0.5">
      <c r="B68" t="s">
        <v>155</v>
      </c>
    </row>
    <row r="69" spans="2:2" x14ac:dyDescent="0.5">
      <c r="B69" t="s">
        <v>156</v>
      </c>
    </row>
    <row r="70" spans="2:2" x14ac:dyDescent="0.5">
      <c r="B70" t="s">
        <v>157</v>
      </c>
    </row>
    <row r="71" spans="2:2" x14ac:dyDescent="0.5">
      <c r="B71" t="s">
        <v>158</v>
      </c>
    </row>
    <row r="72" spans="2:2" x14ac:dyDescent="0.5">
      <c r="B72" t="s">
        <v>159</v>
      </c>
    </row>
    <row r="73" spans="2:2" x14ac:dyDescent="0.5">
      <c r="B73" t="s">
        <v>105</v>
      </c>
    </row>
    <row r="74" spans="2:2" x14ac:dyDescent="0.5">
      <c r="B74" t="s">
        <v>160</v>
      </c>
    </row>
    <row r="75" spans="2:2" x14ac:dyDescent="0.5">
      <c r="B75" t="s">
        <v>102</v>
      </c>
    </row>
    <row r="76" spans="2:2" x14ac:dyDescent="0.5">
      <c r="B76" t="s">
        <v>161</v>
      </c>
    </row>
    <row r="77" spans="2:2" x14ac:dyDescent="0.5">
      <c r="B77" t="s">
        <v>94</v>
      </c>
    </row>
    <row r="78" spans="2:2" x14ac:dyDescent="0.5">
      <c r="B78" t="s">
        <v>162</v>
      </c>
    </row>
    <row r="79" spans="2:2" x14ac:dyDescent="0.5">
      <c r="B79" t="s">
        <v>96</v>
      </c>
    </row>
    <row r="80" spans="2:2" x14ac:dyDescent="0.5">
      <c r="B80" t="s">
        <v>108</v>
      </c>
    </row>
    <row r="81" spans="2:2" x14ac:dyDescent="0.5">
      <c r="B81" t="s">
        <v>163</v>
      </c>
    </row>
    <row r="82" spans="2:2" x14ac:dyDescent="0.5">
      <c r="B82" t="s">
        <v>112</v>
      </c>
    </row>
    <row r="83" spans="2:2" x14ac:dyDescent="0.5">
      <c r="B83" s="7"/>
    </row>
    <row r="84" spans="2:2" x14ac:dyDescent="0.5">
      <c r="B84" s="7" t="s">
        <v>164</v>
      </c>
    </row>
    <row r="85" spans="2:2" x14ac:dyDescent="0.5">
      <c r="B85" s="7"/>
    </row>
    <row r="86" spans="2:2" x14ac:dyDescent="0.5">
      <c r="B86" t="s">
        <v>165</v>
      </c>
    </row>
    <row r="87" spans="2:2" x14ac:dyDescent="0.5">
      <c r="B87" t="s">
        <v>166</v>
      </c>
    </row>
    <row r="88" spans="2:2" x14ac:dyDescent="0.5">
      <c r="B88" t="s">
        <v>167</v>
      </c>
    </row>
    <row r="89" spans="2:2" x14ac:dyDescent="0.5">
      <c r="B89" t="s">
        <v>168</v>
      </c>
    </row>
    <row r="90" spans="2:2" x14ac:dyDescent="0.5">
      <c r="B90" t="s">
        <v>169</v>
      </c>
    </row>
    <row r="91" spans="2:2" x14ac:dyDescent="0.5">
      <c r="B91" t="s">
        <v>170</v>
      </c>
    </row>
    <row r="92" spans="2:2" x14ac:dyDescent="0.5">
      <c r="B92" t="s">
        <v>171</v>
      </c>
    </row>
    <row r="93" spans="2:2" x14ac:dyDescent="0.5">
      <c r="B93" t="s">
        <v>172</v>
      </c>
    </row>
    <row r="94" spans="2:2" x14ac:dyDescent="0.5">
      <c r="B94" t="s">
        <v>173</v>
      </c>
    </row>
    <row r="95" spans="2:2" x14ac:dyDescent="0.5">
      <c r="B95" t="s">
        <v>174</v>
      </c>
    </row>
    <row r="96" spans="2:2" x14ac:dyDescent="0.5">
      <c r="B96" s="7"/>
    </row>
    <row r="97" spans="2:17" x14ac:dyDescent="0.5">
      <c r="G97"/>
    </row>
    <row r="98" spans="2:17" s="39" customFormat="1" ht="20.7" x14ac:dyDescent="0.7">
      <c r="B98" s="39" t="s">
        <v>175</v>
      </c>
    </row>
    <row r="99" spans="2:17" x14ac:dyDescent="0.5">
      <c r="G99"/>
    </row>
    <row r="100" spans="2:17" x14ac:dyDescent="0.5">
      <c r="B100" s="8" t="s">
        <v>176</v>
      </c>
      <c r="E100" s="3"/>
      <c r="F100"/>
      <c r="Q100"/>
    </row>
    <row r="101" spans="2:17" x14ac:dyDescent="0.5">
      <c r="B101" s="7"/>
      <c r="E101" s="3"/>
      <c r="F101"/>
      <c r="Q101"/>
    </row>
    <row r="102" spans="2:17" x14ac:dyDescent="0.5">
      <c r="B102" t="s">
        <v>177</v>
      </c>
      <c r="E102" s="3"/>
      <c r="F102"/>
      <c r="Q102"/>
    </row>
    <row r="103" spans="2:17" x14ac:dyDescent="0.5">
      <c r="B103" t="str" cm="1">
        <f t="array" ref="B103:B106">_carb_only_table_01[]</f>
        <v>An intentional or allowable vent (i.e. the operator was aware of, and/or would not repair)</v>
      </c>
      <c r="E103" s="3"/>
      <c r="F103"/>
      <c r="Q103"/>
    </row>
    <row r="104" spans="2:17" x14ac:dyDescent="0.5">
      <c r="B104" t="str">
        <v>An unintentional leak (i.e. the operator was not aware of, and could be repaired if discovered)</v>
      </c>
      <c r="E104" s="3"/>
      <c r="F104"/>
      <c r="Q104"/>
    </row>
    <row r="105" spans="2:17" x14ac:dyDescent="0.5">
      <c r="B105" t="str">
        <v>Due to a temporary activity (i.e. would be resolved without corrective action when the activity is completed)</v>
      </c>
      <c r="E105" s="3"/>
      <c r="F105"/>
      <c r="Q105"/>
    </row>
    <row r="106" spans="2:17" x14ac:dyDescent="0.5">
      <c r="B106" t="str">
        <v>Operator was aware of the leak prior to receiving the CARB plume notification and/or repairs were in progress</v>
      </c>
      <c r="E106" s="3"/>
      <c r="F106"/>
      <c r="Q106"/>
    </row>
    <row r="107" spans="2:17" x14ac:dyDescent="0.5">
      <c r="E107" s="3"/>
      <c r="F107"/>
      <c r="Q107"/>
    </row>
    <row r="108" spans="2:17" x14ac:dyDescent="0.5">
      <c r="E108" s="3"/>
      <c r="F108"/>
      <c r="Q108"/>
    </row>
    <row r="109" spans="2:17" s="39" customFormat="1" ht="20.7" x14ac:dyDescent="0.7">
      <c r="B109" s="39" t="s">
        <v>178</v>
      </c>
    </row>
    <row r="110" spans="2:17" x14ac:dyDescent="0.5">
      <c r="E110" s="3"/>
      <c r="F110"/>
      <c r="Q110"/>
    </row>
    <row r="111" spans="2:17" x14ac:dyDescent="0.5">
      <c r="B111" s="8" t="s">
        <v>176</v>
      </c>
      <c r="E111" s="3"/>
      <c r="F111"/>
      <c r="Q111"/>
    </row>
    <row r="112" spans="2:17" x14ac:dyDescent="0.5">
      <c r="B112" s="7"/>
      <c r="E112" s="3"/>
      <c r="F112"/>
      <c r="Q112"/>
    </row>
    <row r="113" spans="2:2" x14ac:dyDescent="0.5">
      <c r="B113" t="s">
        <v>177</v>
      </c>
    </row>
    <row r="114" spans="2:2" x14ac:dyDescent="0.5">
      <c r="B114" t="str" cm="1">
        <f t="array" ref="B114:B125">_carb_only_table_02[]</f>
        <v>Animal housing/barn/corral/lot</v>
      </c>
    </row>
    <row r="115" spans="2:2" x14ac:dyDescent="0.5">
      <c r="B115" t="str">
        <v>Biogas conditioning/upgrading equipment</v>
      </c>
    </row>
    <row r="116" spans="2:2" x14ac:dyDescent="0.5">
      <c r="B116" t="str">
        <v>Biogas moving/handling equipment</v>
      </c>
    </row>
    <row r="117" spans="2:2" x14ac:dyDescent="0.5">
      <c r="B117" t="str">
        <v>Digester cover</v>
      </c>
    </row>
    <row r="118" spans="2:2" x14ac:dyDescent="0.5">
      <c r="B118" t="str">
        <v>Effluent pond</v>
      </c>
    </row>
    <row r="119" spans="2:2" x14ac:dyDescent="0.5">
      <c r="B119" t="str">
        <v>Interconnection/pipeline</v>
      </c>
    </row>
    <row r="120" spans="2:2" x14ac:dyDescent="0.5">
      <c r="B120" t="str">
        <v>Manure collection pit</v>
      </c>
    </row>
    <row r="121" spans="2:2" x14ac:dyDescent="0.5">
      <c r="B121" t="str">
        <v>Manure separator</v>
      </c>
    </row>
    <row r="122" spans="2:2" x14ac:dyDescent="0.5">
      <c r="B122" t="str">
        <v>Open lagoon</v>
      </c>
    </row>
    <row r="123" spans="2:2" x14ac:dyDescent="0.5">
      <c r="B123" t="str">
        <v xml:space="preserve">Other </v>
      </c>
    </row>
    <row r="124" spans="2:2" x14ac:dyDescent="0.5">
      <c r="B124" t="str">
        <v>Other digester component</v>
      </c>
    </row>
    <row r="125" spans="2:2" x14ac:dyDescent="0.5">
      <c r="B125" t="str">
        <v>Stacking slab/stockpile/other manure storage</v>
      </c>
    </row>
    <row r="128" spans="2:2" s="39" customFormat="1" ht="20.7" x14ac:dyDescent="0.7">
      <c r="B128" s="39" t="s">
        <v>179</v>
      </c>
    </row>
    <row r="129" spans="2:17" x14ac:dyDescent="0.5">
      <c r="E129" s="3"/>
      <c r="F129"/>
      <c r="Q129"/>
    </row>
    <row r="130" spans="2:17" x14ac:dyDescent="0.5">
      <c r="B130" s="8" t="s">
        <v>176</v>
      </c>
      <c r="E130" s="3"/>
      <c r="F130"/>
      <c r="Q130"/>
    </row>
    <row r="131" spans="2:17" x14ac:dyDescent="0.5">
      <c r="B131" s="7"/>
      <c r="E131" s="3"/>
      <c r="F131"/>
      <c r="Q131"/>
    </row>
    <row r="132" spans="2:17" x14ac:dyDescent="0.5">
      <c r="B132" t="s">
        <v>177</v>
      </c>
    </row>
    <row r="133" spans="2:17" x14ac:dyDescent="0.5">
      <c r="B133" t="str" cm="1">
        <f t="array" ref="B133:B139">_carb_only_table_03[]</f>
        <v>Construction activity</v>
      </c>
    </row>
    <row r="134" spans="2:17" x14ac:dyDescent="0.5">
      <c r="B134" t="str">
        <v>Damaged/broken component (e.g. tear in digester cover, loose flange/port/seal)</v>
      </c>
    </row>
    <row r="135" spans="2:17" x14ac:dyDescent="0.5">
      <c r="B135" t="str">
        <v>Maintenance/repair/testing activity</v>
      </c>
    </row>
    <row r="136" spans="2:17" x14ac:dyDescent="0.5">
      <c r="B136" t="str">
        <v>Manure management activity</v>
      </c>
    </row>
    <row r="137" spans="2:17" x14ac:dyDescent="0.5">
      <c r="B137" t="str">
        <v>Other</v>
      </c>
    </row>
    <row r="138" spans="2:17" x14ac:dyDescent="0.5">
      <c r="B138" t="str">
        <v>Venting-emergency/temporary</v>
      </c>
    </row>
    <row r="139" spans="2:17" x14ac:dyDescent="0.5">
      <c r="B139" t="str">
        <v>Venting-intentional/routine</v>
      </c>
    </row>
    <row r="142" spans="2:17" s="39" customFormat="1" ht="20.7" x14ac:dyDescent="0.7">
      <c r="B142" s="39" t="s">
        <v>180</v>
      </c>
    </row>
    <row r="143" spans="2:17" x14ac:dyDescent="0.5">
      <c r="E143" s="3"/>
      <c r="F143"/>
      <c r="Q143"/>
    </row>
    <row r="144" spans="2:17" x14ac:dyDescent="0.5">
      <c r="B144" s="8" t="s">
        <v>176</v>
      </c>
      <c r="E144" s="3"/>
      <c r="F144"/>
      <c r="Q144"/>
    </row>
    <row r="145" spans="2:17" x14ac:dyDescent="0.5">
      <c r="B145" s="7"/>
      <c r="E145" s="3"/>
      <c r="F145"/>
      <c r="Q145"/>
    </row>
    <row r="146" spans="2:17" x14ac:dyDescent="0.5">
      <c r="B146" t="s">
        <v>177</v>
      </c>
    </row>
    <row r="147" spans="2:17" x14ac:dyDescent="0.5">
      <c r="B147" t="str" cm="1">
        <f t="array" ref="B147:B148">_carb_only_table_04[]</f>
        <v>Yes</v>
      </c>
    </row>
    <row r="148" spans="2:17" x14ac:dyDescent="0.5">
      <c r="B148" t="str">
        <v>No</v>
      </c>
    </row>
    <row r="151" spans="2:17" s="39" customFormat="1" ht="20.7" x14ac:dyDescent="0.7">
      <c r="B151" s="39" t="s">
        <v>181</v>
      </c>
    </row>
    <row r="152" spans="2:17" x14ac:dyDescent="0.5">
      <c r="E152" s="3"/>
      <c r="F152"/>
      <c r="Q152"/>
    </row>
    <row r="153" spans="2:17" x14ac:dyDescent="0.5">
      <c r="B153" s="8" t="s">
        <v>176</v>
      </c>
      <c r="E153" s="3"/>
      <c r="F153"/>
      <c r="Q153"/>
    </row>
    <row r="154" spans="2:17" x14ac:dyDescent="0.5">
      <c r="B154" s="7"/>
      <c r="E154" s="3"/>
      <c r="F154"/>
      <c r="Q154"/>
    </row>
    <row r="155" spans="2:17" x14ac:dyDescent="0.5">
      <c r="B155" t="s">
        <v>177</v>
      </c>
    </row>
    <row r="156" spans="2:17" x14ac:dyDescent="0.5">
      <c r="B156" t="str" cm="1">
        <f t="array" ref="B156:B187">_carb_only_table_05[]</f>
        <v>Advanced solid-liquid separation by flocculation</v>
      </c>
    </row>
    <row r="157" spans="2:17" x14ac:dyDescent="0.5">
      <c r="B157" t="str">
        <v>Anaerobic digester</v>
      </c>
    </row>
    <row r="158" spans="2:17" x14ac:dyDescent="0.5">
      <c r="B158" t="str">
        <v>Anaerobic Lagoon</v>
      </c>
    </row>
    <row r="159" spans="2:17" x14ac:dyDescent="0.5">
      <c r="B159" t="str">
        <v>Centrifuge/decanter</v>
      </c>
    </row>
    <row r="160" spans="2:17" x14ac:dyDescent="0.5">
      <c r="B160" t="str">
        <v>Compost bedded pack barn</v>
      </c>
    </row>
    <row r="161" spans="2:2" x14ac:dyDescent="0.5">
      <c r="B161" t="str">
        <v>Composting aerated</v>
      </c>
    </row>
    <row r="162" spans="2:2" x14ac:dyDescent="0.5">
      <c r="B162" t="str">
        <v>Composting in vessel</v>
      </c>
    </row>
    <row r="163" spans="2:2" x14ac:dyDescent="0.5">
      <c r="B163" t="str">
        <v>Composting windrows</v>
      </c>
    </row>
    <row r="164" spans="2:2" x14ac:dyDescent="0.5">
      <c r="B164" t="str">
        <v>Daily spread</v>
      </c>
    </row>
    <row r="165" spans="2:2" x14ac:dyDescent="0.5">
      <c r="B165" t="str">
        <v>Dry lot/corral</v>
      </c>
    </row>
    <row r="166" spans="2:2" x14ac:dyDescent="0.5">
      <c r="B166" t="str">
        <v>Fertigation</v>
      </c>
    </row>
    <row r="167" spans="2:2" x14ac:dyDescent="0.5">
      <c r="B167" t="str">
        <v>Land application (flood)</v>
      </c>
    </row>
    <row r="168" spans="2:2" x14ac:dyDescent="0.5">
      <c r="B168" t="str">
        <v>Land application (subsurface drip)</v>
      </c>
    </row>
    <row r="169" spans="2:2" x14ac:dyDescent="0.5">
      <c r="B169" t="str">
        <v>Liquid/flush manure collection</v>
      </c>
    </row>
    <row r="170" spans="2:2" x14ac:dyDescent="0.5">
      <c r="B170" t="str">
        <v>Liquid/slurry</v>
      </c>
    </row>
    <row r="171" spans="2:2" x14ac:dyDescent="0.5">
      <c r="B171" t="str">
        <v>Other mechanical solid-liquid separator</v>
      </c>
    </row>
    <row r="172" spans="2:2" x14ac:dyDescent="0.5">
      <c r="B172" t="str">
        <v>Pasture</v>
      </c>
    </row>
    <row r="173" spans="2:2" x14ac:dyDescent="0.5">
      <c r="B173" t="str">
        <v>Processing pit</v>
      </c>
    </row>
    <row r="174" spans="2:2" x14ac:dyDescent="0.5">
      <c r="B174" t="str">
        <v>Roller drum separator</v>
      </c>
    </row>
    <row r="175" spans="2:2" x14ac:dyDescent="0.5">
      <c r="B175" t="str">
        <v>Sand lane</v>
      </c>
    </row>
    <row r="176" spans="2:2" x14ac:dyDescent="0.5">
      <c r="B176" t="str">
        <v>Screw press separator</v>
      </c>
    </row>
    <row r="177" spans="2:17" x14ac:dyDescent="0.5">
      <c r="B177" t="str">
        <v>Settling basin</v>
      </c>
    </row>
    <row r="178" spans="2:17" x14ac:dyDescent="0.5">
      <c r="B178" t="str">
        <v>Slatted floor pit storage</v>
      </c>
    </row>
    <row r="179" spans="2:17" x14ac:dyDescent="0.5">
      <c r="B179" t="str">
        <v>Sloped screen separator</v>
      </c>
    </row>
    <row r="180" spans="2:17" x14ac:dyDescent="0.5">
      <c r="B180" t="str">
        <v>Solar drying</v>
      </c>
    </row>
    <row r="181" spans="2:17" x14ac:dyDescent="0.5">
      <c r="B181" t="str">
        <v>Solid storage</v>
      </c>
    </row>
    <row r="182" spans="2:17" x14ac:dyDescent="0.5">
      <c r="B182" t="str">
        <v>Solid/dry scrape manure collection</v>
      </c>
    </row>
    <row r="183" spans="2:17" x14ac:dyDescent="0.5">
      <c r="B183" t="str">
        <v>Stationary screen separator</v>
      </c>
    </row>
    <row r="184" spans="2:17" x14ac:dyDescent="0.5">
      <c r="B184" t="str">
        <v>Vacuum manure collection</v>
      </c>
    </row>
    <row r="185" spans="2:17" x14ac:dyDescent="0.5">
      <c r="B185" t="str">
        <v>Vermifiltration</v>
      </c>
    </row>
    <row r="186" spans="2:17" x14ac:dyDescent="0.5">
      <c r="B186" t="str">
        <v>Vibrating screen separator</v>
      </c>
    </row>
    <row r="187" spans="2:17" x14ac:dyDescent="0.5">
      <c r="B187" t="str">
        <v>Weeping wall</v>
      </c>
    </row>
    <row r="190" spans="2:17" s="39" customFormat="1" ht="20.7" x14ac:dyDescent="0.7">
      <c r="B190" s="39" t="s">
        <v>182</v>
      </c>
    </row>
    <row r="191" spans="2:17" x14ac:dyDescent="0.5">
      <c r="E191" s="3"/>
      <c r="F191"/>
      <c r="Q191"/>
    </row>
    <row r="192" spans="2:17" x14ac:dyDescent="0.5">
      <c r="B192" s="8" t="s">
        <v>176</v>
      </c>
      <c r="E192" s="3"/>
      <c r="F192"/>
      <c r="Q192"/>
    </row>
    <row r="193" spans="2:17" x14ac:dyDescent="0.5">
      <c r="B193" s="7"/>
      <c r="E193" s="3"/>
      <c r="F193"/>
      <c r="Q193"/>
    </row>
    <row r="194" spans="2:17" x14ac:dyDescent="0.5">
      <c r="B194" t="s">
        <v>177</v>
      </c>
    </row>
    <row r="195" spans="2:17" x14ac:dyDescent="0.5">
      <c r="B195" t="str" cm="1">
        <f t="array" ref="B195:B204">_carb_only_table_06[]</f>
        <v>Biogas conditioning (e.g. hydrogen sulfide moisture particulate removal)</v>
      </c>
    </row>
    <row r="196" spans="2:17" x14ac:dyDescent="0.5">
      <c r="B196" t="str">
        <v>Biogas moving and handling equipement (e.g. blower collection box pre-conditioning gas pipelines)</v>
      </c>
    </row>
    <row r="197" spans="2:17" x14ac:dyDescent="0.5">
      <c r="B197" t="str">
        <v>Biomethane upgrading</v>
      </c>
    </row>
    <row r="198" spans="2:17" x14ac:dyDescent="0.5">
      <c r="B198" t="str">
        <v>Covered lagoon anaerobic digester</v>
      </c>
    </row>
    <row r="199" spans="2:17" x14ac:dyDescent="0.5">
      <c r="B199" t="str">
        <v>Electricity generation</v>
      </c>
    </row>
    <row r="200" spans="2:17" x14ac:dyDescent="0.5">
      <c r="B200" t="str">
        <v>Heating/process fuel equipment</v>
      </c>
    </row>
    <row r="201" spans="2:17" x14ac:dyDescent="0.5">
      <c r="B201" t="str">
        <v>Interconnection point of receipt (including biomethane quality testing)</v>
      </c>
    </row>
    <row r="202" spans="2:17" x14ac:dyDescent="0.5">
      <c r="B202" t="str">
        <v>In-vessel anaerobic digester</v>
      </c>
    </row>
    <row r="203" spans="2:17" x14ac:dyDescent="0.5">
      <c r="B203" t="str">
        <v>Onsite fuel use or dispensing</v>
      </c>
    </row>
    <row r="204" spans="2:17" x14ac:dyDescent="0.5">
      <c r="B204" t="str">
        <v>Pipeline lateral</v>
      </c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5264-197C-43A4-9E55-72E4838651B8}">
  <sheetPr codeName="Sheet3"/>
  <dimension ref="A2:C15"/>
  <sheetViews>
    <sheetView zoomScale="120" zoomScaleNormal="120" workbookViewId="0"/>
  </sheetViews>
  <sheetFormatPr defaultRowHeight="14.35" x14ac:dyDescent="0.5"/>
  <cols>
    <col min="1" max="1" width="3.703125" customWidth="1"/>
    <col min="2" max="3" width="30.703125" customWidth="1"/>
    <col min="4" max="9" width="8.703125" customWidth="1"/>
  </cols>
  <sheetData>
    <row r="2" spans="1:3" s="5" customFormat="1" ht="20.7" x14ac:dyDescent="0.7">
      <c r="B2" s="5" t="s">
        <v>183</v>
      </c>
    </row>
    <row r="4" spans="1:3" x14ac:dyDescent="0.5">
      <c r="A4" t="s">
        <v>57</v>
      </c>
      <c r="B4" t="s">
        <v>184</v>
      </c>
    </row>
    <row r="5" spans="1:3" x14ac:dyDescent="0.5">
      <c r="A5" t="s">
        <v>57</v>
      </c>
      <c r="B5" t="s">
        <v>185</v>
      </c>
    </row>
    <row r="6" spans="1:3" x14ac:dyDescent="0.5">
      <c r="A6" t="s">
        <v>57</v>
      </c>
      <c r="B6" t="s">
        <v>186</v>
      </c>
    </row>
    <row r="7" spans="1:3" x14ac:dyDescent="0.5">
      <c r="A7" t="s">
        <v>57</v>
      </c>
      <c r="B7" t="s">
        <v>187</v>
      </c>
    </row>
    <row r="14" spans="1:3" s="6" customFormat="1" ht="20.7" x14ac:dyDescent="0.7">
      <c r="B14" s="6" t="s">
        <v>188</v>
      </c>
      <c r="C14" s="6" t="s">
        <v>189</v>
      </c>
    </row>
    <row r="15" spans="1:3" x14ac:dyDescent="0.5">
      <c r="B15" t="s">
        <v>190</v>
      </c>
      <c r="C15" t="s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CF2C-3C7B-4311-9270-982E05FB433E}">
  <sheetPr codeName="Sheet4"/>
  <dimension ref="A2:C16"/>
  <sheetViews>
    <sheetView zoomScale="120" zoomScaleNormal="120" workbookViewId="0"/>
  </sheetViews>
  <sheetFormatPr defaultRowHeight="14.35" x14ac:dyDescent="0.5"/>
  <cols>
    <col min="1" max="1" width="3.703125" customWidth="1"/>
    <col min="2" max="3" width="30.703125" customWidth="1"/>
  </cols>
  <sheetData>
    <row r="2" spans="1:3" s="5" customFormat="1" ht="20.7" x14ac:dyDescent="0.7">
      <c r="B2" s="5" t="s">
        <v>183</v>
      </c>
    </row>
    <row r="4" spans="1:3" x14ac:dyDescent="0.5">
      <c r="A4" t="s">
        <v>57</v>
      </c>
      <c r="B4" t="s">
        <v>192</v>
      </c>
    </row>
    <row r="5" spans="1:3" x14ac:dyDescent="0.5">
      <c r="A5" t="s">
        <v>57</v>
      </c>
      <c r="B5" t="s">
        <v>119</v>
      </c>
    </row>
    <row r="6" spans="1:3" x14ac:dyDescent="0.5">
      <c r="A6" t="s">
        <v>57</v>
      </c>
      <c r="B6" t="s">
        <v>193</v>
      </c>
    </row>
    <row r="7" spans="1:3" x14ac:dyDescent="0.5">
      <c r="A7" t="s">
        <v>57</v>
      </c>
      <c r="B7" t="s">
        <v>194</v>
      </c>
    </row>
    <row r="9" spans="1:3" s="7" customFormat="1" x14ac:dyDescent="0.5"/>
    <row r="10" spans="1:3" s="7" customFormat="1" x14ac:dyDescent="0.5"/>
    <row r="11" spans="1:3" s="7" customFormat="1" x14ac:dyDescent="0.5"/>
    <row r="12" spans="1:3" s="7" customFormat="1" x14ac:dyDescent="0.5"/>
    <row r="13" spans="1:3" s="7" customFormat="1" x14ac:dyDescent="0.5"/>
    <row r="14" spans="1:3" s="6" customFormat="1" ht="20.7" x14ac:dyDescent="0.7">
      <c r="B14" s="6" t="s">
        <v>195</v>
      </c>
      <c r="C14" s="6" t="s">
        <v>196</v>
      </c>
    </row>
    <row r="15" spans="1:3" x14ac:dyDescent="0.5">
      <c r="B15" t="s">
        <v>197</v>
      </c>
      <c r="C15" t="s">
        <v>198</v>
      </c>
    </row>
    <row r="16" spans="1:3" x14ac:dyDescent="0.5">
      <c r="B16" t="s">
        <v>199</v>
      </c>
      <c r="C16" t="s">
        <v>200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6CBE-D6C9-4948-B09E-324460C47E3F}">
  <sheetPr codeName="Sheet7"/>
  <dimension ref="A2:F82"/>
  <sheetViews>
    <sheetView topLeftCell="A6" zoomScaleNormal="100" workbookViewId="0">
      <selection activeCell="A13" sqref="A13:XFD13"/>
    </sheetView>
  </sheetViews>
  <sheetFormatPr defaultRowHeight="14.35" x14ac:dyDescent="0.5"/>
  <cols>
    <col min="1" max="1" width="3.703125" customWidth="1"/>
    <col min="2" max="2" width="25.1171875" customWidth="1"/>
    <col min="3" max="3" width="16.41015625" customWidth="1"/>
    <col min="4" max="4" width="32.41015625" customWidth="1"/>
    <col min="5" max="5" width="16.41015625" bestFit="1" customWidth="1"/>
    <col min="6" max="6" width="99" bestFit="1" customWidth="1"/>
  </cols>
  <sheetData>
    <row r="2" spans="1:6" s="12" customFormat="1" ht="20.7" x14ac:dyDescent="0.7">
      <c r="B2" s="12" t="s">
        <v>201</v>
      </c>
      <c r="C2" s="13"/>
      <c r="F2" s="16"/>
    </row>
    <row r="4" spans="1:6" x14ac:dyDescent="0.5">
      <c r="A4" t="s">
        <v>57</v>
      </c>
      <c r="B4" t="s">
        <v>202</v>
      </c>
      <c r="C4" s="1"/>
      <c r="F4" s="10"/>
    </row>
    <row r="5" spans="1:6" x14ac:dyDescent="0.5">
      <c r="C5" s="1"/>
      <c r="F5" s="10"/>
    </row>
    <row r="6" spans="1:6" x14ac:dyDescent="0.5">
      <c r="C6" s="1"/>
      <c r="F6" s="10"/>
    </row>
    <row r="7" spans="1:6" x14ac:dyDescent="0.5">
      <c r="C7" s="1"/>
      <c r="F7" s="10"/>
    </row>
    <row r="8" spans="1:6" x14ac:dyDescent="0.5">
      <c r="C8" s="1"/>
      <c r="F8" s="10"/>
    </row>
    <row r="9" spans="1:6" x14ac:dyDescent="0.5">
      <c r="F9" s="10"/>
    </row>
    <row r="10" spans="1:6" s="6" customFormat="1" ht="20.7" x14ac:dyDescent="0.7">
      <c r="B10" s="6" t="s">
        <v>188</v>
      </c>
      <c r="C10" s="6" t="s">
        <v>203</v>
      </c>
      <c r="D10" s="6" t="s">
        <v>204</v>
      </c>
      <c r="E10" s="6" t="s">
        <v>205</v>
      </c>
      <c r="F10" s="17" t="s">
        <v>196</v>
      </c>
    </row>
    <row r="11" spans="1:6" x14ac:dyDescent="0.5">
      <c r="B11" t="s">
        <v>190</v>
      </c>
      <c r="C11" t="s">
        <v>219</v>
      </c>
      <c r="D11" t="s">
        <v>254</v>
      </c>
      <c r="E11" t="b">
        <v>1</v>
      </c>
      <c r="F11" t="s">
        <v>177</v>
      </c>
    </row>
    <row r="12" spans="1:6" x14ac:dyDescent="0.5">
      <c r="B12" t="s">
        <v>190</v>
      </c>
      <c r="C12" t="s">
        <v>235</v>
      </c>
      <c r="D12" t="s">
        <v>207</v>
      </c>
      <c r="E12" t="b">
        <v>0</v>
      </c>
    </row>
    <row r="13" spans="1:6" x14ac:dyDescent="0.5">
      <c r="B13" t="s">
        <v>190</v>
      </c>
      <c r="C13" t="s">
        <v>255</v>
      </c>
      <c r="D13" t="s">
        <v>256</v>
      </c>
      <c r="E13" t="b">
        <v>0</v>
      </c>
    </row>
    <row r="14" spans="1:6" x14ac:dyDescent="0.5">
      <c r="B14" t="s">
        <v>190</v>
      </c>
      <c r="C14" t="s">
        <v>257</v>
      </c>
      <c r="D14" t="s">
        <v>209</v>
      </c>
      <c r="E14" t="b">
        <v>0</v>
      </c>
    </row>
    <row r="15" spans="1:6" x14ac:dyDescent="0.5">
      <c r="B15" t="s">
        <v>190</v>
      </c>
      <c r="C15" t="s">
        <v>258</v>
      </c>
      <c r="D15" t="s">
        <v>259</v>
      </c>
      <c r="E15" t="b">
        <v>0</v>
      </c>
    </row>
    <row r="16" spans="1:6" x14ac:dyDescent="0.5">
      <c r="B16" t="s">
        <v>190</v>
      </c>
      <c r="C16" t="s">
        <v>260</v>
      </c>
      <c r="D16" s="77" t="s">
        <v>261</v>
      </c>
      <c r="E16" t="b">
        <v>0</v>
      </c>
    </row>
    <row r="17" spans="2:6" x14ac:dyDescent="0.5">
      <c r="B17" t="s">
        <v>190</v>
      </c>
      <c r="C17" t="s">
        <v>262</v>
      </c>
      <c r="D17" s="77" t="s">
        <v>263</v>
      </c>
      <c r="E17" t="b">
        <v>0</v>
      </c>
    </row>
    <row r="18" spans="2:6" x14ac:dyDescent="0.5">
      <c r="B18" t="s">
        <v>190</v>
      </c>
      <c r="C18" t="s">
        <v>264</v>
      </c>
      <c r="D18" s="77" t="s">
        <v>265</v>
      </c>
      <c r="E18" t="b">
        <v>0</v>
      </c>
    </row>
    <row r="19" spans="2:6" x14ac:dyDescent="0.5">
      <c r="B19" t="s">
        <v>190</v>
      </c>
      <c r="C19" t="s">
        <v>266</v>
      </c>
      <c r="D19" s="77" t="s">
        <v>267</v>
      </c>
      <c r="E19" t="b">
        <v>0</v>
      </c>
    </row>
    <row r="20" spans="2:6" x14ac:dyDescent="0.5">
      <c r="B20" t="s">
        <v>190</v>
      </c>
      <c r="C20" t="s">
        <v>268</v>
      </c>
      <c r="D20" s="77" t="s">
        <v>269</v>
      </c>
      <c r="E20" t="b">
        <v>0</v>
      </c>
    </row>
    <row r="21" spans="2:6" x14ac:dyDescent="0.5">
      <c r="B21" t="s">
        <v>190</v>
      </c>
      <c r="C21" t="s">
        <v>270</v>
      </c>
      <c r="D21" s="77" t="s">
        <v>271</v>
      </c>
      <c r="E21" t="b">
        <v>0</v>
      </c>
    </row>
    <row r="22" spans="2:6" x14ac:dyDescent="0.5">
      <c r="B22" t="s">
        <v>190</v>
      </c>
      <c r="C22" t="s">
        <v>272</v>
      </c>
      <c r="D22" s="77" t="s">
        <v>273</v>
      </c>
      <c r="E22" t="b">
        <v>0</v>
      </c>
    </row>
    <row r="23" spans="2:6" x14ac:dyDescent="0.5">
      <c r="B23" t="s">
        <v>190</v>
      </c>
      <c r="C23" t="s">
        <v>274</v>
      </c>
      <c r="D23" s="77" t="s">
        <v>275</v>
      </c>
      <c r="E23" t="b">
        <v>0</v>
      </c>
    </row>
    <row r="24" spans="2:6" x14ac:dyDescent="0.5">
      <c r="B24" t="s">
        <v>190</v>
      </c>
      <c r="C24" t="s">
        <v>276</v>
      </c>
      <c r="D24" s="77" t="s">
        <v>277</v>
      </c>
      <c r="E24" t="b">
        <v>0</v>
      </c>
    </row>
    <row r="25" spans="2:6" x14ac:dyDescent="0.5">
      <c r="B25" t="s">
        <v>190</v>
      </c>
      <c r="C25" t="s">
        <v>278</v>
      </c>
      <c r="D25" s="77" t="s">
        <v>279</v>
      </c>
      <c r="E25" t="b">
        <v>0</v>
      </c>
    </row>
    <row r="26" spans="2:6" x14ac:dyDescent="0.5">
      <c r="B26" t="s">
        <v>190</v>
      </c>
      <c r="C26" t="s">
        <v>213</v>
      </c>
      <c r="D26" t="s">
        <v>210</v>
      </c>
      <c r="E26" t="b">
        <v>0</v>
      </c>
      <c r="F26" t="s">
        <v>31</v>
      </c>
    </row>
    <row r="27" spans="2:6" x14ac:dyDescent="0.5">
      <c r="B27" t="s">
        <v>190</v>
      </c>
      <c r="C27" t="s">
        <v>225</v>
      </c>
      <c r="D27" t="s">
        <v>212</v>
      </c>
      <c r="E27" t="b">
        <v>0</v>
      </c>
      <c r="F27" t="s">
        <v>27</v>
      </c>
    </row>
    <row r="28" spans="2:6" x14ac:dyDescent="0.5">
      <c r="B28" t="s">
        <v>190</v>
      </c>
      <c r="C28" t="s">
        <v>211</v>
      </c>
      <c r="D28" t="s">
        <v>214</v>
      </c>
      <c r="E28" t="b">
        <v>0</v>
      </c>
      <c r="F28" t="s">
        <v>29</v>
      </c>
    </row>
    <row r="29" spans="2:6" x14ac:dyDescent="0.5">
      <c r="B29" t="s">
        <v>190</v>
      </c>
      <c r="C29" t="s">
        <v>280</v>
      </c>
      <c r="D29" t="s">
        <v>281</v>
      </c>
      <c r="E29" t="b">
        <v>0</v>
      </c>
      <c r="F29" t="s">
        <v>21</v>
      </c>
    </row>
    <row r="30" spans="2:6" x14ac:dyDescent="0.5">
      <c r="B30" t="s">
        <v>190</v>
      </c>
      <c r="C30" t="s">
        <v>282</v>
      </c>
      <c r="D30" t="s">
        <v>216</v>
      </c>
      <c r="E30" t="b">
        <v>1</v>
      </c>
      <c r="F30" t="s">
        <v>177</v>
      </c>
    </row>
    <row r="31" spans="2:6" x14ac:dyDescent="0.5">
      <c r="B31" t="s">
        <v>190</v>
      </c>
      <c r="C31" t="s">
        <v>233</v>
      </c>
      <c r="D31" t="s">
        <v>217</v>
      </c>
      <c r="E31" t="b">
        <v>0</v>
      </c>
    </row>
    <row r="32" spans="2:6" x14ac:dyDescent="0.5">
      <c r="B32" t="s">
        <v>190</v>
      </c>
      <c r="C32" t="s">
        <v>283</v>
      </c>
      <c r="D32" t="s">
        <v>220</v>
      </c>
      <c r="E32" t="b">
        <v>1</v>
      </c>
      <c r="F32" t="s">
        <v>177</v>
      </c>
    </row>
    <row r="33" spans="2:6" x14ac:dyDescent="0.5">
      <c r="B33" t="s">
        <v>190</v>
      </c>
      <c r="C33" t="s">
        <v>284</v>
      </c>
      <c r="D33" t="s">
        <v>222</v>
      </c>
      <c r="E33" t="b">
        <v>0</v>
      </c>
    </row>
    <row r="34" spans="2:6" x14ac:dyDescent="0.5">
      <c r="B34" t="s">
        <v>190</v>
      </c>
      <c r="C34" t="s">
        <v>206</v>
      </c>
      <c r="D34" t="s">
        <v>223</v>
      </c>
      <c r="E34" t="b">
        <v>1</v>
      </c>
      <c r="F34" t="s">
        <v>177</v>
      </c>
    </row>
    <row r="35" spans="2:6" x14ac:dyDescent="0.5">
      <c r="B35" t="s">
        <v>190</v>
      </c>
      <c r="C35" t="s">
        <v>224</v>
      </c>
      <c r="D35" t="s">
        <v>285</v>
      </c>
      <c r="E35" t="b">
        <v>0</v>
      </c>
      <c r="F35" t="s">
        <v>25</v>
      </c>
    </row>
    <row r="36" spans="2:6" x14ac:dyDescent="0.5">
      <c r="B36" t="s">
        <v>190</v>
      </c>
      <c r="C36" t="s">
        <v>286</v>
      </c>
      <c r="D36" t="s">
        <v>227</v>
      </c>
      <c r="E36" t="b">
        <v>0</v>
      </c>
      <c r="F36">
        <v>153</v>
      </c>
    </row>
    <row r="37" spans="2:6" x14ac:dyDescent="0.5">
      <c r="B37" t="s">
        <v>190</v>
      </c>
      <c r="C37" t="s">
        <v>241</v>
      </c>
      <c r="D37" t="s">
        <v>228</v>
      </c>
      <c r="E37" t="b">
        <v>0</v>
      </c>
      <c r="F37" t="s">
        <v>19</v>
      </c>
    </row>
    <row r="38" spans="2:6" x14ac:dyDescent="0.5">
      <c r="B38" t="s">
        <v>190</v>
      </c>
      <c r="C38" t="s">
        <v>287</v>
      </c>
      <c r="D38" t="s">
        <v>230</v>
      </c>
      <c r="E38" t="b">
        <v>0</v>
      </c>
      <c r="F38">
        <v>447</v>
      </c>
    </row>
    <row r="39" spans="2:6" x14ac:dyDescent="0.5">
      <c r="B39" t="s">
        <v>190</v>
      </c>
      <c r="C39" t="s">
        <v>237</v>
      </c>
      <c r="D39" t="s">
        <v>234</v>
      </c>
      <c r="E39" t="b">
        <v>0</v>
      </c>
    </row>
    <row r="40" spans="2:6" x14ac:dyDescent="0.5">
      <c r="B40" t="s">
        <v>190</v>
      </c>
      <c r="C40" t="s">
        <v>288</v>
      </c>
      <c r="D40" t="s">
        <v>236</v>
      </c>
      <c r="E40" t="b">
        <v>0</v>
      </c>
    </row>
    <row r="41" spans="2:6" x14ac:dyDescent="0.5">
      <c r="B41" t="s">
        <v>190</v>
      </c>
      <c r="C41" t="s">
        <v>218</v>
      </c>
      <c r="D41" t="s">
        <v>238</v>
      </c>
      <c r="E41" t="b">
        <v>0</v>
      </c>
    </row>
    <row r="42" spans="2:6" x14ac:dyDescent="0.5">
      <c r="B42" t="s">
        <v>190</v>
      </c>
      <c r="C42" t="s">
        <v>229</v>
      </c>
      <c r="D42" t="s">
        <v>242</v>
      </c>
      <c r="E42" t="b">
        <v>0</v>
      </c>
      <c r="F42">
        <v>35.321100000000001</v>
      </c>
    </row>
    <row r="43" spans="2:6" x14ac:dyDescent="0.5">
      <c r="B43" t="s">
        <v>190</v>
      </c>
      <c r="C43" t="s">
        <v>289</v>
      </c>
      <c r="D43" t="s">
        <v>290</v>
      </c>
      <c r="E43" t="b">
        <v>0</v>
      </c>
      <c r="F43" t="s">
        <v>23</v>
      </c>
    </row>
    <row r="44" spans="2:6" x14ac:dyDescent="0.5">
      <c r="B44" t="s">
        <v>190</v>
      </c>
      <c r="C44" t="s">
        <v>248</v>
      </c>
      <c r="D44" t="s">
        <v>243</v>
      </c>
      <c r="E44" t="b">
        <v>0</v>
      </c>
      <c r="F44">
        <v>-119.5808</v>
      </c>
    </row>
    <row r="45" spans="2:6" x14ac:dyDescent="0.5">
      <c r="B45" t="s">
        <v>190</v>
      </c>
      <c r="C45" t="s">
        <v>291</v>
      </c>
      <c r="D45" t="s">
        <v>292</v>
      </c>
      <c r="E45" t="b">
        <v>0</v>
      </c>
    </row>
    <row r="46" spans="2:6" x14ac:dyDescent="0.5">
      <c r="B46" t="s">
        <v>190</v>
      </c>
      <c r="C46" t="s">
        <v>244</v>
      </c>
      <c r="D46" s="77" t="s">
        <v>293</v>
      </c>
      <c r="E46" t="b">
        <v>0</v>
      </c>
    </row>
    <row r="47" spans="2:6" x14ac:dyDescent="0.5">
      <c r="B47" t="s">
        <v>190</v>
      </c>
      <c r="C47" t="s">
        <v>246</v>
      </c>
      <c r="D47" s="77" t="s">
        <v>294</v>
      </c>
      <c r="E47" t="b">
        <v>0</v>
      </c>
    </row>
    <row r="48" spans="2:6" x14ac:dyDescent="0.5">
      <c r="B48" t="s">
        <v>190</v>
      </c>
      <c r="C48" t="s">
        <v>253</v>
      </c>
      <c r="D48" s="77" t="s">
        <v>295</v>
      </c>
      <c r="E48" t="b">
        <v>0</v>
      </c>
    </row>
    <row r="49" spans="2:5" x14ac:dyDescent="0.5">
      <c r="B49" t="s">
        <v>190</v>
      </c>
      <c r="C49" t="s">
        <v>252</v>
      </c>
      <c r="D49" s="77" t="s">
        <v>296</v>
      </c>
      <c r="E49" t="b">
        <v>0</v>
      </c>
    </row>
    <row r="50" spans="2:5" x14ac:dyDescent="0.5">
      <c r="B50" t="s">
        <v>190</v>
      </c>
      <c r="C50" t="s">
        <v>231</v>
      </c>
      <c r="D50" s="77" t="s">
        <v>297</v>
      </c>
      <c r="E50" t="b">
        <v>0</v>
      </c>
    </row>
    <row r="51" spans="2:5" x14ac:dyDescent="0.5">
      <c r="B51" t="s">
        <v>190</v>
      </c>
      <c r="C51" t="s">
        <v>232</v>
      </c>
      <c r="D51" s="77" t="s">
        <v>298</v>
      </c>
      <c r="E51" t="b">
        <v>0</v>
      </c>
    </row>
    <row r="52" spans="2:5" x14ac:dyDescent="0.5">
      <c r="B52" t="s">
        <v>190</v>
      </c>
      <c r="C52" t="s">
        <v>250</v>
      </c>
      <c r="D52" s="77" t="s">
        <v>299</v>
      </c>
      <c r="E52" t="b">
        <v>0</v>
      </c>
    </row>
    <row r="53" spans="2:5" x14ac:dyDescent="0.5">
      <c r="B53" t="s">
        <v>190</v>
      </c>
      <c r="C53" t="s">
        <v>251</v>
      </c>
      <c r="D53" s="77" t="s">
        <v>300</v>
      </c>
      <c r="E53" t="b">
        <v>0</v>
      </c>
    </row>
    <row r="54" spans="2:5" x14ac:dyDescent="0.5">
      <c r="B54" t="s">
        <v>190</v>
      </c>
      <c r="C54" t="s">
        <v>301</v>
      </c>
      <c r="D54" s="77" t="s">
        <v>302</v>
      </c>
      <c r="E54" t="b">
        <v>0</v>
      </c>
    </row>
    <row r="55" spans="2:5" x14ac:dyDescent="0.5">
      <c r="B55" t="s">
        <v>190</v>
      </c>
      <c r="C55" t="s">
        <v>303</v>
      </c>
      <c r="D55" s="77" t="s">
        <v>304</v>
      </c>
      <c r="E55" t="b">
        <v>0</v>
      </c>
    </row>
    <row r="56" spans="2:5" x14ac:dyDescent="0.5">
      <c r="B56" t="s">
        <v>190</v>
      </c>
      <c r="C56" t="s">
        <v>305</v>
      </c>
      <c r="D56" s="77" t="s">
        <v>306</v>
      </c>
      <c r="E56" t="b">
        <v>0</v>
      </c>
    </row>
    <row r="57" spans="2:5" x14ac:dyDescent="0.5">
      <c r="B57" t="s">
        <v>190</v>
      </c>
      <c r="C57" t="s">
        <v>240</v>
      </c>
      <c r="D57" s="77" t="s">
        <v>307</v>
      </c>
      <c r="E57" t="b">
        <v>0</v>
      </c>
    </row>
    <row r="58" spans="2:5" x14ac:dyDescent="0.5">
      <c r="B58" t="s">
        <v>190</v>
      </c>
      <c r="C58" t="s">
        <v>239</v>
      </c>
      <c r="D58" s="77" t="s">
        <v>308</v>
      </c>
      <c r="E58" t="b">
        <v>0</v>
      </c>
    </row>
    <row r="59" spans="2:5" x14ac:dyDescent="0.5">
      <c r="B59" t="s">
        <v>190</v>
      </c>
      <c r="C59" t="s">
        <v>208</v>
      </c>
      <c r="D59" s="77" t="s">
        <v>309</v>
      </c>
      <c r="E59" t="b">
        <v>0</v>
      </c>
    </row>
    <row r="60" spans="2:5" x14ac:dyDescent="0.5">
      <c r="B60" t="s">
        <v>190</v>
      </c>
      <c r="C60" t="s">
        <v>310</v>
      </c>
      <c r="D60" s="77" t="s">
        <v>311</v>
      </c>
      <c r="E60" t="b">
        <v>0</v>
      </c>
    </row>
    <row r="61" spans="2:5" x14ac:dyDescent="0.5">
      <c r="B61" t="s">
        <v>190</v>
      </c>
      <c r="C61" t="s">
        <v>312</v>
      </c>
      <c r="D61" s="77" t="s">
        <v>313</v>
      </c>
      <c r="E61" t="b">
        <v>0</v>
      </c>
    </row>
    <row r="62" spans="2:5" x14ac:dyDescent="0.5">
      <c r="B62" t="s">
        <v>190</v>
      </c>
      <c r="C62" t="s">
        <v>314</v>
      </c>
      <c r="D62" s="77" t="s">
        <v>315</v>
      </c>
      <c r="E62" t="b">
        <v>0</v>
      </c>
    </row>
    <row r="63" spans="2:5" x14ac:dyDescent="0.5">
      <c r="B63" t="s">
        <v>190</v>
      </c>
      <c r="C63" t="s">
        <v>316</v>
      </c>
      <c r="D63" s="77" t="s">
        <v>317</v>
      </c>
      <c r="E63" t="b">
        <v>0</v>
      </c>
    </row>
    <row r="64" spans="2:5" x14ac:dyDescent="0.5">
      <c r="B64" t="s">
        <v>190</v>
      </c>
      <c r="C64" t="s">
        <v>318</v>
      </c>
      <c r="D64" s="77" t="s">
        <v>319</v>
      </c>
      <c r="E64" t="b">
        <v>0</v>
      </c>
    </row>
    <row r="65" spans="2:6" x14ac:dyDescent="0.5">
      <c r="B65" t="s">
        <v>190</v>
      </c>
      <c r="C65" t="s">
        <v>320</v>
      </c>
      <c r="D65" s="77" t="s">
        <v>321</v>
      </c>
      <c r="E65" t="b">
        <v>0</v>
      </c>
    </row>
    <row r="66" spans="2:6" x14ac:dyDescent="0.5">
      <c r="B66" t="s">
        <v>190</v>
      </c>
      <c r="C66" t="s">
        <v>322</v>
      </c>
      <c r="D66" s="77" t="s">
        <v>323</v>
      </c>
      <c r="E66" t="b">
        <v>0</v>
      </c>
    </row>
    <row r="67" spans="2:6" x14ac:dyDescent="0.5">
      <c r="B67" t="s">
        <v>190</v>
      </c>
      <c r="C67" t="s">
        <v>324</v>
      </c>
      <c r="D67" s="77" t="s">
        <v>325</v>
      </c>
      <c r="E67" t="b">
        <v>0</v>
      </c>
    </row>
    <row r="68" spans="2:6" x14ac:dyDescent="0.5">
      <c r="B68" t="s">
        <v>190</v>
      </c>
      <c r="C68" t="s">
        <v>326</v>
      </c>
      <c r="D68" s="77" t="s">
        <v>327</v>
      </c>
      <c r="E68" t="b">
        <v>0</v>
      </c>
    </row>
    <row r="69" spans="2:6" x14ac:dyDescent="0.5">
      <c r="B69" t="s">
        <v>190</v>
      </c>
      <c r="C69" t="s">
        <v>328</v>
      </c>
      <c r="D69" s="77" t="s">
        <v>329</v>
      </c>
      <c r="E69" t="b">
        <v>0</v>
      </c>
    </row>
    <row r="70" spans="2:6" x14ac:dyDescent="0.5">
      <c r="B70" t="s">
        <v>190</v>
      </c>
      <c r="C70" t="s">
        <v>330</v>
      </c>
      <c r="D70" s="77" t="s">
        <v>331</v>
      </c>
      <c r="E70" t="b">
        <v>0</v>
      </c>
    </row>
    <row r="71" spans="2:6" x14ac:dyDescent="0.5">
      <c r="B71" t="s">
        <v>190</v>
      </c>
      <c r="C71" t="s">
        <v>332</v>
      </c>
      <c r="D71" s="77" t="s">
        <v>333</v>
      </c>
      <c r="E71" t="b">
        <v>0</v>
      </c>
    </row>
    <row r="72" spans="2:6" x14ac:dyDescent="0.5">
      <c r="B72" t="s">
        <v>190</v>
      </c>
      <c r="C72" t="s">
        <v>334</v>
      </c>
      <c r="D72" s="77" t="s">
        <v>335</v>
      </c>
      <c r="E72" t="b">
        <v>0</v>
      </c>
    </row>
    <row r="73" spans="2:6" x14ac:dyDescent="0.5">
      <c r="B73" t="s">
        <v>190</v>
      </c>
      <c r="C73" t="s">
        <v>336</v>
      </c>
      <c r="D73" s="77" t="s">
        <v>337</v>
      </c>
      <c r="E73" t="b">
        <v>0</v>
      </c>
    </row>
    <row r="74" spans="2:6" x14ac:dyDescent="0.5">
      <c r="B74" t="s">
        <v>190</v>
      </c>
      <c r="C74" t="s">
        <v>338</v>
      </c>
      <c r="D74" s="77" t="s">
        <v>339</v>
      </c>
      <c r="E74" t="b">
        <v>0</v>
      </c>
    </row>
    <row r="75" spans="2:6" x14ac:dyDescent="0.5">
      <c r="B75" t="s">
        <v>190</v>
      </c>
      <c r="C75" t="s">
        <v>340</v>
      </c>
      <c r="D75" s="77" t="s">
        <v>341</v>
      </c>
      <c r="E75" t="b">
        <v>0</v>
      </c>
    </row>
    <row r="76" spans="2:6" x14ac:dyDescent="0.5">
      <c r="B76" t="s">
        <v>190</v>
      </c>
      <c r="C76" t="s">
        <v>342</v>
      </c>
      <c r="D76" s="77" t="s">
        <v>343</v>
      </c>
      <c r="E76" t="b">
        <v>0</v>
      </c>
    </row>
    <row r="77" spans="2:6" x14ac:dyDescent="0.5">
      <c r="B77" t="s">
        <v>190</v>
      </c>
      <c r="C77" t="s">
        <v>215</v>
      </c>
      <c r="D77" t="s">
        <v>245</v>
      </c>
      <c r="E77" t="b">
        <v>0</v>
      </c>
    </row>
    <row r="78" spans="2:6" x14ac:dyDescent="0.5">
      <c r="B78" t="s">
        <v>190</v>
      </c>
      <c r="C78" t="s">
        <v>221</v>
      </c>
      <c r="D78" t="s">
        <v>247</v>
      </c>
      <c r="E78" t="b">
        <v>0</v>
      </c>
    </row>
    <row r="79" spans="2:6" x14ac:dyDescent="0.5">
      <c r="B79" t="s">
        <v>190</v>
      </c>
      <c r="C79" t="s">
        <v>226</v>
      </c>
      <c r="D79" t="s">
        <v>249</v>
      </c>
      <c r="E79" t="b">
        <v>0</v>
      </c>
      <c r="F79" s="18">
        <v>45468</v>
      </c>
    </row>
    <row r="80" spans="2:6" x14ac:dyDescent="0.5">
      <c r="B80" t="s">
        <v>190</v>
      </c>
      <c r="C80" t="s">
        <v>344</v>
      </c>
      <c r="D80" t="s">
        <v>345</v>
      </c>
      <c r="E80" t="b">
        <v>0</v>
      </c>
    </row>
    <row r="81" spans="2:5" x14ac:dyDescent="0.5">
      <c r="B81" t="s">
        <v>190</v>
      </c>
      <c r="C81" t="s">
        <v>346</v>
      </c>
      <c r="D81" t="s">
        <v>348</v>
      </c>
      <c r="E81" t="b">
        <v>0</v>
      </c>
    </row>
    <row r="82" spans="2:5" x14ac:dyDescent="0.5">
      <c r="B82" t="s">
        <v>190</v>
      </c>
      <c r="C82" t="s">
        <v>346</v>
      </c>
      <c r="D82" t="s">
        <v>347</v>
      </c>
      <c r="E82" t="b">
        <v>0</v>
      </c>
    </row>
  </sheetData>
  <sortState xmlns:xlrd2="http://schemas.microsoft.com/office/spreadsheetml/2017/richdata2" ref="A11:F82">
    <sortCondition ref="A1:A1048576"/>
    <sortCondition ref="B1:B1048576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9A34E7C7C736409D4BDE6375CCC276" ma:contentTypeVersion="15" ma:contentTypeDescription="Create a new document." ma:contentTypeScope="" ma:versionID="0cf521a6d855790dbe6a6d894ff439cd">
  <xsd:schema xmlns:xsd="http://www.w3.org/2001/XMLSchema" xmlns:xs="http://www.w3.org/2001/XMLSchema" xmlns:p="http://schemas.microsoft.com/office/2006/metadata/properties" xmlns:ns2="1aa5fbe9-a248-4c55-92b7-8f3861f8fb32" xmlns:ns3="e20ceb87-0d79-402a-b4b9-75d78589c76d" targetNamespace="http://schemas.microsoft.com/office/2006/metadata/properties" ma:root="true" ma:fieldsID="a45aa6d812898c4b0f52b4c3685679ce" ns2:_="" ns3:_="">
    <xsd:import namespace="1aa5fbe9-a248-4c55-92b7-8f3861f8fb32"/>
    <xsd:import namespace="e20ceb87-0d79-402a-b4b9-75d78589c7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5fbe9-a248-4c55-92b7-8f3861f8f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5073050-3fd1-4e92-a2b5-a3b9c7057e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0ceb87-0d79-402a-b4b9-75d78589c76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6474ac3-634c-419d-b776-f7f039d5df38}" ma:internalName="TaxCatchAll" ma:showField="CatchAllData" ma:web="e20ceb87-0d79-402a-b4b9-75d78589c7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a5fbe9-a248-4c55-92b7-8f3861f8fb32">
      <Terms xmlns="http://schemas.microsoft.com/office/infopath/2007/PartnerControls"/>
    </lcf76f155ced4ddcb4097134ff3c332f>
    <TaxCatchAll xmlns="e20ceb87-0d79-402a-b4b9-75d78589c76d" xsi:nil="true"/>
  </documentManagement>
</p:properties>
</file>

<file path=customXml/itemProps1.xml><?xml version="1.0" encoding="utf-8"?>
<ds:datastoreItem xmlns:ds="http://schemas.openxmlformats.org/officeDocument/2006/customXml" ds:itemID="{393EEAE4-A9A0-45DD-A8E7-CAAABB0BE8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9D797E-57FE-42A4-AE3F-3F882C81F8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a5fbe9-a248-4c55-92b7-8f3861f8fb32"/>
    <ds:schemaRef ds:uri="e20ceb87-0d79-402a-b4b9-75d78589c7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7EEBE1-6545-4ECC-A20C-42A5CA5522CB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f01af37b-b357-48b0-a576-b64b7e6d7c4b"/>
    <ds:schemaRef ds:uri="9b188e6f-96be-4010-929e-8c44cfb457ec"/>
    <ds:schemaRef ds:uri="1aa5fbe9-a248-4c55-92b7-8f3861f8fb32"/>
    <ds:schemaRef ds:uri="e20ceb87-0d79-402a-b4b9-75d78589c76d"/>
  </ds:schemaRefs>
</ds:datastoreItem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72</vt:i4>
      </vt:variant>
    </vt:vector>
  </HeadingPairs>
  <TitlesOfParts>
    <vt:vector size="78" baseType="lpstr">
      <vt:lpstr>Feedback Form</vt:lpstr>
      <vt:lpstr>_issue_tracking</vt:lpstr>
      <vt:lpstr>_carb_only</vt:lpstr>
      <vt:lpstr>_json_schema</vt:lpstr>
      <vt:lpstr>_json_metadata</vt:lpstr>
      <vt:lpstr>_named_ranges</vt:lpstr>
      <vt:lpstr>jinja_able_to_repair</vt:lpstr>
      <vt:lpstr>jinja_additional_activities</vt:lpstr>
      <vt:lpstr>jinja_additional_manure_management</vt:lpstr>
      <vt:lpstr>jinja_additional_notes</vt:lpstr>
      <vt:lpstr>jinja_anaerobic_digestion_portion</vt:lpstr>
      <vt:lpstr>'Feedback Form'!jinja_bio_biogas_conditioning</vt:lpstr>
      <vt:lpstr>'Feedback Form'!jinja_bio_biogas_moving</vt:lpstr>
      <vt:lpstr>'Feedback Form'!jinja_bio_biomethane_upgrading</vt:lpstr>
      <vt:lpstr>'Feedback Form'!jinja_bio_covered_lagoon</vt:lpstr>
      <vt:lpstr>'Feedback Form'!jinja_bio_electricity</vt:lpstr>
      <vt:lpstr>'Feedback Form'!jinja_bio_heating</vt:lpstr>
      <vt:lpstr>'Feedback Form'!jinja_bio_in_vessel</vt:lpstr>
      <vt:lpstr>'Feedback Form'!jinja_bio_interconnection</vt:lpstr>
      <vt:lpstr>'Feedback Form'!jinja_bio_onsite_fuel</vt:lpstr>
      <vt:lpstr>'Feedback Form'!jinja_bio_pipeline_lateral</vt:lpstr>
      <vt:lpstr>jinja_contact_email</vt:lpstr>
      <vt:lpstr>jinja_contact_name</vt:lpstr>
      <vt:lpstr>jinja_contact_phone</vt:lpstr>
      <vt:lpstr>jinja_digester_facility_name</vt:lpstr>
      <vt:lpstr>jinja_emission_cause</vt:lpstr>
      <vt:lpstr>jinja_emission_cause_notes</vt:lpstr>
      <vt:lpstr>jinja_emission_location</vt:lpstr>
      <vt:lpstr>jinja_emission_location_notes</vt:lpstr>
      <vt:lpstr>jinja_emission_type_fk</vt:lpstr>
      <vt:lpstr>jinja_id_arb_ciwqs</vt:lpstr>
      <vt:lpstr>jinja_id_incidence</vt:lpstr>
      <vt:lpstr>jinja_id_message</vt:lpstr>
      <vt:lpstr>jinja_id_plume</vt:lpstr>
      <vt:lpstr>jinja_initial_leak_concentration</vt:lpstr>
      <vt:lpstr>jinja_inspection_timestamp</vt:lpstr>
      <vt:lpstr>jinja_instrument</vt:lpstr>
      <vt:lpstr>jinja_lat_carb</vt:lpstr>
      <vt:lpstr>jinja_livestock_facility_name</vt:lpstr>
      <vt:lpstr>jinja_long_carb</vt:lpstr>
      <vt:lpstr>jinja_manure_advanced_solid_liquid</vt:lpstr>
      <vt:lpstr>'Feedback Form'!jinja_manure_anaerobic_digester</vt:lpstr>
      <vt:lpstr>'Feedback Form'!jinja_manure_anaerobic_lagoon</vt:lpstr>
      <vt:lpstr>'Feedback Form'!jinja_manure_centrifuge_decanter</vt:lpstr>
      <vt:lpstr>'Feedback Form'!jinja_manure_compost_bedded_pack</vt:lpstr>
      <vt:lpstr>'Feedback Form'!jinja_manure_composting_aerated</vt:lpstr>
      <vt:lpstr>'Feedback Form'!jinja_manure_composting_in_vessel</vt:lpstr>
      <vt:lpstr>'Feedback Form'!jinja_manure_composting_windrows</vt:lpstr>
      <vt:lpstr>'Feedback Form'!jinja_manure_daily_spread</vt:lpstr>
      <vt:lpstr>'Feedback Form'!jinja_manure_dry_lot_corral</vt:lpstr>
      <vt:lpstr>'Feedback Form'!jinja_manure_fertigation</vt:lpstr>
      <vt:lpstr>'Feedback Form'!jinja_manure_land_application_flood</vt:lpstr>
      <vt:lpstr>'Feedback Form'!jinja_manure_land_application_subsurface</vt:lpstr>
      <vt:lpstr>'Feedback Form'!jinja_manure_liquid_flush</vt:lpstr>
      <vt:lpstr>'Feedback Form'!jinja_manure_liquid_slurry</vt:lpstr>
      <vt:lpstr>'Feedback Form'!jinja_manure_other_mechanical</vt:lpstr>
      <vt:lpstr>'Feedback Form'!jinja_manure_pasture</vt:lpstr>
      <vt:lpstr>'Feedback Form'!jinja_manure_processing_pit</vt:lpstr>
      <vt:lpstr>'Feedback Form'!jinja_manure_roller_drum</vt:lpstr>
      <vt:lpstr>'Feedback Form'!jinja_manure_sand_lane</vt:lpstr>
      <vt:lpstr>'Feedback Form'!jinja_manure_screw_press</vt:lpstr>
      <vt:lpstr>'Feedback Form'!jinja_manure_settling_basin</vt:lpstr>
      <vt:lpstr>'Feedback Form'!jinja_manure_slatted_floor</vt:lpstr>
      <vt:lpstr>'Feedback Form'!jinja_manure_sloped_screen</vt:lpstr>
      <vt:lpstr>'Feedback Form'!jinja_manure_solar_drying</vt:lpstr>
      <vt:lpstr>'Feedback Form'!jinja_manure_solid_dry_scrape</vt:lpstr>
      <vt:lpstr>'Feedback Form'!jinja_manure_solid_storage</vt:lpstr>
      <vt:lpstr>'Feedback Form'!jinja_manure_stationary_screen</vt:lpstr>
      <vt:lpstr>'Feedback Form'!jinja_manure_vacuum</vt:lpstr>
      <vt:lpstr>'Feedback Form'!jinja_manure_vermifiltration</vt:lpstr>
      <vt:lpstr>'Feedback Form'!jinja_manure_vibrating_screen</vt:lpstr>
      <vt:lpstr>'Feedback Form'!jinja_manure_weeping_wall</vt:lpstr>
      <vt:lpstr>jinja_mitigation_actions</vt:lpstr>
      <vt:lpstr>jinja_mitigation_timestamp</vt:lpstr>
      <vt:lpstr>jinja_observation_timestamp</vt:lpstr>
      <vt:lpstr>jinja_transport_method</vt:lpstr>
      <vt:lpstr>jinja_transport_recipient</vt:lpstr>
      <vt:lpstr>jinji_transport_recipient</vt:lpstr>
    </vt:vector>
  </TitlesOfParts>
  <Manager/>
  <Company>California Air Resources Board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Frausto-Vicencio, Isis@ARB</dc:creator>
  <cp:keywords/>
  <dc:description/>
  <cp:lastModifiedBy>Held, Tony@ARB</cp:lastModifiedBy>
  <cp:revision/>
  <dcterms:created xsi:type="dcterms:W3CDTF">2023-05-30T23:21:24Z</dcterms:created>
  <dcterms:modified xsi:type="dcterms:W3CDTF">2025-07-03T05:07:35Z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0x0101000E9A34E7C7C736409D4BDE6375CCC276</vt:lpwstr>
  </property>
  <property fmtid="{D5CDD505-2E9C-101B-9397-08002B2CF9AE}" pid="4" name="Order">
    <vt:r8>33400</vt:r8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</Properties>
</file>