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需求資料\20161220越南匯入EXCEL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9" i="1"/>
  <c r="M10" i="1"/>
  <c r="M11" i="1"/>
  <c r="M12" i="1"/>
  <c r="M8" i="1"/>
  <c r="M5" i="1"/>
  <c r="M6" i="1"/>
  <c r="M7" i="1"/>
  <c r="M4" i="1"/>
  <c r="Q5" i="1"/>
  <c r="Q6" i="1"/>
  <c r="Q7" i="1"/>
  <c r="Q8" i="1"/>
  <c r="Q9" i="1"/>
  <c r="Q10" i="1"/>
  <c r="Q11" i="1"/>
  <c r="Q12" i="1"/>
  <c r="Q16" i="1"/>
  <c r="Q4" i="1" l="1"/>
</calcChain>
</file>

<file path=xl/sharedStrings.xml><?xml version="1.0" encoding="utf-8"?>
<sst xmlns="http://schemas.openxmlformats.org/spreadsheetml/2006/main" count="92" uniqueCount="57">
  <si>
    <r>
      <t xml:space="preserve">GREAT  GLOBAL INTERNATIONAL CO.,LTD </t>
    </r>
    <r>
      <rPr>
        <sz val="20"/>
        <rFont val="Arial"/>
        <family val="2"/>
      </rPr>
      <t xml:space="preserve">
</t>
    </r>
  </si>
  <si>
    <r>
      <t>每月平均成本</t>
    </r>
    <r>
      <rPr>
        <sz val="26"/>
        <color indexed="8"/>
        <rFont val="Times New Roman"/>
        <family val="1"/>
      </rPr>
      <t>USD1,200,000 / 26</t>
    </r>
    <r>
      <rPr>
        <sz val="26"/>
        <color indexed="8"/>
        <rFont val="細明體"/>
        <family val="3"/>
        <charset val="136"/>
      </rPr>
      <t>天</t>
    </r>
    <r>
      <rPr>
        <sz val="26"/>
        <color indexed="8"/>
        <rFont val="Times New Roman"/>
        <family val="1"/>
      </rPr>
      <t xml:space="preserve"> / 10.5H</t>
    </r>
    <phoneticPr fontId="9" type="noConversion"/>
  </si>
  <si>
    <t>.宁平各部門產量報表 Báo Biểu Sản Lượng Trong Ngày Của Các Bộ Phận</t>
  </si>
  <si>
    <t>部門</t>
    <phoneticPr fontId="9" type="noConversion"/>
  </si>
  <si>
    <t xml:space="preserve">客户 </t>
    <phoneticPr fontId="9" type="noConversion"/>
  </si>
  <si>
    <r>
      <t>款號</t>
    </r>
    <r>
      <rPr>
        <b/>
        <sz val="11"/>
        <rFont val="Arial"/>
        <family val="2"/>
      </rPr>
      <t/>
    </r>
    <phoneticPr fontId="9" type="noConversion"/>
  </si>
  <si>
    <t>訂單數量</t>
    <phoneticPr fontId="9" type="noConversion"/>
  </si>
  <si>
    <t xml:space="preserve"> 组生产量</t>
    <phoneticPr fontId="9" type="noConversion"/>
  </si>
  <si>
    <t>訂單交期</t>
    <phoneticPr fontId="9" type="noConversion"/>
  </si>
  <si>
    <t xml:space="preserve">上線日期  </t>
    <phoneticPr fontId="9" type="noConversion"/>
  </si>
  <si>
    <t xml:space="preserve">1人8H標準產量 </t>
    <phoneticPr fontId="9" type="noConversion"/>
  </si>
  <si>
    <t>實際工作人數</t>
    <phoneticPr fontId="9" type="noConversion"/>
  </si>
  <si>
    <t>工時</t>
    <phoneticPr fontId="9" type="noConversion"/>
  </si>
  <si>
    <t>總工時</t>
    <phoneticPr fontId="9" type="noConversion"/>
  </si>
  <si>
    <t xml:space="preserve">今日目標產量 </t>
    <phoneticPr fontId="9" type="noConversion"/>
  </si>
  <si>
    <t>今日產量</t>
    <phoneticPr fontId="9" type="noConversion"/>
  </si>
  <si>
    <t>前一天</t>
    <phoneticPr fontId="9" type="noConversion"/>
  </si>
  <si>
    <t xml:space="preserve"> 累計量</t>
    <phoneticPr fontId="9" type="noConversion"/>
  </si>
  <si>
    <t>正負數量</t>
    <phoneticPr fontId="9" type="noConversion"/>
  </si>
  <si>
    <t xml:space="preserve">組各別效率    </t>
    <phoneticPr fontId="9" type="noConversion"/>
  </si>
  <si>
    <t xml:space="preserve">組效率    </t>
    <phoneticPr fontId="9" type="noConversion"/>
  </si>
  <si>
    <t>返修率</t>
    <phoneticPr fontId="9" type="noConversion"/>
  </si>
  <si>
    <t xml:space="preserve">责任归属及上线天数 (文字備註)                             </t>
    <phoneticPr fontId="9" type="noConversion"/>
  </si>
  <si>
    <t>顏色</t>
    <phoneticPr fontId="9" type="noConversion"/>
  </si>
  <si>
    <t>今日各組成本</t>
    <phoneticPr fontId="9" type="noConversion"/>
  </si>
  <si>
    <t xml:space="preserve">今日生產成本/DZ </t>
    <phoneticPr fontId="9" type="noConversion"/>
  </si>
  <si>
    <t>工繳收入/DZ</t>
    <phoneticPr fontId="9" type="noConversion"/>
  </si>
  <si>
    <t xml:space="preserve">今日工繳收入/DZ </t>
    <phoneticPr fontId="9" type="noConversion"/>
  </si>
  <si>
    <t>今日生產損益 USD</t>
    <phoneticPr fontId="9" type="noConversion"/>
  </si>
  <si>
    <t>(CM-COST)/CM 損 益 %</t>
    <phoneticPr fontId="9" type="noConversion"/>
  </si>
  <si>
    <t>損益累積</t>
    <phoneticPr fontId="9" type="noConversion"/>
  </si>
  <si>
    <t>C01A</t>
  </si>
  <si>
    <t>C01C</t>
  </si>
  <si>
    <t>C01D</t>
  </si>
  <si>
    <t>C01E</t>
  </si>
  <si>
    <t>UA</t>
  </si>
  <si>
    <t>COSTCO</t>
  </si>
  <si>
    <t>342643C-USA</t>
  </si>
  <si>
    <t>TALBOTS</t>
  </si>
  <si>
    <t>32工作 
(總人數32人)</t>
  </si>
  <si>
    <t>DICK'S</t>
  </si>
  <si>
    <t>BONTON</t>
  </si>
  <si>
    <t>27014-A</t>
  </si>
  <si>
    <t>WT63A404RN-A1</t>
  </si>
  <si>
    <t>WT63A404RN-B1</t>
  </si>
  <si>
    <t>WT63A404RR-A1</t>
  </si>
  <si>
    <t>OB535608-A</t>
  </si>
  <si>
    <t>1469921-F</t>
  </si>
  <si>
    <t>OB554000-A</t>
  </si>
  <si>
    <t>1460635-A</t>
  </si>
  <si>
    <t>S27009</t>
  </si>
  <si>
    <t>27009P</t>
  </si>
  <si>
    <t>27009W-A</t>
  </si>
  <si>
    <t>27009W-B</t>
  </si>
  <si>
    <t>JWS1520D</t>
  </si>
  <si>
    <t>PPS1618R</t>
  </si>
  <si>
    <t>百分比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</si>
</sst>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6" formatCode="#,##0_ "/>
    <numFmt numFmtId="177" formatCode="m&quot;月&quot;d&quot;日&quot;;@"/>
    <numFmt numFmtId="178" formatCode="0.000_);[Red]\(0.000\)"/>
    <numFmt numFmtId="179" formatCode="\+0_ ;[Red]\-0"/>
    <numFmt numFmtId="180" formatCode="_(* #,##0.0_);_(* \(#,##0.0\);_(* &quot;-&quot;??_);_(@_)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20"/>
      <name val="Arial"/>
      <family val="2"/>
    </font>
    <font>
      <sz val="20"/>
      <name val="Arial"/>
      <family val="2"/>
    </font>
    <font>
      <sz val="9"/>
      <name val="新細明體"/>
      <family val="2"/>
      <charset val="136"/>
      <scheme val="minor"/>
    </font>
    <font>
      <sz val="12"/>
      <color indexed="8"/>
      <name val="Times New Roman"/>
      <family val="1"/>
    </font>
    <font>
      <sz val="26"/>
      <color indexed="8"/>
      <name val="細明體"/>
      <family val="3"/>
      <charset val="136"/>
    </font>
    <font>
      <sz val="26"/>
      <color indexed="8"/>
      <name val="Times New Roman"/>
      <family val="1"/>
    </font>
    <font>
      <sz val="9"/>
      <name val="細明體"/>
      <family val="3"/>
      <charset val="136"/>
    </font>
    <font>
      <b/>
      <sz val="14"/>
      <color indexed="8"/>
      <name val="Arial Unicode MS"/>
      <family val="2"/>
      <charset val="136"/>
    </font>
    <font>
      <b/>
      <sz val="14"/>
      <name val="Arial Unicode MS"/>
      <family val="2"/>
      <charset val="136"/>
    </font>
    <font>
      <b/>
      <sz val="11"/>
      <name val="Arial"/>
      <family val="2"/>
    </font>
    <font>
      <sz val="14"/>
      <color indexed="8"/>
      <name val="Arial Unicode MS"/>
      <family val="2"/>
      <charset val="136"/>
    </font>
    <font>
      <sz val="11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6" fillId="0" borderId="0"/>
    <xf numFmtId="0" fontId="2" fillId="0" borderId="0"/>
    <xf numFmtId="0" fontId="2" fillId="0" borderId="0">
      <alignment vertical="center"/>
    </xf>
    <xf numFmtId="0" fontId="2" fillId="0" borderId="0"/>
  </cellStyleXfs>
  <cellXfs count="32">
    <xf numFmtId="0" fontId="0" fillId="0" borderId="0" xfId="0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7" fillId="0" borderId="1" xfId="3" applyFont="1" applyFill="1" applyBorder="1"/>
    <xf numFmtId="0" fontId="6" fillId="0" borderId="1" xfId="3" applyFill="1" applyBorder="1"/>
    <xf numFmtId="0" fontId="3" fillId="0" borderId="1" xfId="4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 wrapText="1"/>
    </xf>
    <xf numFmtId="37" fontId="11" fillId="2" borderId="1" xfId="4" applyNumberFormat="1" applyFont="1" applyFill="1" applyBorder="1" applyAlignment="1">
      <alignment horizontal="center" vertical="center" wrapText="1"/>
    </xf>
    <xf numFmtId="179" fontId="11" fillId="2" borderId="1" xfId="4" applyNumberFormat="1" applyFont="1" applyFill="1" applyBorder="1" applyAlignment="1">
      <alignment horizontal="center" vertical="center" wrapText="1"/>
    </xf>
    <xf numFmtId="0" fontId="11" fillId="2" borderId="1" xfId="4" applyFont="1" applyFill="1" applyBorder="1" applyAlignment="1">
      <alignment horizontal="center" vertical="center" wrapText="1" shrinkToFit="1"/>
    </xf>
    <xf numFmtId="0" fontId="11" fillId="2" borderId="1" xfId="0" applyFont="1" applyFill="1" applyBorder="1" applyAlignment="1">
      <alignment horizontal="left" vertical="center" wrapText="1"/>
    </xf>
    <xf numFmtId="43" fontId="11" fillId="2" borderId="1" xfId="1" applyFont="1" applyFill="1" applyBorder="1" applyAlignment="1">
      <alignment horizontal="center" vertical="center" wrapText="1" shrinkToFit="1"/>
    </xf>
    <xf numFmtId="180" fontId="11" fillId="2" borderId="1" xfId="1" applyNumberFormat="1" applyFont="1" applyFill="1" applyBorder="1" applyAlignment="1">
      <alignment horizontal="center" vertical="center" wrapText="1" shrinkToFit="1"/>
    </xf>
    <xf numFmtId="0" fontId="13" fillId="2" borderId="1" xfId="3" applyFont="1" applyFill="1" applyBorder="1" applyAlignment="1">
      <alignment horizontal="center" vertical="center"/>
    </xf>
    <xf numFmtId="177" fontId="14" fillId="0" borderId="0" xfId="6" applyNumberFormat="1" applyFont="1" applyFill="1" applyBorder="1" applyAlignment="1">
      <alignment horizontal="center" vertical="center" shrinkToFit="1"/>
    </xf>
    <xf numFmtId="0" fontId="0" fillId="3" borderId="0" xfId="0" applyFill="1">
      <alignment vertical="center"/>
    </xf>
    <xf numFmtId="177" fontId="14" fillId="3" borderId="0" xfId="6" applyNumberFormat="1" applyFont="1" applyFill="1" applyBorder="1" applyAlignment="1">
      <alignment horizontal="center" vertical="center" shrinkToFit="1"/>
    </xf>
    <xf numFmtId="0" fontId="0" fillId="4" borderId="0" xfId="0" applyFill="1">
      <alignment vertical="center"/>
    </xf>
    <xf numFmtId="177" fontId="14" fillId="4" borderId="0" xfId="6" applyNumberFormat="1" applyFont="1" applyFill="1" applyBorder="1" applyAlignment="1">
      <alignment horizontal="center" vertical="center" shrinkToFit="1"/>
    </xf>
    <xf numFmtId="0" fontId="0" fillId="5" borderId="0" xfId="0" applyFill="1">
      <alignment vertical="center"/>
    </xf>
    <xf numFmtId="177" fontId="14" fillId="5" borderId="0" xfId="6" applyNumberFormat="1" applyFont="1" applyFill="1" applyBorder="1" applyAlignment="1">
      <alignment horizontal="center" vertical="center" shrinkToFit="1"/>
    </xf>
    <xf numFmtId="0" fontId="0" fillId="6" borderId="0" xfId="0" applyFill="1">
      <alignment vertical="center"/>
    </xf>
    <xf numFmtId="177" fontId="14" fillId="6" borderId="0" xfId="6" applyNumberFormat="1" applyFont="1" applyFill="1" applyBorder="1" applyAlignment="1">
      <alignment horizontal="center" vertical="center" shrinkToFit="1"/>
    </xf>
    <xf numFmtId="0" fontId="10" fillId="7" borderId="1" xfId="0" applyFont="1" applyFill="1" applyBorder="1" applyAlignment="1">
      <alignment horizontal="center" vertical="center"/>
    </xf>
    <xf numFmtId="0" fontId="11" fillId="7" borderId="1" xfId="4" applyFont="1" applyFill="1" applyBorder="1" applyAlignment="1">
      <alignment horizontal="center" vertical="center" wrapText="1"/>
    </xf>
    <xf numFmtId="37" fontId="11" fillId="7" borderId="1" xfId="4" applyNumberFormat="1" applyFont="1" applyFill="1" applyBorder="1" applyAlignment="1">
      <alignment horizontal="center" vertical="center" wrapText="1"/>
    </xf>
    <xf numFmtId="178" fontId="11" fillId="7" borderId="1" xfId="4" applyNumberFormat="1" applyFont="1" applyFill="1" applyBorder="1" applyAlignment="1">
      <alignment horizontal="center" vertical="center" wrapText="1"/>
    </xf>
    <xf numFmtId="177" fontId="11" fillId="7" borderId="1" xfId="4" applyNumberFormat="1" applyFont="1" applyFill="1" applyBorder="1" applyAlignment="1">
      <alignment horizontal="center" vertical="center" wrapText="1"/>
    </xf>
    <xf numFmtId="176" fontId="11" fillId="7" borderId="1" xfId="4" applyNumberFormat="1" applyFont="1" applyFill="1" applyBorder="1" applyAlignment="1">
      <alignment horizontal="center" vertical="center" wrapText="1"/>
    </xf>
    <xf numFmtId="0" fontId="11" fillId="7" borderId="1" xfId="5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</cellXfs>
  <cellStyles count="7">
    <cellStyle name="Normal 2" xfId="5"/>
    <cellStyle name="Normal 25" xfId="3"/>
    <cellStyle name="Normal_bao bieu t6-12-2014" xfId="2"/>
    <cellStyle name="一般" xfId="0" builtinId="0"/>
    <cellStyle name="一般_5._複本 bao bieu 2013._6._bao bieu t6-12-2014" xfId="4"/>
    <cellStyle name="一般_5._複本 bao bieu 2013._6._生產日報表2014.8.12" xfId="6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tabSelected="1" workbookViewId="0">
      <selection activeCell="N15" sqref="N15"/>
    </sheetView>
  </sheetViews>
  <sheetFormatPr defaultRowHeight="16.5"/>
  <cols>
    <col min="3" max="3" width="19.25" bestFit="1" customWidth="1"/>
  </cols>
  <sheetData>
    <row r="1" spans="1:29" s="3" customFormat="1" ht="36.7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1"/>
      <c r="W1" s="2" t="s">
        <v>1</v>
      </c>
    </row>
    <row r="2" spans="1:29" s="3" customFormat="1" ht="26.25" customHeight="1">
      <c r="A2" s="31" t="s">
        <v>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4"/>
    </row>
    <row r="3" spans="1:29" s="13" customFormat="1" ht="76.5" customHeight="1">
      <c r="A3" s="23" t="s">
        <v>3</v>
      </c>
      <c r="B3" s="24" t="s">
        <v>4</v>
      </c>
      <c r="C3" s="29" t="s">
        <v>5</v>
      </c>
      <c r="D3" s="28" t="s">
        <v>6</v>
      </c>
      <c r="E3" s="7" t="s">
        <v>7</v>
      </c>
      <c r="F3" s="27" t="s">
        <v>8</v>
      </c>
      <c r="G3" s="6" t="s">
        <v>9</v>
      </c>
      <c r="H3" s="26" t="s">
        <v>10</v>
      </c>
      <c r="I3" s="25" t="s">
        <v>11</v>
      </c>
      <c r="J3" s="24" t="s">
        <v>12</v>
      </c>
      <c r="K3" s="5" t="s">
        <v>13</v>
      </c>
      <c r="L3" s="5" t="s">
        <v>56</v>
      </c>
      <c r="M3" s="24" t="s">
        <v>14</v>
      </c>
      <c r="N3" s="24" t="s">
        <v>15</v>
      </c>
      <c r="O3" s="6" t="s">
        <v>16</v>
      </c>
      <c r="P3" s="6" t="s">
        <v>17</v>
      </c>
      <c r="Q3" s="8" t="s">
        <v>18</v>
      </c>
      <c r="R3" s="5" t="s">
        <v>19</v>
      </c>
      <c r="S3" s="23" t="s">
        <v>20</v>
      </c>
      <c r="T3" s="9" t="s">
        <v>21</v>
      </c>
      <c r="U3" s="10" t="s">
        <v>22</v>
      </c>
      <c r="V3" s="10" t="s">
        <v>23</v>
      </c>
      <c r="W3" s="11" t="s">
        <v>24</v>
      </c>
      <c r="X3" s="9" t="s">
        <v>25</v>
      </c>
      <c r="Y3" s="12" t="s">
        <v>26</v>
      </c>
      <c r="Z3" s="9" t="s">
        <v>27</v>
      </c>
      <c r="AA3" s="9" t="s">
        <v>28</v>
      </c>
      <c r="AB3" s="9" t="s">
        <v>29</v>
      </c>
      <c r="AC3" s="9" t="s">
        <v>30</v>
      </c>
    </row>
    <row r="4" spans="1:29" s="15" customFormat="1">
      <c r="A4" s="15" t="s">
        <v>31</v>
      </c>
      <c r="B4" s="15" t="s">
        <v>35</v>
      </c>
      <c r="C4" s="15" t="s">
        <v>42</v>
      </c>
      <c r="D4" s="15">
        <v>5210</v>
      </c>
      <c r="F4" s="16">
        <v>42786</v>
      </c>
      <c r="H4" s="15">
        <v>400</v>
      </c>
      <c r="I4" s="15">
        <v>6</v>
      </c>
      <c r="J4" s="15">
        <v>8</v>
      </c>
      <c r="M4" s="15">
        <f>H4*I4*J4/8</f>
        <v>2400</v>
      </c>
      <c r="N4" s="15">
        <v>1616</v>
      </c>
      <c r="P4" s="15">
        <v>3576</v>
      </c>
      <c r="Q4" s="15">
        <f t="shared" ref="Q4:Q12" si="0">P4-D4</f>
        <v>-1634</v>
      </c>
      <c r="S4" s="15">
        <v>1.2459399801587301</v>
      </c>
      <c r="U4" s="15" t="s">
        <v>39</v>
      </c>
    </row>
    <row r="5" spans="1:29" s="15" customFormat="1">
      <c r="A5" s="15" t="s">
        <v>31</v>
      </c>
      <c r="B5" s="15" t="s">
        <v>36</v>
      </c>
      <c r="C5" s="15" t="s">
        <v>43</v>
      </c>
      <c r="D5" s="15">
        <v>404074</v>
      </c>
      <c r="F5" s="16">
        <v>42776</v>
      </c>
      <c r="H5" s="15">
        <v>448</v>
      </c>
      <c r="I5" s="15">
        <v>6</v>
      </c>
      <c r="J5" s="15">
        <v>8</v>
      </c>
      <c r="M5" s="15">
        <f t="shared" ref="M5:M18" si="1">H5*I5*J5/8</f>
        <v>2688</v>
      </c>
      <c r="N5" s="15">
        <v>1160</v>
      </c>
      <c r="P5" s="15">
        <v>332528</v>
      </c>
      <c r="Q5" s="15">
        <f t="shared" si="0"/>
        <v>-71546</v>
      </c>
      <c r="S5" s="15">
        <v>1.2459399801587301</v>
      </c>
      <c r="U5" s="15" t="s">
        <v>39</v>
      </c>
    </row>
    <row r="6" spans="1:29" s="15" customFormat="1">
      <c r="A6" s="15" t="s">
        <v>31</v>
      </c>
      <c r="B6" s="15" t="s">
        <v>36</v>
      </c>
      <c r="C6" s="15" t="s">
        <v>44</v>
      </c>
      <c r="D6" s="15">
        <v>404074</v>
      </c>
      <c r="F6" s="16">
        <v>42776</v>
      </c>
      <c r="H6" s="15">
        <v>256</v>
      </c>
      <c r="I6" s="15">
        <v>6</v>
      </c>
      <c r="J6" s="15">
        <v>8</v>
      </c>
      <c r="M6" s="15">
        <f t="shared" si="1"/>
        <v>1536</v>
      </c>
      <c r="N6" s="15">
        <v>150</v>
      </c>
      <c r="P6" s="15">
        <v>368016</v>
      </c>
      <c r="Q6" s="15">
        <f t="shared" si="0"/>
        <v>-36058</v>
      </c>
      <c r="S6" s="15">
        <v>1.2459399801587301</v>
      </c>
      <c r="U6" s="15" t="s">
        <v>39</v>
      </c>
    </row>
    <row r="7" spans="1:29" s="15" customFormat="1">
      <c r="A7" s="15" t="s">
        <v>31</v>
      </c>
      <c r="B7" s="15" t="s">
        <v>38</v>
      </c>
      <c r="C7" s="15" t="s">
        <v>45</v>
      </c>
      <c r="D7" s="15">
        <v>4480</v>
      </c>
      <c r="F7" s="16">
        <v>42723</v>
      </c>
      <c r="H7" s="15">
        <v>192</v>
      </c>
      <c r="I7" s="15">
        <v>6</v>
      </c>
      <c r="J7" s="15">
        <v>8</v>
      </c>
      <c r="M7" s="15">
        <f t="shared" si="1"/>
        <v>1152</v>
      </c>
      <c r="N7" s="15">
        <v>50</v>
      </c>
      <c r="P7" s="15">
        <v>4649</v>
      </c>
      <c r="Q7" s="15">
        <f t="shared" si="0"/>
        <v>169</v>
      </c>
      <c r="S7" s="15">
        <v>1.2459399801587301</v>
      </c>
      <c r="U7" s="15" t="s">
        <v>39</v>
      </c>
    </row>
    <row r="8" spans="1:29" s="17" customFormat="1">
      <c r="A8" s="17" t="s">
        <v>34</v>
      </c>
      <c r="B8" s="17" t="s">
        <v>40</v>
      </c>
      <c r="C8" s="17" t="s">
        <v>46</v>
      </c>
      <c r="D8" s="17">
        <v>14928</v>
      </c>
      <c r="F8" s="18">
        <v>42729</v>
      </c>
      <c r="H8" s="17">
        <v>448</v>
      </c>
      <c r="I8" s="17">
        <v>8.06</v>
      </c>
      <c r="J8" s="17">
        <v>8</v>
      </c>
      <c r="M8" s="15">
        <f t="shared" si="1"/>
        <v>3610.88</v>
      </c>
      <c r="N8" s="17">
        <v>3204</v>
      </c>
      <c r="P8" s="17">
        <v>14687</v>
      </c>
      <c r="Q8" s="17">
        <f t="shared" si="0"/>
        <v>-241</v>
      </c>
      <c r="S8" s="17">
        <v>1.1180716512602371</v>
      </c>
      <c r="U8" s="15" t="s">
        <v>39</v>
      </c>
    </row>
    <row r="9" spans="1:29" s="17" customFormat="1">
      <c r="A9" s="17" t="s">
        <v>34</v>
      </c>
      <c r="B9" s="17" t="s">
        <v>38</v>
      </c>
      <c r="C9" s="17" t="s">
        <v>47</v>
      </c>
      <c r="D9" s="17">
        <v>1122</v>
      </c>
      <c r="F9" s="18">
        <v>42758</v>
      </c>
      <c r="H9" s="17">
        <v>400</v>
      </c>
      <c r="I9" s="17">
        <v>8.06</v>
      </c>
      <c r="J9" s="17">
        <v>8</v>
      </c>
      <c r="M9" s="15">
        <f t="shared" si="1"/>
        <v>3224</v>
      </c>
      <c r="N9" s="17">
        <v>49</v>
      </c>
      <c r="P9" s="17">
        <v>49</v>
      </c>
      <c r="Q9" s="17">
        <f t="shared" si="0"/>
        <v>-1073</v>
      </c>
      <c r="S9" s="17">
        <v>1.1180716512602371</v>
      </c>
      <c r="U9" s="15" t="s">
        <v>39</v>
      </c>
    </row>
    <row r="10" spans="1:29" s="17" customFormat="1">
      <c r="A10" s="17" t="s">
        <v>34</v>
      </c>
      <c r="B10" s="17" t="s">
        <v>38</v>
      </c>
      <c r="C10" s="17" t="s">
        <v>48</v>
      </c>
      <c r="D10" s="17">
        <v>800</v>
      </c>
      <c r="F10" s="18">
        <v>42758</v>
      </c>
      <c r="H10" s="17">
        <v>312</v>
      </c>
      <c r="I10" s="17">
        <v>8.06</v>
      </c>
      <c r="J10" s="17">
        <v>8</v>
      </c>
      <c r="M10" s="15">
        <f t="shared" si="1"/>
        <v>2514.7200000000003</v>
      </c>
      <c r="N10" s="17">
        <v>270</v>
      </c>
      <c r="P10" s="17">
        <v>810</v>
      </c>
      <c r="Q10" s="17">
        <f t="shared" si="0"/>
        <v>10</v>
      </c>
      <c r="S10" s="17">
        <v>1.1180716512602371</v>
      </c>
      <c r="U10" s="15" t="s">
        <v>39</v>
      </c>
    </row>
    <row r="11" spans="1:29" s="17" customFormat="1">
      <c r="A11" s="17" t="s">
        <v>34</v>
      </c>
      <c r="B11" s="17" t="s">
        <v>38</v>
      </c>
      <c r="C11" s="17" t="s">
        <v>49</v>
      </c>
      <c r="D11" s="17">
        <v>256</v>
      </c>
      <c r="F11" s="18">
        <v>42758</v>
      </c>
      <c r="H11" s="17">
        <v>312</v>
      </c>
      <c r="I11" s="17">
        <v>8.06</v>
      </c>
      <c r="J11" s="17">
        <v>8</v>
      </c>
      <c r="M11" s="15">
        <f t="shared" si="1"/>
        <v>2514.7200000000003</v>
      </c>
      <c r="N11" s="17">
        <v>212</v>
      </c>
      <c r="P11" s="17">
        <v>212</v>
      </c>
      <c r="Q11" s="17">
        <f t="shared" si="0"/>
        <v>-44</v>
      </c>
      <c r="S11" s="17">
        <v>1.1180716512602371</v>
      </c>
      <c r="U11" s="15" t="s">
        <v>39</v>
      </c>
    </row>
    <row r="12" spans="1:29" s="17" customFormat="1">
      <c r="A12" s="17" t="s">
        <v>34</v>
      </c>
      <c r="B12" s="17" t="s">
        <v>38</v>
      </c>
      <c r="C12" s="17" t="s">
        <v>50</v>
      </c>
      <c r="D12" s="17">
        <v>1122</v>
      </c>
      <c r="F12" s="18">
        <v>42758</v>
      </c>
      <c r="H12" s="17">
        <v>400</v>
      </c>
      <c r="I12" s="17">
        <v>8.06</v>
      </c>
      <c r="J12" s="17">
        <v>8</v>
      </c>
      <c r="M12" s="15">
        <f t="shared" si="1"/>
        <v>3224</v>
      </c>
      <c r="N12" s="17">
        <v>77</v>
      </c>
      <c r="P12" s="17">
        <v>77</v>
      </c>
      <c r="Q12" s="17">
        <f t="shared" si="0"/>
        <v>-1045</v>
      </c>
      <c r="S12" s="17">
        <v>1.1180716512602371</v>
      </c>
      <c r="U12" s="15" t="s">
        <v>39</v>
      </c>
    </row>
    <row r="13" spans="1:29">
      <c r="A13" t="s">
        <v>32</v>
      </c>
      <c r="B13" t="s">
        <v>36</v>
      </c>
      <c r="C13" t="s">
        <v>51</v>
      </c>
      <c r="D13">
        <v>404074</v>
      </c>
      <c r="F13" s="14">
        <v>42776</v>
      </c>
      <c r="H13">
        <v>448</v>
      </c>
      <c r="I13">
        <v>6</v>
      </c>
      <c r="J13">
        <v>8</v>
      </c>
      <c r="M13" s="15">
        <f t="shared" si="1"/>
        <v>2688</v>
      </c>
      <c r="N13">
        <v>3240</v>
      </c>
      <c r="S13">
        <v>1.2053571428571428</v>
      </c>
      <c r="U13" s="15" t="s">
        <v>39</v>
      </c>
    </row>
    <row r="14" spans="1:29" s="19" customFormat="1">
      <c r="A14" s="19" t="s">
        <v>33</v>
      </c>
      <c r="B14" s="19" t="s">
        <v>36</v>
      </c>
      <c r="C14" s="19" t="s">
        <v>52</v>
      </c>
      <c r="D14" s="19">
        <v>404074</v>
      </c>
      <c r="F14" s="20">
        <v>42776</v>
      </c>
      <c r="H14" s="19">
        <v>448</v>
      </c>
      <c r="I14" s="19">
        <v>6</v>
      </c>
      <c r="J14" s="19">
        <v>8</v>
      </c>
      <c r="M14" s="15">
        <f t="shared" si="1"/>
        <v>2688</v>
      </c>
      <c r="N14" s="19">
        <v>1480</v>
      </c>
      <c r="S14" s="19">
        <v>1.6209077380952381</v>
      </c>
      <c r="U14" s="15" t="s">
        <v>39</v>
      </c>
    </row>
    <row r="15" spans="1:29" s="19" customFormat="1">
      <c r="A15" s="19" t="s">
        <v>33</v>
      </c>
      <c r="B15" s="19" t="s">
        <v>36</v>
      </c>
      <c r="C15" s="19" t="s">
        <v>53</v>
      </c>
      <c r="D15" s="19">
        <v>404074</v>
      </c>
      <c r="F15" s="20">
        <v>42776</v>
      </c>
      <c r="H15" s="19">
        <v>256</v>
      </c>
      <c r="I15" s="19">
        <v>6</v>
      </c>
      <c r="J15" s="19">
        <v>8</v>
      </c>
      <c r="M15" s="15">
        <f t="shared" si="1"/>
        <v>1536</v>
      </c>
      <c r="N15" s="19">
        <v>1644</v>
      </c>
      <c r="S15" s="19">
        <v>1.6209077380952381</v>
      </c>
      <c r="U15" s="15" t="s">
        <v>39</v>
      </c>
    </row>
    <row r="16" spans="1:29" s="21" customFormat="1">
      <c r="A16" s="21" t="s">
        <v>34</v>
      </c>
      <c r="B16" s="21" t="s">
        <v>41</v>
      </c>
      <c r="C16" s="21" t="s">
        <v>54</v>
      </c>
      <c r="D16" s="21">
        <v>3336</v>
      </c>
      <c r="F16" s="22">
        <v>42786</v>
      </c>
      <c r="H16" s="21">
        <v>192</v>
      </c>
      <c r="I16" s="21">
        <v>5.66</v>
      </c>
      <c r="J16" s="21">
        <v>9</v>
      </c>
      <c r="M16" s="15">
        <f t="shared" si="1"/>
        <v>1222.56</v>
      </c>
      <c r="N16" s="21">
        <v>750</v>
      </c>
      <c r="P16" s="21">
        <v>1350</v>
      </c>
      <c r="Q16" s="21">
        <f>P16-D16</f>
        <v>-1986</v>
      </c>
      <c r="S16" s="21">
        <v>2.1103258735767572</v>
      </c>
      <c r="U16" s="15" t="s">
        <v>39</v>
      </c>
    </row>
    <row r="17" spans="1:21" s="21" customFormat="1">
      <c r="A17" s="21" t="s">
        <v>34</v>
      </c>
      <c r="B17" s="21" t="s">
        <v>36</v>
      </c>
      <c r="C17" s="21" t="s">
        <v>55</v>
      </c>
      <c r="D17" s="21">
        <v>404074</v>
      </c>
      <c r="F17" s="22">
        <v>42776</v>
      </c>
      <c r="H17" s="21">
        <v>448</v>
      </c>
      <c r="I17" s="21">
        <v>5.66</v>
      </c>
      <c r="J17" s="21">
        <v>9</v>
      </c>
      <c r="M17" s="15">
        <f t="shared" si="1"/>
        <v>2852.6400000000003</v>
      </c>
      <c r="N17" s="21">
        <v>1330</v>
      </c>
      <c r="S17" s="21">
        <v>2.1103258735767572</v>
      </c>
      <c r="U17" s="15" t="s">
        <v>39</v>
      </c>
    </row>
    <row r="18" spans="1:21" s="21" customFormat="1">
      <c r="A18" s="21" t="s">
        <v>34</v>
      </c>
      <c r="B18" s="21" t="s">
        <v>36</v>
      </c>
      <c r="C18" s="21" t="s">
        <v>37</v>
      </c>
      <c r="D18" s="21">
        <v>404074</v>
      </c>
      <c r="F18" s="22">
        <v>42776</v>
      </c>
      <c r="H18" s="21">
        <v>256</v>
      </c>
      <c r="I18" s="21">
        <v>5.66</v>
      </c>
      <c r="J18" s="21">
        <v>9</v>
      </c>
      <c r="M18" s="15">
        <f t="shared" si="1"/>
        <v>1630.08</v>
      </c>
      <c r="N18" s="21">
        <v>1680</v>
      </c>
      <c r="S18" s="21">
        <v>2.1103258735767572</v>
      </c>
      <c r="U18" s="15" t="s">
        <v>39</v>
      </c>
    </row>
  </sheetData>
  <mergeCells count="2">
    <mergeCell ref="A1:U1"/>
    <mergeCell ref="A2:U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Stone.lee</dc:creator>
  <cp:lastModifiedBy>Stone.lee</cp:lastModifiedBy>
  <dcterms:created xsi:type="dcterms:W3CDTF">2017-02-17T07:23:41Z</dcterms:created>
  <dcterms:modified xsi:type="dcterms:W3CDTF">2017-03-02T03:54:30Z</dcterms:modified>
</cp:coreProperties>
</file>