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Y11" i="1"/>
  <c r="O11" i="1"/>
  <c r="P11" i="1" s="1"/>
  <c r="L11" i="1"/>
  <c r="R11" i="1" s="1"/>
  <c r="Y10" i="1"/>
  <c r="O10" i="1"/>
  <c r="P10" i="1" s="1"/>
  <c r="L10" i="1"/>
  <c r="R10" i="1" s="1"/>
  <c r="Y9" i="1"/>
  <c r="O9" i="1"/>
  <c r="P9" i="1" s="1"/>
  <c r="L9" i="1"/>
  <c r="R9" i="1" s="1"/>
  <c r="Y8" i="1"/>
  <c r="O8" i="1"/>
  <c r="P8" i="1" s="1"/>
  <c r="L8" i="1"/>
  <c r="Q8" i="1" s="1"/>
  <c r="Y7" i="1"/>
  <c r="O7" i="1"/>
  <c r="P7" i="1" s="1"/>
  <c r="L7" i="1"/>
  <c r="R7" i="1" s="1"/>
  <c r="Y6" i="1"/>
  <c r="O6" i="1"/>
  <c r="P6" i="1" s="1"/>
  <c r="L6" i="1"/>
  <c r="Q6" i="1" s="1"/>
  <c r="Y5" i="1"/>
  <c r="O5" i="1"/>
  <c r="P5" i="1" s="1"/>
  <c r="L5" i="1"/>
  <c r="R5" i="1" s="1"/>
  <c r="I12" i="1" l="1"/>
  <c r="V9" i="1" s="1"/>
  <c r="Q7" i="1"/>
  <c r="Q9" i="1"/>
  <c r="Q11" i="1"/>
  <c r="Q5" i="1"/>
  <c r="Q10" i="1"/>
  <c r="R6" i="1"/>
  <c r="R8" i="1"/>
  <c r="V11" i="1" l="1"/>
  <c r="W11" i="1" s="1"/>
  <c r="V5" i="1"/>
  <c r="W5" i="1" s="1"/>
  <c r="V8" i="1"/>
  <c r="V7" i="1"/>
  <c r="W7" i="1" s="1"/>
  <c r="V6" i="1"/>
  <c r="W6" i="1" s="1"/>
  <c r="W9" i="1"/>
  <c r="Z9" i="1"/>
  <c r="AA9" i="1" s="1"/>
  <c r="Z7" i="1"/>
  <c r="AA7" i="1" s="1"/>
  <c r="Z5" i="1"/>
  <c r="AA5" i="1" s="1"/>
  <c r="V10" i="1"/>
  <c r="Z8" i="1"/>
  <c r="AA8" i="1" s="1"/>
  <c r="W8" i="1"/>
  <c r="Z11" i="1"/>
  <c r="AA11" i="1" s="1"/>
  <c r="Z6" i="1" l="1"/>
  <c r="AA6" i="1" s="1"/>
  <c r="W10" i="1"/>
  <c r="Z10" i="1"/>
  <c r="AA10" i="1" s="1"/>
</calcChain>
</file>

<file path=xl/sharedStrings.xml><?xml version="1.0" encoding="utf-8"?>
<sst xmlns="http://schemas.openxmlformats.org/spreadsheetml/2006/main" count="80" uniqueCount="47">
  <si>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</si>
  <si>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</si>
  <si>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</si>
  <si>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</si>
  <si>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</si>
  <si>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</si>
  <si>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</si>
  <si>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</si>
  <si>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</si>
  <si>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</si>
  <si>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</si>
  <si>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</si>
  <si>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</si>
  <si>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</si>
  <si>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</si>
  <si>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</si>
  <si>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</si>
  <si>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</si>
  <si>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</si>
  <si>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</si>
  <si>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</si>
  <si>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</si>
  <si>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</si>
  <si>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</si>
  <si>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</si>
  <si>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</si>
  <si>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</si>
  <si>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</si>
  <si>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</si>
  <si>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</si>
  <si>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</si>
  <si>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</t>
  </si>
  <si>
    <t>車縫</t>
  </si>
  <si>
    <t>V02J</t>
  </si>
  <si>
    <t>V02L</t>
  </si>
  <si>
    <t>V02N</t>
  </si>
  <si>
    <t>V02P</t>
  </si>
  <si>
    <t>V02Q</t>
  </si>
  <si>
    <t>V02R</t>
  </si>
  <si>
    <t>COSTCO</t>
  </si>
  <si>
    <t>342643C-USA</t>
  </si>
  <si>
    <t>MACY'S</t>
  </si>
  <si>
    <t>42200-R2-17</t>
  </si>
  <si>
    <t>26200EDI-7R2</t>
  </si>
  <si>
    <t>上新款第3天</t>
  </si>
  <si>
    <t>NAVY</t>
  </si>
  <si>
    <t>V03R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</si>
</sst>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10.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176" fontId="11" fillId="2" borderId="1" xfId="4" applyNumberFormat="1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3" borderId="1" xfId="6" applyFont="1" applyFill="1" applyBorder="1" applyAlignment="1">
      <alignment horizontal="center" vertical="center" shrinkToFi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Book2_bao bieu t6-12-2014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A12" sqref="A12:XFD12"/>
    </sheetView>
  </sheetViews>
  <sheetFormatPr defaultRowHeight="16.5" x14ac:dyDescent="0.25"/>
  <sheetData>
    <row r="1" spans="1:28" s="3" customFormat="1" ht="36.75" x14ac:dyDescent="0.5500000000000000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"/>
      <c r="V1" s="2" t="s">
        <v>1</v>
      </c>
    </row>
    <row r="2" spans="1:28" s="3" customFormat="1" ht="26.25" customHeight="1" x14ac:dyDescent="0.25">
      <c r="A2" s="21" t="s">
        <v>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4"/>
    </row>
    <row r="3" spans="1:28" s="17" customFormat="1" ht="76.5" customHeight="1" x14ac:dyDescent="0.25">
      <c r="A3" s="5" t="s">
        <v>3</v>
      </c>
      <c r="B3" s="6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6" t="s">
        <v>9</v>
      </c>
      <c r="H3" s="11" t="s">
        <v>10</v>
      </c>
      <c r="I3" s="9" t="s">
        <v>11</v>
      </c>
      <c r="J3" s="6" t="s">
        <v>12</v>
      </c>
      <c r="K3" s="5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2" t="s">
        <v>18</v>
      </c>
      <c r="Q3" s="5" t="s">
        <v>19</v>
      </c>
      <c r="R3" s="5" t="s">
        <v>20</v>
      </c>
      <c r="S3" s="13" t="s">
        <v>21</v>
      </c>
      <c r="T3" s="14" t="s">
        <v>22</v>
      </c>
      <c r="U3" s="14" t="s">
        <v>23</v>
      </c>
      <c r="V3" s="15" t="s">
        <v>24</v>
      </c>
      <c r="W3" s="13" t="s">
        <v>25</v>
      </c>
      <c r="X3" s="16" t="s">
        <v>26</v>
      </c>
      <c r="Y3" s="13" t="s">
        <v>27</v>
      </c>
      <c r="Z3" s="13" t="s">
        <v>28</v>
      </c>
      <c r="AA3" s="13" t="s">
        <v>29</v>
      </c>
      <c r="AB3" s="13" t="s">
        <v>30</v>
      </c>
    </row>
    <row r="4" spans="1:28" x14ac:dyDescent="0.25">
      <c r="A4" s="18" t="s">
        <v>32</v>
      </c>
      <c r="B4" s="18" t="s">
        <v>31</v>
      </c>
      <c r="C4" s="18" t="s">
        <v>31</v>
      </c>
      <c r="D4" s="18" t="s">
        <v>31</v>
      </c>
      <c r="E4" s="18" t="s">
        <v>31</v>
      </c>
      <c r="F4" s="18" t="s">
        <v>31</v>
      </c>
      <c r="G4" s="18" t="s">
        <v>31</v>
      </c>
      <c r="H4" s="18" t="s">
        <v>31</v>
      </c>
      <c r="I4" s="18" t="s">
        <v>31</v>
      </c>
      <c r="J4" s="18" t="s">
        <v>31</v>
      </c>
      <c r="K4" s="18" t="s">
        <v>31</v>
      </c>
      <c r="L4" s="18" t="s">
        <v>31</v>
      </c>
      <c r="M4" s="18" t="s">
        <v>31</v>
      </c>
      <c r="N4" s="18" t="s">
        <v>31</v>
      </c>
      <c r="O4" s="18" t="s">
        <v>31</v>
      </c>
      <c r="P4" s="18" t="s">
        <v>31</v>
      </c>
      <c r="Q4" s="18" t="s">
        <v>31</v>
      </c>
      <c r="R4" s="18" t="s">
        <v>31</v>
      </c>
      <c r="S4" s="18" t="s">
        <v>31</v>
      </c>
      <c r="T4" s="18" t="s">
        <v>31</v>
      </c>
      <c r="U4" s="18"/>
      <c r="V4" s="18" t="s">
        <v>31</v>
      </c>
      <c r="W4" s="18" t="s">
        <v>31</v>
      </c>
      <c r="X4" s="18" t="s">
        <v>31</v>
      </c>
      <c r="Y4" s="18" t="s">
        <v>31</v>
      </c>
      <c r="Z4" s="18" t="s">
        <v>31</v>
      </c>
      <c r="AA4" s="18" t="s">
        <v>31</v>
      </c>
      <c r="AB4" s="18" t="s">
        <v>31</v>
      </c>
    </row>
    <row r="5" spans="1:28" x14ac:dyDescent="0.25">
      <c r="A5" t="s">
        <v>33</v>
      </c>
      <c r="B5" t="s">
        <v>39</v>
      </c>
      <c r="C5" t="s">
        <v>40</v>
      </c>
      <c r="D5">
        <v>404074</v>
      </c>
      <c r="E5">
        <v>20000</v>
      </c>
      <c r="F5">
        <v>42776</v>
      </c>
      <c r="G5">
        <v>42732</v>
      </c>
      <c r="H5">
        <v>24.72</v>
      </c>
      <c r="I5">
        <f>J5/K5</f>
        <v>24</v>
      </c>
      <c r="J5">
        <v>216</v>
      </c>
      <c r="K5" s="19">
        <v>9</v>
      </c>
      <c r="L5">
        <f t="shared" ref="L5:L11" si="0">G5/8*H5*J5</f>
        <v>28521046.080000002</v>
      </c>
      <c r="M5">
        <v>670</v>
      </c>
      <c r="N5">
        <v>10860</v>
      </c>
      <c r="O5">
        <f t="shared" ref="O5:O11" si="1">M5+N5</f>
        <v>11530</v>
      </c>
      <c r="P5">
        <f t="shared" ref="P5:P11" si="2">O5-D5</f>
        <v>-392544</v>
      </c>
      <c r="Q5">
        <f t="shared" ref="Q5:Q11" si="3">M5/L5</f>
        <v>2.3491424477232917E-5</v>
      </c>
      <c r="R5">
        <f t="shared" ref="R5:R11" si="4">M5/L5</f>
        <v>2.3491424477232917E-5</v>
      </c>
      <c r="S5">
        <v>0.15094339622641509</v>
      </c>
      <c r="V5">
        <f>1200000/26/$I$12/10.5*J5*H5</f>
        <v>135059.94772490938</v>
      </c>
      <c r="W5">
        <f t="shared" ref="W5:W11" si="5">V5/M5*12</f>
        <v>2418.9841383565858</v>
      </c>
      <c r="X5">
        <v>13</v>
      </c>
      <c r="Y5">
        <f t="shared" ref="Y5:Y11" si="6">M5/12*X5</f>
        <v>725.83333333333337</v>
      </c>
      <c r="Z5">
        <f t="shared" ref="Z5:Z11" si="7">Y5-V5</f>
        <v>-134334.11439157603</v>
      </c>
      <c r="AA5">
        <f t="shared" ref="AA5:AA11" si="8">Z5/Y5</f>
        <v>-185.07570295050658</v>
      </c>
      <c r="AB5">
        <v>-1636.0352639387988</v>
      </c>
    </row>
    <row r="6" spans="1:28" x14ac:dyDescent="0.25">
      <c r="A6" t="s">
        <v>34</v>
      </c>
      <c r="B6" t="s">
        <v>39</v>
      </c>
      <c r="C6" t="s">
        <v>40</v>
      </c>
      <c r="D6">
        <v>404074</v>
      </c>
      <c r="E6">
        <v>15000</v>
      </c>
      <c r="F6">
        <v>42776</v>
      </c>
      <c r="G6">
        <v>42728</v>
      </c>
      <c r="H6">
        <v>27.43</v>
      </c>
      <c r="I6">
        <f t="shared" ref="I6:I11" si="9">J6/K6</f>
        <v>26.666666666666668</v>
      </c>
      <c r="J6">
        <v>240</v>
      </c>
      <c r="K6" s="19">
        <v>9</v>
      </c>
      <c r="L6">
        <f t="shared" si="0"/>
        <v>35160871.200000003</v>
      </c>
      <c r="M6">
        <v>900</v>
      </c>
      <c r="N6">
        <v>13830</v>
      </c>
      <c r="O6">
        <f t="shared" si="1"/>
        <v>14730</v>
      </c>
      <c r="P6">
        <f t="shared" si="2"/>
        <v>-389344</v>
      </c>
      <c r="Q6">
        <f t="shared" si="3"/>
        <v>2.5596635387123172E-5</v>
      </c>
      <c r="R6">
        <f t="shared" si="4"/>
        <v>2.5596635387123172E-5</v>
      </c>
      <c r="S6">
        <v>0.15329999999999999</v>
      </c>
      <c r="U6" t="s">
        <v>45</v>
      </c>
      <c r="V6">
        <f>1200000/26/$I$12/10.5*J6*H6</f>
        <v>166518.08549506759</v>
      </c>
      <c r="W6">
        <f t="shared" si="5"/>
        <v>2220.2411399342345</v>
      </c>
      <c r="X6">
        <v>13</v>
      </c>
      <c r="Y6">
        <f t="shared" si="6"/>
        <v>975</v>
      </c>
      <c r="Z6">
        <f t="shared" si="7"/>
        <v>-165543.08549506759</v>
      </c>
      <c r="AA6">
        <f t="shared" si="8"/>
        <v>-169.7877799949411</v>
      </c>
      <c r="AB6">
        <v>-2471.6392579743706</v>
      </c>
    </row>
    <row r="7" spans="1:28" x14ac:dyDescent="0.25">
      <c r="A7" t="s">
        <v>35</v>
      </c>
      <c r="B7" t="s">
        <v>41</v>
      </c>
      <c r="C7" t="s">
        <v>42</v>
      </c>
      <c r="D7">
        <v>33292</v>
      </c>
      <c r="E7">
        <v>8000</v>
      </c>
      <c r="F7">
        <v>42758</v>
      </c>
      <c r="G7">
        <v>42741</v>
      </c>
      <c r="H7">
        <v>27.43</v>
      </c>
      <c r="I7">
        <f t="shared" si="9"/>
        <v>25</v>
      </c>
      <c r="J7">
        <v>225</v>
      </c>
      <c r="K7" s="19">
        <v>9</v>
      </c>
      <c r="L7">
        <f t="shared" si="0"/>
        <v>32973345.843749996</v>
      </c>
      <c r="M7">
        <v>1000</v>
      </c>
      <c r="N7">
        <v>6580</v>
      </c>
      <c r="O7">
        <f t="shared" si="1"/>
        <v>7580</v>
      </c>
      <c r="P7">
        <f t="shared" si="2"/>
        <v>-25712</v>
      </c>
      <c r="Q7">
        <f t="shared" si="3"/>
        <v>3.0327525897392277E-5</v>
      </c>
      <c r="R7">
        <f t="shared" si="4"/>
        <v>3.0327525897392277E-5</v>
      </c>
      <c r="S7">
        <v>0.10386473429951691</v>
      </c>
      <c r="V7">
        <f>1200000/26/$I$12/10.5*J7*H7</f>
        <v>156110.70515162588</v>
      </c>
      <c r="W7">
        <f t="shared" si="5"/>
        <v>1873.3284618195107</v>
      </c>
      <c r="X7">
        <v>16.5</v>
      </c>
      <c r="Y7">
        <f t="shared" si="6"/>
        <v>1375</v>
      </c>
      <c r="Z7">
        <f t="shared" si="7"/>
        <v>-154735.70515162588</v>
      </c>
      <c r="AA7">
        <f t="shared" si="8"/>
        <v>-112.53505829209155</v>
      </c>
      <c r="AB7">
        <v>2016.0613714113404</v>
      </c>
    </row>
    <row r="8" spans="1:28" x14ac:dyDescent="0.25">
      <c r="A8" t="s">
        <v>36</v>
      </c>
      <c r="B8" t="s">
        <v>39</v>
      </c>
      <c r="C8" t="s">
        <v>40</v>
      </c>
      <c r="D8">
        <v>404074</v>
      </c>
      <c r="E8">
        <v>10000</v>
      </c>
      <c r="F8">
        <v>42776</v>
      </c>
      <c r="G8">
        <v>42738</v>
      </c>
      <c r="H8">
        <v>26.04</v>
      </c>
      <c r="I8">
        <f t="shared" si="9"/>
        <v>22.555555555555557</v>
      </c>
      <c r="J8">
        <v>203</v>
      </c>
      <c r="K8" s="19">
        <v>9</v>
      </c>
      <c r="L8">
        <f t="shared" si="0"/>
        <v>28239774.57</v>
      </c>
      <c r="M8">
        <v>800</v>
      </c>
      <c r="N8">
        <v>7300</v>
      </c>
      <c r="O8">
        <f t="shared" si="1"/>
        <v>8100</v>
      </c>
      <c r="P8">
        <f t="shared" si="2"/>
        <v>-395974</v>
      </c>
      <c r="Q8">
        <f t="shared" si="3"/>
        <v>2.832883803717984E-5</v>
      </c>
      <c r="R8">
        <f t="shared" si="4"/>
        <v>2.832883803717984E-5</v>
      </c>
      <c r="S8">
        <v>0.1031</v>
      </c>
      <c r="V8">
        <f>1200000/26/$I$12/10.5*J8*H8</f>
        <v>133709.22683454651</v>
      </c>
      <c r="W8">
        <f t="shared" si="5"/>
        <v>2005.6384025181976</v>
      </c>
      <c r="X8">
        <v>13</v>
      </c>
      <c r="Y8">
        <f t="shared" si="6"/>
        <v>866.66666666666674</v>
      </c>
      <c r="Z8">
        <f t="shared" si="7"/>
        <v>-132842.56016787986</v>
      </c>
      <c r="AA8">
        <f t="shared" si="8"/>
        <v>-153.27987711678443</v>
      </c>
      <c r="AB8">
        <v>-779.70821714580143</v>
      </c>
    </row>
    <row r="9" spans="1:28" x14ac:dyDescent="0.25">
      <c r="A9" t="s">
        <v>37</v>
      </c>
      <c r="B9" t="s">
        <v>41</v>
      </c>
      <c r="C9">
        <v>41716305</v>
      </c>
      <c r="D9">
        <v>7167</v>
      </c>
      <c r="E9">
        <v>7265</v>
      </c>
      <c r="F9">
        <v>42797</v>
      </c>
      <c r="G9">
        <v>42747</v>
      </c>
      <c r="H9">
        <v>23.82</v>
      </c>
      <c r="I9">
        <f t="shared" si="9"/>
        <v>25.333333333333332</v>
      </c>
      <c r="J9">
        <v>228</v>
      </c>
      <c r="K9" s="19">
        <v>9</v>
      </c>
      <c r="L9">
        <f t="shared" si="0"/>
        <v>29019655.890000001</v>
      </c>
      <c r="M9">
        <v>850</v>
      </c>
      <c r="N9">
        <v>1650</v>
      </c>
      <c r="O9">
        <f t="shared" si="1"/>
        <v>2500</v>
      </c>
      <c r="P9">
        <f t="shared" si="2"/>
        <v>-4667</v>
      </c>
      <c r="Q9">
        <f t="shared" si="3"/>
        <v>2.929049204518324E-5</v>
      </c>
      <c r="R9">
        <f t="shared" si="4"/>
        <v>2.929049204518324E-5</v>
      </c>
      <c r="S9">
        <v>0.10225442834138486</v>
      </c>
      <c r="T9" t="s">
        <v>44</v>
      </c>
      <c r="V9">
        <f>1200000/26/$I$12/10.5*J9*H9</f>
        <v>137372.8675416655</v>
      </c>
      <c r="W9">
        <f t="shared" si="5"/>
        <v>1939.3816594117484</v>
      </c>
      <c r="X9">
        <v>17.5</v>
      </c>
      <c r="Y9">
        <f t="shared" si="6"/>
        <v>1239.5833333333333</v>
      </c>
      <c r="Z9">
        <f t="shared" si="7"/>
        <v>-136133.28420833216</v>
      </c>
      <c r="AA9">
        <f t="shared" si="8"/>
        <v>-109.82180910924276</v>
      </c>
      <c r="AB9">
        <v>698.67234802024007</v>
      </c>
    </row>
    <row r="10" spans="1:28" x14ac:dyDescent="0.25">
      <c r="A10" t="s">
        <v>38</v>
      </c>
      <c r="B10" t="s">
        <v>41</v>
      </c>
      <c r="C10" t="s">
        <v>43</v>
      </c>
      <c r="D10">
        <v>10008</v>
      </c>
      <c r="E10">
        <v>10008</v>
      </c>
      <c r="F10">
        <v>42758</v>
      </c>
      <c r="G10">
        <v>42738</v>
      </c>
      <c r="H10">
        <v>27.43</v>
      </c>
      <c r="I10">
        <f t="shared" si="9"/>
        <v>25.833333333333332</v>
      </c>
      <c r="J10">
        <v>232.5</v>
      </c>
      <c r="K10" s="19">
        <v>9</v>
      </c>
      <c r="L10">
        <f t="shared" si="0"/>
        <v>34070065.818750001</v>
      </c>
      <c r="M10">
        <v>830</v>
      </c>
      <c r="N10">
        <v>8340</v>
      </c>
      <c r="O10">
        <f t="shared" si="1"/>
        <v>9170</v>
      </c>
      <c r="P10">
        <f t="shared" si="2"/>
        <v>-838</v>
      </c>
      <c r="Q10">
        <f t="shared" si="3"/>
        <v>2.4361561389858563E-5</v>
      </c>
      <c r="R10">
        <f t="shared" si="4"/>
        <v>2.4361561389858563E-5</v>
      </c>
      <c r="S10">
        <v>0.17023675310033823</v>
      </c>
      <c r="V10">
        <f>1200000/26/$I$12/10.5*J10*H10</f>
        <v>161314.39532334675</v>
      </c>
      <c r="W10">
        <f t="shared" si="5"/>
        <v>2332.256317927905</v>
      </c>
      <c r="X10">
        <v>11.5</v>
      </c>
      <c r="Y10">
        <f t="shared" si="6"/>
        <v>795.41666666666674</v>
      </c>
      <c r="Z10">
        <f t="shared" si="7"/>
        <v>-160518.97865668009</v>
      </c>
      <c r="AA10">
        <f t="shared" si="8"/>
        <v>-201.80489721112215</v>
      </c>
      <c r="AB10">
        <v>-2562.1930528958087</v>
      </c>
    </row>
    <row r="11" spans="1:28" x14ac:dyDescent="0.25">
      <c r="A11" t="s">
        <v>46</v>
      </c>
      <c r="B11" t="s">
        <v>39</v>
      </c>
      <c r="C11" t="s">
        <v>40</v>
      </c>
      <c r="D11">
        <v>404074</v>
      </c>
      <c r="E11">
        <v>15000</v>
      </c>
      <c r="F11">
        <v>42776</v>
      </c>
      <c r="G11">
        <v>42728</v>
      </c>
      <c r="H11">
        <v>24.68</v>
      </c>
      <c r="I11">
        <f t="shared" si="9"/>
        <v>24.388888888888889</v>
      </c>
      <c r="J11">
        <v>219.5</v>
      </c>
      <c r="K11" s="19">
        <v>9</v>
      </c>
      <c r="L11">
        <f t="shared" si="0"/>
        <v>28933585.66</v>
      </c>
      <c r="M11">
        <v>980</v>
      </c>
      <c r="N11">
        <v>13655</v>
      </c>
      <c r="O11">
        <f t="shared" si="1"/>
        <v>14635</v>
      </c>
      <c r="P11">
        <f t="shared" si="2"/>
        <v>-389439</v>
      </c>
      <c r="Q11">
        <f t="shared" si="3"/>
        <v>3.3870672356894463E-5</v>
      </c>
      <c r="R11">
        <f t="shared" si="4"/>
        <v>3.3870672356894463E-5</v>
      </c>
      <c r="S11">
        <v>8.0399999999999999E-2</v>
      </c>
      <c r="V11">
        <f>1200000/26/$I$12/10.5*J11*H11</f>
        <v>137026.33427953121</v>
      </c>
      <c r="W11">
        <f t="shared" si="5"/>
        <v>1677.8734809738517</v>
      </c>
      <c r="X11">
        <v>13</v>
      </c>
      <c r="Y11">
        <f t="shared" si="6"/>
        <v>1061.6666666666667</v>
      </c>
      <c r="Z11">
        <f t="shared" si="7"/>
        <v>-135964.66761286455</v>
      </c>
      <c r="AA11">
        <f t="shared" si="8"/>
        <v>-128.06719084414243</v>
      </c>
      <c r="AB11">
        <v>-1197.1851022675705</v>
      </c>
    </row>
    <row r="12" spans="1:28" x14ac:dyDescent="0.25">
      <c r="I12">
        <f>SUM(I5:I11)</f>
        <v>173.77777777777777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2017-02-18T10:03:53Z</dcterms:modified>
</cp:coreProperties>
</file>