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one.lee\Desktop\"/>
    </mc:Choice>
  </mc:AlternateContent>
  <bookViews>
    <workbookView xWindow="0" yWindow="0" windowWidth="19440" windowHeight="11040"/>
  </bookViews>
  <sheets>
    <sheet name="Package" sheetId="1" r:id="rId1"/>
  </sheets>
  <calcPr calcId="15251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" i="1"/>
  <c r="O4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" i="1"/>
</calcChain>
</file>

<file path=xl/sharedStrings.xml><?xml version="1.0" encoding="utf-8"?>
<sst xmlns="http://schemas.openxmlformats.org/spreadsheetml/2006/main" count="160" uniqueCount="118">
  <si>
    <t xml:space="preserve">GREAT  GLOBAL INTERNATIONAL CO.,LTD </t>
    <phoneticPr fontId="4" type="noConversion"/>
  </si>
  <si>
    <r>
      <t>.</t>
    </r>
    <r>
      <rPr>
        <b/>
        <sz val="20"/>
        <rFont val="細明體"/>
        <family val="3"/>
        <charset val="136"/>
      </rPr>
      <t>宁平各部門產量報表</t>
    </r>
    <r>
      <rPr>
        <b/>
        <sz val="20"/>
        <rFont val="Arial"/>
        <family val="2"/>
      </rPr>
      <t xml:space="preserve"> Báo Biểu Sản Lượng Trong Ngày Của Các Bộ Phận</t>
    </r>
    <phoneticPr fontId="4" type="noConversion"/>
  </si>
  <si>
    <t>部門
Bộ Phận</t>
  </si>
  <si>
    <t>客户 
Khách Hàng</t>
  </si>
  <si>
    <t xml:space="preserve">款號
Mã Hàng
</t>
  </si>
  <si>
    <t xml:space="preserve">訂單數量
SL đơn hàng </t>
  </si>
  <si>
    <t xml:space="preserve"> 组生产量
sản lượng tổ</t>
  </si>
  <si>
    <t>訂單交期
Ngày giao hàng</t>
  </si>
  <si>
    <t>上線日期  
Ngày
lên chuyền</t>
  </si>
  <si>
    <t>1人8H標準產量 
M.tiêu 1ng/8H</t>
  </si>
  <si>
    <t>實際工作人數
Số cn  làm</t>
  </si>
  <si>
    <t xml:space="preserve">工時
Thời gian
 làm việc </t>
  </si>
  <si>
    <t>總工時
tổng thời gian làm việc của cả tổ</t>
  </si>
  <si>
    <t>百分比
phần trăm</t>
  </si>
  <si>
    <t>今日目標產量 
SL Mụ tiêu ngày</t>
  </si>
  <si>
    <t>今日產量
Sản Lượng Ngày</t>
  </si>
  <si>
    <t>前一天
Tích luỹ trước 1 ngày</t>
  </si>
  <si>
    <t xml:space="preserve"> 累計量
Sản lượng tích luỹ</t>
  </si>
  <si>
    <t>正負數量
Sản lượng  tích luỹ</t>
  </si>
  <si>
    <t>組各別效率    
hiệu quả của 1 mã hàng trong tổ</t>
  </si>
  <si>
    <t>組效率    
Tỉ Lệ Hiệu Suất %</t>
  </si>
  <si>
    <t>返修率
Tỉ lệ hàng sửa</t>
  </si>
  <si>
    <t xml:space="preserve">责任归属及上线天数 (文字備註)                             </t>
  </si>
  <si>
    <t>顏色</t>
  </si>
  <si>
    <t xml:space="preserve">今日各組成本
giá thành các tổ </t>
  </si>
  <si>
    <t>今日生產成本/DZ 
giá thành SP/DZ</t>
  </si>
  <si>
    <t>工繳收入/DZ
Đơn giá bán/DZ</t>
  </si>
  <si>
    <t xml:space="preserve">今日工繳收入/DZ 
Doanh thu </t>
  </si>
  <si>
    <t>今日生產損益 USD
USD Lãi,lỗ</t>
  </si>
  <si>
    <t>(CM-COST)/CM 損 益 %
lãi lỗ</t>
  </si>
  <si>
    <t>損益累積</t>
  </si>
  <si>
    <t>R02A</t>
  </si>
  <si>
    <t>BELK</t>
  </si>
  <si>
    <t>3449052-D</t>
  </si>
  <si>
    <t>R02B</t>
  </si>
  <si>
    <t>COSTCO</t>
  </si>
  <si>
    <t>342643C-USA</t>
  </si>
  <si>
    <t>R02C</t>
  </si>
  <si>
    <t>RTS</t>
  </si>
  <si>
    <t>B21-88603S-C</t>
  </si>
  <si>
    <t>R02D</t>
  </si>
  <si>
    <t>TALBOTS</t>
  </si>
  <si>
    <t>172034329-A</t>
  </si>
  <si>
    <t>R02E</t>
  </si>
  <si>
    <t>DICK'S</t>
  </si>
  <si>
    <t>WAA34502PRT- A/A1/A2</t>
  </si>
  <si>
    <t>R02F</t>
  </si>
  <si>
    <t>WAA34402 -  A/A1/A2</t>
  </si>
  <si>
    <t>R02G</t>
  </si>
  <si>
    <t>WAA34402PRT -  A</t>
  </si>
  <si>
    <t>R02H</t>
  </si>
  <si>
    <t>BAA17105SD-A5/A6</t>
  </si>
  <si>
    <t>R02I</t>
  </si>
  <si>
    <t>MAA17110SD-A2/A3/A4</t>
  </si>
  <si>
    <t>R02J</t>
  </si>
  <si>
    <t>WAA17312PRT- A7/A8/A10</t>
  </si>
  <si>
    <t>R02K</t>
  </si>
  <si>
    <t>WAA01500TPRT- A4/A5</t>
  </si>
  <si>
    <t>R02L</t>
  </si>
  <si>
    <t>B21-88839S-A</t>
  </si>
  <si>
    <t>R02M</t>
  </si>
  <si>
    <t>R21-94691S-B</t>
  </si>
  <si>
    <t>R02N</t>
  </si>
  <si>
    <t>B21-93959S-C</t>
  </si>
  <si>
    <t>R02O</t>
  </si>
  <si>
    <t>R21-93987S-C</t>
  </si>
  <si>
    <t>R02P</t>
  </si>
  <si>
    <t>AMAZON</t>
  </si>
  <si>
    <t>F16AE400001-H</t>
  </si>
  <si>
    <t>R02Q</t>
  </si>
  <si>
    <t>MACY'S</t>
  </si>
  <si>
    <t>26200EDI-7R2</t>
  </si>
  <si>
    <t>R02R</t>
  </si>
  <si>
    <t>41716301-B</t>
  </si>
  <si>
    <t>R02S</t>
  </si>
  <si>
    <t>41716302-B</t>
  </si>
  <si>
    <t>R02T</t>
  </si>
  <si>
    <t>41716302BT-B2</t>
  </si>
  <si>
    <t>R02U</t>
  </si>
  <si>
    <t>16630-B</t>
  </si>
  <si>
    <t>R02V</t>
  </si>
  <si>
    <t>16222REP-7R3</t>
  </si>
  <si>
    <t>R02W</t>
  </si>
  <si>
    <t>42200HBT-B17</t>
  </si>
  <si>
    <t>R02X</t>
  </si>
  <si>
    <t>42200-R2-17</t>
  </si>
  <si>
    <t>R01A</t>
  </si>
  <si>
    <t>UA</t>
  </si>
  <si>
    <t>1293324-E</t>
  </si>
  <si>
    <t>R01B</t>
  </si>
  <si>
    <t>1291298-D</t>
  </si>
  <si>
    <t>R01C</t>
  </si>
  <si>
    <t>1294897-D</t>
  </si>
  <si>
    <t>R01D</t>
  </si>
  <si>
    <t>1294898-D</t>
  </si>
  <si>
    <t>R01E</t>
  </si>
  <si>
    <t>1293931-F</t>
  </si>
  <si>
    <t>R01F</t>
  </si>
  <si>
    <t>1293270-A</t>
  </si>
  <si>
    <t>R01G</t>
  </si>
  <si>
    <t>B21-94077S-D</t>
  </si>
  <si>
    <t>R01H</t>
  </si>
  <si>
    <t>R21-94081S-C</t>
  </si>
  <si>
    <t>R01I</t>
  </si>
  <si>
    <t>R01J</t>
  </si>
  <si>
    <t>R21-94145S-C</t>
  </si>
  <si>
    <t>B21-94074S-C</t>
  </si>
  <si>
    <t>BON TON</t>
  </si>
  <si>
    <t>EX7BA110M-A</t>
  </si>
  <si>
    <t>71034165-A</t>
  </si>
  <si>
    <t>71034168P-B</t>
  </si>
  <si>
    <t>R04A</t>
  </si>
  <si>
    <t xml:space="preserve">COSTCO </t>
  </si>
  <si>
    <t>R04B</t>
  </si>
  <si>
    <t>R04C</t>
  </si>
  <si>
    <t>29000-C</t>
  </si>
  <si>
    <t>R04D</t>
  </si>
  <si>
    <t>71900001-D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</si>
</sst>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  <numFmt numFmtId="181" formatCode="\+0;[Red]\-0"/>
    <numFmt numFmtId="182" formatCode="0.0%"/>
  </numFmts>
  <fonts count="5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sz val="14"/>
      <color indexed="8"/>
      <name val="Arial Unicode MS"/>
      <family val="2"/>
      <charset val="136"/>
    </font>
    <font>
      <b/>
      <sz val="20"/>
      <name val="細明體"/>
      <family val="3"/>
      <charset val="136"/>
    </font>
    <font>
      <sz val="10"/>
      <name val="Arial"/>
      <family val="2"/>
    </font>
    <font>
      <sz val="12"/>
      <name val="Times New Roman"/>
      <family val="1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2"/>
      <color indexed="8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1"/>
      <color indexed="8"/>
      <name val="Calibri"/>
      <family val="2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0"/>
      <color indexed="8"/>
      <name val="Arial"/>
      <family val="2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indexed="8"/>
      <name val="新細明體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 style="thin">
        <color indexed="53"/>
      </top>
      <bottom/>
      <diagonal/>
    </border>
    <border>
      <left style="thin">
        <color indexed="53"/>
      </left>
      <right style="thin">
        <color indexed="52"/>
      </right>
      <top style="thin">
        <color indexed="53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53"/>
      </left>
      <right style="thin">
        <color theme="9"/>
      </right>
      <top style="thin">
        <color indexed="53"/>
      </top>
      <bottom style="thin">
        <color indexed="53"/>
      </bottom>
      <diagonal/>
    </border>
  </borders>
  <cellStyleXfs count="26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>
      <alignment vertical="center"/>
    </xf>
    <xf numFmtId="0" fontId="11" fillId="0" borderId="0"/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2" borderId="2" applyNumberFormat="0" applyAlignment="0" applyProtection="0">
      <alignment vertical="center"/>
    </xf>
    <xf numFmtId="0" fontId="23" fillId="23" borderId="3" applyNumberForma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9" borderId="2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25" borderId="8" applyNumberFormat="0" applyFont="0" applyAlignment="0" applyProtection="0">
      <alignment vertical="center"/>
    </xf>
    <xf numFmtId="0" fontId="34" fillId="22" borderId="9" applyNumberFormat="0" applyAlignment="0" applyProtection="0">
      <alignment vertical="center"/>
    </xf>
    <xf numFmtId="9" fontId="1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2" fillId="0" borderId="0"/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2" fillId="22" borderId="2" applyNumberFormat="0" applyAlignment="0" applyProtection="0">
      <alignment vertical="center"/>
    </xf>
    <xf numFmtId="0" fontId="42" fillId="22" borderId="2" applyNumberFormat="0" applyAlignment="0" applyProtection="0">
      <alignment vertical="center"/>
    </xf>
    <xf numFmtId="0" fontId="42" fillId="22" borderId="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5" fillId="9" borderId="2" applyNumberFormat="0" applyAlignment="0" applyProtection="0">
      <alignment vertical="center"/>
    </xf>
    <xf numFmtId="0" fontId="45" fillId="9" borderId="2" applyNumberFormat="0" applyAlignment="0" applyProtection="0">
      <alignment vertical="center"/>
    </xf>
    <xf numFmtId="0" fontId="45" fillId="9" borderId="2" applyNumberFormat="0" applyAlignment="0" applyProtection="0">
      <alignment vertical="center"/>
    </xf>
    <xf numFmtId="0" fontId="46" fillId="22" borderId="9" applyNumberFormat="0" applyAlignment="0" applyProtection="0">
      <alignment vertical="center"/>
    </xf>
    <xf numFmtId="0" fontId="46" fillId="22" borderId="9" applyNumberFormat="0" applyAlignment="0" applyProtection="0">
      <alignment vertical="center"/>
    </xf>
    <xf numFmtId="0" fontId="46" fillId="22" borderId="9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11" fillId="0" borderId="0"/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24" borderId="0" applyNumberFormat="0" applyBorder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1" fillId="23" borderId="3" applyNumberFormat="0" applyAlignment="0" applyProtection="0">
      <alignment vertical="center"/>
    </xf>
    <xf numFmtId="0" fontId="42" fillId="22" borderId="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5" fillId="9" borderId="2" applyNumberFormat="0" applyAlignment="0" applyProtection="0">
      <alignment vertical="center"/>
    </xf>
    <xf numFmtId="0" fontId="46" fillId="22" borderId="9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5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6" fillId="0" borderId="1" xfId="3" applyFont="1" applyFill="1" applyBorder="1"/>
    <xf numFmtId="0" fontId="5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4" applyFont="1" applyFill="1" applyBorder="1" applyAlignment="1">
      <alignment horizontal="center" vertical="center" wrapText="1"/>
    </xf>
    <xf numFmtId="37" fontId="8" fillId="2" borderId="1" xfId="4" applyNumberFormat="1" applyFont="1" applyFill="1" applyBorder="1" applyAlignment="1">
      <alignment horizontal="center" vertical="center" wrapText="1"/>
    </xf>
    <xf numFmtId="179" fontId="8" fillId="2" borderId="1" xfId="4" applyNumberFormat="1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left" vertical="center" wrapText="1"/>
    </xf>
    <xf numFmtId="43" fontId="8" fillId="2" borderId="1" xfId="1" applyFont="1" applyFill="1" applyBorder="1" applyAlignment="1">
      <alignment horizontal="center" vertical="center" wrapText="1" shrinkToFit="1"/>
    </xf>
    <xf numFmtId="180" fontId="8" fillId="2" borderId="1" xfId="1" applyNumberFormat="1" applyFont="1" applyFill="1" applyBorder="1" applyAlignment="1">
      <alignment horizontal="center" vertical="center" wrapText="1" shrinkToFit="1"/>
    </xf>
    <xf numFmtId="0" fontId="9" fillId="2" borderId="1" xfId="3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0" fontId="8" fillId="2" borderId="1" xfId="4" applyNumberFormat="1" applyFont="1" applyFill="1" applyBorder="1" applyAlignment="1">
      <alignment horizontal="center" vertical="center" wrapText="1" shrinkToFit="1"/>
    </xf>
    <xf numFmtId="10" fontId="0" fillId="0" borderId="0" xfId="0" applyNumberForma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 wrapText="1"/>
    </xf>
    <xf numFmtId="176" fontId="8" fillId="3" borderId="1" xfId="4" applyNumberFormat="1" applyFont="1" applyFill="1" applyBorder="1" applyAlignment="1">
      <alignment horizontal="center" vertical="center" wrapText="1"/>
    </xf>
    <xf numFmtId="177" fontId="8" fillId="3" borderId="1" xfId="4" applyNumberFormat="1" applyFont="1" applyFill="1" applyBorder="1" applyAlignment="1">
      <alignment horizontal="center" vertical="center" wrapText="1"/>
    </xf>
    <xf numFmtId="178" fontId="8" fillId="3" borderId="1" xfId="4" applyNumberFormat="1" applyFont="1" applyFill="1" applyBorder="1" applyAlignment="1">
      <alignment horizontal="center" vertical="center" wrapText="1"/>
    </xf>
    <xf numFmtId="37" fontId="8" fillId="3" borderId="1" xfId="4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0" xfId="142"/>
    <xf numFmtId="182" fontId="15" fillId="26" borderId="0" xfId="4" applyNumberFormat="1" applyFont="1" applyFill="1" applyBorder="1" applyAlignment="1">
      <alignment horizontal="center" vertical="center" shrinkToFit="1"/>
    </xf>
    <xf numFmtId="49" fontId="12" fillId="2" borderId="12" xfId="135" applyNumberFormat="1" applyFont="1" applyFill="1" applyBorder="1" applyAlignment="1">
      <alignment horizontal="center" vertical="center" shrinkToFit="1"/>
    </xf>
    <xf numFmtId="49" fontId="13" fillId="2" borderId="12" xfId="133" applyNumberFormat="1" applyFont="1" applyFill="1" applyBorder="1" applyAlignment="1">
      <alignment vertical="center" shrinkToFit="1"/>
    </xf>
    <xf numFmtId="3" fontId="13" fillId="2" borderId="12" xfId="135" applyNumberFormat="1" applyFont="1" applyFill="1" applyBorder="1" applyAlignment="1">
      <alignment horizontal="right" vertical="center"/>
    </xf>
    <xf numFmtId="177" fontId="14" fillId="2" borderId="13" xfId="133" applyNumberFormat="1" applyFont="1" applyFill="1" applyBorder="1" applyAlignment="1">
      <alignment horizontal="center" vertical="center" shrinkToFit="1"/>
    </xf>
    <xf numFmtId="3" fontId="13" fillId="2" borderId="12" xfId="133" applyNumberFormat="1" applyFont="1" applyFill="1" applyBorder="1" applyAlignment="1">
      <alignment horizontal="center" vertical="center"/>
    </xf>
    <xf numFmtId="3" fontId="13" fillId="2" borderId="14" xfId="135" applyNumberFormat="1" applyFont="1" applyFill="1" applyBorder="1" applyAlignment="1">
      <alignment horizontal="right" vertical="center"/>
    </xf>
    <xf numFmtId="49" fontId="12" fillId="2" borderId="18" xfId="135" applyNumberFormat="1" applyFont="1" applyFill="1" applyBorder="1" applyAlignment="1">
      <alignment horizontal="center" vertical="center" shrinkToFit="1"/>
    </xf>
    <xf numFmtId="39" fontId="14" fillId="2" borderId="15" xfId="144" applyNumberFormat="1" applyFont="1" applyFill="1" applyBorder="1" applyAlignment="1">
      <alignment vertical="center" shrinkToFit="1"/>
    </xf>
    <xf numFmtId="0" fontId="14" fillId="2" borderId="11" xfId="144" applyFont="1" applyFill="1" applyBorder="1" applyAlignment="1">
      <alignment vertical="center" shrinkToFit="1"/>
    </xf>
    <xf numFmtId="9" fontId="14" fillId="2" borderId="16" xfId="144" applyNumberFormat="1" applyFont="1" applyFill="1" applyBorder="1" applyAlignment="1">
      <alignment vertical="center" shrinkToFit="1"/>
    </xf>
    <xf numFmtId="176" fontId="14" fillId="2" borderId="13" xfId="144" applyNumberFormat="1" applyFont="1" applyFill="1" applyBorder="1" applyAlignment="1">
      <alignment horizontal="right" vertical="center" shrinkToFit="1"/>
    </xf>
    <xf numFmtId="3" fontId="13" fillId="2" borderId="14" xfId="133" applyNumberFormat="1" applyFont="1" applyFill="1" applyBorder="1" applyAlignment="1">
      <alignment horizontal="right"/>
    </xf>
    <xf numFmtId="181" fontId="14" fillId="2" borderId="13" xfId="144" applyNumberFormat="1" applyFont="1" applyFill="1" applyBorder="1" applyAlignment="1">
      <alignment horizontal="right" vertical="center" shrinkToFit="1"/>
    </xf>
    <xf numFmtId="10" fontId="14" fillId="2" borderId="13" xfId="144" applyNumberFormat="1" applyFont="1" applyFill="1" applyBorder="1" applyAlignment="1">
      <alignment horizontal="center" vertical="center" shrinkToFit="1"/>
    </xf>
    <xf numFmtId="49" fontId="48" fillId="2" borderId="12" xfId="133" applyNumberFormat="1" applyFont="1" applyFill="1" applyBorder="1" applyAlignment="1">
      <alignment vertical="center" shrinkToFit="1"/>
    </xf>
    <xf numFmtId="49" fontId="48" fillId="2" borderId="19" xfId="133" applyNumberFormat="1" applyFont="1" applyFill="1" applyBorder="1" applyAlignment="1">
      <alignment vertical="center" shrinkToFit="1"/>
    </xf>
    <xf numFmtId="49" fontId="13" fillId="2" borderId="20" xfId="133" applyNumberFormat="1" applyFont="1" applyFill="1" applyBorder="1" applyAlignment="1">
      <alignment vertical="center" shrinkToFit="1"/>
    </xf>
    <xf numFmtId="3" fontId="13" fillId="2" borderId="14" xfId="133" applyNumberFormat="1" applyFont="1" applyFill="1" applyBorder="1" applyAlignment="1">
      <alignment horizontal="right" vertical="center"/>
    </xf>
    <xf numFmtId="49" fontId="49" fillId="2" borderId="20" xfId="133" applyNumberFormat="1" applyFont="1" applyFill="1" applyBorder="1" applyAlignment="1">
      <alignment vertical="center" shrinkToFit="1"/>
    </xf>
    <xf numFmtId="2" fontId="14" fillId="2" borderId="17" xfId="144" applyNumberFormat="1" applyFont="1" applyFill="1" applyBorder="1" applyAlignment="1">
      <alignment vertical="center" shrinkToFit="1"/>
    </xf>
    <xf numFmtId="0" fontId="14" fillId="2" borderId="16" xfId="144" applyFont="1" applyFill="1" applyBorder="1" applyAlignment="1">
      <alignment vertical="center" shrinkToFit="1"/>
    </xf>
    <xf numFmtId="3" fontId="13" fillId="2" borderId="14" xfId="134" applyNumberFormat="1" applyFont="1" applyFill="1" applyBorder="1" applyAlignment="1">
      <alignment horizontal="right" vertical="center"/>
    </xf>
    <xf numFmtId="3" fontId="13" fillId="2" borderId="14" xfId="134" applyNumberFormat="1" applyFont="1" applyFill="1" applyBorder="1" applyAlignment="1">
      <alignment horizontal="right"/>
    </xf>
    <xf numFmtId="177" fontId="14" fillId="2" borderId="13" xfId="134" applyNumberFormat="1" applyFont="1" applyFill="1" applyBorder="1" applyAlignment="1">
      <alignment horizontal="center" vertical="center" shrinkToFit="1"/>
    </xf>
    <xf numFmtId="0" fontId="11" fillId="27" borderId="0" xfId="142" applyFill="1" applyAlignment="1">
      <alignment vertical="center"/>
    </xf>
    <xf numFmtId="0" fontId="11" fillId="28" borderId="0" xfId="142" applyFill="1" applyAlignment="1">
      <alignment vertical="center"/>
    </xf>
    <xf numFmtId="0" fontId="11" fillId="29" borderId="0" xfId="142" applyFill="1" applyAlignment="1">
      <alignment vertical="center"/>
    </xf>
    <xf numFmtId="3" fontId="13" fillId="2" borderId="0" xfId="135" applyNumberFormat="1" applyFont="1" applyFill="1" applyBorder="1" applyAlignment="1">
      <alignment horizontal="right" vertical="center"/>
    </xf>
    <xf numFmtId="9" fontId="14" fillId="2" borderId="13" xfId="144" applyNumberFormat="1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265"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20% - 輔色1 2" xfId="14"/>
    <cellStyle name="20% - 輔色1 3" xfId="15"/>
    <cellStyle name="20% - 輔色1 4" xfId="215"/>
    <cellStyle name="20% - 輔色1 5" xfId="13"/>
    <cellStyle name="20% - 輔色2 2" xfId="17"/>
    <cellStyle name="20% - 輔色2 3" xfId="18"/>
    <cellStyle name="20% - 輔色2 4" xfId="216"/>
    <cellStyle name="20% - 輔色2 5" xfId="16"/>
    <cellStyle name="20% - 輔色3 2" xfId="20"/>
    <cellStyle name="20% - 輔色3 3" xfId="21"/>
    <cellStyle name="20% - 輔色3 4" xfId="217"/>
    <cellStyle name="20% - 輔色3 5" xfId="19"/>
    <cellStyle name="20% - 輔色4 2" xfId="23"/>
    <cellStyle name="20% - 輔色4 3" xfId="24"/>
    <cellStyle name="20% - 輔色4 4" xfId="218"/>
    <cellStyle name="20% - 輔色4 5" xfId="22"/>
    <cellStyle name="20% - 輔色5 2" xfId="26"/>
    <cellStyle name="20% - 輔色5 3" xfId="27"/>
    <cellStyle name="20% - 輔色5 4" xfId="219"/>
    <cellStyle name="20% - 輔色5 5" xfId="25"/>
    <cellStyle name="20% - 輔色6 2" xfId="29"/>
    <cellStyle name="20% - 輔色6 3" xfId="30"/>
    <cellStyle name="20% - 輔色6 4" xfId="220"/>
    <cellStyle name="20% - 輔色6 5" xfId="28"/>
    <cellStyle name="40% - Accent1 2" xfId="31"/>
    <cellStyle name="40% - Accent2 2" xfId="32"/>
    <cellStyle name="40% - Accent3 2" xfId="33"/>
    <cellStyle name="40% - Accent4 2" xfId="34"/>
    <cellStyle name="40% - Accent5 2" xfId="35"/>
    <cellStyle name="40% - Accent6 2" xfId="36"/>
    <cellStyle name="40% - 輔色1 2" xfId="38"/>
    <cellStyle name="40% - 輔色1 3" xfId="39"/>
    <cellStyle name="40% - 輔色1 4" xfId="221"/>
    <cellStyle name="40% - 輔色1 5" xfId="37"/>
    <cellStyle name="40% - 輔色2 2" xfId="41"/>
    <cellStyle name="40% - 輔色2 3" xfId="42"/>
    <cellStyle name="40% - 輔色2 4" xfId="222"/>
    <cellStyle name="40% - 輔色2 5" xfId="40"/>
    <cellStyle name="40% - 輔色3 2" xfId="44"/>
    <cellStyle name="40% - 輔色3 3" xfId="45"/>
    <cellStyle name="40% - 輔色3 4" xfId="223"/>
    <cellStyle name="40% - 輔色3 5" xfId="43"/>
    <cellStyle name="40% - 輔色4 2" xfId="47"/>
    <cellStyle name="40% - 輔色4 3" xfId="48"/>
    <cellStyle name="40% - 輔色4 4" xfId="224"/>
    <cellStyle name="40% - 輔色4 5" xfId="46"/>
    <cellStyle name="40% - 輔色5 2" xfId="50"/>
    <cellStyle name="40% - 輔色5 3" xfId="51"/>
    <cellStyle name="40% - 輔色5 4" xfId="225"/>
    <cellStyle name="40% - 輔色5 5" xfId="49"/>
    <cellStyle name="40% - 輔色6 2" xfId="53"/>
    <cellStyle name="40% - 輔色6 3" xfId="54"/>
    <cellStyle name="40% - 輔色6 4" xfId="226"/>
    <cellStyle name="40% - 輔色6 5" xfId="52"/>
    <cellStyle name="60% - Accent1 2" xfId="55"/>
    <cellStyle name="60% - Accent2 2" xfId="56"/>
    <cellStyle name="60% - Accent3 2" xfId="57"/>
    <cellStyle name="60% - Accent4 2" xfId="58"/>
    <cellStyle name="60% - Accent5 2" xfId="59"/>
    <cellStyle name="60% - Accent6 2" xfId="60"/>
    <cellStyle name="60% - 輔色1 2" xfId="62"/>
    <cellStyle name="60% - 輔色1 3" xfId="63"/>
    <cellStyle name="60% - 輔色1 4" xfId="227"/>
    <cellStyle name="60% - 輔色1 5" xfId="61"/>
    <cellStyle name="60% - 輔色2 2" xfId="65"/>
    <cellStyle name="60% - 輔色2 3" xfId="66"/>
    <cellStyle name="60% - 輔色2 4" xfId="228"/>
    <cellStyle name="60% - 輔色2 5" xfId="64"/>
    <cellStyle name="60% - 輔色3 2" xfId="68"/>
    <cellStyle name="60% - 輔色3 3" xfId="69"/>
    <cellStyle name="60% - 輔色3 4" xfId="229"/>
    <cellStyle name="60% - 輔色3 5" xfId="67"/>
    <cellStyle name="60% - 輔色4 2" xfId="71"/>
    <cellStyle name="60% - 輔色4 3" xfId="72"/>
    <cellStyle name="60% - 輔色4 4" xfId="230"/>
    <cellStyle name="60% - 輔色4 5" xfId="70"/>
    <cellStyle name="60% - 輔色5 2" xfId="74"/>
    <cellStyle name="60% - 輔色5 3" xfId="75"/>
    <cellStyle name="60% - 輔色5 4" xfId="231"/>
    <cellStyle name="60% - 輔色5 5" xfId="73"/>
    <cellStyle name="60% - 輔色6 2" xfId="77"/>
    <cellStyle name="60% - 輔色6 3" xfId="78"/>
    <cellStyle name="60% - 輔色6 4" xfId="232"/>
    <cellStyle name="60% - 輔色6 5" xfId="76"/>
    <cellStyle name="Accent1 2" xfId="79"/>
    <cellStyle name="Accent2 2" xfId="80"/>
    <cellStyle name="Accent3 2" xfId="81"/>
    <cellStyle name="Accent4 2" xfId="82"/>
    <cellStyle name="Accent5 2" xfId="83"/>
    <cellStyle name="Accent6 2" xfId="84"/>
    <cellStyle name="Bad 2" xfId="85"/>
    <cellStyle name="Calculation 2" xfId="86"/>
    <cellStyle name="Check Cell 2" xfId="87"/>
    <cellStyle name="Comma 2" xfId="88"/>
    <cellStyle name="Comma 2 2" xfId="89"/>
    <cellStyle name="Comma 2 2 2" xfId="90"/>
    <cellStyle name="Comma 2 2 2 2" xfId="91"/>
    <cellStyle name="Comma 2 2 3" xfId="92"/>
    <cellStyle name="Comma 2 3" xfId="93"/>
    <cellStyle name="Comma 2 3 2" xfId="94"/>
    <cellStyle name="Comma 2 4" xfId="95"/>
    <cellStyle name="Comma 2 5" xfId="96"/>
    <cellStyle name="Comma 4 2" xfId="233"/>
    <cellStyle name="Comma 5 2" xfId="234"/>
    <cellStyle name="Comma 6 2" xfId="235"/>
    <cellStyle name="Comma 7 2" xfId="236"/>
    <cellStyle name="Explanatory Text 2" xfId="97"/>
    <cellStyle name="Good 2" xfId="98"/>
    <cellStyle name="Heading 1 2" xfId="99"/>
    <cellStyle name="Heading 2 2" xfId="100"/>
    <cellStyle name="Heading 3 2" xfId="101"/>
    <cellStyle name="Heading 4 2" xfId="102"/>
    <cellStyle name="Input 2" xfId="103"/>
    <cellStyle name="Linked Cell 2" xfId="104"/>
    <cellStyle name="Neutral 2" xfId="105"/>
    <cellStyle name="Normal 10" xfId="106"/>
    <cellStyle name="Normal 11" xfId="107"/>
    <cellStyle name="Normal 12" xfId="108"/>
    <cellStyle name="Normal 13" xfId="109"/>
    <cellStyle name="Normal 14" xfId="110"/>
    <cellStyle name="Normal 15" xfId="111"/>
    <cellStyle name="Normal 16" xfId="112"/>
    <cellStyle name="Normal 17" xfId="113"/>
    <cellStyle name="Normal 18" xfId="114"/>
    <cellStyle name="Normal 19" xfId="115"/>
    <cellStyle name="Normal 2" xfId="5"/>
    <cellStyle name="Normal 2 2" xfId="116"/>
    <cellStyle name="Normal 2_9.4" xfId="117"/>
    <cellStyle name="Normal 20" xfId="118"/>
    <cellStyle name="Normal 21" xfId="119"/>
    <cellStyle name="Normal 22" xfId="120"/>
    <cellStyle name="Normal 23" xfId="121"/>
    <cellStyle name="Normal 23 2" xfId="122"/>
    <cellStyle name="Normal 23 3" xfId="123"/>
    <cellStyle name="Normal 23_1116" xfId="124"/>
    <cellStyle name="Normal 24" xfId="125"/>
    <cellStyle name="Normal 25" xfId="3"/>
    <cellStyle name="Normal 27 2" xfId="237"/>
    <cellStyle name="Normal 28 2" xfId="238"/>
    <cellStyle name="Normal 29 2" xfId="239"/>
    <cellStyle name="Normal 3" xfId="126"/>
    <cellStyle name="Normal 30 2" xfId="240"/>
    <cellStyle name="Normal 4" xfId="127"/>
    <cellStyle name="Normal 5" xfId="128"/>
    <cellStyle name="Normal 6" xfId="129"/>
    <cellStyle name="Normal 7" xfId="130"/>
    <cellStyle name="Normal 8" xfId="131"/>
    <cellStyle name="Normal 9" xfId="132"/>
    <cellStyle name="Normal_bao bieu t6-12-2014" xfId="2"/>
    <cellStyle name="Normal_Sheet1_1" xfId="133"/>
    <cellStyle name="Normal_Sheet1_1 2" xfId="134"/>
    <cellStyle name="Normal_Sheet1_2" xfId="135"/>
    <cellStyle name="Note 2" xfId="136"/>
    <cellStyle name="Output 2" xfId="137"/>
    <cellStyle name="Percent 2" xfId="138"/>
    <cellStyle name="Title 2" xfId="139"/>
    <cellStyle name="Total 2" xfId="140"/>
    <cellStyle name="Warning Text 2" xfId="141"/>
    <cellStyle name="一般" xfId="0" builtinId="0"/>
    <cellStyle name="一般 2" xfId="142"/>
    <cellStyle name="一般 3" xfId="143"/>
    <cellStyle name="一般 4" xfId="214"/>
    <cellStyle name="一般 5" xfId="264"/>
    <cellStyle name="一般 6" xfId="6"/>
    <cellStyle name="一般_5._複本 bao bieu 2013._6._bao bieu t6-12-2014" xfId="4"/>
    <cellStyle name="一般_Book2_bao bieu t6-12-2014" xfId="144"/>
    <cellStyle name="千分位" xfId="1" builtinId="3"/>
    <cellStyle name="中等 2" xfId="146"/>
    <cellStyle name="中等 3" xfId="147"/>
    <cellStyle name="中等 4" xfId="241"/>
    <cellStyle name="中等 5" xfId="145"/>
    <cellStyle name="合計 2" xfId="152"/>
    <cellStyle name="合計 3" xfId="153"/>
    <cellStyle name="合計 4" xfId="243"/>
    <cellStyle name="合計 5" xfId="151"/>
    <cellStyle name="好 2" xfId="158"/>
    <cellStyle name="好 3" xfId="159"/>
    <cellStyle name="好 4" xfId="245"/>
    <cellStyle name="好 5" xfId="157"/>
    <cellStyle name="計算方式 2" xfId="179"/>
    <cellStyle name="計算方式 3" xfId="180"/>
    <cellStyle name="計算方式 4" xfId="252"/>
    <cellStyle name="計算方式 5" xfId="178"/>
    <cellStyle name="連結的儲存格 2" xfId="212"/>
    <cellStyle name="連結的儲存格 3" xfId="213"/>
    <cellStyle name="連結的儲存格 4" xfId="263"/>
    <cellStyle name="連結的儲存格 5" xfId="211"/>
    <cellStyle name="備註 2" xfId="149"/>
    <cellStyle name="備註 3" xfId="150"/>
    <cellStyle name="備註 4" xfId="242"/>
    <cellStyle name="備註 5" xfId="148"/>
    <cellStyle name="說明文字 2" xfId="182"/>
    <cellStyle name="說明文字 3" xfId="183"/>
    <cellStyle name="說明文字 4" xfId="253"/>
    <cellStyle name="說明文字 5" xfId="181"/>
    <cellStyle name="輔色1 2" xfId="188"/>
    <cellStyle name="輔色1 3" xfId="189"/>
    <cellStyle name="輔色1 4" xfId="255"/>
    <cellStyle name="輔色1 5" xfId="187"/>
    <cellStyle name="輔色2 2" xfId="191"/>
    <cellStyle name="輔色2 3" xfId="192"/>
    <cellStyle name="輔色2 4" xfId="256"/>
    <cellStyle name="輔色2 5" xfId="190"/>
    <cellStyle name="輔色3 2" xfId="194"/>
    <cellStyle name="輔色3 3" xfId="195"/>
    <cellStyle name="輔色3 4" xfId="257"/>
    <cellStyle name="輔色3 5" xfId="193"/>
    <cellStyle name="輔色4 2" xfId="197"/>
    <cellStyle name="輔色4 3" xfId="198"/>
    <cellStyle name="輔色4 4" xfId="258"/>
    <cellStyle name="輔色4 5" xfId="196"/>
    <cellStyle name="輔色5 2" xfId="200"/>
    <cellStyle name="輔色5 3" xfId="201"/>
    <cellStyle name="輔色5 4" xfId="259"/>
    <cellStyle name="輔色5 5" xfId="199"/>
    <cellStyle name="輔色6 2" xfId="203"/>
    <cellStyle name="輔色6 3" xfId="204"/>
    <cellStyle name="輔色6 4" xfId="260"/>
    <cellStyle name="輔色6 5" xfId="202"/>
    <cellStyle name="標題 1 2" xfId="162"/>
    <cellStyle name="標題 1 3" xfId="163"/>
    <cellStyle name="標題 1 4" xfId="247"/>
    <cellStyle name="標題 1 5" xfId="161"/>
    <cellStyle name="標題 2 2" xfId="165"/>
    <cellStyle name="標題 2 3" xfId="166"/>
    <cellStyle name="標題 2 4" xfId="248"/>
    <cellStyle name="標題 2 5" xfId="164"/>
    <cellStyle name="標題 3 2" xfId="168"/>
    <cellStyle name="標題 3 3" xfId="169"/>
    <cellStyle name="標題 3 4" xfId="249"/>
    <cellStyle name="標題 3 5" xfId="167"/>
    <cellStyle name="標題 4 2" xfId="171"/>
    <cellStyle name="標題 4 3" xfId="172"/>
    <cellStyle name="標題 4 4" xfId="250"/>
    <cellStyle name="標題 4 5" xfId="170"/>
    <cellStyle name="標題 5" xfId="173"/>
    <cellStyle name="標題 6" xfId="174"/>
    <cellStyle name="標題 7" xfId="246"/>
    <cellStyle name="標題 8" xfId="160"/>
    <cellStyle name="輸入 2" xfId="206"/>
    <cellStyle name="輸入 3" xfId="207"/>
    <cellStyle name="輸入 4" xfId="261"/>
    <cellStyle name="輸入 5" xfId="205"/>
    <cellStyle name="輸出 2" xfId="209"/>
    <cellStyle name="輸出 3" xfId="210"/>
    <cellStyle name="輸出 4" xfId="262"/>
    <cellStyle name="輸出 5" xfId="208"/>
    <cellStyle name="檢查儲存格 2" xfId="176"/>
    <cellStyle name="檢查儲存格 3" xfId="177"/>
    <cellStyle name="檢查儲存格 4" xfId="251"/>
    <cellStyle name="檢查儲存格 5" xfId="175"/>
    <cellStyle name="壞 2" xfId="155"/>
    <cellStyle name="壞 3" xfId="156"/>
    <cellStyle name="壞 4" xfId="244"/>
    <cellStyle name="壞 5" xfId="154"/>
    <cellStyle name="警告文字 2" xfId="185"/>
    <cellStyle name="警告文字 3" xfId="186"/>
    <cellStyle name="警告文字 4" xfId="254"/>
    <cellStyle name="警告文字 5" xfId="1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workbookViewId="0">
      <selection activeCell="G7" sqref="G7"/>
    </sheetView>
  </sheetViews>
  <sheetFormatPr defaultRowHeight="16.5"/>
  <cols>
    <col min="1" max="19" width="9.875" customWidth="1"/>
    <col min="20" max="20" width="9" style="16"/>
  </cols>
  <sheetData>
    <row r="1" spans="1:29" s="3" customFormat="1" ht="36.7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1"/>
      <c r="W1" s="2"/>
    </row>
    <row r="2" spans="1:29" s="3" customFormat="1" ht="26.25" customHeight="1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4"/>
    </row>
    <row r="3" spans="1:29" s="13" customFormat="1" ht="124.5" customHeight="1">
      <c r="A3" s="17" t="s">
        <v>2</v>
      </c>
      <c r="B3" s="18" t="s">
        <v>3</v>
      </c>
      <c r="C3" s="19" t="s">
        <v>4</v>
      </c>
      <c r="D3" s="20" t="s">
        <v>5</v>
      </c>
      <c r="E3" s="7" t="s">
        <v>6</v>
      </c>
      <c r="F3" s="21" t="s">
        <v>7</v>
      </c>
      <c r="G3" s="6" t="s">
        <v>8</v>
      </c>
      <c r="H3" s="22" t="s">
        <v>9</v>
      </c>
      <c r="I3" s="23" t="s">
        <v>10</v>
      </c>
      <c r="J3" s="18" t="s">
        <v>11</v>
      </c>
      <c r="K3" s="5" t="s">
        <v>12</v>
      </c>
      <c r="L3" s="24" t="s">
        <v>13</v>
      </c>
      <c r="M3" s="18" t="s">
        <v>14</v>
      </c>
      <c r="N3" s="18" t="s">
        <v>15</v>
      </c>
      <c r="O3" s="6" t="s">
        <v>16</v>
      </c>
      <c r="P3" s="18" t="s">
        <v>17</v>
      </c>
      <c r="Q3" s="8" t="s">
        <v>18</v>
      </c>
      <c r="R3" s="14" t="s">
        <v>19</v>
      </c>
      <c r="S3" s="17" t="s">
        <v>20</v>
      </c>
      <c r="T3" s="15" t="s">
        <v>21</v>
      </c>
      <c r="U3" s="10" t="s">
        <v>22</v>
      </c>
      <c r="V3" s="10" t="s">
        <v>23</v>
      </c>
      <c r="W3" s="11" t="s">
        <v>24</v>
      </c>
      <c r="X3" s="9" t="s">
        <v>25</v>
      </c>
      <c r="Y3" s="12" t="s">
        <v>26</v>
      </c>
      <c r="Z3" s="9" t="s">
        <v>27</v>
      </c>
      <c r="AA3" s="9" t="s">
        <v>28</v>
      </c>
      <c r="AB3" s="9" t="s">
        <v>29</v>
      </c>
      <c r="AC3" s="9" t="s">
        <v>30</v>
      </c>
    </row>
    <row r="4" spans="1:29" ht="18">
      <c r="A4" s="51" t="s">
        <v>31</v>
      </c>
      <c r="B4" s="27" t="s">
        <v>32</v>
      </c>
      <c r="C4" s="28" t="s">
        <v>33</v>
      </c>
      <c r="D4" s="29">
        <v>7288</v>
      </c>
      <c r="E4" s="54"/>
      <c r="F4" s="30">
        <v>42758</v>
      </c>
      <c r="H4" s="31">
        <v>411</v>
      </c>
      <c r="I4" s="34">
        <v>39</v>
      </c>
      <c r="J4" s="35">
        <v>9</v>
      </c>
      <c r="K4" s="36"/>
      <c r="L4" s="36">
        <v>1</v>
      </c>
      <c r="M4" s="37">
        <v>18032.625</v>
      </c>
      <c r="N4" s="32">
        <v>250</v>
      </c>
      <c r="O4" s="32">
        <f>+P4-N4</f>
        <v>0</v>
      </c>
      <c r="P4" s="38">
        <v>250</v>
      </c>
      <c r="Q4" s="39">
        <f>+P4-D4</f>
        <v>-7038</v>
      </c>
      <c r="R4" s="40">
        <f>+N4/M4</f>
        <v>1.3863760822398293E-2</v>
      </c>
      <c r="S4" s="55">
        <v>1.07</v>
      </c>
      <c r="T4" s="26"/>
    </row>
    <row r="5" spans="1:29" ht="18">
      <c r="A5" s="51" t="s">
        <v>34</v>
      </c>
      <c r="B5" s="27" t="s">
        <v>35</v>
      </c>
      <c r="C5" s="28" t="s">
        <v>36</v>
      </c>
      <c r="D5" s="29">
        <v>404074</v>
      </c>
      <c r="E5" s="54"/>
      <c r="F5" s="30">
        <v>42776</v>
      </c>
      <c r="H5" s="31">
        <v>411</v>
      </c>
      <c r="I5" s="34">
        <v>39</v>
      </c>
      <c r="J5" s="35">
        <v>9</v>
      </c>
      <c r="K5" s="36"/>
      <c r="L5" s="36">
        <v>1</v>
      </c>
      <c r="M5" s="37">
        <v>18032.625</v>
      </c>
      <c r="N5" s="32">
        <v>3863</v>
      </c>
      <c r="O5" s="32">
        <f t="shared" ref="O5:O46" si="0">+P5-N5</f>
        <v>19099</v>
      </c>
      <c r="P5" s="38">
        <v>22962</v>
      </c>
      <c r="Q5" s="39">
        <f t="shared" ref="Q5:Q46" si="1">+P5-D5</f>
        <v>-381112</v>
      </c>
      <c r="R5" s="40">
        <f t="shared" ref="R5:R46" si="2">+N5/M5</f>
        <v>0.21422283222769842</v>
      </c>
      <c r="S5" s="55">
        <v>1.07</v>
      </c>
      <c r="T5" s="26"/>
    </row>
    <row r="6" spans="1:29" ht="18">
      <c r="A6" s="51" t="s">
        <v>37</v>
      </c>
      <c r="B6" s="27" t="s">
        <v>38</v>
      </c>
      <c r="C6" s="41" t="s">
        <v>39</v>
      </c>
      <c r="D6" s="29">
        <v>2300</v>
      </c>
      <c r="E6" s="54"/>
      <c r="F6" s="30">
        <v>42561</v>
      </c>
      <c r="H6" s="31">
        <v>411</v>
      </c>
      <c r="I6" s="34">
        <v>39</v>
      </c>
      <c r="J6" s="35">
        <v>9</v>
      </c>
      <c r="K6" s="36"/>
      <c r="L6" s="36">
        <v>1</v>
      </c>
      <c r="M6" s="37">
        <v>18032.625</v>
      </c>
      <c r="N6" s="44">
        <v>30</v>
      </c>
      <c r="O6" s="32">
        <f t="shared" si="0"/>
        <v>0</v>
      </c>
      <c r="P6" s="38">
        <v>30</v>
      </c>
      <c r="Q6" s="39">
        <f t="shared" si="1"/>
        <v>-2270</v>
      </c>
      <c r="R6" s="40">
        <f t="shared" si="2"/>
        <v>1.6636512986877951E-3</v>
      </c>
      <c r="S6" s="55">
        <v>1.07</v>
      </c>
      <c r="T6" s="26"/>
    </row>
    <row r="7" spans="1:29" ht="18">
      <c r="A7" s="51" t="s">
        <v>40</v>
      </c>
      <c r="B7" s="27" t="s">
        <v>41</v>
      </c>
      <c r="C7" s="28" t="s">
        <v>42</v>
      </c>
      <c r="D7" s="29">
        <v>8720</v>
      </c>
      <c r="E7" s="54"/>
      <c r="F7" s="30">
        <v>42751</v>
      </c>
      <c r="H7" s="31">
        <v>524</v>
      </c>
      <c r="I7" s="34">
        <v>39</v>
      </c>
      <c r="J7" s="35">
        <v>9</v>
      </c>
      <c r="K7" s="36"/>
      <c r="L7" s="36">
        <v>1</v>
      </c>
      <c r="M7" s="37">
        <v>22990.5</v>
      </c>
      <c r="N7" s="44">
        <v>2814</v>
      </c>
      <c r="O7" s="32">
        <f t="shared" si="0"/>
        <v>0</v>
      </c>
      <c r="P7" s="38">
        <v>2814</v>
      </c>
      <c r="Q7" s="39">
        <f t="shared" si="1"/>
        <v>-5906</v>
      </c>
      <c r="R7" s="40">
        <f t="shared" si="2"/>
        <v>0.12239838194036667</v>
      </c>
      <c r="S7" s="55">
        <v>1.07</v>
      </c>
      <c r="T7" s="26"/>
    </row>
    <row r="8" spans="1:29" ht="18">
      <c r="A8" s="51" t="s">
        <v>43</v>
      </c>
      <c r="B8" s="27" t="s">
        <v>44</v>
      </c>
      <c r="C8" s="28" t="s">
        <v>45</v>
      </c>
      <c r="D8" s="29">
        <v>16673</v>
      </c>
      <c r="E8" s="54"/>
      <c r="F8" s="30">
        <v>42757</v>
      </c>
      <c r="H8" s="31">
        <v>758</v>
      </c>
      <c r="I8" s="34">
        <v>39</v>
      </c>
      <c r="J8" s="35">
        <v>9</v>
      </c>
      <c r="K8" s="36"/>
      <c r="L8" s="36">
        <v>1</v>
      </c>
      <c r="M8" s="37">
        <v>33257.25</v>
      </c>
      <c r="N8" s="32">
        <v>1536</v>
      </c>
      <c r="O8" s="32">
        <f t="shared" si="0"/>
        <v>2107</v>
      </c>
      <c r="P8" s="38">
        <v>3643</v>
      </c>
      <c r="Q8" s="39">
        <f t="shared" si="1"/>
        <v>-13030</v>
      </c>
      <c r="R8" s="40">
        <f t="shared" si="2"/>
        <v>4.6185418217080484E-2</v>
      </c>
      <c r="S8" s="55">
        <v>1.07</v>
      </c>
      <c r="T8" s="26"/>
    </row>
    <row r="9" spans="1:29" ht="18">
      <c r="A9" s="51" t="s">
        <v>46</v>
      </c>
      <c r="B9" s="27" t="s">
        <v>44</v>
      </c>
      <c r="C9" s="28" t="s">
        <v>47</v>
      </c>
      <c r="D9" s="29">
        <v>15514</v>
      </c>
      <c r="E9" s="54"/>
      <c r="F9" s="30">
        <v>42758</v>
      </c>
      <c r="H9" s="31">
        <v>576</v>
      </c>
      <c r="I9" s="34">
        <v>39</v>
      </c>
      <c r="J9" s="35">
        <v>9</v>
      </c>
      <c r="K9" s="36"/>
      <c r="L9" s="36">
        <v>1</v>
      </c>
      <c r="M9" s="37">
        <v>25272</v>
      </c>
      <c r="N9" s="32">
        <v>1000</v>
      </c>
      <c r="O9" s="32">
        <f t="shared" si="0"/>
        <v>9264</v>
      </c>
      <c r="P9" s="38">
        <v>10264</v>
      </c>
      <c r="Q9" s="39">
        <f t="shared" si="1"/>
        <v>-5250</v>
      </c>
      <c r="R9" s="40">
        <f t="shared" si="2"/>
        <v>3.9569484013928458E-2</v>
      </c>
      <c r="S9" s="55">
        <v>1.07</v>
      </c>
      <c r="T9" s="26"/>
    </row>
    <row r="10" spans="1:29" ht="18">
      <c r="A10" s="51" t="s">
        <v>48</v>
      </c>
      <c r="B10" s="27" t="s">
        <v>44</v>
      </c>
      <c r="C10" s="28" t="s">
        <v>49</v>
      </c>
      <c r="D10" s="29">
        <v>26830</v>
      </c>
      <c r="E10" s="54"/>
      <c r="F10" s="30">
        <v>42758</v>
      </c>
      <c r="H10" s="31">
        <v>576</v>
      </c>
      <c r="I10" s="34">
        <v>39</v>
      </c>
      <c r="J10" s="35">
        <v>9</v>
      </c>
      <c r="K10" s="36"/>
      <c r="L10" s="36">
        <v>1</v>
      </c>
      <c r="M10" s="37">
        <v>25272</v>
      </c>
      <c r="N10" s="32">
        <v>2519</v>
      </c>
      <c r="O10" s="32">
        <f t="shared" si="0"/>
        <v>6793</v>
      </c>
      <c r="P10" s="38">
        <v>9312</v>
      </c>
      <c r="Q10" s="39">
        <f t="shared" si="1"/>
        <v>-17518</v>
      </c>
      <c r="R10" s="40">
        <f t="shared" si="2"/>
        <v>9.9675530231085788E-2</v>
      </c>
      <c r="S10" s="55">
        <v>1.07</v>
      </c>
      <c r="T10" s="26"/>
    </row>
    <row r="11" spans="1:29" ht="18">
      <c r="A11" s="51" t="s">
        <v>50</v>
      </c>
      <c r="B11" s="27" t="s">
        <v>44</v>
      </c>
      <c r="C11" s="28" t="s">
        <v>51</v>
      </c>
      <c r="D11" s="29">
        <v>30492</v>
      </c>
      <c r="E11" s="54"/>
      <c r="F11" s="30">
        <v>42701</v>
      </c>
      <c r="H11" s="31">
        <v>411</v>
      </c>
      <c r="I11" s="34">
        <v>39</v>
      </c>
      <c r="J11" s="35">
        <v>9</v>
      </c>
      <c r="K11" s="36"/>
      <c r="L11" s="36">
        <v>1</v>
      </c>
      <c r="M11" s="37">
        <v>18032.625</v>
      </c>
      <c r="N11" s="32">
        <v>765</v>
      </c>
      <c r="O11" s="32">
        <f t="shared" si="0"/>
        <v>15443</v>
      </c>
      <c r="P11" s="38">
        <v>16208</v>
      </c>
      <c r="Q11" s="39">
        <f t="shared" si="1"/>
        <v>-14284</v>
      </c>
      <c r="R11" s="40">
        <f t="shared" si="2"/>
        <v>4.2423108116538773E-2</v>
      </c>
      <c r="S11" s="55">
        <v>1.07</v>
      </c>
      <c r="T11" s="26"/>
    </row>
    <row r="12" spans="1:29" ht="18">
      <c r="A12" s="51" t="s">
        <v>52</v>
      </c>
      <c r="B12" s="27" t="s">
        <v>44</v>
      </c>
      <c r="C12" s="28" t="s">
        <v>53</v>
      </c>
      <c r="D12" s="29">
        <v>30492</v>
      </c>
      <c r="E12" s="54"/>
      <c r="F12" s="30">
        <v>42732</v>
      </c>
      <c r="H12" s="31">
        <v>411</v>
      </c>
      <c r="I12" s="34">
        <v>39</v>
      </c>
      <c r="J12" s="35">
        <v>9</v>
      </c>
      <c r="K12" s="36"/>
      <c r="L12" s="36">
        <v>1</v>
      </c>
      <c r="M12" s="37">
        <v>18032.625</v>
      </c>
      <c r="N12" s="32">
        <v>457</v>
      </c>
      <c r="O12" s="32">
        <f t="shared" si="0"/>
        <v>14410</v>
      </c>
      <c r="P12" s="38">
        <v>14867</v>
      </c>
      <c r="Q12" s="39">
        <f t="shared" si="1"/>
        <v>-15625</v>
      </c>
      <c r="R12" s="40">
        <f t="shared" si="2"/>
        <v>2.5342954783344078E-2</v>
      </c>
      <c r="S12" s="55">
        <v>1.07</v>
      </c>
      <c r="T12" s="26"/>
    </row>
    <row r="13" spans="1:29" ht="18">
      <c r="A13" s="51" t="s">
        <v>54</v>
      </c>
      <c r="B13" s="27" t="s">
        <v>44</v>
      </c>
      <c r="C13" s="28" t="s">
        <v>55</v>
      </c>
      <c r="D13" s="29">
        <v>53321</v>
      </c>
      <c r="E13" s="54"/>
      <c r="F13" s="30">
        <v>42700</v>
      </c>
      <c r="H13" s="31">
        <v>480</v>
      </c>
      <c r="I13" s="34">
        <v>39</v>
      </c>
      <c r="J13" s="35">
        <v>9</v>
      </c>
      <c r="K13" s="36"/>
      <c r="L13" s="36">
        <v>1</v>
      </c>
      <c r="M13" s="37">
        <v>21060</v>
      </c>
      <c r="N13" s="32">
        <v>1706</v>
      </c>
      <c r="O13" s="32">
        <f t="shared" si="0"/>
        <v>16925</v>
      </c>
      <c r="P13" s="38">
        <v>18631</v>
      </c>
      <c r="Q13" s="39">
        <f t="shared" si="1"/>
        <v>-34690</v>
      </c>
      <c r="R13" s="40">
        <f t="shared" si="2"/>
        <v>8.1006647673314336E-2</v>
      </c>
      <c r="S13" s="55">
        <v>1.07</v>
      </c>
      <c r="T13" s="26"/>
    </row>
    <row r="14" spans="1:29" ht="18">
      <c r="A14" s="51" t="s">
        <v>56</v>
      </c>
      <c r="B14" s="27" t="s">
        <v>44</v>
      </c>
      <c r="C14" s="28" t="s">
        <v>57</v>
      </c>
      <c r="D14" s="29">
        <v>19650</v>
      </c>
      <c r="E14" s="54"/>
      <c r="F14" s="30">
        <v>42757</v>
      </c>
      <c r="H14" s="31">
        <v>457</v>
      </c>
      <c r="I14" s="34">
        <v>39</v>
      </c>
      <c r="J14" s="35">
        <v>9</v>
      </c>
      <c r="K14" s="36"/>
      <c r="L14" s="36">
        <v>1</v>
      </c>
      <c r="M14" s="37">
        <v>20050.875</v>
      </c>
      <c r="N14" s="32">
        <v>1106</v>
      </c>
      <c r="O14" s="32">
        <f t="shared" si="0"/>
        <v>1698</v>
      </c>
      <c r="P14" s="38">
        <v>2804</v>
      </c>
      <c r="Q14" s="39">
        <f t="shared" si="1"/>
        <v>-16846</v>
      </c>
      <c r="R14" s="40">
        <f t="shared" si="2"/>
        <v>5.5159687544807892E-2</v>
      </c>
      <c r="S14" s="55">
        <v>1.07</v>
      </c>
      <c r="T14" s="26"/>
    </row>
    <row r="15" spans="1:29" ht="18">
      <c r="A15" s="51" t="s">
        <v>58</v>
      </c>
      <c r="B15" s="27" t="s">
        <v>38</v>
      </c>
      <c r="C15" s="28" t="s">
        <v>59</v>
      </c>
      <c r="D15" s="29">
        <v>7549</v>
      </c>
      <c r="E15" s="54"/>
      <c r="F15" s="30">
        <v>42719</v>
      </c>
      <c r="H15" s="31">
        <v>411</v>
      </c>
      <c r="I15" s="34">
        <v>39</v>
      </c>
      <c r="J15" s="35">
        <v>9</v>
      </c>
      <c r="K15" s="36"/>
      <c r="L15" s="36">
        <v>1</v>
      </c>
      <c r="M15" s="37">
        <v>18032.625</v>
      </c>
      <c r="N15" s="32">
        <v>105</v>
      </c>
      <c r="O15" s="32">
        <f t="shared" si="0"/>
        <v>1668</v>
      </c>
      <c r="P15" s="38">
        <v>1773</v>
      </c>
      <c r="Q15" s="39">
        <f t="shared" si="1"/>
        <v>-5776</v>
      </c>
      <c r="R15" s="40">
        <f t="shared" si="2"/>
        <v>5.8227795454072829E-3</v>
      </c>
      <c r="S15" s="55">
        <v>1.07</v>
      </c>
      <c r="T15" s="26"/>
    </row>
    <row r="16" spans="1:29" ht="18">
      <c r="A16" s="51" t="s">
        <v>60</v>
      </c>
      <c r="B16" s="27" t="s">
        <v>38</v>
      </c>
      <c r="C16" s="28" t="s">
        <v>61</v>
      </c>
      <c r="D16" s="29">
        <v>7549</v>
      </c>
      <c r="E16" s="54"/>
      <c r="F16" s="30">
        <v>42719</v>
      </c>
      <c r="H16" s="31">
        <v>411</v>
      </c>
      <c r="I16" s="34">
        <v>39</v>
      </c>
      <c r="J16" s="35">
        <v>9</v>
      </c>
      <c r="K16" s="36"/>
      <c r="L16" s="36">
        <v>1</v>
      </c>
      <c r="M16" s="37">
        <v>18032.625</v>
      </c>
      <c r="N16" s="32">
        <v>586</v>
      </c>
      <c r="O16" s="32">
        <f t="shared" si="0"/>
        <v>245</v>
      </c>
      <c r="P16" s="38">
        <v>831</v>
      </c>
      <c r="Q16" s="39">
        <f t="shared" si="1"/>
        <v>-6718</v>
      </c>
      <c r="R16" s="40">
        <f t="shared" si="2"/>
        <v>3.2496655367701598E-2</v>
      </c>
      <c r="S16" s="55">
        <v>1.07</v>
      </c>
      <c r="T16" s="26"/>
    </row>
    <row r="17" spans="1:20" ht="18">
      <c r="A17" s="51" t="s">
        <v>62</v>
      </c>
      <c r="B17" s="27" t="s">
        <v>38</v>
      </c>
      <c r="C17" s="28" t="s">
        <v>63</v>
      </c>
      <c r="D17" s="29">
        <v>400</v>
      </c>
      <c r="E17" s="54"/>
      <c r="F17" s="30">
        <v>42758</v>
      </c>
      <c r="H17" s="31">
        <v>411</v>
      </c>
      <c r="I17" s="34">
        <v>39</v>
      </c>
      <c r="J17" s="35">
        <v>9</v>
      </c>
      <c r="K17" s="36"/>
      <c r="L17" s="36">
        <v>1</v>
      </c>
      <c r="M17" s="37">
        <v>18032.625</v>
      </c>
      <c r="N17" s="32">
        <v>347</v>
      </c>
      <c r="O17" s="32">
        <f t="shared" si="0"/>
        <v>0</v>
      </c>
      <c r="P17" s="38">
        <v>347</v>
      </c>
      <c r="Q17" s="39">
        <f t="shared" si="1"/>
        <v>-53</v>
      </c>
      <c r="R17" s="40">
        <f t="shared" si="2"/>
        <v>1.9242900021488828E-2</v>
      </c>
      <c r="S17" s="55">
        <v>1.07</v>
      </c>
      <c r="T17" s="26"/>
    </row>
    <row r="18" spans="1:20" ht="18">
      <c r="A18" s="51" t="s">
        <v>64</v>
      </c>
      <c r="B18" s="27" t="s">
        <v>38</v>
      </c>
      <c r="C18" s="28" t="s">
        <v>65</v>
      </c>
      <c r="D18" s="29">
        <v>3601</v>
      </c>
      <c r="E18" s="54"/>
      <c r="F18" s="30">
        <v>42747</v>
      </c>
      <c r="H18" s="31">
        <v>411</v>
      </c>
      <c r="I18" s="34">
        <v>39</v>
      </c>
      <c r="J18" s="35">
        <v>9</v>
      </c>
      <c r="K18" s="36"/>
      <c r="L18" s="36">
        <v>1</v>
      </c>
      <c r="M18" s="37">
        <v>18032.625</v>
      </c>
      <c r="N18" s="32">
        <v>573</v>
      </c>
      <c r="O18" s="32">
        <f t="shared" si="0"/>
        <v>588</v>
      </c>
      <c r="P18" s="38">
        <v>1161</v>
      </c>
      <c r="Q18" s="39">
        <f t="shared" si="1"/>
        <v>-2440</v>
      </c>
      <c r="R18" s="40">
        <f t="shared" si="2"/>
        <v>3.1775739804936885E-2</v>
      </c>
      <c r="S18" s="55">
        <v>1.07</v>
      </c>
      <c r="T18" s="26"/>
    </row>
    <row r="19" spans="1:20" ht="18">
      <c r="A19" s="51" t="s">
        <v>66</v>
      </c>
      <c r="B19" s="27" t="s">
        <v>67</v>
      </c>
      <c r="C19" s="28" t="s">
        <v>68</v>
      </c>
      <c r="D19" s="29">
        <v>1240</v>
      </c>
      <c r="E19" s="54"/>
      <c r="F19" s="30">
        <v>42734</v>
      </c>
      <c r="H19" s="31">
        <v>400</v>
      </c>
      <c r="I19" s="34">
        <v>39</v>
      </c>
      <c r="J19" s="35">
        <v>9</v>
      </c>
      <c r="K19" s="36"/>
      <c r="L19" s="36">
        <v>1</v>
      </c>
      <c r="M19" s="37">
        <v>17550</v>
      </c>
      <c r="N19" s="32">
        <v>464</v>
      </c>
      <c r="O19" s="32">
        <f t="shared" si="0"/>
        <v>658</v>
      </c>
      <c r="P19" s="38">
        <v>1122</v>
      </c>
      <c r="Q19" s="39">
        <f t="shared" si="1"/>
        <v>-118</v>
      </c>
      <c r="R19" s="40">
        <f t="shared" si="2"/>
        <v>2.6438746438746438E-2</v>
      </c>
      <c r="S19" s="55">
        <v>1.07</v>
      </c>
      <c r="T19" s="26"/>
    </row>
    <row r="20" spans="1:20" ht="18">
      <c r="A20" s="51" t="s">
        <v>69</v>
      </c>
      <c r="B20" s="27" t="s">
        <v>70</v>
      </c>
      <c r="C20" s="28" t="s">
        <v>71</v>
      </c>
      <c r="D20" s="29">
        <v>10008</v>
      </c>
      <c r="E20" s="54"/>
      <c r="F20" s="30">
        <v>42758</v>
      </c>
      <c r="H20" s="31">
        <v>443</v>
      </c>
      <c r="I20" s="34">
        <v>39</v>
      </c>
      <c r="J20" s="35">
        <v>9</v>
      </c>
      <c r="K20" s="36"/>
      <c r="L20" s="36">
        <v>1</v>
      </c>
      <c r="M20" s="37">
        <v>19436.625</v>
      </c>
      <c r="N20" s="32">
        <v>856</v>
      </c>
      <c r="O20" s="32">
        <f t="shared" si="0"/>
        <v>2137</v>
      </c>
      <c r="P20" s="38">
        <v>2993</v>
      </c>
      <c r="Q20" s="39">
        <f t="shared" si="1"/>
        <v>-7015</v>
      </c>
      <c r="R20" s="40">
        <f t="shared" si="2"/>
        <v>4.4040567742599346E-2</v>
      </c>
      <c r="S20" s="55">
        <v>1.07</v>
      </c>
      <c r="T20" s="26"/>
    </row>
    <row r="21" spans="1:20" ht="18">
      <c r="A21" s="51" t="s">
        <v>72</v>
      </c>
      <c r="B21" s="27" t="s">
        <v>70</v>
      </c>
      <c r="C21" s="28" t="s">
        <v>73</v>
      </c>
      <c r="D21" s="29">
        <v>7413</v>
      </c>
      <c r="E21" s="54"/>
      <c r="F21" s="30">
        <v>42758</v>
      </c>
      <c r="H21" s="31">
        <v>400</v>
      </c>
      <c r="I21" s="34">
        <v>39</v>
      </c>
      <c r="J21" s="35">
        <v>9</v>
      </c>
      <c r="K21" s="36"/>
      <c r="L21" s="36">
        <v>1</v>
      </c>
      <c r="M21" s="37">
        <v>17550</v>
      </c>
      <c r="N21" s="32">
        <v>130</v>
      </c>
      <c r="O21" s="32">
        <f t="shared" si="0"/>
        <v>7665</v>
      </c>
      <c r="P21" s="38">
        <v>7795</v>
      </c>
      <c r="Q21" s="39">
        <f t="shared" si="1"/>
        <v>382</v>
      </c>
      <c r="R21" s="40">
        <f t="shared" si="2"/>
        <v>7.4074074074074077E-3</v>
      </c>
      <c r="S21" s="55">
        <v>1.07</v>
      </c>
      <c r="T21" s="26"/>
    </row>
    <row r="22" spans="1:20" ht="18">
      <c r="A22" s="51" t="s">
        <v>74</v>
      </c>
      <c r="B22" s="27" t="s">
        <v>70</v>
      </c>
      <c r="C22" s="28" t="s">
        <v>75</v>
      </c>
      <c r="D22" s="29">
        <v>6780</v>
      </c>
      <c r="E22" s="54"/>
      <c r="F22" s="30">
        <v>42758</v>
      </c>
      <c r="H22" s="31">
        <v>400</v>
      </c>
      <c r="I22" s="34">
        <v>39</v>
      </c>
      <c r="J22" s="35">
        <v>9</v>
      </c>
      <c r="K22" s="36"/>
      <c r="L22" s="36">
        <v>1</v>
      </c>
      <c r="M22" s="37">
        <v>17550</v>
      </c>
      <c r="N22" s="32">
        <v>210</v>
      </c>
      <c r="O22" s="32">
        <f t="shared" si="0"/>
        <v>6570</v>
      </c>
      <c r="P22" s="38">
        <v>6780</v>
      </c>
      <c r="Q22" s="39">
        <f t="shared" si="1"/>
        <v>0</v>
      </c>
      <c r="R22" s="40">
        <f t="shared" si="2"/>
        <v>1.1965811965811967E-2</v>
      </c>
      <c r="S22" s="55">
        <v>1.07</v>
      </c>
      <c r="T22" s="26"/>
    </row>
    <row r="23" spans="1:20" ht="18">
      <c r="A23" s="51" t="s">
        <v>76</v>
      </c>
      <c r="B23" s="27" t="s">
        <v>70</v>
      </c>
      <c r="C23" s="28" t="s">
        <v>77</v>
      </c>
      <c r="D23" s="29">
        <v>742</v>
      </c>
      <c r="E23" s="54"/>
      <c r="F23" s="30">
        <v>42758</v>
      </c>
      <c r="H23" s="31">
        <v>400</v>
      </c>
      <c r="I23" s="34">
        <v>39</v>
      </c>
      <c r="J23" s="35">
        <v>9</v>
      </c>
      <c r="K23" s="36"/>
      <c r="L23" s="36">
        <v>1</v>
      </c>
      <c r="M23" s="37">
        <v>17550</v>
      </c>
      <c r="N23" s="32">
        <v>433</v>
      </c>
      <c r="O23" s="32">
        <f t="shared" si="0"/>
        <v>200</v>
      </c>
      <c r="P23" s="38">
        <v>633</v>
      </c>
      <c r="Q23" s="39">
        <f t="shared" si="1"/>
        <v>-109</v>
      </c>
      <c r="R23" s="40">
        <f t="shared" si="2"/>
        <v>2.4672364672364673E-2</v>
      </c>
      <c r="S23" s="55">
        <v>1.07</v>
      </c>
      <c r="T23" s="26"/>
    </row>
    <row r="24" spans="1:20" ht="18">
      <c r="A24" s="51" t="s">
        <v>78</v>
      </c>
      <c r="B24" s="27" t="s">
        <v>70</v>
      </c>
      <c r="C24" s="28" t="s">
        <v>79</v>
      </c>
      <c r="D24" s="29">
        <v>5196</v>
      </c>
      <c r="E24" s="54"/>
      <c r="F24" s="30">
        <v>42758</v>
      </c>
      <c r="H24" s="31">
        <v>480</v>
      </c>
      <c r="I24" s="34">
        <v>39</v>
      </c>
      <c r="J24" s="35">
        <v>9</v>
      </c>
      <c r="K24" s="36"/>
      <c r="L24" s="36">
        <v>1</v>
      </c>
      <c r="M24" s="37">
        <v>21060</v>
      </c>
      <c r="N24" s="32">
        <v>79</v>
      </c>
      <c r="O24" s="32">
        <f t="shared" si="0"/>
        <v>5571</v>
      </c>
      <c r="P24" s="38">
        <v>5650</v>
      </c>
      <c r="Q24" s="39">
        <f t="shared" si="1"/>
        <v>454</v>
      </c>
      <c r="R24" s="40">
        <f t="shared" si="2"/>
        <v>3.751187084520418E-3</v>
      </c>
      <c r="S24" s="55">
        <v>1.07</v>
      </c>
      <c r="T24" s="26"/>
    </row>
    <row r="25" spans="1:20" ht="18">
      <c r="A25" s="51" t="s">
        <v>80</v>
      </c>
      <c r="B25" s="27" t="s">
        <v>70</v>
      </c>
      <c r="C25" s="28" t="s">
        <v>81</v>
      </c>
      <c r="D25" s="29">
        <v>17316</v>
      </c>
      <c r="E25" s="54"/>
      <c r="F25" s="30">
        <v>42738</v>
      </c>
      <c r="H25" s="31">
        <v>443</v>
      </c>
      <c r="I25" s="34">
        <v>39</v>
      </c>
      <c r="J25" s="35">
        <v>9</v>
      </c>
      <c r="K25" s="36"/>
      <c r="L25" s="36">
        <v>1</v>
      </c>
      <c r="M25" s="37">
        <v>19436.625</v>
      </c>
      <c r="N25" s="32">
        <v>893</v>
      </c>
      <c r="O25" s="32">
        <f t="shared" si="0"/>
        <v>9250</v>
      </c>
      <c r="P25" s="38">
        <v>10143</v>
      </c>
      <c r="Q25" s="39">
        <f t="shared" si="1"/>
        <v>-7173</v>
      </c>
      <c r="R25" s="40">
        <f t="shared" si="2"/>
        <v>4.5944190413716376E-2</v>
      </c>
      <c r="S25" s="55">
        <v>1.07</v>
      </c>
      <c r="T25" s="26"/>
    </row>
    <row r="26" spans="1:20" ht="18">
      <c r="A26" s="51" t="s">
        <v>82</v>
      </c>
      <c r="B26" s="27" t="s">
        <v>70</v>
      </c>
      <c r="C26" s="28" t="s">
        <v>83</v>
      </c>
      <c r="D26" s="29">
        <v>680</v>
      </c>
      <c r="E26" s="54"/>
      <c r="F26" s="30">
        <v>42758</v>
      </c>
      <c r="H26" s="31">
        <v>400</v>
      </c>
      <c r="I26" s="34">
        <v>39</v>
      </c>
      <c r="J26" s="35">
        <v>9</v>
      </c>
      <c r="K26" s="36"/>
      <c r="L26" s="36">
        <v>1</v>
      </c>
      <c r="M26" s="37">
        <v>17550</v>
      </c>
      <c r="N26" s="32">
        <v>395</v>
      </c>
      <c r="O26" s="32">
        <f t="shared" si="0"/>
        <v>50</v>
      </c>
      <c r="P26" s="38">
        <v>445</v>
      </c>
      <c r="Q26" s="39">
        <f t="shared" si="1"/>
        <v>-235</v>
      </c>
      <c r="R26" s="40">
        <f t="shared" si="2"/>
        <v>2.2507122507122508E-2</v>
      </c>
      <c r="S26" s="55">
        <v>1.07</v>
      </c>
      <c r="T26" s="26"/>
    </row>
    <row r="27" spans="1:20" ht="18">
      <c r="A27" s="51" t="s">
        <v>84</v>
      </c>
      <c r="B27" s="27" t="s">
        <v>70</v>
      </c>
      <c r="C27" s="28" t="s">
        <v>85</v>
      </c>
      <c r="D27" s="29">
        <v>33292</v>
      </c>
      <c r="E27" s="54"/>
      <c r="F27" s="30">
        <v>42758</v>
      </c>
      <c r="H27" s="31">
        <v>400</v>
      </c>
      <c r="I27" s="34">
        <v>39</v>
      </c>
      <c r="J27" s="35">
        <v>9</v>
      </c>
      <c r="K27" s="36"/>
      <c r="L27" s="36">
        <v>1</v>
      </c>
      <c r="M27" s="37">
        <v>17550</v>
      </c>
      <c r="N27" s="32">
        <v>1000</v>
      </c>
      <c r="O27" s="32">
        <f t="shared" si="0"/>
        <v>21315</v>
      </c>
      <c r="P27" s="38">
        <v>22315</v>
      </c>
      <c r="Q27" s="39">
        <f t="shared" si="1"/>
        <v>-10977</v>
      </c>
      <c r="R27" s="40">
        <f t="shared" si="2"/>
        <v>5.6980056980056981E-2</v>
      </c>
      <c r="S27" s="55">
        <v>1.07</v>
      </c>
      <c r="T27" s="26"/>
    </row>
    <row r="28" spans="1:20" ht="18">
      <c r="A28" s="53" t="s">
        <v>86</v>
      </c>
      <c r="B28" s="27" t="s">
        <v>87</v>
      </c>
      <c r="C28" s="28" t="s">
        <v>88</v>
      </c>
      <c r="D28" s="29">
        <v>4430</v>
      </c>
      <c r="E28" s="54"/>
      <c r="F28" s="30">
        <v>42781</v>
      </c>
      <c r="H28" s="31">
        <v>424</v>
      </c>
      <c r="I28" s="46">
        <v>25</v>
      </c>
      <c r="J28" s="47">
        <v>9</v>
      </c>
      <c r="K28" s="36"/>
      <c r="L28" s="36">
        <v>1</v>
      </c>
      <c r="M28" s="37">
        <v>11925</v>
      </c>
      <c r="N28" s="44">
        <v>302</v>
      </c>
      <c r="O28" s="32">
        <f t="shared" si="0"/>
        <v>5020</v>
      </c>
      <c r="P28" s="38">
        <v>5322</v>
      </c>
      <c r="Q28" s="39">
        <f t="shared" si="1"/>
        <v>892</v>
      </c>
      <c r="R28" s="40">
        <f t="shared" si="2"/>
        <v>2.5324947589098531E-2</v>
      </c>
      <c r="S28" s="55">
        <v>1.08</v>
      </c>
      <c r="T28" s="26"/>
    </row>
    <row r="29" spans="1:20" ht="18">
      <c r="A29" s="53" t="s">
        <v>89</v>
      </c>
      <c r="B29" s="27" t="s">
        <v>87</v>
      </c>
      <c r="C29" s="28" t="s">
        <v>90</v>
      </c>
      <c r="D29" s="29">
        <v>20230</v>
      </c>
      <c r="E29" s="54"/>
      <c r="F29" s="30">
        <v>42737</v>
      </c>
      <c r="H29" s="31">
        <v>222</v>
      </c>
      <c r="I29" s="46">
        <v>25</v>
      </c>
      <c r="J29" s="47">
        <v>9</v>
      </c>
      <c r="K29" s="36"/>
      <c r="L29" s="36">
        <v>1</v>
      </c>
      <c r="M29" s="37">
        <v>6243.75</v>
      </c>
      <c r="N29" s="44">
        <v>798</v>
      </c>
      <c r="O29" s="32">
        <f t="shared" si="0"/>
        <v>10530</v>
      </c>
      <c r="P29" s="38">
        <v>11328</v>
      </c>
      <c r="Q29" s="39">
        <f t="shared" si="1"/>
        <v>-8902</v>
      </c>
      <c r="R29" s="40">
        <f t="shared" si="2"/>
        <v>0.12780780780780782</v>
      </c>
      <c r="S29" s="55">
        <v>1.08</v>
      </c>
      <c r="T29" s="26"/>
    </row>
    <row r="30" spans="1:20" ht="18">
      <c r="A30" s="53" t="s">
        <v>91</v>
      </c>
      <c r="B30" s="27" t="s">
        <v>87</v>
      </c>
      <c r="C30" s="28" t="s">
        <v>92</v>
      </c>
      <c r="D30" s="29">
        <v>10513</v>
      </c>
      <c r="E30" s="54"/>
      <c r="F30" s="30">
        <v>42779</v>
      </c>
      <c r="H30" s="31">
        <v>320</v>
      </c>
      <c r="I30" s="46">
        <v>25</v>
      </c>
      <c r="J30" s="47">
        <v>9</v>
      </c>
      <c r="K30" s="36"/>
      <c r="L30" s="36">
        <v>1</v>
      </c>
      <c r="M30" s="37">
        <v>9000</v>
      </c>
      <c r="N30" s="44">
        <v>1823</v>
      </c>
      <c r="O30" s="32">
        <f t="shared" si="0"/>
        <v>6124</v>
      </c>
      <c r="P30" s="38">
        <v>7947</v>
      </c>
      <c r="Q30" s="39">
        <f t="shared" si="1"/>
        <v>-2566</v>
      </c>
      <c r="R30" s="40">
        <f t="shared" si="2"/>
        <v>0.20255555555555554</v>
      </c>
      <c r="S30" s="55">
        <v>1.08</v>
      </c>
      <c r="T30" s="26"/>
    </row>
    <row r="31" spans="1:20" ht="18">
      <c r="A31" s="53" t="s">
        <v>93</v>
      </c>
      <c r="B31" s="27" t="s">
        <v>87</v>
      </c>
      <c r="C31" s="28" t="s">
        <v>94</v>
      </c>
      <c r="D31" s="29">
        <v>6784</v>
      </c>
      <c r="E31" s="54"/>
      <c r="F31" s="30">
        <v>42760</v>
      </c>
      <c r="H31" s="31">
        <v>320</v>
      </c>
      <c r="I31" s="46">
        <v>25</v>
      </c>
      <c r="J31" s="47">
        <v>9</v>
      </c>
      <c r="K31" s="36"/>
      <c r="L31" s="36">
        <v>1</v>
      </c>
      <c r="M31" s="37">
        <v>9000</v>
      </c>
      <c r="N31" s="44">
        <v>1210</v>
      </c>
      <c r="O31" s="32">
        <f t="shared" si="0"/>
        <v>5070</v>
      </c>
      <c r="P31" s="38">
        <v>6280</v>
      </c>
      <c r="Q31" s="39">
        <f t="shared" si="1"/>
        <v>-504</v>
      </c>
      <c r="R31" s="40">
        <f t="shared" si="2"/>
        <v>0.13444444444444445</v>
      </c>
      <c r="S31" s="55">
        <v>1.08</v>
      </c>
      <c r="T31" s="26"/>
    </row>
    <row r="32" spans="1:20" ht="18">
      <c r="A32" s="53" t="s">
        <v>95</v>
      </c>
      <c r="B32" s="27" t="s">
        <v>87</v>
      </c>
      <c r="C32" s="28" t="s">
        <v>96</v>
      </c>
      <c r="D32" s="29">
        <v>55101</v>
      </c>
      <c r="E32" s="54"/>
      <c r="F32" s="30">
        <v>42779</v>
      </c>
      <c r="H32" s="31">
        <v>424</v>
      </c>
      <c r="I32" s="46">
        <v>25</v>
      </c>
      <c r="J32" s="47">
        <v>9</v>
      </c>
      <c r="K32" s="36"/>
      <c r="L32" s="36">
        <v>1</v>
      </c>
      <c r="M32" s="37">
        <v>11925</v>
      </c>
      <c r="N32" s="44">
        <v>2076</v>
      </c>
      <c r="O32" s="32">
        <f t="shared" si="0"/>
        <v>22317</v>
      </c>
      <c r="P32" s="38">
        <v>24393</v>
      </c>
      <c r="Q32" s="39">
        <f t="shared" si="1"/>
        <v>-30708</v>
      </c>
      <c r="R32" s="40">
        <f t="shared" si="2"/>
        <v>0.17408805031446542</v>
      </c>
      <c r="S32" s="55">
        <v>1.08</v>
      </c>
      <c r="T32" s="26"/>
    </row>
    <row r="33" spans="1:20" ht="18">
      <c r="A33" s="53" t="s">
        <v>97</v>
      </c>
      <c r="B33" s="27" t="s">
        <v>87</v>
      </c>
      <c r="C33" s="28" t="s">
        <v>98</v>
      </c>
      <c r="D33" s="29">
        <v>2578</v>
      </c>
      <c r="E33" s="54"/>
      <c r="F33" s="30">
        <v>42746</v>
      </c>
      <c r="H33" s="31">
        <v>222</v>
      </c>
      <c r="I33" s="46">
        <v>25</v>
      </c>
      <c r="J33" s="47">
        <v>9</v>
      </c>
      <c r="K33" s="36"/>
      <c r="L33" s="36">
        <v>1</v>
      </c>
      <c r="M33" s="37">
        <v>6243.75</v>
      </c>
      <c r="N33" s="44">
        <v>767</v>
      </c>
      <c r="O33" s="32">
        <f t="shared" si="0"/>
        <v>5028</v>
      </c>
      <c r="P33" s="38">
        <v>5795</v>
      </c>
      <c r="Q33" s="39">
        <f t="shared" si="1"/>
        <v>3217</v>
      </c>
      <c r="R33" s="40">
        <f t="shared" si="2"/>
        <v>0.12284284284284284</v>
      </c>
      <c r="S33" s="55">
        <v>1.08</v>
      </c>
      <c r="T33" s="26"/>
    </row>
    <row r="34" spans="1:20" ht="18">
      <c r="A34" s="53" t="s">
        <v>99</v>
      </c>
      <c r="B34" s="27" t="s">
        <v>38</v>
      </c>
      <c r="C34" s="43" t="s">
        <v>100</v>
      </c>
      <c r="D34" s="29">
        <v>2300</v>
      </c>
      <c r="E34" s="54"/>
      <c r="F34" s="30">
        <v>42760</v>
      </c>
      <c r="H34" s="31">
        <v>411</v>
      </c>
      <c r="I34" s="46">
        <v>25</v>
      </c>
      <c r="J34" s="47">
        <v>9</v>
      </c>
      <c r="K34" s="36"/>
      <c r="L34" s="36">
        <v>1</v>
      </c>
      <c r="M34" s="37">
        <v>11559.375</v>
      </c>
      <c r="N34" s="44">
        <v>912</v>
      </c>
      <c r="O34" s="32">
        <f t="shared" si="0"/>
        <v>760</v>
      </c>
      <c r="P34" s="38">
        <v>1672</v>
      </c>
      <c r="Q34" s="39">
        <f t="shared" si="1"/>
        <v>-628</v>
      </c>
      <c r="R34" s="40">
        <f t="shared" si="2"/>
        <v>7.8896999188969988E-2</v>
      </c>
      <c r="S34" s="55">
        <v>1.08</v>
      </c>
      <c r="T34" s="26"/>
    </row>
    <row r="35" spans="1:20" ht="18">
      <c r="A35" s="53" t="s">
        <v>101</v>
      </c>
      <c r="B35" s="27" t="s">
        <v>38</v>
      </c>
      <c r="C35" s="41" t="s">
        <v>102</v>
      </c>
      <c r="D35" s="29">
        <v>1054</v>
      </c>
      <c r="E35" s="54"/>
      <c r="F35" s="30">
        <v>42760</v>
      </c>
      <c r="H35" s="31">
        <v>411</v>
      </c>
      <c r="I35" s="46">
        <v>25</v>
      </c>
      <c r="J35" s="47">
        <v>9</v>
      </c>
      <c r="K35" s="36"/>
      <c r="L35" s="36">
        <v>1</v>
      </c>
      <c r="M35" s="37">
        <v>11559.375</v>
      </c>
      <c r="N35" s="44">
        <v>46</v>
      </c>
      <c r="O35" s="32">
        <f t="shared" si="0"/>
        <v>758</v>
      </c>
      <c r="P35" s="38">
        <v>804</v>
      </c>
      <c r="Q35" s="39">
        <f t="shared" si="1"/>
        <v>-250</v>
      </c>
      <c r="R35" s="40">
        <f t="shared" si="2"/>
        <v>3.9794539064612056E-3</v>
      </c>
      <c r="S35" s="55">
        <v>1.08</v>
      </c>
      <c r="T35" s="26"/>
    </row>
    <row r="36" spans="1:20" ht="18">
      <c r="A36" s="53" t="s">
        <v>103</v>
      </c>
      <c r="B36" s="27" t="s">
        <v>38</v>
      </c>
      <c r="C36" s="41" t="s">
        <v>39</v>
      </c>
      <c r="D36" s="29">
        <v>2300</v>
      </c>
      <c r="E36" s="54"/>
      <c r="F36" s="30">
        <v>42940</v>
      </c>
      <c r="H36" s="31">
        <v>411</v>
      </c>
      <c r="I36" s="46">
        <v>25</v>
      </c>
      <c r="J36" s="47">
        <v>9</v>
      </c>
      <c r="K36" s="36"/>
      <c r="L36" s="36">
        <v>1</v>
      </c>
      <c r="M36" s="37">
        <v>11559.375</v>
      </c>
      <c r="N36" s="44">
        <v>200</v>
      </c>
      <c r="O36" s="32">
        <f t="shared" si="0"/>
        <v>1741</v>
      </c>
      <c r="P36" s="38">
        <v>1941</v>
      </c>
      <c r="Q36" s="39">
        <f t="shared" si="1"/>
        <v>-359</v>
      </c>
      <c r="R36" s="40">
        <f t="shared" si="2"/>
        <v>1.7301973506353069E-2</v>
      </c>
      <c r="S36" s="55">
        <v>1.08</v>
      </c>
      <c r="T36" s="26"/>
    </row>
    <row r="37" spans="1:20" ht="18">
      <c r="A37" s="53" t="s">
        <v>104</v>
      </c>
      <c r="B37" s="27" t="s">
        <v>38</v>
      </c>
      <c r="C37" s="45" t="s">
        <v>105</v>
      </c>
      <c r="D37" s="29">
        <v>670</v>
      </c>
      <c r="E37" s="54"/>
      <c r="F37" s="30">
        <v>42394</v>
      </c>
      <c r="H37" s="31">
        <v>411</v>
      </c>
      <c r="I37" s="46">
        <v>25</v>
      </c>
      <c r="J37" s="47">
        <v>9</v>
      </c>
      <c r="K37" s="36"/>
      <c r="L37" s="36">
        <v>1</v>
      </c>
      <c r="M37" s="37">
        <v>11559.375</v>
      </c>
      <c r="N37" s="44">
        <v>102</v>
      </c>
      <c r="O37" s="32">
        <f t="shared" si="0"/>
        <v>14</v>
      </c>
      <c r="P37" s="38">
        <v>116</v>
      </c>
      <c r="Q37" s="39">
        <f t="shared" si="1"/>
        <v>-554</v>
      </c>
      <c r="R37" s="40">
        <f t="shared" si="2"/>
        <v>8.8240064882400653E-3</v>
      </c>
      <c r="S37" s="55">
        <v>1.08</v>
      </c>
      <c r="T37" s="26"/>
    </row>
    <row r="38" spans="1:20" ht="18">
      <c r="A38" s="53" t="s">
        <v>99</v>
      </c>
      <c r="B38" s="27" t="s">
        <v>38</v>
      </c>
      <c r="C38" s="43" t="s">
        <v>106</v>
      </c>
      <c r="D38" s="29">
        <v>1700</v>
      </c>
      <c r="E38" s="54"/>
      <c r="F38" s="30">
        <v>42760</v>
      </c>
      <c r="H38" s="31">
        <v>411</v>
      </c>
      <c r="I38" s="46">
        <v>25</v>
      </c>
      <c r="J38" s="47">
        <v>9</v>
      </c>
      <c r="K38" s="36"/>
      <c r="L38" s="36">
        <v>1</v>
      </c>
      <c r="M38" s="37">
        <v>11559.375</v>
      </c>
      <c r="N38" s="44">
        <v>81</v>
      </c>
      <c r="O38" s="32">
        <f t="shared" si="0"/>
        <v>1288</v>
      </c>
      <c r="P38" s="38">
        <v>1369</v>
      </c>
      <c r="Q38" s="39">
        <f t="shared" si="1"/>
        <v>-331</v>
      </c>
      <c r="R38" s="40">
        <f t="shared" si="2"/>
        <v>7.0072992700729924E-3</v>
      </c>
      <c r="S38" s="55">
        <v>1.08</v>
      </c>
      <c r="T38" s="26"/>
    </row>
    <row r="39" spans="1:20" ht="18">
      <c r="A39" s="53" t="s">
        <v>99</v>
      </c>
      <c r="B39" s="27" t="s">
        <v>107</v>
      </c>
      <c r="C39" s="28" t="s">
        <v>108</v>
      </c>
      <c r="D39" s="29">
        <v>4000</v>
      </c>
      <c r="E39" s="54"/>
      <c r="F39" s="30">
        <v>42757</v>
      </c>
      <c r="H39" s="31">
        <v>480</v>
      </c>
      <c r="I39" s="46">
        <v>25</v>
      </c>
      <c r="J39" s="47">
        <v>9</v>
      </c>
      <c r="K39" s="36"/>
      <c r="L39" s="36">
        <v>1</v>
      </c>
      <c r="M39" s="37">
        <v>13500</v>
      </c>
      <c r="N39" s="44">
        <v>540</v>
      </c>
      <c r="O39" s="32">
        <f t="shared" si="0"/>
        <v>262</v>
      </c>
      <c r="P39" s="38">
        <v>802</v>
      </c>
      <c r="Q39" s="39">
        <f t="shared" si="1"/>
        <v>-3198</v>
      </c>
      <c r="R39" s="40">
        <f t="shared" si="2"/>
        <v>0.04</v>
      </c>
      <c r="S39" s="55">
        <v>1.08</v>
      </c>
      <c r="T39" s="26"/>
    </row>
    <row r="40" spans="1:20" ht="18">
      <c r="A40" s="53" t="s">
        <v>97</v>
      </c>
      <c r="B40" s="27" t="s">
        <v>41</v>
      </c>
      <c r="C40" s="41" t="s">
        <v>42</v>
      </c>
      <c r="D40" s="29">
        <v>8720</v>
      </c>
      <c r="E40" s="54"/>
      <c r="F40" s="30">
        <v>42751</v>
      </c>
      <c r="H40" s="31">
        <v>524</v>
      </c>
      <c r="I40" s="46">
        <v>25</v>
      </c>
      <c r="J40" s="47">
        <v>9</v>
      </c>
      <c r="K40" s="36"/>
      <c r="L40" s="36">
        <v>1</v>
      </c>
      <c r="M40" s="37">
        <v>14737.5</v>
      </c>
      <c r="N40" s="44">
        <v>770</v>
      </c>
      <c r="O40" s="32">
        <f t="shared" si="0"/>
        <v>1624</v>
      </c>
      <c r="P40" s="38">
        <v>2394</v>
      </c>
      <c r="Q40" s="39">
        <f t="shared" si="1"/>
        <v>-6326</v>
      </c>
      <c r="R40" s="40">
        <f t="shared" si="2"/>
        <v>5.2247667514843089E-2</v>
      </c>
      <c r="S40" s="55">
        <v>1.08</v>
      </c>
      <c r="T40" s="26"/>
    </row>
    <row r="41" spans="1:20" ht="18">
      <c r="A41" s="53" t="s">
        <v>97</v>
      </c>
      <c r="B41" s="27" t="s">
        <v>41</v>
      </c>
      <c r="C41" s="28" t="s">
        <v>109</v>
      </c>
      <c r="D41" s="29">
        <v>4682</v>
      </c>
      <c r="E41" s="54"/>
      <c r="F41" s="30">
        <v>42751</v>
      </c>
      <c r="H41" s="31">
        <v>400</v>
      </c>
      <c r="I41" s="46">
        <v>25</v>
      </c>
      <c r="J41" s="47">
        <v>9</v>
      </c>
      <c r="K41" s="36"/>
      <c r="L41" s="36">
        <v>1</v>
      </c>
      <c r="M41" s="37">
        <v>11250</v>
      </c>
      <c r="N41" s="44">
        <v>540</v>
      </c>
      <c r="O41" s="32">
        <f t="shared" si="0"/>
        <v>1020</v>
      </c>
      <c r="P41" s="38">
        <v>1560</v>
      </c>
      <c r="Q41" s="39">
        <f t="shared" si="1"/>
        <v>-3122</v>
      </c>
      <c r="R41" s="40">
        <f t="shared" si="2"/>
        <v>4.8000000000000001E-2</v>
      </c>
      <c r="S41" s="55">
        <v>1.08</v>
      </c>
      <c r="T41" s="26"/>
    </row>
    <row r="42" spans="1:20" ht="18">
      <c r="A42" s="53" t="s">
        <v>97</v>
      </c>
      <c r="B42" s="27" t="s">
        <v>41</v>
      </c>
      <c r="C42" s="42" t="s">
        <v>110</v>
      </c>
      <c r="D42" s="29">
        <v>3355</v>
      </c>
      <c r="E42" s="54"/>
      <c r="F42" s="30">
        <v>42751</v>
      </c>
      <c r="H42" s="31">
        <v>411</v>
      </c>
      <c r="I42" s="46">
        <v>25</v>
      </c>
      <c r="J42" s="47">
        <v>9</v>
      </c>
      <c r="K42" s="36"/>
      <c r="L42" s="36">
        <v>1</v>
      </c>
      <c r="M42" s="37">
        <v>11559.375</v>
      </c>
      <c r="N42" s="44">
        <v>481</v>
      </c>
      <c r="O42" s="32">
        <f t="shared" si="0"/>
        <v>336</v>
      </c>
      <c r="P42" s="38">
        <v>817</v>
      </c>
      <c r="Q42" s="39">
        <f t="shared" si="1"/>
        <v>-2538</v>
      </c>
      <c r="R42" s="40">
        <f t="shared" si="2"/>
        <v>4.1611246282779131E-2</v>
      </c>
      <c r="S42" s="55">
        <v>1.08</v>
      </c>
      <c r="T42" s="26"/>
    </row>
    <row r="43" spans="1:20">
      <c r="A43" s="52" t="s">
        <v>111</v>
      </c>
      <c r="B43" s="33" t="s">
        <v>112</v>
      </c>
      <c r="C43" s="28" t="s">
        <v>36</v>
      </c>
      <c r="D43" s="29">
        <v>404074</v>
      </c>
      <c r="E43" s="54"/>
      <c r="F43" s="30">
        <v>42776</v>
      </c>
      <c r="H43" s="31">
        <v>411</v>
      </c>
      <c r="I43" s="46">
        <v>18</v>
      </c>
      <c r="J43" s="47">
        <v>9</v>
      </c>
      <c r="K43" s="36"/>
      <c r="L43" s="36">
        <v>1</v>
      </c>
      <c r="M43" s="37">
        <v>8322.75</v>
      </c>
      <c r="N43" s="48">
        <v>8463</v>
      </c>
      <c r="O43" s="32">
        <f t="shared" si="0"/>
        <v>70720</v>
      </c>
      <c r="P43" s="49">
        <v>79183</v>
      </c>
      <c r="Q43" s="39">
        <f t="shared" si="1"/>
        <v>-324891</v>
      </c>
      <c r="R43" s="40">
        <f t="shared" si="2"/>
        <v>1.016851401279625</v>
      </c>
      <c r="S43" s="55">
        <v>1.46</v>
      </c>
      <c r="T43" s="25"/>
    </row>
    <row r="44" spans="1:20">
      <c r="A44" s="52" t="s">
        <v>113</v>
      </c>
      <c r="B44" s="33" t="s">
        <v>41</v>
      </c>
      <c r="C44" s="42" t="s">
        <v>110</v>
      </c>
      <c r="D44" s="29">
        <v>3355</v>
      </c>
      <c r="E44" s="54"/>
      <c r="F44" s="50">
        <v>42751</v>
      </c>
      <c r="H44" s="31">
        <v>411</v>
      </c>
      <c r="I44" s="46">
        <v>18</v>
      </c>
      <c r="J44" s="47">
        <v>9</v>
      </c>
      <c r="K44" s="36"/>
      <c r="L44" s="36">
        <v>1</v>
      </c>
      <c r="M44" s="37">
        <v>8322.75</v>
      </c>
      <c r="N44" s="48">
        <v>59</v>
      </c>
      <c r="O44" s="32">
        <f t="shared" si="0"/>
        <v>349</v>
      </c>
      <c r="P44" s="49">
        <v>408</v>
      </c>
      <c r="Q44" s="39">
        <f t="shared" si="1"/>
        <v>-2947</v>
      </c>
      <c r="R44" s="40">
        <f t="shared" si="2"/>
        <v>7.0890030338529933E-3</v>
      </c>
      <c r="S44" s="55">
        <v>1.46</v>
      </c>
      <c r="T44" s="25"/>
    </row>
    <row r="45" spans="1:20">
      <c r="A45" s="52" t="s">
        <v>114</v>
      </c>
      <c r="B45" s="33" t="s">
        <v>70</v>
      </c>
      <c r="C45" s="28" t="s">
        <v>115</v>
      </c>
      <c r="D45" s="29">
        <v>10641</v>
      </c>
      <c r="E45" s="54"/>
      <c r="F45" s="30">
        <v>42732</v>
      </c>
      <c r="H45" s="31">
        <v>411</v>
      </c>
      <c r="I45" s="46">
        <v>18</v>
      </c>
      <c r="J45" s="47">
        <v>9</v>
      </c>
      <c r="K45" s="36"/>
      <c r="L45" s="36">
        <v>1</v>
      </c>
      <c r="M45" s="37">
        <v>8322.75</v>
      </c>
      <c r="N45" s="48">
        <v>667</v>
      </c>
      <c r="O45" s="32">
        <f t="shared" si="0"/>
        <v>4876</v>
      </c>
      <c r="P45" s="49">
        <v>5543</v>
      </c>
      <c r="Q45" s="39">
        <f t="shared" si="1"/>
        <v>-5098</v>
      </c>
      <c r="R45" s="40">
        <f t="shared" si="2"/>
        <v>8.0141780060677056E-2</v>
      </c>
      <c r="S45" s="55">
        <v>1.46</v>
      </c>
      <c r="T45" s="25"/>
    </row>
    <row r="46" spans="1:20">
      <c r="A46" s="52" t="s">
        <v>116</v>
      </c>
      <c r="B46" s="33" t="s">
        <v>41</v>
      </c>
      <c r="C46" s="28" t="s">
        <v>117</v>
      </c>
      <c r="D46" s="29">
        <v>28393</v>
      </c>
      <c r="E46" s="54"/>
      <c r="F46" s="30">
        <v>42779</v>
      </c>
      <c r="H46" s="31">
        <v>411</v>
      </c>
      <c r="I46" s="46">
        <v>18</v>
      </c>
      <c r="J46" s="47">
        <v>9</v>
      </c>
      <c r="K46" s="36"/>
      <c r="L46" s="36">
        <v>1</v>
      </c>
      <c r="M46" s="37">
        <v>8322.75</v>
      </c>
      <c r="N46" s="48">
        <v>2965</v>
      </c>
      <c r="O46" s="32">
        <f t="shared" si="0"/>
        <v>11296</v>
      </c>
      <c r="P46" s="49">
        <v>14261</v>
      </c>
      <c r="Q46" s="39">
        <f t="shared" si="1"/>
        <v>-14132</v>
      </c>
      <c r="R46" s="40">
        <f t="shared" si="2"/>
        <v>0.35625244059956146</v>
      </c>
      <c r="S46" s="55">
        <v>1.46</v>
      </c>
      <c r="T46" s="25"/>
    </row>
  </sheetData>
  <mergeCells count="2">
    <mergeCell ref="A1:U1"/>
    <mergeCell ref="A2:U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2017-03-29T01:43:24Z</dcterms:modified>
</cp:coreProperties>
</file>