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tonpoppe/workspace/graphcase_experiments/graphcase_experiments/graphcase_experiments/graphs/enron/data/"/>
    </mc:Choice>
  </mc:AlternateContent>
  <xr:revisionPtr revIDLastSave="0" documentId="13_ncr:1_{9123563C-6185-344B-BF81-841E5679F185}" xr6:coauthVersionLast="36" xr6:coauthVersionMax="36" xr10:uidLastSave="{00000000-0000-0000-0000-000000000000}"/>
  <bookViews>
    <workbookView xWindow="1520" yWindow="500" windowWidth="25040" windowHeight="17300" tabRatio="204" activeTab="1" xr2:uid="{00000000-000D-0000-FFFF-FFFF00000000}"/>
  </bookViews>
  <sheets>
    <sheet name="Sheet1" sheetId="2" r:id="rId1"/>
    <sheet name="table" sheetId="1" r:id="rId2"/>
    <sheet name="mapping to mailbox" sheetId="3" r:id="rId3"/>
  </sheets>
  <definedNames>
    <definedName name="_xlnm._FilterDatabase" localSheetId="2" hidden="1">'mapping to mailbox'!$A$1:$E$149</definedName>
    <definedName name="_xlnm._FilterDatabase" localSheetId="1" hidden="1">table!$A$1:$E$173</definedName>
  </definedNames>
  <calcPr calcId="181029"/>
  <pivotCaches>
    <pivotCache cacheId="0" r:id="rId4"/>
  </pivotCaches>
</workbook>
</file>

<file path=xl/calcChain.xml><?xml version="1.0" encoding="utf-8"?>
<calcChain xmlns="http://schemas.openxmlformats.org/spreadsheetml/2006/main">
  <c r="B150" i="1" l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58" i="3"/>
  <c r="C41" i="3"/>
  <c r="C116" i="3"/>
  <c r="C136" i="3"/>
  <c r="C31" i="3"/>
  <c r="C26" i="3"/>
  <c r="C121" i="3"/>
  <c r="C117" i="3"/>
  <c r="C82" i="3"/>
  <c r="C122" i="3"/>
  <c r="C115" i="3"/>
  <c r="C77" i="3"/>
  <c r="C96" i="3"/>
  <c r="C94" i="3"/>
  <c r="C101" i="3"/>
  <c r="C127" i="3"/>
  <c r="C126" i="3"/>
  <c r="C88" i="3"/>
  <c r="C50" i="3"/>
  <c r="C18" i="3"/>
  <c r="C16" i="3"/>
  <c r="C23" i="3"/>
  <c r="C44" i="3"/>
  <c r="C129" i="3"/>
  <c r="C79" i="3"/>
  <c r="C143" i="3"/>
  <c r="C12" i="3"/>
  <c r="C36" i="3"/>
  <c r="C20" i="3"/>
  <c r="C89" i="3"/>
  <c r="C59" i="3"/>
  <c r="C28" i="3"/>
  <c r="C80" i="3"/>
  <c r="C111" i="3"/>
  <c r="C145" i="3"/>
  <c r="C13" i="3"/>
  <c r="C27" i="3"/>
  <c r="C22" i="3"/>
  <c r="C60" i="3"/>
  <c r="C97" i="3"/>
  <c r="C84" i="3"/>
  <c r="C85" i="3"/>
  <c r="C90" i="3"/>
  <c r="C132" i="3"/>
  <c r="C119" i="3"/>
  <c r="C83" i="3"/>
  <c r="C124" i="3"/>
  <c r="C65" i="3"/>
  <c r="C61" i="3"/>
  <c r="C70" i="3"/>
  <c r="C130" i="3"/>
  <c r="C72" i="3"/>
  <c r="C17" i="3"/>
  <c r="C139" i="3"/>
  <c r="C147" i="3"/>
  <c r="B147" i="3" s="1"/>
  <c r="C133" i="3"/>
  <c r="C107" i="3"/>
  <c r="C67" i="3"/>
  <c r="C51" i="3"/>
  <c r="C81" i="3"/>
  <c r="C144" i="3"/>
  <c r="C62" i="3"/>
  <c r="C71" i="3"/>
  <c r="C93" i="3"/>
  <c r="C4" i="3"/>
  <c r="C32" i="3"/>
  <c r="C95" i="3"/>
  <c r="C140" i="3"/>
  <c r="C109" i="3"/>
  <c r="C104" i="3"/>
  <c r="C98" i="3"/>
  <c r="C69" i="3"/>
  <c r="C142" i="3"/>
  <c r="C78" i="3"/>
  <c r="C19" i="3"/>
  <c r="C99" i="3"/>
  <c r="C9" i="3"/>
  <c r="C64" i="3"/>
  <c r="C34" i="3"/>
  <c r="C134" i="3"/>
  <c r="C2" i="3"/>
  <c r="C103" i="3"/>
  <c r="C91" i="3"/>
  <c r="C125" i="3"/>
  <c r="C39" i="3"/>
  <c r="C131" i="3"/>
  <c r="C55" i="3"/>
  <c r="C137" i="3"/>
  <c r="C24" i="3"/>
  <c r="C148" i="3"/>
  <c r="B148" i="3" s="1"/>
  <c r="C110" i="3"/>
  <c r="C73" i="3"/>
  <c r="C56" i="3"/>
  <c r="C29" i="3"/>
  <c r="C8" i="3"/>
  <c r="C49" i="3"/>
  <c r="C15" i="3"/>
  <c r="C3" i="3"/>
  <c r="C112" i="3"/>
  <c r="C118" i="3"/>
  <c r="C7" i="3"/>
  <c r="C74" i="3"/>
  <c r="C30" i="3"/>
  <c r="C33" i="3"/>
  <c r="C42" i="3"/>
  <c r="C102" i="3"/>
  <c r="C113" i="3"/>
  <c r="C25" i="3"/>
  <c r="C21" i="3"/>
  <c r="C54" i="3"/>
  <c r="C138" i="3"/>
  <c r="C10" i="3"/>
  <c r="C123" i="3"/>
  <c r="C53" i="3"/>
  <c r="C114" i="3"/>
  <c r="C43" i="3"/>
  <c r="C52" i="3"/>
  <c r="C120" i="3"/>
  <c r="C92" i="3"/>
  <c r="C37" i="3"/>
  <c r="C135" i="3"/>
  <c r="C141" i="3"/>
  <c r="C11" i="3"/>
  <c r="C45" i="3"/>
  <c r="C57" i="3"/>
  <c r="C14" i="3"/>
  <c r="C38" i="3"/>
  <c r="C35" i="3"/>
  <c r="C100" i="3"/>
  <c r="C68" i="3"/>
  <c r="C86" i="3"/>
  <c r="C46" i="3"/>
  <c r="C105" i="3"/>
  <c r="C66" i="3"/>
  <c r="C6" i="3"/>
  <c r="C75" i="3"/>
  <c r="C76" i="3"/>
  <c r="C146" i="3"/>
  <c r="C40" i="3"/>
  <c r="C128" i="3"/>
  <c r="C87" i="3"/>
  <c r="C47" i="3"/>
  <c r="C149" i="3"/>
  <c r="C48" i="3"/>
  <c r="C106" i="3"/>
  <c r="C5" i="3"/>
  <c r="C63" i="3"/>
  <c r="C108" i="3"/>
  <c r="C14" i="2"/>
  <c r="B149" i="3" l="1"/>
  <c r="B21" i="3"/>
  <c r="E3" i="1"/>
  <c r="B135" i="3"/>
  <c r="B4" i="3"/>
  <c r="B126" i="3"/>
  <c r="B125" i="3"/>
  <c r="B42" i="3"/>
  <c r="B142" i="3"/>
  <c r="B82" i="3"/>
  <c r="B53" i="3"/>
  <c r="B133" i="3"/>
  <c r="B106" i="3"/>
  <c r="B100" i="3"/>
  <c r="B24" i="3"/>
  <c r="B84" i="3"/>
  <c r="B58" i="3"/>
  <c r="B69" i="3"/>
  <c r="B76" i="3"/>
  <c r="B123" i="3"/>
  <c r="B15" i="3"/>
  <c r="B107" i="3"/>
  <c r="B80" i="3"/>
  <c r="B5" i="3"/>
  <c r="B13" i="3"/>
  <c r="B29" i="3"/>
  <c r="B37" i="3"/>
  <c r="B77" i="3"/>
  <c r="B85" i="3"/>
  <c r="B101" i="3"/>
  <c r="B109" i="3"/>
  <c r="B117" i="3"/>
  <c r="B141" i="3"/>
  <c r="B61" i="3"/>
  <c r="B79" i="3"/>
  <c r="B45" i="3"/>
  <c r="B93" i="3"/>
  <c r="B49" i="3"/>
  <c r="B97" i="3"/>
  <c r="B6" i="3"/>
  <c r="B38" i="3"/>
  <c r="B138" i="3"/>
  <c r="B8" i="3"/>
  <c r="B55" i="3"/>
  <c r="B34" i="3"/>
  <c r="B98" i="3"/>
  <c r="B71" i="3"/>
  <c r="B124" i="3"/>
  <c r="B60" i="3"/>
  <c r="B59" i="3"/>
  <c r="B44" i="3"/>
  <c r="B121" i="3"/>
  <c r="B10" i="3"/>
  <c r="B28" i="3"/>
  <c r="B92" i="3"/>
  <c r="B30" i="3"/>
  <c r="B47" i="3"/>
  <c r="B66" i="3"/>
  <c r="B14" i="3"/>
  <c r="B120" i="3"/>
  <c r="B54" i="3"/>
  <c r="B74" i="3"/>
  <c r="B131" i="3"/>
  <c r="B64" i="3"/>
  <c r="B104" i="3"/>
  <c r="B62" i="3"/>
  <c r="B139" i="3"/>
  <c r="B83" i="3"/>
  <c r="B22" i="3"/>
  <c r="B89" i="3"/>
  <c r="B23" i="3"/>
  <c r="B94" i="3"/>
  <c r="B26" i="3"/>
  <c r="B35" i="3"/>
  <c r="B134" i="3"/>
  <c r="B57" i="3"/>
  <c r="B39" i="3"/>
  <c r="B17" i="3"/>
  <c r="B27" i="3"/>
  <c r="B20" i="3"/>
  <c r="B16" i="3"/>
  <c r="B96" i="3"/>
  <c r="B31" i="3"/>
  <c r="B75" i="3"/>
  <c r="B137" i="3"/>
  <c r="B127" i="3"/>
  <c r="B52" i="3"/>
  <c r="B9" i="3"/>
  <c r="B119" i="3"/>
  <c r="B108" i="3"/>
  <c r="B128" i="3"/>
  <c r="B46" i="3"/>
  <c r="B43" i="3"/>
  <c r="B25" i="3"/>
  <c r="B118" i="3"/>
  <c r="B73" i="3"/>
  <c r="B99" i="3"/>
  <c r="B140" i="3"/>
  <c r="B81" i="3"/>
  <c r="B72" i="3"/>
  <c r="B132" i="3"/>
  <c r="B36" i="3"/>
  <c r="B18" i="3"/>
  <c r="B136" i="3"/>
  <c r="B48" i="3"/>
  <c r="B33" i="3"/>
  <c r="B129" i="3"/>
  <c r="B105" i="3"/>
  <c r="B56" i="3"/>
  <c r="B63" i="3"/>
  <c r="B86" i="3"/>
  <c r="B11" i="3"/>
  <c r="B114" i="3"/>
  <c r="B113" i="3"/>
  <c r="B112" i="3"/>
  <c r="B110" i="3"/>
  <c r="B91" i="3"/>
  <c r="B19" i="3"/>
  <c r="B95" i="3"/>
  <c r="B51" i="3"/>
  <c r="B130" i="3"/>
  <c r="B90" i="3"/>
  <c r="B145" i="3"/>
  <c r="B12" i="3"/>
  <c r="B50" i="3"/>
  <c r="B115" i="3"/>
  <c r="B116" i="3"/>
  <c r="B65" i="3"/>
  <c r="B87" i="3"/>
  <c r="B7" i="3"/>
  <c r="B144" i="3"/>
  <c r="B40" i="3"/>
  <c r="B146" i="3"/>
  <c r="B68" i="3"/>
  <c r="B102" i="3"/>
  <c r="B3" i="3"/>
  <c r="B103" i="3"/>
  <c r="B78" i="3"/>
  <c r="B32" i="3"/>
  <c r="B67" i="3"/>
  <c r="B70" i="3"/>
  <c r="B111" i="3"/>
  <c r="B143" i="3"/>
  <c r="B88" i="3"/>
  <c r="B122" i="3"/>
  <c r="B41" i="3"/>
  <c r="B2" i="3"/>
  <c r="E139" i="1"/>
  <c r="E147" i="1"/>
  <c r="E138" i="1"/>
  <c r="E122" i="1"/>
  <c r="E114" i="1"/>
  <c r="E98" i="1"/>
  <c r="E90" i="1"/>
  <c r="E82" i="1"/>
  <c r="E74" i="1"/>
  <c r="E66" i="1"/>
  <c r="E58" i="1"/>
  <c r="E50" i="1"/>
  <c r="E42" i="1"/>
  <c r="E34" i="1"/>
  <c r="E26" i="1"/>
  <c r="E18" i="1"/>
  <c r="E10" i="1"/>
  <c r="E144" i="1"/>
  <c r="E146" i="1"/>
  <c r="E130" i="1"/>
  <c r="E106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8" i="1"/>
  <c r="E120" i="1"/>
  <c r="E88" i="1"/>
  <c r="E56" i="1"/>
  <c r="E24" i="1"/>
  <c r="E111" i="1"/>
  <c r="E7" i="1"/>
  <c r="E112" i="1"/>
  <c r="E96" i="1"/>
  <c r="E64" i="1"/>
  <c r="E32" i="1"/>
  <c r="E2" i="1"/>
  <c r="E135" i="1"/>
  <c r="E127" i="1"/>
  <c r="E103" i="1"/>
  <c r="E87" i="1"/>
  <c r="E71" i="1"/>
  <c r="E55" i="1"/>
  <c r="E39" i="1"/>
  <c r="E31" i="1"/>
  <c r="E15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128" i="1"/>
  <c r="E80" i="1"/>
  <c r="E48" i="1"/>
  <c r="E16" i="1"/>
  <c r="E143" i="1"/>
  <c r="E119" i="1"/>
  <c r="E95" i="1"/>
  <c r="E79" i="1"/>
  <c r="E63" i="1"/>
  <c r="E47" i="1"/>
  <c r="E23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136" i="1"/>
  <c r="E104" i="1"/>
  <c r="E72" i="1"/>
  <c r="E40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</calcChain>
</file>

<file path=xl/sharedStrings.xml><?xml version="1.0" encoding="utf-8"?>
<sst xmlns="http://schemas.openxmlformats.org/spreadsheetml/2006/main" count="796" uniqueCount="411">
  <si>
    <t>em#ail</t>
  </si>
  <si>
    <t>tiAmvge</t>
  </si>
  <si>
    <t>Resp#onses</t>
  </si>
  <si>
    <t>Cliq#ues</t>
  </si>
  <si>
    <t>RCS</t>
  </si>
  <si>
    <t>WCS</t>
  </si>
  <si>
    <t>Degree</t>
  </si>
  <si>
    <t>Btw</t>
  </si>
  <si>
    <t>Hubs</t>
  </si>
  <si>
    <t>dAivsgt..</t>
  </si>
  <si>
    <t>CC</t>
  </si>
  <si>
    <t>Score</t>
  </si>
  <si>
    <t>Liz Taylor</t>
  </si>
  <si>
    <t>Louise Kitchen</t>
  </si>
  <si>
    <t>Sally Beck</t>
  </si>
  <si>
    <t>Chief operating officer</t>
  </si>
  <si>
    <t>Kenneth Lay</t>
  </si>
  <si>
    <t>CEO, chairman</t>
  </si>
  <si>
    <t>Michelle Lokay</t>
  </si>
  <si>
    <t>Manager∗</t>
  </si>
  <si>
    <t>Mike Grigsby</t>
  </si>
  <si>
    <t>Steven Harris</t>
  </si>
  <si>
    <t>VP TW group</t>
  </si>
  <si>
    <t>Lindy Donoho</t>
  </si>
  <si>
    <t>Employee</t>
  </si>
  <si>
    <t>Jeff Dasovich</t>
  </si>
  <si>
    <t>Kevin Hyatt</t>
  </si>
  <si>
    <t>Drew Fossum</t>
  </si>
  <si>
    <t>VP &amp; Gen counsel</t>
  </si>
  <si>
    <t>Lynn Blair</t>
  </si>
  <si>
    <t>Director</t>
  </si>
  <si>
    <t>Tana Jones</t>
  </si>
  <si>
    <t>Senior legal specialist</t>
  </si>
  <si>
    <t>Scott Neal</t>
  </si>
  <si>
    <t>President &amp; COO</t>
  </si>
  <si>
    <t>Teb Lokay</t>
  </si>
  <si>
    <t>Steven Kean</t>
  </si>
  <si>
    <t>EVP chief of staff</t>
  </si>
  <si>
    <t>John Arnold</t>
  </si>
  <si>
    <t>VP trading</t>
  </si>
  <si>
    <t>Andy Zipper</t>
  </si>
  <si>
    <t>Bill Rapp</t>
  </si>
  <si>
    <t>Attorney</t>
  </si>
  <si>
    <t>Hunter Shively</t>
  </si>
  <si>
    <t>Phillip Allen</t>
  </si>
  <si>
    <t>Stanley Horton</t>
  </si>
  <si>
    <t>Manager, TW∗</t>
  </si>
  <si>
    <t>Mark Haedicke</t>
  </si>
  <si>
    <t>Jeffrey Skilling</t>
  </si>
  <si>
    <t>Marie Heard</t>
  </si>
  <si>
    <t>Lawyer</t>
  </si>
  <si>
    <t>Paul Barbo</t>
  </si>
  <si>
    <t>Associate</t>
  </si>
  <si>
    <t>Rick Buy</t>
  </si>
  <si>
    <t>EVP chief risk officer</t>
  </si>
  <si>
    <t>Carol Clair</t>
  </si>
  <si>
    <t>Kevin Presto</t>
  </si>
  <si>
    <t>Trader</t>
  </si>
  <si>
    <t>Kam Keiser</t>
  </si>
  <si>
    <t>Susan Scott</t>
  </si>
  <si>
    <t>Susan Bailey</t>
  </si>
  <si>
    <t>Legal specialist</t>
  </si>
  <si>
    <t>James Steffes</t>
  </si>
  <si>
    <t>VP</t>
  </si>
  <si>
    <t>Fletcher Sturm</t>
  </si>
  <si>
    <t>Barry Tycholiz</t>
  </si>
  <si>
    <t>Trader ∗</t>
  </si>
  <si>
    <t>Phillip Love</t>
  </si>
  <si>
    <t>Manager risk mgt gas</t>
  </si>
  <si>
    <t>Jay Reitmeyer</t>
  </si>
  <si>
    <t>Trader associate</t>
  </si>
  <si>
    <t>Gerald Nemec</t>
  </si>
  <si>
    <t>Attorney ∗</t>
  </si>
  <si>
    <t>Elizabeth Sager</t>
  </si>
  <si>
    <t>Legal specialist ∗</t>
  </si>
  <si>
    <t>Jason Williams</t>
  </si>
  <si>
    <t>Specialist Sr. logistics</t>
  </si>
  <si>
    <t>Managing Director</t>
  </si>
  <si>
    <t>Mike Maggi</t>
  </si>
  <si>
    <t>Mark Taylor</t>
  </si>
  <si>
    <t>Kim Ward</t>
  </si>
  <si>
    <t>Eric Linder</t>
  </si>
  <si>
    <t>NA</t>
  </si>
  <si>
    <t>Lysa Akin</t>
  </si>
  <si>
    <t>Lisa Gang</t>
  </si>
  <si>
    <t>Matt Smith</t>
  </si>
  <si>
    <t>Trading associate</t>
  </si>
  <si>
    <t>Phillip Platter</t>
  </si>
  <si>
    <t>Sr. specialist</t>
  </si>
  <si>
    <t>Mark Whitt</t>
  </si>
  <si>
    <t>Mary Hain</t>
  </si>
  <si>
    <t>In house lawyer</t>
  </si>
  <si>
    <t>John Lavorato</t>
  </si>
  <si>
    <t>CEO, Enron America</t>
  </si>
  <si>
    <t>Jason Wolfe</t>
  </si>
  <si>
    <t>Trader analyst</t>
  </si>
  <si>
    <t>Chris Germany</t>
  </si>
  <si>
    <t>Susan Pereira</t>
  </si>
  <si>
    <t>John Griffith</t>
  </si>
  <si>
    <t>Senior analyst cash</t>
  </si>
  <si>
    <t>Jane Tholt</t>
  </si>
  <si>
    <t>Dana Davis</t>
  </si>
  <si>
    <t>VP term</t>
  </si>
  <si>
    <t>Lawrence May</t>
  </si>
  <si>
    <t>Mark Guzman</t>
  </si>
  <si>
    <t>Keith Holst</t>
  </si>
  <si>
    <t>Steven South</t>
  </si>
  <si>
    <t>Kate Symes</t>
  </si>
  <si>
    <t>Frank ermis</t>
  </si>
  <si>
    <t>Stacy Dickson</t>
  </si>
  <si>
    <t>Eric Bass</t>
  </si>
  <si>
    <t>Randall Gay</t>
  </si>
  <si>
    <t>Chris Dorland</t>
  </si>
  <si>
    <t>Manager</t>
  </si>
  <si>
    <t>Theresa Staab</t>
  </si>
  <si>
    <t>Dan Hyvl</t>
  </si>
  <si>
    <t>Bill Williams</t>
  </si>
  <si>
    <t>Michelle Cash</t>
  </si>
  <si>
    <t>Gen counsel assistant</t>
  </si>
  <si>
    <t>Paul Lucci</t>
  </si>
  <si>
    <t>Dutch Quigley</t>
  </si>
  <si>
    <t>Jeff King</t>
  </si>
  <si>
    <t>David Delainey</t>
  </si>
  <si>
    <t>Darron Giron</t>
  </si>
  <si>
    <t>Harry Arora</t>
  </si>
  <si>
    <t>Martin Cuilla</t>
  </si>
  <si>
    <t>Kay Mann</t>
  </si>
  <si>
    <t>Stacey White</t>
  </si>
  <si>
    <t>James Derrick</t>
  </si>
  <si>
    <t>EVP general counsel</t>
  </si>
  <si>
    <t>Robert Benson</t>
  </si>
  <si>
    <t>Brad Mckay</t>
  </si>
  <si>
    <t>Contractor</t>
  </si>
  <si>
    <t>Diana Scholtes</t>
  </si>
  <si>
    <t>Andrew Lewis</t>
  </si>
  <si>
    <t>Director, trader</t>
  </si>
  <si>
    <t>John Zufferli</t>
  </si>
  <si>
    <t>Vladi Pimenov</t>
  </si>
  <si>
    <t>Jim Schwieger</t>
  </si>
  <si>
    <t>Sean Crandall</t>
  </si>
  <si>
    <t>Cash analyst</t>
  </si>
  <si>
    <t>Senior specialist</t>
  </si>
  <si>
    <t>Geir Solberg</t>
  </si>
  <si>
    <t>Mike Carson</t>
  </si>
  <si>
    <t>Judy Townsend</t>
  </si>
  <si>
    <t>John Hodge</t>
  </si>
  <si>
    <t>Mike Swerzbin</t>
  </si>
  <si>
    <t>Analyst∗</t>
  </si>
  <si>
    <t>Matt Motley</t>
  </si>
  <si>
    <t>Robert Badeer</t>
  </si>
  <si>
    <t>Eric Saibi</t>
  </si>
  <si>
    <t>Peter Keavey</t>
  </si>
  <si>
    <t>Jerry Farmer</t>
  </si>
  <si>
    <t>Logistics manager</t>
  </si>
  <si>
    <t>John Forney</t>
  </si>
  <si>
    <t>Craig Dean</t>
  </si>
  <si>
    <t>Ryan Slinger</t>
  </si>
  <si>
    <t>Kevin Ruscitti</t>
  </si>
  <si>
    <t>Andrea Ring</t>
  </si>
  <si>
    <t>Paul Thomas</t>
  </si>
  <si>
    <t>Cooper Richey</t>
  </si>
  <si>
    <t>Richard Ring</t>
  </si>
  <si>
    <t>Joe Parks</t>
  </si>
  <si>
    <t>Patrice Mims</t>
  </si>
  <si>
    <t>Chris Stokley</t>
  </si>
  <si>
    <t>Tom Donohoe</t>
  </si>
  <si>
    <t>Joe Quenet</t>
  </si>
  <si>
    <t>Albert Meyers</t>
  </si>
  <si>
    <t>Specialist, trader</t>
  </si>
  <si>
    <t>In-house lawyer, assistant general counsel</t>
  </si>
  <si>
    <t>Assistant  to president &amp; COO</t>
  </si>
  <si>
    <t>President, Enron online</t>
  </si>
  <si>
    <t>Kimberly Watson</t>
  </si>
  <si>
    <t xml:space="preserve">Director deal origination </t>
  </si>
  <si>
    <t>VP trading, ENA Gas West</t>
  </si>
  <si>
    <t>Director Sr Gov/Reg.  Affairs</t>
  </si>
  <si>
    <t>Director, Pipeline business</t>
  </si>
  <si>
    <t>VP trading, ENA Gas East</t>
  </si>
  <si>
    <t>Shelley Corman</t>
  </si>
  <si>
    <t xml:space="preserve">Sara Shackleton </t>
  </si>
  <si>
    <t xml:space="preserve">Lawrence G. Whalley
G. Whalley </t>
  </si>
  <si>
    <t>Darrell Schoolcraft</t>
  </si>
  <si>
    <t>Roderick Hayslett</t>
  </si>
  <si>
    <t>Richard Shapiro</t>
  </si>
  <si>
    <t>Rosalee Fleming</t>
  </si>
  <si>
    <t>VP Gas logistics &amp; comm.</t>
  </si>
  <si>
    <t>VP ENA &amp; senior counsel</t>
  </si>
  <si>
    <t>Regulatory affairs manager</t>
  </si>
  <si>
    <t>Managing Director finance ETS</t>
  </si>
  <si>
    <t>Managing Dir.-Govt. Affairs</t>
  </si>
  <si>
    <t>Managing director trading</t>
  </si>
  <si>
    <t>President, Enron gas pipeline</t>
  </si>
  <si>
    <t>Sr. Director Consolidations ETS</t>
  </si>
  <si>
    <t>Enron President &amp; COO</t>
  </si>
  <si>
    <t>Mark McConnell</t>
  </si>
  <si>
    <t>Stephanie Panus</t>
  </si>
  <si>
    <t>Tracy Geaccone</t>
  </si>
  <si>
    <t>Matthew Lenhart</t>
  </si>
  <si>
    <t>Jeffrey Shankman</t>
  </si>
  <si>
    <t>Thomas Martin</t>
  </si>
  <si>
    <t>Monique Sanchez</t>
  </si>
  <si>
    <t>Debra Perlingiere</t>
  </si>
  <si>
    <t>Danny McCarty</t>
  </si>
  <si>
    <t>VP trading, ENA east power</t>
  </si>
  <si>
    <t>Manager risk management gas</t>
  </si>
  <si>
    <t>Analyst, assistant trader</t>
  </si>
  <si>
    <t>President, Enron global mkts</t>
  </si>
  <si>
    <t>VP, government affairs</t>
  </si>
  <si>
    <t>VP &amp; asst. Gral. Counsel</t>
  </si>
  <si>
    <t>Trader *</t>
  </si>
  <si>
    <t>Sr Admin asst Gvt Affairs</t>
  </si>
  <si>
    <t>Errol McLaughlin</t>
  </si>
  <si>
    <t>Cara Semperger</t>
  </si>
  <si>
    <t>Tori Kuykendall</t>
  </si>
  <si>
    <t>Specialist sr. - risk mgt gas</t>
  </si>
  <si>
    <t>Managing director UK</t>
  </si>
  <si>
    <t>Don Baughman</t>
  </si>
  <si>
    <t>Jonathan Mckay</t>
  </si>
  <si>
    <t>Richard Sanders</t>
  </si>
  <si>
    <t>Sandra Brawner</t>
  </si>
  <si>
    <t>Doug Gilbert- smith</t>
  </si>
  <si>
    <t>Vince Kaminski</t>
  </si>
  <si>
    <t xml:space="preserve">VP, Enron wholesale </t>
  </si>
  <si>
    <t>CEO, Enron N.A. &amp; E.energy</t>
  </si>
  <si>
    <t>Risk management head</t>
  </si>
  <si>
    <t xml:space="preserve"> Director risk management</t>
  </si>
  <si>
    <t>Charles Weldon</t>
  </si>
  <si>
    <t>Holden Salisbury</t>
  </si>
  <si>
    <t>Scott Hendrickson</t>
  </si>
  <si>
    <t>Larry Campbell</t>
  </si>
  <si>
    <t>Robin Rodrigue</t>
  </si>
  <si>
    <t>Juan Hernandez</t>
  </si>
  <si>
    <t>Benjamin Rogers</t>
  </si>
  <si>
    <t>Joe Stepenovitch</t>
  </si>
  <si>
    <t>Geoffrey Storey</t>
  </si>
  <si>
    <t>Monika Causholli</t>
  </si>
  <si>
    <t>Senior specialist logistics</t>
  </si>
  <si>
    <t>Specialist Sr. trader support</t>
  </si>
  <si>
    <t>Manager, real time trading</t>
  </si>
  <si>
    <t>Analyst risk management</t>
  </si>
  <si>
    <t>name</t>
  </si>
  <si>
    <t>position</t>
  </si>
  <si>
    <t>CEOs-President</t>
  </si>
  <si>
    <t>Executive VP</t>
  </si>
  <si>
    <t>Managing director, legal</t>
  </si>
  <si>
    <t>Managing director</t>
  </si>
  <si>
    <t>vice president</t>
  </si>
  <si>
    <t>Attorney-legal asst.</t>
  </si>
  <si>
    <t>attorney-legal asst.</t>
  </si>
  <si>
    <t>group</t>
  </si>
  <si>
    <t>Row Labels</t>
  </si>
  <si>
    <t>Grand Total</t>
  </si>
  <si>
    <t>Count of name</t>
  </si>
  <si>
    <t>target</t>
  </si>
  <si>
    <t>specialist</t>
  </si>
  <si>
    <t>employee</t>
  </si>
  <si>
    <t>short_name</t>
  </si>
  <si>
    <t>allen-p</t>
  </si>
  <si>
    <t>arnold-j</t>
  </si>
  <si>
    <t>arora-h</t>
  </si>
  <si>
    <t>badeer-r</t>
  </si>
  <si>
    <t>bailey-s</t>
  </si>
  <si>
    <t>bass-e</t>
  </si>
  <si>
    <t>baughman-d</t>
  </si>
  <si>
    <t>beck-s</t>
  </si>
  <si>
    <t>benson-r</t>
  </si>
  <si>
    <t>blair-l</t>
  </si>
  <si>
    <t>brawner-s</t>
  </si>
  <si>
    <t>buy-r</t>
  </si>
  <si>
    <t>campbell-l</t>
  </si>
  <si>
    <t>carson-m</t>
  </si>
  <si>
    <t>cash-m</t>
  </si>
  <si>
    <t>causholli-m</t>
  </si>
  <si>
    <t>corman-s</t>
  </si>
  <si>
    <t>crandall-s</t>
  </si>
  <si>
    <t>cuilla-m</t>
  </si>
  <si>
    <t>dasovich-j</t>
  </si>
  <si>
    <t>davis-d</t>
  </si>
  <si>
    <t>dean-c</t>
  </si>
  <si>
    <t>delainey-d</t>
  </si>
  <si>
    <t>derrick-j</t>
  </si>
  <si>
    <t>dickson-s</t>
  </si>
  <si>
    <t>donoho-l</t>
  </si>
  <si>
    <t>donohoe-t</t>
  </si>
  <si>
    <t>dorland-c</t>
  </si>
  <si>
    <t>ermis-f</t>
  </si>
  <si>
    <t>Frank Ermis</t>
  </si>
  <si>
    <t>farmer-d</t>
  </si>
  <si>
    <t>fischer-m</t>
  </si>
  <si>
    <t>Mary Fischer</t>
  </si>
  <si>
    <t>forney-j</t>
  </si>
  <si>
    <t>fossum-d</t>
  </si>
  <si>
    <t>gang-l</t>
  </si>
  <si>
    <t>gay-r</t>
  </si>
  <si>
    <t>geaccone-t</t>
  </si>
  <si>
    <t>germany-c</t>
  </si>
  <si>
    <t>gilbertsmith-d</t>
  </si>
  <si>
    <t>giron-d</t>
  </si>
  <si>
    <t>griffith-j</t>
  </si>
  <si>
    <t>grigsby-m</t>
  </si>
  <si>
    <t>guzman-m</t>
  </si>
  <si>
    <t>haedicke-m</t>
  </si>
  <si>
    <t>hain-m</t>
  </si>
  <si>
    <t>harris-s</t>
  </si>
  <si>
    <t>hayslett-r</t>
  </si>
  <si>
    <t>heard-m</t>
  </si>
  <si>
    <t>hendrickson-s</t>
  </si>
  <si>
    <t>hernandez-j</t>
  </si>
  <si>
    <t>hodge-j</t>
  </si>
  <si>
    <t>holst-k</t>
  </si>
  <si>
    <t>horton-s</t>
  </si>
  <si>
    <t>hyatt-k</t>
  </si>
  <si>
    <t>hyvl-d</t>
  </si>
  <si>
    <t>jones-t</t>
  </si>
  <si>
    <t>kaminski-v</t>
  </si>
  <si>
    <t>kean-s</t>
  </si>
  <si>
    <t>keavey-p</t>
  </si>
  <si>
    <t>keiser-k</t>
  </si>
  <si>
    <t>king-j</t>
  </si>
  <si>
    <t>kitchen-l</t>
  </si>
  <si>
    <t>kuykendall-t</t>
  </si>
  <si>
    <t>lavorato-j</t>
  </si>
  <si>
    <t>lay-k</t>
  </si>
  <si>
    <t>lenhart-m</t>
  </si>
  <si>
    <t>lewis-a</t>
  </si>
  <si>
    <t>linder-e</t>
  </si>
  <si>
    <t>lokay-m</t>
  </si>
  <si>
    <t>lokey-t</t>
  </si>
  <si>
    <t>love-p</t>
  </si>
  <si>
    <t>lucci-p</t>
  </si>
  <si>
    <t>maggi-m</t>
  </si>
  <si>
    <t>mann-k</t>
  </si>
  <si>
    <t>martin-t</t>
  </si>
  <si>
    <t>may-l</t>
  </si>
  <si>
    <t>mccarty-d</t>
  </si>
  <si>
    <t>mcconnell-m</t>
  </si>
  <si>
    <t>mckay-b</t>
  </si>
  <si>
    <t>mckay-j</t>
  </si>
  <si>
    <t>mclaughlin-e</t>
  </si>
  <si>
    <t>merriss-s</t>
  </si>
  <si>
    <t>Steven Merriss</t>
  </si>
  <si>
    <t>meyers-a</t>
  </si>
  <si>
    <t>mims-thurston-p</t>
  </si>
  <si>
    <t>motley-m</t>
  </si>
  <si>
    <t>neal-s</t>
  </si>
  <si>
    <t>nemec-g</t>
  </si>
  <si>
    <t>panus-s</t>
  </si>
  <si>
    <t>parks-j</t>
  </si>
  <si>
    <t>pereira-s</t>
  </si>
  <si>
    <t>perlingiere-d</t>
  </si>
  <si>
    <t>pimenov-v</t>
  </si>
  <si>
    <t>platter-p</t>
  </si>
  <si>
    <t>presto-k</t>
  </si>
  <si>
    <t>quenet-j</t>
  </si>
  <si>
    <t>quigley-d</t>
  </si>
  <si>
    <t>rapp-b</t>
  </si>
  <si>
    <t>reitmeyer-j</t>
  </si>
  <si>
    <t>richey-c</t>
  </si>
  <si>
    <t>ring-a</t>
  </si>
  <si>
    <t>ring-r</t>
  </si>
  <si>
    <t>rodrigue-r</t>
  </si>
  <si>
    <t>rogers-b</t>
  </si>
  <si>
    <t>ruscitti-k</t>
  </si>
  <si>
    <t>sager-e</t>
  </si>
  <si>
    <t>saibi-e</t>
  </si>
  <si>
    <t>salisbury-h</t>
  </si>
  <si>
    <t>sanchez-m</t>
  </si>
  <si>
    <t>sanders-r</t>
  </si>
  <si>
    <t>scholtes-d</t>
  </si>
  <si>
    <t>schoolcraft-d</t>
  </si>
  <si>
    <t>schwieger-j</t>
  </si>
  <si>
    <t>scott-s</t>
  </si>
  <si>
    <t>semperger-c</t>
  </si>
  <si>
    <t>shackleton-s</t>
  </si>
  <si>
    <t>shankman-j</t>
  </si>
  <si>
    <t>shapiro-r</t>
  </si>
  <si>
    <t>shively-h</t>
  </si>
  <si>
    <t>skilling-j</t>
  </si>
  <si>
    <t>slinger-r</t>
  </si>
  <si>
    <t>smith-m</t>
  </si>
  <si>
    <t>solberg-g</t>
  </si>
  <si>
    <t>south-s</t>
  </si>
  <si>
    <t>staab-t</t>
  </si>
  <si>
    <t>stclair-c</t>
  </si>
  <si>
    <t>steffes-j</t>
  </si>
  <si>
    <t>stepenovitch-j</t>
  </si>
  <si>
    <t>stokley-c</t>
  </si>
  <si>
    <t>storey-g</t>
  </si>
  <si>
    <t>sturm-f</t>
  </si>
  <si>
    <t>swerzbin-m</t>
  </si>
  <si>
    <t>symes-k</t>
  </si>
  <si>
    <t>taylor-m</t>
  </si>
  <si>
    <t>tholt-j</t>
  </si>
  <si>
    <t>thomas-p</t>
  </si>
  <si>
    <t>townsend-j</t>
  </si>
  <si>
    <t>tycholiz-b</t>
  </si>
  <si>
    <t>ward-k</t>
  </si>
  <si>
    <t>watson-k</t>
  </si>
  <si>
    <t>weldon-c</t>
  </si>
  <si>
    <t>whalley-g</t>
  </si>
  <si>
    <t>white-s</t>
  </si>
  <si>
    <t>whitt-m</t>
  </si>
  <si>
    <t>williams-j</t>
  </si>
  <si>
    <t>williams-w3</t>
  </si>
  <si>
    <t>William Williams III</t>
  </si>
  <si>
    <t>wolfe-j</t>
  </si>
  <si>
    <t>ybarbo-p</t>
  </si>
  <si>
    <t>zipper-a</t>
  </si>
  <si>
    <t>zufferli-j</t>
  </si>
  <si>
    <t>lower</t>
  </si>
  <si>
    <t>shortname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</si>
</sst>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Arial"/>
      <family val="2"/>
      <scheme val="minor"/>
    </font>
    <font>
      <sz val="9"/>
      <color theme="1"/>
      <name val="MinionPro"/>
    </font>
    <font>
      <sz val="11"/>
      <color rgb="FF000000"/>
      <name val="Arial"/>
      <family val="2"/>
      <scheme val="minor"/>
    </font>
    <font>
      <sz val="11"/>
      <color theme="1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812800</xdr:colOff>
      <xdr:row>18</xdr:row>
      <xdr:rowOff>165100</xdr:rowOff>
    </xdr:from>
    <xdr:to>
      <xdr:col>7</xdr:col>
      <xdr:colOff>203674</xdr:colOff>
      <xdr:row>42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5D7DC9-15E0-7448-96C1-D60790875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00" y="3365500"/>
          <a:ext cx="5893274" cy="41783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 p" refreshedDate="44729.344591898145" createdVersion="6" refreshedVersion="6" minRefreshableVersion="3" recordCount="149" xr:uid="{6B2B4708-E54D-B24E-8108-F334BEB00FF8}">
  <cacheSource type="worksheet">
    <worksheetSource ref="A1:D150" sheet="table"/>
  </cacheSource>
  <cacheFields count="3">
    <cacheField name="name" numFmtId="0">
      <sharedItems/>
    </cacheField>
    <cacheField name="position" numFmtId="0">
      <sharedItems/>
    </cacheField>
    <cacheField name="group" numFmtId="0">
      <sharedItems containsBlank="1" count="11">
        <s v="Manager"/>
        <s v="CEOs-President"/>
        <s v="Director"/>
        <s v="vice president"/>
        <s v="Employee"/>
        <s v="attorney-legal asst."/>
        <s v="Managing Director"/>
        <s v="Executive VP"/>
        <s v="Trader"/>
        <s v="specialist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s v="Liz Taylor"/>
    <s v="Assistant  to president &amp; COO"/>
    <x v="0"/>
  </r>
  <r>
    <s v="Louise Kitchen"/>
    <s v="President, Enron online"/>
    <x v="1"/>
  </r>
  <r>
    <s v="Sally Beck"/>
    <s v="Chief operating officer"/>
    <x v="1"/>
  </r>
  <r>
    <s v="Kenneth Lay"/>
    <s v="CEO, chairman"/>
    <x v="1"/>
  </r>
  <r>
    <s v="Kimberly Watson"/>
    <s v="Director deal origination "/>
    <x v="2"/>
  </r>
  <r>
    <s v="Michelle Lokay"/>
    <s v="Manager∗"/>
    <x v="0"/>
  </r>
  <r>
    <s v="Mike Grigsby"/>
    <s v="VP trading, ENA Gas West"/>
    <x v="3"/>
  </r>
  <r>
    <s v="Steven Harris"/>
    <s v="VP TW group"/>
    <x v="3"/>
  </r>
  <r>
    <s v="Lindy Donoho"/>
    <s v="Employee"/>
    <x v="4"/>
  </r>
  <r>
    <s v="Jeff Dasovich"/>
    <s v="Director Sr Gov/Reg.  Affairs"/>
    <x v="2"/>
  </r>
  <r>
    <s v="Kevin Hyatt"/>
    <s v="Director, Pipeline business"/>
    <x v="2"/>
  </r>
  <r>
    <s v="Drew Fossum"/>
    <s v="VP &amp; Gen counsel"/>
    <x v="3"/>
  </r>
  <r>
    <s v="Lynn Blair"/>
    <s v="Director"/>
    <x v="2"/>
  </r>
  <r>
    <s v="Tana Jones"/>
    <s v="Senior legal specialist"/>
    <x v="5"/>
  </r>
  <r>
    <s v="Scott Neal"/>
    <s v="VP trading, ENA Gas East"/>
    <x v="3"/>
  </r>
  <r>
    <s v="Shelley Corman"/>
    <s v="VP Gas logistics &amp; comm."/>
    <x v="3"/>
  </r>
  <r>
    <s v="Sara Shackleton "/>
    <s v="VP ENA &amp; senior counsel"/>
    <x v="3"/>
  </r>
  <r>
    <s v="Lawrence G. Whalley_x000a_G. Whalley "/>
    <s v="President &amp; COO"/>
    <x v="1"/>
  </r>
  <r>
    <s v="Teb Lokay"/>
    <s v="Regulatory affairs manager"/>
    <x v="0"/>
  </r>
  <r>
    <s v="Darrell Schoolcraft"/>
    <s v="Manager∗"/>
    <x v="0"/>
  </r>
  <r>
    <s v="Roderick Hayslett"/>
    <s v="Managing Director finance ETS"/>
    <x v="6"/>
  </r>
  <r>
    <s v="Steven Kean"/>
    <s v="EVP chief of staff"/>
    <x v="7"/>
  </r>
  <r>
    <s v="John Arnold"/>
    <s v="VP trading"/>
    <x v="3"/>
  </r>
  <r>
    <s v="Andy Zipper"/>
    <s v="VP trading"/>
    <x v="3"/>
  </r>
  <r>
    <s v="Richard Shapiro"/>
    <s v="Managing Dir.-Govt. Affairs"/>
    <x v="6"/>
  </r>
  <r>
    <s v="Bill Rapp"/>
    <s v="Attorney"/>
    <x v="5"/>
  </r>
  <r>
    <s v="Hunter Shively"/>
    <s v="VP trading"/>
    <x v="3"/>
  </r>
  <r>
    <s v="Rosalee Fleming"/>
    <s v="Employee"/>
    <x v="4"/>
  </r>
  <r>
    <s v="Phillip Allen"/>
    <s v="Managing director trading"/>
    <x v="6"/>
  </r>
  <r>
    <s v="Stanley Horton"/>
    <s v="President, Enron gas pipeline"/>
    <x v="1"/>
  </r>
  <r>
    <s v="Tracy Geaccone"/>
    <s v="Sr. Director Consolidations ETS"/>
    <x v="2"/>
  </r>
  <r>
    <s v="Stephanie Panus"/>
    <s v="Employee"/>
    <x v="4"/>
  </r>
  <r>
    <s v="Mark McConnell"/>
    <s v="Manager, TW∗"/>
    <x v="0"/>
  </r>
  <r>
    <s v="Mark Haedicke"/>
    <s v="Managing director, legal"/>
    <x v="6"/>
  </r>
  <r>
    <s v="Jeffrey Skilling"/>
    <s v="Enron President &amp; COO"/>
    <x v="1"/>
  </r>
  <r>
    <s v="Marie Heard"/>
    <s v="Lawyer"/>
    <x v="5"/>
  </r>
  <r>
    <s v="Paul Barbo"/>
    <s v="Associate"/>
    <x v="5"/>
  </r>
  <r>
    <s v="Rick Buy"/>
    <s v="EVP chief risk officer"/>
    <x v="7"/>
  </r>
  <r>
    <s v="Carol Clair"/>
    <s v="In-house lawyer, assistant general counsel"/>
    <x v="5"/>
  </r>
  <r>
    <s v="Kevin Presto"/>
    <s v="VP trading, ENA east power"/>
    <x v="3"/>
  </r>
  <r>
    <s v="Matthew Lenhart"/>
    <s v="Trader"/>
    <x v="8"/>
  </r>
  <r>
    <s v="Kam Keiser"/>
    <s v="Manager risk management gas"/>
    <x v="0"/>
  </r>
  <r>
    <s v="Susan Scott"/>
    <s v="Analyst, assistant trader"/>
    <x v="8"/>
  </r>
  <r>
    <s v="Jeffrey Shankman"/>
    <s v="President, Enron global mkts"/>
    <x v="1"/>
  </r>
  <r>
    <s v="Susan Bailey"/>
    <s v="Legal specialist"/>
    <x v="5"/>
  </r>
  <r>
    <s v="James Steffes"/>
    <s v="VP, government affairs"/>
    <x v="3"/>
  </r>
  <r>
    <s v="Thomas Martin"/>
    <s v="VP"/>
    <x v="3"/>
  </r>
  <r>
    <s v="Fletcher Sturm"/>
    <s v="VP"/>
    <x v="3"/>
  </r>
  <r>
    <s v="Barry Tycholiz"/>
    <s v="VP"/>
    <x v="3"/>
  </r>
  <r>
    <s v="Monique Sanchez"/>
    <s v="Trader ∗"/>
    <x v="8"/>
  </r>
  <r>
    <s v="Phillip Love"/>
    <s v="Manager risk mgt gas"/>
    <x v="0"/>
  </r>
  <r>
    <s v="Jay Reitmeyer"/>
    <s v="Trader associate"/>
    <x v="8"/>
  </r>
  <r>
    <s v="Gerald Nemec"/>
    <s v="Attorney ∗"/>
    <x v="5"/>
  </r>
  <r>
    <s v="Elizabeth Sager"/>
    <s v="VP &amp; asst. Gral. Counsel"/>
    <x v="3"/>
  </r>
  <r>
    <s v="Debra Perlingiere"/>
    <s v="Legal specialist ∗"/>
    <x v="5"/>
  </r>
  <r>
    <s v="Jason Williams"/>
    <s v="Specialist Sr. logistics"/>
    <x v="9"/>
  </r>
  <r>
    <s v="Danny McCarty"/>
    <s v="Managing Director"/>
    <x v="6"/>
  </r>
  <r>
    <s v="Mike Maggi"/>
    <s v="Director"/>
    <x v="2"/>
  </r>
  <r>
    <s v="Mark Taylor"/>
    <s v="VP &amp; Gen counsel"/>
    <x v="3"/>
  </r>
  <r>
    <s v="Kim Ward"/>
    <s v="Trader *"/>
    <x v="8"/>
  </r>
  <r>
    <s v="Eric Linder"/>
    <s v="Trader ∗"/>
    <x v="8"/>
  </r>
  <r>
    <s v="Lysa Akin"/>
    <s v="Sr Admin asst Gvt Affairs"/>
    <x v="5"/>
  </r>
  <r>
    <s v="Lisa Gang"/>
    <s v="Director"/>
    <x v="2"/>
  </r>
  <r>
    <s v="Matt Smith"/>
    <s v="Trading associate"/>
    <x v="8"/>
  </r>
  <r>
    <s v="Phillip Platter"/>
    <s v="Sr. specialist"/>
    <x v="9"/>
  </r>
  <r>
    <s v="Errol McLaughlin"/>
    <s v="Specialist sr. - risk mgt gas"/>
    <x v="9"/>
  </r>
  <r>
    <s v="Mark Whitt"/>
    <s v="VP"/>
    <x v="3"/>
  </r>
  <r>
    <s v="Mary Hain"/>
    <s v="In house lawyer"/>
    <x v="5"/>
  </r>
  <r>
    <s v="John Lavorato"/>
    <s v="CEO, Enron America"/>
    <x v="1"/>
  </r>
  <r>
    <s v="Jason Wolfe"/>
    <s v="Trader analyst"/>
    <x v="8"/>
  </r>
  <r>
    <s v="Chris Germany"/>
    <s v="Trader *"/>
    <x v="8"/>
  </r>
  <r>
    <s v="Susan Pereira"/>
    <s v="Trader ∗"/>
    <x v="8"/>
  </r>
  <r>
    <s v="John Griffith"/>
    <s v="Managing director UK"/>
    <x v="6"/>
  </r>
  <r>
    <s v="Cara Semperger"/>
    <s v="Senior analyst cash"/>
    <x v="9"/>
  </r>
  <r>
    <s v="Tori Kuykendall"/>
    <s v="Trader"/>
    <x v="8"/>
  </r>
  <r>
    <s v="Jane Tholt"/>
    <s v="Director"/>
    <x v="2"/>
  </r>
  <r>
    <s v="Dana Davis"/>
    <s v="VP term"/>
    <x v="3"/>
  </r>
  <r>
    <s v="Lawrence May"/>
    <s v="Director"/>
    <x v="2"/>
  </r>
  <r>
    <s v="Mark Guzman"/>
    <s v="Trader"/>
    <x v="8"/>
  </r>
  <r>
    <s v="Keith Holst"/>
    <s v="Director"/>
    <x v="2"/>
  </r>
  <r>
    <s v="Steven South"/>
    <s v="Trader ∗"/>
    <x v="8"/>
  </r>
  <r>
    <s v="Don Baughman"/>
    <s v="Trader"/>
    <x v="8"/>
  </r>
  <r>
    <s v="Kate Symes"/>
    <s v="Trader"/>
    <x v="8"/>
  </r>
  <r>
    <s v="Frank ermis"/>
    <s v="Director"/>
    <x v="2"/>
  </r>
  <r>
    <s v="Stacy Dickson"/>
    <s v="Employee"/>
    <x v="4"/>
  </r>
  <r>
    <s v="Jonathan Mckay"/>
    <s v="Director"/>
    <x v="2"/>
  </r>
  <r>
    <s v="Eric Bass"/>
    <s v="Trader"/>
    <x v="8"/>
  </r>
  <r>
    <s v="Randall Gay"/>
    <s v="Associate"/>
    <x v="5"/>
  </r>
  <r>
    <s v="Richard Sanders"/>
    <s v="VP, Enron wholesale "/>
    <x v="3"/>
  </r>
  <r>
    <s v="Sandra Brawner"/>
    <s v="Director"/>
    <x v="2"/>
  </r>
  <r>
    <s v="Chris Dorland"/>
    <s v="Manager"/>
    <x v="0"/>
  </r>
  <r>
    <s v="Doug Gilbert- smith"/>
    <s v="Director"/>
    <x v="2"/>
  </r>
  <r>
    <s v="Theresa Staab"/>
    <s v="Employee"/>
    <x v="4"/>
  </r>
  <r>
    <s v="Dan Hyvl"/>
    <s v="Employee"/>
    <x v="4"/>
  </r>
  <r>
    <s v="Bill Williams"/>
    <s v="Trader analyst"/>
    <x v="8"/>
  </r>
  <r>
    <s v="Michelle Cash"/>
    <s v="Gen counsel assistant"/>
    <x v="5"/>
  </r>
  <r>
    <s v="Paul Lucci"/>
    <s v="Director"/>
    <x v="2"/>
  </r>
  <r>
    <s v="Dutch Quigley"/>
    <s v="Trader"/>
    <x v="8"/>
  </r>
  <r>
    <s v="Jeff King"/>
    <s v="Manager"/>
    <x v="0"/>
  </r>
  <r>
    <s v="David Delainey"/>
    <s v="CEO, Enron N.A. &amp; E.energy"/>
    <x v="1"/>
  </r>
  <r>
    <s v="Vince Kaminski"/>
    <s v="Risk management head"/>
    <x v="0"/>
  </r>
  <r>
    <s v="Darron Giron"/>
    <s v="Trader associate"/>
    <x v="8"/>
  </r>
  <r>
    <s v="Harry Arora"/>
    <s v="VP"/>
    <x v="3"/>
  </r>
  <r>
    <s v="Martin Cuilla"/>
    <s v="Manager"/>
    <x v="0"/>
  </r>
  <r>
    <s v="Kay Mann"/>
    <s v="Employee"/>
    <x v="4"/>
  </r>
  <r>
    <s v="Stacey White"/>
    <s v=" Director risk management"/>
    <x v="2"/>
  </r>
  <r>
    <s v="James Derrick"/>
    <s v="EVP general counsel"/>
    <x v="7"/>
  </r>
  <r>
    <s v="Robert Benson"/>
    <s v="Director"/>
    <x v="2"/>
  </r>
  <r>
    <s v="Brad Mckay"/>
    <s v="Contractor"/>
    <x v="4"/>
  </r>
  <r>
    <s v="Diana Scholtes"/>
    <s v="Trader"/>
    <x v="8"/>
  </r>
  <r>
    <s v="Charles Weldon"/>
    <s v="Trader associate"/>
    <x v="8"/>
  </r>
  <r>
    <s v="Andrew Lewis"/>
    <s v="Director, trader"/>
    <x v="2"/>
  </r>
  <r>
    <s v="John Zufferli"/>
    <s v="VP"/>
    <x v="3"/>
  </r>
  <r>
    <s v="Vladi Pimenov"/>
    <s v="Trading associate"/>
    <x v="8"/>
  </r>
  <r>
    <s v="Jim Schwieger"/>
    <s v="VP"/>
    <x v="3"/>
  </r>
  <r>
    <s v="Sean Crandall"/>
    <s v="Director, trader"/>
    <x v="2"/>
  </r>
  <r>
    <s v="Holden Salisbury"/>
    <s v="Cash analyst"/>
    <x v="9"/>
  </r>
  <r>
    <s v="Scott Hendrickson"/>
    <s v="Trader ∗"/>
    <x v="8"/>
  </r>
  <r>
    <s v="Larry Campbell"/>
    <s v="Senior specialist"/>
    <x v="9"/>
  </r>
  <r>
    <s v="Geir Solberg"/>
    <s v="Trader analyst"/>
    <x v="8"/>
  </r>
  <r>
    <s v="Mike Carson"/>
    <s v="Employee"/>
    <x v="4"/>
  </r>
  <r>
    <s v="Judy Townsend"/>
    <s v="Trader"/>
    <x v="8"/>
  </r>
  <r>
    <s v="John Hodge"/>
    <s v="Managing director"/>
    <x v="6"/>
  </r>
  <r>
    <s v="Mike Swerzbin"/>
    <s v="VP trading"/>
    <x v="3"/>
  </r>
  <r>
    <s v="Robin Rodrigue"/>
    <s v="Analyst∗"/>
    <x v="9"/>
  </r>
  <r>
    <s v="Matt Motley"/>
    <s v="Director"/>
    <x v="2"/>
  </r>
  <r>
    <s v="Juan Hernandez"/>
    <s v="Senior specialist logistics"/>
    <x v="9"/>
  </r>
  <r>
    <s v="Benjamin Rogers"/>
    <s v="Associate"/>
    <x v="5"/>
  </r>
  <r>
    <s v="Robert Badeer"/>
    <s v="Director"/>
    <x v="2"/>
  </r>
  <r>
    <s v="Eric Saibi"/>
    <s v="Trader"/>
    <x v="8"/>
  </r>
  <r>
    <s v="Peter Keavey"/>
    <s v="Employee"/>
    <x v="4"/>
  </r>
  <r>
    <s v="Joe Stepenovitch"/>
    <s v="Specialist Sr. trader support"/>
    <x v="8"/>
  </r>
  <r>
    <s v="Jerry Farmer"/>
    <s v="Logistics manager"/>
    <x v="0"/>
  </r>
  <r>
    <s v="John Forney"/>
    <s v="Manager, real time trading"/>
    <x v="0"/>
  </r>
  <r>
    <s v="Craig Dean"/>
    <s v="Trader"/>
    <x v="8"/>
  </r>
  <r>
    <s v="Ryan Slinger"/>
    <s v="Trader"/>
    <x v="8"/>
  </r>
  <r>
    <s v="Geoffrey Storey"/>
    <s v="Director, trader"/>
    <x v="2"/>
  </r>
  <r>
    <s v="Kevin Ruscitti"/>
    <s v="Trader"/>
    <x v="8"/>
  </r>
  <r>
    <s v="Andrea Ring"/>
    <s v="Trader"/>
    <x v="8"/>
  </r>
  <r>
    <s v="Paul Thomas"/>
    <s v="Trader associate"/>
    <x v="8"/>
  </r>
  <r>
    <s v="Cooper Richey"/>
    <s v="Manager"/>
    <x v="0"/>
  </r>
  <r>
    <s v="Richard Ring"/>
    <s v="Employee"/>
    <x v="4"/>
  </r>
  <r>
    <s v="Joe Parks"/>
    <s v="Trader"/>
    <x v="8"/>
  </r>
  <r>
    <s v="Patrice Mims"/>
    <s v="Employee"/>
    <x v="4"/>
  </r>
  <r>
    <s v="Chris Stokley"/>
    <s v="Employee"/>
    <x v="4"/>
  </r>
  <r>
    <s v="Tom Donohoe"/>
    <s v="Employee"/>
    <x v="4"/>
  </r>
  <r>
    <s v="Monika Causholli"/>
    <s v="Analyst risk management"/>
    <x v="0"/>
  </r>
  <r>
    <s v="Joe Quenet"/>
    <s v="Trader"/>
    <x v="8"/>
  </r>
  <r>
    <s v="Albert Meyers"/>
    <s v="Specialist, trader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B390DD-3709-D641-9DA5-81FB4C2B889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3">
    <pivotField dataField="1" showAll="0"/>
    <pivotField showAll="0"/>
    <pivotField axis="axisRow" showAll="0">
      <items count="12">
        <item x="5"/>
        <item x="1"/>
        <item x="2"/>
        <item x="4"/>
        <item x="7"/>
        <item x="0"/>
        <item x="6"/>
        <item x="8"/>
        <item x="3"/>
        <item m="1" x="10"/>
        <item x="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4B7F-0CB6-1640-BC3A-CD504D817E62}">
  <dimension ref="A3:C14"/>
  <sheetViews>
    <sheetView workbookViewId="0">
      <selection activeCell="C45" sqref="C45"/>
    </sheetView>
  </sheetViews>
  <sheetFormatPr baseColWidth="10" defaultRowHeight="14"/>
  <cols>
    <col min="1" max="1" width="16.83203125" bestFit="1" customWidth="1"/>
    <col min="2" max="2" width="14.33203125" bestFit="1" customWidth="1"/>
  </cols>
  <sheetData>
    <row r="3" spans="1:3">
      <c r="A3" s="8" t="s">
        <v>250</v>
      </c>
      <c r="B3" t="s">
        <v>252</v>
      </c>
      <c r="C3" t="s">
        <v>253</v>
      </c>
    </row>
    <row r="4" spans="1:3">
      <c r="A4" s="9" t="s">
        <v>248</v>
      </c>
      <c r="B4" s="10">
        <v>13</v>
      </c>
      <c r="C4">
        <v>10</v>
      </c>
    </row>
    <row r="5" spans="1:3">
      <c r="A5" s="9" t="s">
        <v>242</v>
      </c>
      <c r="B5" s="10">
        <v>9</v>
      </c>
      <c r="C5">
        <v>9</v>
      </c>
    </row>
    <row r="6" spans="1:3">
      <c r="A6" s="9" t="s">
        <v>30</v>
      </c>
      <c r="B6" s="10">
        <v>22</v>
      </c>
      <c r="C6">
        <v>22</v>
      </c>
    </row>
    <row r="7" spans="1:3">
      <c r="A7" s="9" t="s">
        <v>24</v>
      </c>
      <c r="B7" s="10">
        <v>14</v>
      </c>
      <c r="C7">
        <v>14</v>
      </c>
    </row>
    <row r="8" spans="1:3">
      <c r="A8" s="9" t="s">
        <v>243</v>
      </c>
      <c r="B8" s="10">
        <v>3</v>
      </c>
      <c r="C8">
        <v>3</v>
      </c>
    </row>
    <row r="9" spans="1:3">
      <c r="A9" s="9" t="s">
        <v>113</v>
      </c>
      <c r="B9" s="10">
        <v>15</v>
      </c>
      <c r="C9">
        <v>26</v>
      </c>
    </row>
    <row r="10" spans="1:3">
      <c r="A10" s="9" t="s">
        <v>77</v>
      </c>
      <c r="B10" s="10">
        <v>7</v>
      </c>
      <c r="C10">
        <v>7</v>
      </c>
    </row>
    <row r="11" spans="1:3">
      <c r="A11" s="9" t="s">
        <v>57</v>
      </c>
      <c r="B11" s="10">
        <v>35</v>
      </c>
      <c r="C11">
        <v>34</v>
      </c>
    </row>
    <row r="12" spans="1:3">
      <c r="A12" s="9" t="s">
        <v>246</v>
      </c>
      <c r="B12" s="10">
        <v>23</v>
      </c>
      <c r="C12">
        <v>24</v>
      </c>
    </row>
    <row r="13" spans="1:3">
      <c r="A13" s="9" t="s">
        <v>254</v>
      </c>
      <c r="B13" s="10">
        <v>8</v>
      </c>
    </row>
    <row r="14" spans="1:3">
      <c r="A14" s="9" t="s">
        <v>251</v>
      </c>
      <c r="B14" s="10">
        <v>149</v>
      </c>
      <c r="C14">
        <f>SUM(C4:C13)</f>
        <v>149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3"/>
  <sheetViews>
    <sheetView tabSelected="1" zoomScaleNormal="100" workbookViewId="0">
      <selection activeCell="G140" sqref="G140"/>
    </sheetView>
  </sheetViews>
  <sheetFormatPr baseColWidth="10" defaultColWidth="8.83203125" defaultRowHeight="14"/>
  <cols>
    <col min="1" max="2" width="28" customWidth="1"/>
    <col min="3" max="5" width="32.5" customWidth="1"/>
    <col min="6" max="7" width="8.83203125" customWidth="1"/>
    <col min="20" max="20" width="8.83203125" customWidth="1"/>
  </cols>
  <sheetData>
    <row r="1" spans="1:18" ht="14.25" customHeight="1">
      <c r="A1" t="s">
        <v>240</v>
      </c>
      <c r="B1" t="s">
        <v>409</v>
      </c>
      <c r="C1" t="s">
        <v>241</v>
      </c>
      <c r="D1" t="s">
        <v>249</v>
      </c>
      <c r="E1" t="s">
        <v>410</v>
      </c>
      <c r="F1" t="s">
        <v>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18" ht="14.25" customHeight="1">
      <c r="A2" t="s">
        <v>12</v>
      </c>
      <c r="B2" t="str">
        <f>LOWER(A2)</f>
        <v>liz taylor</v>
      </c>
      <c r="C2" t="s">
        <v>170</v>
      </c>
      <c r="D2" t="s">
        <v>113</v>
      </c>
      <c r="E2" t="e">
        <f>VLOOKUP(LOWER(A2),'mapping to mailbox'!C:D,2,0)</f>
        <v>#N/A</v>
      </c>
      <c r="F2" s="1">
        <v>40.99</v>
      </c>
      <c r="G2" s="1">
        <v>40.99</v>
      </c>
      <c r="H2" s="1">
        <v>27.92</v>
      </c>
      <c r="I2" s="1">
        <v>2.58</v>
      </c>
      <c r="J2" s="2">
        <v>100</v>
      </c>
      <c r="K2" s="1">
        <v>89.73</v>
      </c>
      <c r="L2" s="1">
        <v>70.16</v>
      </c>
      <c r="M2" s="2">
        <v>100</v>
      </c>
      <c r="N2" s="2">
        <v>100</v>
      </c>
      <c r="O2" s="2">
        <v>100</v>
      </c>
      <c r="P2" s="2">
        <v>0</v>
      </c>
      <c r="Q2" s="1">
        <v>12.15</v>
      </c>
      <c r="R2" s="1">
        <v>63.12</v>
      </c>
    </row>
    <row r="3" spans="1:18" ht="14.25" customHeight="1">
      <c r="A3" t="s">
        <v>13</v>
      </c>
      <c r="B3" t="str">
        <f t="shared" ref="B3:B66" si="0">LOWER(A3)</f>
        <v>louise kitchen</v>
      </c>
      <c r="C3" t="s">
        <v>171</v>
      </c>
      <c r="D3" t="s">
        <v>242</v>
      </c>
      <c r="E3" t="str">
        <f>VLOOKUP(LOWER(A3),'mapping to mailbox'!C:D,2,0)</f>
        <v>kitchen-l</v>
      </c>
      <c r="F3" s="3">
        <v>59.2</v>
      </c>
      <c r="G3" s="3">
        <v>59.2</v>
      </c>
      <c r="H3" s="1">
        <v>27.74</v>
      </c>
      <c r="I3" s="1">
        <v>21.02</v>
      </c>
      <c r="J3" s="1">
        <v>99.17</v>
      </c>
      <c r="K3" s="2">
        <v>100</v>
      </c>
      <c r="L3" s="1">
        <v>77.86</v>
      </c>
      <c r="M3" s="1">
        <v>71.64</v>
      </c>
      <c r="N3" s="1">
        <v>28.68</v>
      </c>
      <c r="O3" s="1">
        <v>86.31</v>
      </c>
      <c r="P3" s="1">
        <v>11.65</v>
      </c>
      <c r="Q3" s="1">
        <v>20.82</v>
      </c>
      <c r="R3" s="1">
        <v>60.35</v>
      </c>
    </row>
    <row r="4" spans="1:18" ht="14.25" customHeight="1">
      <c r="A4" t="s">
        <v>14</v>
      </c>
      <c r="B4" t="str">
        <f t="shared" si="0"/>
        <v>sally beck</v>
      </c>
      <c r="C4" t="s">
        <v>15</v>
      </c>
      <c r="D4" t="s">
        <v>242</v>
      </c>
      <c r="E4" t="str">
        <f>VLOOKUP(LOWER(A4),'mapping to mailbox'!C:D,2,0)</f>
        <v>beck-s</v>
      </c>
      <c r="F4" s="1">
        <v>26.12</v>
      </c>
      <c r="G4" s="1">
        <v>26.12</v>
      </c>
      <c r="H4" s="3">
        <v>37.4</v>
      </c>
      <c r="I4" s="1">
        <v>4.66</v>
      </c>
      <c r="J4" s="1">
        <v>78.510000000000005</v>
      </c>
      <c r="K4" s="1">
        <v>77.14</v>
      </c>
      <c r="L4" s="3">
        <v>61.9</v>
      </c>
      <c r="M4" s="1">
        <v>88.06</v>
      </c>
      <c r="N4" s="1">
        <v>56.99</v>
      </c>
      <c r="O4" s="1">
        <v>90.43</v>
      </c>
      <c r="P4" s="1">
        <v>7.63</v>
      </c>
      <c r="Q4" s="1">
        <v>13.93</v>
      </c>
      <c r="R4" s="1">
        <v>52.17</v>
      </c>
    </row>
    <row r="5" spans="1:18" ht="14.25" customHeight="1">
      <c r="A5" t="s">
        <v>16</v>
      </c>
      <c r="B5" t="str">
        <f t="shared" si="0"/>
        <v>kenneth lay</v>
      </c>
      <c r="C5" t="s">
        <v>17</v>
      </c>
      <c r="D5" t="s">
        <v>242</v>
      </c>
      <c r="E5" t="str">
        <f>VLOOKUP(LOWER(A5),'mapping to mailbox'!C:D,2,0)</f>
        <v>lay-k</v>
      </c>
      <c r="F5" s="1">
        <v>11.73</v>
      </c>
      <c r="G5" s="1">
        <v>11.73</v>
      </c>
      <c r="H5" s="3">
        <v>53.9</v>
      </c>
      <c r="I5" s="1">
        <v>0.69</v>
      </c>
      <c r="J5" s="1">
        <v>80.17</v>
      </c>
      <c r="K5" s="1">
        <v>91.72</v>
      </c>
      <c r="L5" s="1">
        <v>74.319999999999993</v>
      </c>
      <c r="M5" s="1">
        <v>74.63</v>
      </c>
      <c r="N5" s="1">
        <v>38.82</v>
      </c>
      <c r="O5" s="1">
        <v>88.04</v>
      </c>
      <c r="P5" s="1">
        <v>10.039999999999999</v>
      </c>
      <c r="Q5" s="3">
        <v>18.7</v>
      </c>
      <c r="R5" s="1">
        <v>50.65</v>
      </c>
    </row>
    <row r="6" spans="1:18" ht="14.25" customHeight="1">
      <c r="A6" t="s">
        <v>172</v>
      </c>
      <c r="B6" t="str">
        <f t="shared" si="0"/>
        <v>kimberly watson</v>
      </c>
      <c r="C6" t="s">
        <v>173</v>
      </c>
      <c r="D6" t="s">
        <v>30</v>
      </c>
      <c r="E6" t="str">
        <f>VLOOKUP(LOWER(A6),'mapping to mailbox'!C:D,2,0)</f>
        <v>watson-k</v>
      </c>
      <c r="F6" s="1">
        <v>42.89</v>
      </c>
      <c r="G6" s="1">
        <v>42.89</v>
      </c>
      <c r="H6" s="1">
        <v>34.840000000000003</v>
      </c>
      <c r="I6" s="1">
        <v>32.54</v>
      </c>
      <c r="J6" s="1">
        <v>10.74</v>
      </c>
      <c r="K6" s="1">
        <v>91.28</v>
      </c>
      <c r="L6" s="1">
        <v>93.23</v>
      </c>
      <c r="M6" s="1">
        <v>23.88</v>
      </c>
      <c r="N6" s="2">
        <v>2</v>
      </c>
      <c r="O6" s="1">
        <v>14.28</v>
      </c>
      <c r="P6" s="1">
        <v>63.45</v>
      </c>
      <c r="Q6" s="1">
        <v>64.05</v>
      </c>
      <c r="R6" s="1">
        <v>44.19</v>
      </c>
    </row>
    <row r="7" spans="1:18" ht="14.25" customHeight="1">
      <c r="A7" t="s">
        <v>18</v>
      </c>
      <c r="B7" t="str">
        <f t="shared" si="0"/>
        <v>michelle lokay</v>
      </c>
      <c r="C7" t="s">
        <v>19</v>
      </c>
      <c r="D7" t="s">
        <v>113</v>
      </c>
      <c r="E7" t="str">
        <f>VLOOKUP(LOWER(A7),'mapping to mailbox'!C:D,2,0)</f>
        <v>lokay-m</v>
      </c>
      <c r="F7" s="1">
        <v>39.83</v>
      </c>
      <c r="G7" s="1">
        <v>39.83</v>
      </c>
      <c r="H7" s="1">
        <v>28.48</v>
      </c>
      <c r="I7" s="1">
        <v>12.59</v>
      </c>
      <c r="J7" s="3">
        <v>12.4</v>
      </c>
      <c r="K7" s="1">
        <v>99.19</v>
      </c>
      <c r="L7" s="2">
        <v>100</v>
      </c>
      <c r="M7" s="3">
        <v>20.9</v>
      </c>
      <c r="N7" s="1">
        <v>1.68</v>
      </c>
      <c r="O7" s="1">
        <v>12.17</v>
      </c>
      <c r="P7" s="1">
        <v>56.63</v>
      </c>
      <c r="Q7" s="2">
        <v>75</v>
      </c>
      <c r="R7" s="1">
        <v>43.08</v>
      </c>
    </row>
    <row r="8" spans="1:18" ht="14.25" customHeight="1">
      <c r="A8" t="s">
        <v>20</v>
      </c>
      <c r="B8" t="str">
        <f t="shared" si="0"/>
        <v>mike grigsby</v>
      </c>
      <c r="C8" s="5" t="s">
        <v>174</v>
      </c>
      <c r="D8" t="s">
        <v>246</v>
      </c>
      <c r="E8" t="str">
        <f>VLOOKUP(LOWER(A8),'mapping to mailbox'!C:D,2,0)</f>
        <v>grigsby-m</v>
      </c>
      <c r="F8" s="1">
        <v>82.89</v>
      </c>
      <c r="G8" s="1">
        <v>82.89</v>
      </c>
      <c r="H8" s="3">
        <v>35.5</v>
      </c>
      <c r="I8" s="1">
        <v>37.07</v>
      </c>
      <c r="J8" s="1">
        <v>67.77</v>
      </c>
      <c r="K8" s="1">
        <v>32.44</v>
      </c>
      <c r="L8" s="1">
        <v>19.489999999999998</v>
      </c>
      <c r="M8" s="1">
        <v>47.76</v>
      </c>
      <c r="N8" s="1">
        <v>19.78</v>
      </c>
      <c r="O8" s="1">
        <v>57.78</v>
      </c>
      <c r="P8" s="1">
        <v>18.88</v>
      </c>
      <c r="Q8" s="1">
        <v>27.63</v>
      </c>
      <c r="R8" s="1">
        <v>42.55</v>
      </c>
    </row>
    <row r="9" spans="1:18" ht="14.25" customHeight="1">
      <c r="A9" t="s">
        <v>21</v>
      </c>
      <c r="B9" t="str">
        <f t="shared" si="0"/>
        <v>steven harris</v>
      </c>
      <c r="C9" t="s">
        <v>22</v>
      </c>
      <c r="D9" t="s">
        <v>246</v>
      </c>
      <c r="E9" t="str">
        <f>VLOOKUP(LOWER(A9),'mapping to mailbox'!C:D,2,0)</f>
        <v>harris-s</v>
      </c>
      <c r="F9" s="1">
        <v>30.02</v>
      </c>
      <c r="G9" s="1">
        <v>30.02</v>
      </c>
      <c r="H9" s="1">
        <v>27.25</v>
      </c>
      <c r="I9" s="1">
        <v>7.68</v>
      </c>
      <c r="J9" s="3">
        <v>12.4</v>
      </c>
      <c r="K9" s="1">
        <v>99.19</v>
      </c>
      <c r="L9" s="2">
        <v>100</v>
      </c>
      <c r="M9" s="1">
        <v>23.88</v>
      </c>
      <c r="N9" s="1">
        <v>2.06</v>
      </c>
      <c r="O9" s="3">
        <v>14.9</v>
      </c>
      <c r="P9" s="1">
        <v>55.42</v>
      </c>
      <c r="Q9" s="1">
        <v>69.28</v>
      </c>
      <c r="R9" s="1">
        <v>41.55</v>
      </c>
    </row>
    <row r="10" spans="1:18" ht="14.25" customHeight="1">
      <c r="A10" t="s">
        <v>23</v>
      </c>
      <c r="B10" t="str">
        <f t="shared" si="0"/>
        <v>lindy donoho</v>
      </c>
      <c r="C10" t="s">
        <v>24</v>
      </c>
      <c r="D10" t="s">
        <v>24</v>
      </c>
      <c r="E10" t="str">
        <f>VLOOKUP(LOWER(A10),'mapping to mailbox'!C:D,2,0)</f>
        <v>donoho-l</v>
      </c>
      <c r="F10" s="1">
        <v>23.47</v>
      </c>
      <c r="G10" s="1">
        <v>23.47</v>
      </c>
      <c r="H10" s="3">
        <v>31.8</v>
      </c>
      <c r="I10" s="1">
        <v>10.07</v>
      </c>
      <c r="J10" s="3">
        <v>12.4</v>
      </c>
      <c r="K10" s="1">
        <v>99.19</v>
      </c>
      <c r="L10" s="2">
        <v>100</v>
      </c>
      <c r="M10" s="1">
        <v>22.39</v>
      </c>
      <c r="N10" s="3">
        <v>1.4</v>
      </c>
      <c r="O10" s="1">
        <v>13.08</v>
      </c>
      <c r="P10" s="1">
        <v>61.45</v>
      </c>
      <c r="Q10" s="1">
        <v>73.53</v>
      </c>
      <c r="R10" s="1">
        <v>41.51</v>
      </c>
    </row>
    <row r="11" spans="1:18" ht="14.25" customHeight="1">
      <c r="A11" t="s">
        <v>25</v>
      </c>
      <c r="B11" t="str">
        <f t="shared" si="0"/>
        <v>jeff dasovich</v>
      </c>
      <c r="C11" s="4" t="s">
        <v>175</v>
      </c>
      <c r="D11" t="s">
        <v>30</v>
      </c>
      <c r="E11" t="str">
        <f>VLOOKUP(LOWER(A11),'mapping to mailbox'!C:D,2,0)</f>
        <v>dasovich-j</v>
      </c>
      <c r="F11" s="2">
        <v>100</v>
      </c>
      <c r="G11" s="2">
        <v>100</v>
      </c>
      <c r="H11" s="1">
        <v>31.27</v>
      </c>
      <c r="I11" s="2">
        <v>100</v>
      </c>
      <c r="J11" s="1">
        <v>17.36</v>
      </c>
      <c r="K11" s="1">
        <v>13.21</v>
      </c>
      <c r="L11" s="1">
        <v>10.53</v>
      </c>
      <c r="M11" s="1">
        <v>34.33</v>
      </c>
      <c r="N11" s="1">
        <v>15.81</v>
      </c>
      <c r="O11" s="1">
        <v>37.409999999999997</v>
      </c>
      <c r="P11" s="1">
        <v>26.51</v>
      </c>
      <c r="Q11" s="1">
        <v>26.33</v>
      </c>
      <c r="R11" s="1">
        <v>39.83</v>
      </c>
    </row>
    <row r="12" spans="1:18" ht="14.25" customHeight="1">
      <c r="A12" t="s">
        <v>26</v>
      </c>
      <c r="B12" t="str">
        <f t="shared" si="0"/>
        <v>kevin hyatt</v>
      </c>
      <c r="C12" s="6" t="s">
        <v>176</v>
      </c>
      <c r="D12" t="s">
        <v>30</v>
      </c>
      <c r="E12" t="str">
        <f>VLOOKUP(LOWER(A12),'mapping to mailbox'!C:D,2,0)</f>
        <v>hyatt-k</v>
      </c>
      <c r="F12" s="1">
        <v>14.46</v>
      </c>
      <c r="G12" s="1">
        <v>14.46</v>
      </c>
      <c r="H12" s="1">
        <v>25.13</v>
      </c>
      <c r="I12" s="1">
        <v>3.02</v>
      </c>
      <c r="J12" s="1">
        <v>9.92</v>
      </c>
      <c r="K12" s="1">
        <v>81.33</v>
      </c>
      <c r="L12" s="1">
        <v>81.790000000000006</v>
      </c>
      <c r="M12" s="3">
        <v>20.9</v>
      </c>
      <c r="N12" s="1">
        <v>1.68</v>
      </c>
      <c r="O12" s="1">
        <v>12.17</v>
      </c>
      <c r="P12" s="1">
        <v>56.63</v>
      </c>
      <c r="Q12" s="2">
        <v>75</v>
      </c>
      <c r="R12" s="1">
        <v>34.96</v>
      </c>
    </row>
    <row r="13" spans="1:18" ht="14.25" customHeight="1">
      <c r="A13" t="s">
        <v>27</v>
      </c>
      <c r="B13" t="str">
        <f t="shared" si="0"/>
        <v>drew fossum</v>
      </c>
      <c r="C13" t="s">
        <v>28</v>
      </c>
      <c r="D13" t="s">
        <v>246</v>
      </c>
      <c r="E13" t="str">
        <f>VLOOKUP(LOWER(A13),'mapping to mailbox'!C:D,2,0)</f>
        <v>fossum-d</v>
      </c>
      <c r="F13" s="1">
        <v>22.31</v>
      </c>
      <c r="G13" s="1">
        <v>22.31</v>
      </c>
      <c r="H13" s="1">
        <v>25.46</v>
      </c>
      <c r="I13" s="1">
        <v>7.55</v>
      </c>
      <c r="J13" s="1">
        <v>14.05</v>
      </c>
      <c r="K13" s="1">
        <v>75.81</v>
      </c>
      <c r="L13" s="1">
        <v>76.23</v>
      </c>
      <c r="M13" s="1">
        <v>25.37</v>
      </c>
      <c r="N13" s="1">
        <v>4.38</v>
      </c>
      <c r="O13" s="1">
        <v>17.170000000000002</v>
      </c>
      <c r="P13" s="2">
        <v>49</v>
      </c>
      <c r="Q13" s="1">
        <v>53.22</v>
      </c>
      <c r="R13" s="3">
        <v>34.5</v>
      </c>
    </row>
    <row r="14" spans="1:18" ht="14.25" customHeight="1">
      <c r="A14" t="s">
        <v>29</v>
      </c>
      <c r="B14" t="str">
        <f t="shared" si="0"/>
        <v>lynn blair</v>
      </c>
      <c r="C14" t="s">
        <v>30</v>
      </c>
      <c r="D14" t="s">
        <v>30</v>
      </c>
      <c r="E14" t="str">
        <f>VLOOKUP(LOWER(A14),'mapping to mailbox'!C:D,2,0)</f>
        <v>blair-l</v>
      </c>
      <c r="F14" s="1">
        <v>22.94</v>
      </c>
      <c r="G14" s="1">
        <v>22.94</v>
      </c>
      <c r="H14" s="1">
        <v>27.49</v>
      </c>
      <c r="I14" s="1">
        <v>7.43</v>
      </c>
      <c r="J14" s="1">
        <v>6.61</v>
      </c>
      <c r="K14" s="1">
        <v>69.42</v>
      </c>
      <c r="L14" s="1">
        <v>70.64</v>
      </c>
      <c r="M14" s="3">
        <v>20.9</v>
      </c>
      <c r="N14" s="1">
        <v>1.29</v>
      </c>
      <c r="O14" s="1">
        <v>12.58</v>
      </c>
      <c r="P14" s="1">
        <v>61.85</v>
      </c>
      <c r="Q14" s="1">
        <v>74.17</v>
      </c>
      <c r="R14" s="1">
        <v>33.909999999999997</v>
      </c>
    </row>
    <row r="15" spans="1:18" ht="14.25" customHeight="1">
      <c r="A15" t="s">
        <v>31</v>
      </c>
      <c r="B15" t="str">
        <f t="shared" si="0"/>
        <v>tana jones</v>
      </c>
      <c r="C15" t="s">
        <v>32</v>
      </c>
      <c r="D15" t="s">
        <v>248</v>
      </c>
      <c r="E15" t="str">
        <f>VLOOKUP(LOWER(A15),'mapping to mailbox'!C:D,2,0)</f>
        <v>jones-t</v>
      </c>
      <c r="F15" s="1">
        <v>85.35</v>
      </c>
      <c r="G15" s="1">
        <v>85.35</v>
      </c>
      <c r="H15" s="3">
        <v>24.7</v>
      </c>
      <c r="I15" s="1">
        <v>47.39</v>
      </c>
      <c r="J15" s="1">
        <v>19.829999999999998</v>
      </c>
      <c r="K15" s="1">
        <v>9.93</v>
      </c>
      <c r="L15" s="3">
        <v>6.6</v>
      </c>
      <c r="M15" s="1">
        <v>26.87</v>
      </c>
      <c r="N15" s="1">
        <v>6.62</v>
      </c>
      <c r="O15" s="1">
        <v>28.66</v>
      </c>
      <c r="P15" s="1">
        <v>35.74</v>
      </c>
      <c r="Q15" s="1">
        <v>35.26</v>
      </c>
      <c r="R15" s="1">
        <v>30.74</v>
      </c>
    </row>
    <row r="16" spans="1:18" ht="14.25" customHeight="1">
      <c r="A16" t="s">
        <v>33</v>
      </c>
      <c r="B16" t="str">
        <f t="shared" si="0"/>
        <v>scott neal</v>
      </c>
      <c r="C16" t="s">
        <v>177</v>
      </c>
      <c r="D16" t="s">
        <v>246</v>
      </c>
      <c r="E16" t="str">
        <f>VLOOKUP(LOWER(A16),'mapping to mailbox'!C:D,2,0)</f>
        <v>neal-s</v>
      </c>
      <c r="F16" s="1">
        <v>14.07</v>
      </c>
      <c r="G16" s="1">
        <v>14.07</v>
      </c>
      <c r="H16" s="1">
        <v>42.44</v>
      </c>
      <c r="I16" s="1">
        <v>1.95</v>
      </c>
      <c r="J16" s="1">
        <v>42.98</v>
      </c>
      <c r="K16" s="1">
        <v>43.15</v>
      </c>
      <c r="L16" s="1">
        <v>30.95</v>
      </c>
      <c r="M16" s="1">
        <v>43.28</v>
      </c>
      <c r="N16" s="1">
        <v>12.12</v>
      </c>
      <c r="O16" s="1">
        <v>55.65</v>
      </c>
      <c r="P16" s="3">
        <v>24.1</v>
      </c>
      <c r="Q16" s="1">
        <v>29.03</v>
      </c>
      <c r="R16" s="1">
        <v>30.08</v>
      </c>
    </row>
    <row r="17" spans="1:18" ht="14.25" customHeight="1">
      <c r="A17" s="6" t="s">
        <v>178</v>
      </c>
      <c r="B17" t="str">
        <f t="shared" si="0"/>
        <v>shelley corman</v>
      </c>
      <c r="C17" t="s">
        <v>185</v>
      </c>
      <c r="D17" t="s">
        <v>246</v>
      </c>
      <c r="E17" t="str">
        <f>VLOOKUP(LOWER(A17),'mapping to mailbox'!C:D,2,0)</f>
        <v>corman-s</v>
      </c>
      <c r="F17" s="1">
        <v>21.66</v>
      </c>
      <c r="G17" s="1">
        <v>21.66</v>
      </c>
      <c r="H17" s="1">
        <v>26.47</v>
      </c>
      <c r="I17" s="1">
        <v>7.61</v>
      </c>
      <c r="J17" s="1">
        <v>10.74</v>
      </c>
      <c r="K17" s="1">
        <v>56.14</v>
      </c>
      <c r="L17" s="1">
        <v>55.74</v>
      </c>
      <c r="M17" s="1">
        <v>23.88</v>
      </c>
      <c r="N17" s="1">
        <v>5.18</v>
      </c>
      <c r="O17" s="1">
        <v>18.14</v>
      </c>
      <c r="P17" s="2">
        <v>51</v>
      </c>
      <c r="Q17" s="1">
        <v>55.56</v>
      </c>
      <c r="R17" s="1">
        <v>30.03</v>
      </c>
    </row>
    <row r="18" spans="1:18" ht="14.25" customHeight="1">
      <c r="A18" s="6" t="s">
        <v>179</v>
      </c>
      <c r="B18" t="str">
        <f t="shared" si="0"/>
        <v xml:space="preserve">sara shackleton </v>
      </c>
      <c r="C18" t="s">
        <v>186</v>
      </c>
      <c r="D18" t="s">
        <v>246</v>
      </c>
      <c r="E18" t="str">
        <f>VLOOKUP(LOWER(A18),'mapping to mailbox'!C:D,2,0)</f>
        <v>shackleton-s</v>
      </c>
      <c r="F18" s="2">
        <v>80</v>
      </c>
      <c r="G18" s="2">
        <v>80</v>
      </c>
      <c r="H18" s="1">
        <v>25.06</v>
      </c>
      <c r="I18" s="1">
        <v>56.39</v>
      </c>
      <c r="J18" s="1">
        <v>10.74</v>
      </c>
      <c r="K18" s="1">
        <v>5.0199999999999996</v>
      </c>
      <c r="L18" s="1">
        <v>3.34</v>
      </c>
      <c r="M18" s="1">
        <v>14.93</v>
      </c>
      <c r="N18" s="1">
        <v>0.68</v>
      </c>
      <c r="O18" s="1">
        <v>12.01</v>
      </c>
      <c r="P18" s="1">
        <v>59.04</v>
      </c>
      <c r="Q18" s="1">
        <v>59.09</v>
      </c>
      <c r="R18" s="1">
        <v>29.54</v>
      </c>
    </row>
    <row r="19" spans="1:18" ht="14.25" customHeight="1">
      <c r="A19" s="6" t="s">
        <v>180</v>
      </c>
      <c r="B19" t="str">
        <f t="shared" si="0"/>
        <v xml:space="preserve">lawrence g. whalley
g. whalley </v>
      </c>
      <c r="C19" t="s">
        <v>34</v>
      </c>
      <c r="D19" t="s">
        <v>242</v>
      </c>
      <c r="E19" t="str">
        <f>VLOOKUP(LOWER(A19),'mapping to mailbox'!C:D,2,0)</f>
        <v>whalley-g</v>
      </c>
      <c r="F19" s="1">
        <v>14.22</v>
      </c>
      <c r="G19" s="1">
        <v>14.22</v>
      </c>
      <c r="H19" s="1">
        <v>10.87</v>
      </c>
      <c r="I19" s="1">
        <v>0.44</v>
      </c>
      <c r="J19" s="1">
        <v>25.62</v>
      </c>
      <c r="K19" s="1">
        <v>52.92</v>
      </c>
      <c r="L19" s="1">
        <v>47.68</v>
      </c>
      <c r="M19" s="1">
        <v>28.36</v>
      </c>
      <c r="N19" s="3">
        <v>2.4</v>
      </c>
      <c r="O19" s="1">
        <v>48.39</v>
      </c>
      <c r="P19" s="1">
        <v>26.91</v>
      </c>
      <c r="Q19" s="1">
        <v>47.14</v>
      </c>
      <c r="R19" s="3">
        <v>29.4</v>
      </c>
    </row>
    <row r="20" spans="1:18" ht="14.25" customHeight="1">
      <c r="A20" t="s">
        <v>35</v>
      </c>
      <c r="B20" t="str">
        <f t="shared" si="0"/>
        <v>teb lokay</v>
      </c>
      <c r="C20" t="s">
        <v>187</v>
      </c>
      <c r="D20" t="s">
        <v>113</v>
      </c>
      <c r="E20" t="str">
        <f>VLOOKUP(LOWER(A20),'mapping to mailbox'!C:D,2,0)</f>
        <v>lokey-t</v>
      </c>
      <c r="F20" s="1">
        <v>7.25</v>
      </c>
      <c r="G20" s="1">
        <v>7.25</v>
      </c>
      <c r="H20" s="1">
        <v>18.59</v>
      </c>
      <c r="I20" s="1">
        <v>1.89</v>
      </c>
      <c r="J20" s="1">
        <v>4.13</v>
      </c>
      <c r="K20" s="1">
        <v>49.57</v>
      </c>
      <c r="L20" s="1">
        <v>51.19</v>
      </c>
      <c r="M20" s="1">
        <v>16.420000000000002</v>
      </c>
      <c r="N20" s="1">
        <v>0.09</v>
      </c>
      <c r="O20" s="3">
        <v>7.6</v>
      </c>
      <c r="P20" s="1">
        <v>91.97</v>
      </c>
      <c r="Q20" s="1">
        <v>87.18</v>
      </c>
      <c r="R20" s="1">
        <v>29.32</v>
      </c>
    </row>
    <row r="21" spans="1:18" ht="14.25" customHeight="1">
      <c r="A21" t="s">
        <v>181</v>
      </c>
      <c r="B21" t="str">
        <f t="shared" si="0"/>
        <v>darrell schoolcraft</v>
      </c>
      <c r="C21" t="s">
        <v>19</v>
      </c>
      <c r="D21" t="s">
        <v>113</v>
      </c>
      <c r="E21" t="str">
        <f>VLOOKUP(LOWER(A21),'mapping to mailbox'!C:D,2,0)</f>
        <v>schoolcraft-d</v>
      </c>
      <c r="F21" s="1">
        <v>8.39</v>
      </c>
      <c r="G21" s="1">
        <v>8.39</v>
      </c>
      <c r="H21" s="1">
        <v>49.41</v>
      </c>
      <c r="I21" s="1">
        <v>2.39</v>
      </c>
      <c r="J21" s="1">
        <v>2.48</v>
      </c>
      <c r="K21" s="1">
        <v>43.61</v>
      </c>
      <c r="L21" s="1">
        <v>45.39</v>
      </c>
      <c r="M21" s="1">
        <v>11.94</v>
      </c>
      <c r="N21" s="1">
        <v>0.03</v>
      </c>
      <c r="O21" s="1">
        <v>5.78</v>
      </c>
      <c r="P21" s="1">
        <v>95.98</v>
      </c>
      <c r="Q21" s="1">
        <v>95.56</v>
      </c>
      <c r="R21" s="1">
        <v>28.39</v>
      </c>
    </row>
    <row r="22" spans="1:18" ht="14.25" customHeight="1">
      <c r="A22" t="s">
        <v>182</v>
      </c>
      <c r="B22" t="str">
        <f t="shared" si="0"/>
        <v>roderick hayslett</v>
      </c>
      <c r="C22" t="s">
        <v>188</v>
      </c>
      <c r="D22" t="s">
        <v>77</v>
      </c>
      <c r="E22" t="str">
        <f>VLOOKUP(LOWER(A22),'mapping to mailbox'!C:D,2,0)</f>
        <v>hayslett-r</v>
      </c>
      <c r="F22" s="2">
        <v>20</v>
      </c>
      <c r="G22" s="2">
        <v>20</v>
      </c>
      <c r="H22" s="1">
        <v>21.69</v>
      </c>
      <c r="I22" s="1">
        <v>16.170000000000002</v>
      </c>
      <c r="J22" s="1">
        <v>6.61</v>
      </c>
      <c r="K22" s="1">
        <v>43.61</v>
      </c>
      <c r="L22" s="1">
        <v>43.36</v>
      </c>
      <c r="M22" s="1">
        <v>22.39</v>
      </c>
      <c r="N22" s="1">
        <v>12.44</v>
      </c>
      <c r="O22" s="1">
        <v>25.87</v>
      </c>
      <c r="P22" s="1">
        <v>32.130000000000003</v>
      </c>
      <c r="Q22" s="1">
        <v>57.35</v>
      </c>
      <c r="R22" s="1">
        <v>27.43</v>
      </c>
    </row>
    <row r="23" spans="1:18" ht="14.25" customHeight="1">
      <c r="A23" t="s">
        <v>36</v>
      </c>
      <c r="B23" t="str">
        <f t="shared" si="0"/>
        <v>steven kean</v>
      </c>
      <c r="C23" t="s">
        <v>37</v>
      </c>
      <c r="D23" t="s">
        <v>243</v>
      </c>
      <c r="E23" t="str">
        <f>VLOOKUP(LOWER(A23),'mapping to mailbox'!C:D,2,0)</f>
        <v>kean-s</v>
      </c>
      <c r="F23" s="1">
        <v>17.28</v>
      </c>
      <c r="G23" s="1">
        <v>17.28</v>
      </c>
      <c r="H23" s="3">
        <v>29.7</v>
      </c>
      <c r="I23" s="1">
        <v>3.21</v>
      </c>
      <c r="J23" s="1">
        <v>18.18</v>
      </c>
      <c r="K23" s="1">
        <v>42.49</v>
      </c>
      <c r="L23" s="1">
        <v>39.82</v>
      </c>
      <c r="M23" s="1">
        <v>25.37</v>
      </c>
      <c r="N23" s="1">
        <v>3.13</v>
      </c>
      <c r="O23" s="1">
        <v>40.270000000000003</v>
      </c>
      <c r="P23" s="1">
        <v>27.31</v>
      </c>
      <c r="Q23" s="1">
        <v>49.71</v>
      </c>
      <c r="R23" s="1">
        <v>26.44</v>
      </c>
    </row>
    <row r="24" spans="1:18" ht="14.25" customHeight="1">
      <c r="A24" t="s">
        <v>38</v>
      </c>
      <c r="B24" t="str">
        <f t="shared" si="0"/>
        <v>john arnold</v>
      </c>
      <c r="C24" t="s">
        <v>39</v>
      </c>
      <c r="D24" t="s">
        <v>246</v>
      </c>
      <c r="E24" t="str">
        <f>VLOOKUP(LOWER(A24),'mapping to mailbox'!C:D,2,0)</f>
        <v>arnold-j</v>
      </c>
      <c r="F24" s="1">
        <v>20.51</v>
      </c>
      <c r="G24" s="1">
        <v>20.51</v>
      </c>
      <c r="H24" s="1">
        <v>22.14</v>
      </c>
      <c r="I24" s="1">
        <v>5.35</v>
      </c>
      <c r="J24" s="1">
        <v>33.06</v>
      </c>
      <c r="K24" s="1">
        <v>34.49</v>
      </c>
      <c r="L24" s="1">
        <v>23.85</v>
      </c>
      <c r="M24" s="1">
        <v>26.87</v>
      </c>
      <c r="N24" s="1">
        <v>3.26</v>
      </c>
      <c r="O24" s="1">
        <v>45.25</v>
      </c>
      <c r="P24" s="1">
        <v>29.72</v>
      </c>
      <c r="Q24" s="1">
        <v>43.16</v>
      </c>
      <c r="R24" s="1">
        <v>26.31</v>
      </c>
    </row>
    <row r="25" spans="1:18" ht="14.25" customHeight="1">
      <c r="A25" t="s">
        <v>40</v>
      </c>
      <c r="B25" t="str">
        <f t="shared" si="0"/>
        <v>andy zipper</v>
      </c>
      <c r="C25" t="s">
        <v>39</v>
      </c>
      <c r="D25" t="s">
        <v>246</v>
      </c>
      <c r="E25" t="str">
        <f>VLOOKUP(LOWER(A25),'mapping to mailbox'!C:D,2,0)</f>
        <v>zipper-a</v>
      </c>
      <c r="F25" s="1">
        <v>8.94</v>
      </c>
      <c r="G25" s="1">
        <v>8.94</v>
      </c>
      <c r="H25" s="1">
        <v>43.09</v>
      </c>
      <c r="I25" s="1">
        <v>1.1299999999999999</v>
      </c>
      <c r="J25" s="1">
        <v>33.06</v>
      </c>
      <c r="K25" s="1">
        <v>42.37</v>
      </c>
      <c r="L25" s="1">
        <v>30.43</v>
      </c>
      <c r="M25" s="3">
        <v>20.9</v>
      </c>
      <c r="N25" s="1">
        <v>0.98</v>
      </c>
      <c r="O25" s="1">
        <v>39.57</v>
      </c>
      <c r="P25" s="1">
        <v>34.54</v>
      </c>
      <c r="Q25" s="1">
        <v>55.83</v>
      </c>
      <c r="R25" s="1">
        <v>26.13</v>
      </c>
    </row>
    <row r="26" spans="1:18" ht="14.25" customHeight="1">
      <c r="A26" t="s">
        <v>183</v>
      </c>
      <c r="B26" t="str">
        <f t="shared" si="0"/>
        <v>richard shapiro</v>
      </c>
      <c r="C26" t="s">
        <v>189</v>
      </c>
      <c r="D26" s="7" t="s">
        <v>77</v>
      </c>
      <c r="E26" t="str">
        <f>VLOOKUP(LOWER(A26),'mapping to mailbox'!C:D,2,0)</f>
        <v>shapiro-r</v>
      </c>
      <c r="F26" s="1">
        <v>62.82</v>
      </c>
      <c r="G26" s="1">
        <v>62.82</v>
      </c>
      <c r="H26" s="1">
        <v>17.27</v>
      </c>
      <c r="I26" s="1">
        <v>18.75</v>
      </c>
      <c r="J26" s="1">
        <v>14.88</v>
      </c>
      <c r="K26" s="1">
        <v>13.71</v>
      </c>
      <c r="L26" s="1">
        <v>10.82</v>
      </c>
      <c r="M26" s="1">
        <v>23.88</v>
      </c>
      <c r="N26" s="1">
        <v>3.58</v>
      </c>
      <c r="O26" s="1">
        <v>33.119999999999997</v>
      </c>
      <c r="P26" s="1">
        <v>33.729999999999997</v>
      </c>
      <c r="Q26" s="3">
        <v>45.1</v>
      </c>
      <c r="R26" s="1">
        <v>25.85</v>
      </c>
    </row>
    <row r="27" spans="1:18" ht="14.25" customHeight="1">
      <c r="A27" t="s">
        <v>41</v>
      </c>
      <c r="B27" t="str">
        <f t="shared" si="0"/>
        <v>bill rapp</v>
      </c>
      <c r="C27" t="s">
        <v>42</v>
      </c>
      <c r="D27" t="s">
        <v>247</v>
      </c>
      <c r="E27" t="str">
        <f>VLOOKUP(LOWER(A27),'mapping to mailbox'!C:D,2,0)</f>
        <v>rapp-b</v>
      </c>
      <c r="F27" s="1">
        <v>9.08</v>
      </c>
      <c r="G27" s="1">
        <v>9.08</v>
      </c>
      <c r="H27" s="1">
        <v>37.92</v>
      </c>
      <c r="I27" s="1">
        <v>4.78</v>
      </c>
      <c r="J27" s="1">
        <v>3.31</v>
      </c>
      <c r="K27" s="3">
        <v>39.700000000000003</v>
      </c>
      <c r="L27" s="1">
        <v>41.23</v>
      </c>
      <c r="M27" s="1">
        <v>14.93</v>
      </c>
      <c r="N27" s="2">
        <v>2</v>
      </c>
      <c r="O27" s="1">
        <v>9.01</v>
      </c>
      <c r="P27" s="1">
        <v>67.47</v>
      </c>
      <c r="Q27" s="1">
        <v>78.790000000000006</v>
      </c>
      <c r="R27" s="1">
        <v>25.11</v>
      </c>
    </row>
    <row r="28" spans="1:18" ht="14.25" customHeight="1">
      <c r="A28" t="s">
        <v>43</v>
      </c>
      <c r="B28" t="str">
        <f t="shared" si="0"/>
        <v>hunter shively</v>
      </c>
      <c r="C28" t="s">
        <v>39</v>
      </c>
      <c r="D28" t="s">
        <v>246</v>
      </c>
      <c r="E28" t="str">
        <f>VLOOKUP(LOWER(A28),'mapping to mailbox'!C:D,2,0)</f>
        <v>shively-h</v>
      </c>
      <c r="F28" s="1">
        <v>10.07</v>
      </c>
      <c r="G28" s="1">
        <v>10.07</v>
      </c>
      <c r="H28" s="1">
        <v>36.270000000000003</v>
      </c>
      <c r="I28" s="1">
        <v>1.95</v>
      </c>
      <c r="J28" s="1">
        <v>26.45</v>
      </c>
      <c r="K28" s="1">
        <v>36.72</v>
      </c>
      <c r="L28" s="3">
        <v>27.6</v>
      </c>
      <c r="M28" s="1">
        <v>26.87</v>
      </c>
      <c r="N28" s="1">
        <v>4.18</v>
      </c>
      <c r="O28" s="1">
        <v>45.51</v>
      </c>
      <c r="P28" s="1">
        <v>30.92</v>
      </c>
      <c r="Q28" s="1">
        <v>41.05</v>
      </c>
      <c r="R28" s="1">
        <v>24.83</v>
      </c>
    </row>
    <row r="29" spans="1:18" ht="14.25" customHeight="1">
      <c r="A29" t="s">
        <v>184</v>
      </c>
      <c r="B29" t="str">
        <f t="shared" si="0"/>
        <v>rosalee fleming</v>
      </c>
      <c r="C29" t="s">
        <v>24</v>
      </c>
      <c r="D29" t="s">
        <v>24</v>
      </c>
      <c r="E29" t="e">
        <f>VLOOKUP(LOWER(A29),'mapping to mailbox'!C:D,2,0)</f>
        <v>#N/A</v>
      </c>
      <c r="F29" s="1">
        <v>19.13</v>
      </c>
      <c r="G29" s="1">
        <v>19.13</v>
      </c>
      <c r="H29" s="1">
        <v>33.14</v>
      </c>
      <c r="I29" s="1">
        <v>1.89</v>
      </c>
      <c r="J29" s="1">
        <v>8.26</v>
      </c>
      <c r="K29" s="1">
        <v>35.67</v>
      </c>
      <c r="L29" s="1">
        <v>34.479999999999997</v>
      </c>
      <c r="M29" s="1">
        <v>22.39</v>
      </c>
      <c r="N29" s="1">
        <v>0.81</v>
      </c>
      <c r="O29" s="1">
        <v>39.979999999999997</v>
      </c>
      <c r="P29" s="1">
        <v>28.92</v>
      </c>
      <c r="Q29" s="1">
        <v>61.76</v>
      </c>
      <c r="R29" s="1">
        <v>24.65</v>
      </c>
    </row>
    <row r="30" spans="1:18" ht="14.25" customHeight="1">
      <c r="A30" t="s">
        <v>44</v>
      </c>
      <c r="B30" t="str">
        <f t="shared" si="0"/>
        <v>phillip allen</v>
      </c>
      <c r="C30" t="s">
        <v>190</v>
      </c>
      <c r="D30" t="s">
        <v>77</v>
      </c>
      <c r="E30" t="str">
        <f>VLOOKUP(LOWER(A30),'mapping to mailbox'!C:D,2,0)</f>
        <v>allen-p</v>
      </c>
      <c r="F30" s="1">
        <v>13.11</v>
      </c>
      <c r="G30" s="1">
        <v>13.11</v>
      </c>
      <c r="H30" s="1">
        <v>6.32</v>
      </c>
      <c r="I30" s="1">
        <v>0.44</v>
      </c>
      <c r="J30" s="1">
        <v>32.229999999999997</v>
      </c>
      <c r="K30" s="1">
        <v>30.33</v>
      </c>
      <c r="L30" s="1">
        <v>21.85</v>
      </c>
      <c r="M30" s="1">
        <v>23.88</v>
      </c>
      <c r="N30" s="1">
        <v>1.69</v>
      </c>
      <c r="O30" s="1">
        <v>44.88</v>
      </c>
      <c r="P30" s="1">
        <v>28.51</v>
      </c>
      <c r="Q30" s="1">
        <v>50.98</v>
      </c>
      <c r="R30" s="1">
        <v>24.14</v>
      </c>
    </row>
    <row r="31" spans="1:18" ht="14.25" customHeight="1">
      <c r="A31" t="s">
        <v>45</v>
      </c>
      <c r="B31" t="str">
        <f t="shared" si="0"/>
        <v>stanley horton</v>
      </c>
      <c r="C31" t="s">
        <v>191</v>
      </c>
      <c r="D31" t="s">
        <v>242</v>
      </c>
      <c r="E31" t="str">
        <f>VLOOKUP(LOWER(A31),'mapping to mailbox'!C:D,2,0)</f>
        <v>horton-s</v>
      </c>
      <c r="F31" s="1">
        <v>9.33</v>
      </c>
      <c r="G31" s="1">
        <v>9.33</v>
      </c>
      <c r="H31" s="1">
        <v>29.32</v>
      </c>
      <c r="I31" s="1">
        <v>1.01</v>
      </c>
      <c r="J31" s="1">
        <v>7.44</v>
      </c>
      <c r="K31" s="1">
        <v>39.89</v>
      </c>
      <c r="L31" s="1">
        <v>39.72</v>
      </c>
      <c r="M31" s="1">
        <v>23.88</v>
      </c>
      <c r="N31" s="1">
        <v>7.03</v>
      </c>
      <c r="O31" s="1">
        <v>33.119999999999997</v>
      </c>
      <c r="P31" s="1">
        <v>30.52</v>
      </c>
      <c r="Q31" s="1">
        <v>50.98</v>
      </c>
      <c r="R31" s="1">
        <v>23.69</v>
      </c>
    </row>
    <row r="32" spans="1:18" ht="14.25" customHeight="1">
      <c r="A32" t="s">
        <v>196</v>
      </c>
      <c r="B32" t="str">
        <f t="shared" si="0"/>
        <v>tracy geaccone</v>
      </c>
      <c r="C32" t="s">
        <v>192</v>
      </c>
      <c r="D32" t="s">
        <v>30</v>
      </c>
      <c r="E32" t="str">
        <f>VLOOKUP(LOWER(A32),'mapping to mailbox'!C:D,2,0)</f>
        <v>geaccone-t</v>
      </c>
      <c r="F32" s="1">
        <v>14.24</v>
      </c>
      <c r="G32" s="1">
        <v>14.24</v>
      </c>
      <c r="H32" s="1">
        <v>13.77</v>
      </c>
      <c r="I32" s="1">
        <v>11.71</v>
      </c>
      <c r="J32" s="1">
        <v>3.31</v>
      </c>
      <c r="K32" s="1">
        <v>23.76</v>
      </c>
      <c r="L32" s="1">
        <v>23.83</v>
      </c>
      <c r="M32" s="1">
        <v>14.93</v>
      </c>
      <c r="N32" s="1">
        <v>0.23</v>
      </c>
      <c r="O32" s="1">
        <v>9.76</v>
      </c>
      <c r="P32" s="3">
        <v>74.7</v>
      </c>
      <c r="Q32" s="1">
        <v>83.33</v>
      </c>
      <c r="R32" s="1">
        <v>23.61</v>
      </c>
    </row>
    <row r="33" spans="1:18" ht="14.25" customHeight="1">
      <c r="A33" t="s">
        <v>195</v>
      </c>
      <c r="B33" t="str">
        <f t="shared" si="0"/>
        <v>stephanie panus</v>
      </c>
      <c r="C33" t="s">
        <v>24</v>
      </c>
      <c r="D33" t="s">
        <v>24</v>
      </c>
      <c r="E33" t="str">
        <f>VLOOKUP(LOWER(A33),'mapping to mailbox'!C:D,2,0)</f>
        <v>panus-s</v>
      </c>
      <c r="F33" s="1">
        <v>43.37</v>
      </c>
      <c r="G33" s="1">
        <v>43.37</v>
      </c>
      <c r="H33" s="1">
        <v>36.020000000000003</v>
      </c>
      <c r="I33" s="1">
        <v>28.51</v>
      </c>
      <c r="J33" s="1">
        <v>23.97</v>
      </c>
      <c r="K33" s="1">
        <v>9.3699999999999992</v>
      </c>
      <c r="L33" s="1">
        <v>5.77</v>
      </c>
      <c r="M33" s="1">
        <v>22.39</v>
      </c>
      <c r="N33" s="1">
        <v>3.96</v>
      </c>
      <c r="O33" s="3">
        <v>17.100000000000001</v>
      </c>
      <c r="P33" s="1">
        <v>47.79</v>
      </c>
      <c r="Q33" s="1">
        <v>38.24</v>
      </c>
      <c r="R33" s="1">
        <v>23.59</v>
      </c>
    </row>
    <row r="34" spans="1:18" ht="14.25" customHeight="1">
      <c r="A34" t="s">
        <v>194</v>
      </c>
      <c r="B34" t="str">
        <f t="shared" si="0"/>
        <v>mark mcconnell</v>
      </c>
      <c r="C34" t="s">
        <v>46</v>
      </c>
      <c r="D34" t="s">
        <v>113</v>
      </c>
      <c r="E34" t="str">
        <f>VLOOKUP(LOWER(A34),'mapping to mailbox'!C:D,2,0)</f>
        <v>mcconnell-m</v>
      </c>
      <c r="F34" s="1">
        <v>16.12</v>
      </c>
      <c r="G34" s="1">
        <v>16.12</v>
      </c>
      <c r="H34" s="1">
        <v>29.14</v>
      </c>
      <c r="I34" s="3">
        <v>7.3</v>
      </c>
      <c r="J34" s="1">
        <v>2.48</v>
      </c>
      <c r="K34" s="1">
        <v>23.76</v>
      </c>
      <c r="L34" s="3">
        <v>23.9</v>
      </c>
      <c r="M34" s="1">
        <v>14.93</v>
      </c>
      <c r="N34" s="1">
        <v>0.18</v>
      </c>
      <c r="O34" s="1">
        <v>7.11</v>
      </c>
      <c r="P34" s="1">
        <v>77.510000000000005</v>
      </c>
      <c r="Q34" s="1">
        <v>87.88</v>
      </c>
      <c r="R34" s="1">
        <v>23.58</v>
      </c>
    </row>
    <row r="35" spans="1:18" ht="14.25" customHeight="1">
      <c r="A35" t="s">
        <v>47</v>
      </c>
      <c r="B35" t="str">
        <f t="shared" si="0"/>
        <v>mark haedicke</v>
      </c>
      <c r="C35" t="s">
        <v>244</v>
      </c>
      <c r="D35" t="s">
        <v>77</v>
      </c>
      <c r="E35" t="str">
        <f>VLOOKUP(LOWER(A35),'mapping to mailbox'!C:D,2,0)</f>
        <v>haedicke-m</v>
      </c>
      <c r="F35" s="1">
        <v>9.42</v>
      </c>
      <c r="G35" s="1">
        <v>9.42</v>
      </c>
      <c r="H35" s="1">
        <v>21.91</v>
      </c>
      <c r="I35" s="1">
        <v>1.83</v>
      </c>
      <c r="J35" s="1">
        <v>23.97</v>
      </c>
      <c r="K35" s="1">
        <v>30.96</v>
      </c>
      <c r="L35" s="1">
        <v>28.47</v>
      </c>
      <c r="M35" s="1">
        <v>31.34</v>
      </c>
      <c r="N35" s="1">
        <v>10.52</v>
      </c>
      <c r="O35" s="1">
        <v>37.909999999999997</v>
      </c>
      <c r="P35" s="3">
        <v>25.3</v>
      </c>
      <c r="Q35" s="1">
        <v>35.97</v>
      </c>
      <c r="R35" s="1">
        <v>23.29</v>
      </c>
    </row>
    <row r="36" spans="1:18" ht="14.25" customHeight="1">
      <c r="A36" t="s">
        <v>48</v>
      </c>
      <c r="B36" t="str">
        <f t="shared" si="0"/>
        <v>jeffrey skilling</v>
      </c>
      <c r="C36" t="s">
        <v>193</v>
      </c>
      <c r="D36" t="s">
        <v>242</v>
      </c>
      <c r="E36" t="str">
        <f>VLOOKUP(LOWER(A36),'mapping to mailbox'!C:D,2,0)</f>
        <v>skilling-j</v>
      </c>
      <c r="F36" s="1">
        <v>3.49</v>
      </c>
      <c r="G36" s="1">
        <v>3.49</v>
      </c>
      <c r="H36" s="1">
        <v>15.85</v>
      </c>
      <c r="I36" s="1">
        <v>0.56999999999999995</v>
      </c>
      <c r="J36" s="1">
        <v>9.09</v>
      </c>
      <c r="K36" s="1">
        <v>39.270000000000003</v>
      </c>
      <c r="L36" s="1">
        <v>38.18</v>
      </c>
      <c r="M36" s="1">
        <v>17.91</v>
      </c>
      <c r="N36" s="3">
        <v>0.6</v>
      </c>
      <c r="O36" s="1">
        <v>34.72</v>
      </c>
      <c r="P36" s="1">
        <v>32.93</v>
      </c>
      <c r="Q36" s="1">
        <v>63.74</v>
      </c>
      <c r="R36" s="1">
        <v>23.04</v>
      </c>
    </row>
    <row r="37" spans="1:18" ht="14.25" customHeight="1">
      <c r="A37" t="s">
        <v>49</v>
      </c>
      <c r="B37" t="str">
        <f t="shared" si="0"/>
        <v>marie heard</v>
      </c>
      <c r="C37" t="s">
        <v>50</v>
      </c>
      <c r="D37" t="s">
        <v>248</v>
      </c>
      <c r="E37" t="str">
        <f>VLOOKUP(LOWER(A37),'mapping to mailbox'!C:D,2,0)</f>
        <v>heard-m</v>
      </c>
      <c r="F37" s="1">
        <v>45.47</v>
      </c>
      <c r="G37" s="1">
        <v>45.47</v>
      </c>
      <c r="H37" s="1">
        <v>31.24</v>
      </c>
      <c r="I37" s="1">
        <v>23.41</v>
      </c>
      <c r="J37" s="1">
        <v>14.88</v>
      </c>
      <c r="K37" s="3">
        <v>8.5</v>
      </c>
      <c r="L37" s="1">
        <v>5.68</v>
      </c>
      <c r="M37" s="1">
        <v>16.420000000000002</v>
      </c>
      <c r="N37" s="1">
        <v>1.1499999999999999</v>
      </c>
      <c r="O37" s="1">
        <v>18.23</v>
      </c>
      <c r="P37" s="1">
        <v>38.96</v>
      </c>
      <c r="Q37" s="3">
        <v>64.099999999999994</v>
      </c>
      <c r="R37" s="1">
        <v>22.65</v>
      </c>
    </row>
    <row r="38" spans="1:18" ht="14.25" customHeight="1">
      <c r="A38" t="s">
        <v>51</v>
      </c>
      <c r="B38" t="str">
        <f t="shared" si="0"/>
        <v>paul barbo</v>
      </c>
      <c r="C38" t="s">
        <v>52</v>
      </c>
      <c r="D38" t="s">
        <v>248</v>
      </c>
      <c r="E38" t="str">
        <f>VLOOKUP(LOWER(A38),'mapping to mailbox'!C:D,2,0)</f>
        <v>ybarbo-p</v>
      </c>
      <c r="F38" s="3">
        <v>11.3</v>
      </c>
      <c r="G38" s="3">
        <v>11.3</v>
      </c>
      <c r="H38" s="1">
        <v>35.549999999999997</v>
      </c>
      <c r="I38" s="1">
        <v>2.08</v>
      </c>
      <c r="J38" s="1">
        <v>2.48</v>
      </c>
      <c r="K38" s="1">
        <v>31.79</v>
      </c>
      <c r="L38" s="1">
        <v>33.979999999999997</v>
      </c>
      <c r="M38" s="1">
        <v>16.420000000000002</v>
      </c>
      <c r="N38" s="1">
        <v>3.79</v>
      </c>
      <c r="O38" s="1">
        <v>8.4499999999999993</v>
      </c>
      <c r="P38" s="1">
        <v>65.86</v>
      </c>
      <c r="Q38" s="1">
        <v>67.95</v>
      </c>
      <c r="R38" s="3">
        <v>22.6</v>
      </c>
    </row>
    <row r="39" spans="1:18" ht="14.25" customHeight="1">
      <c r="A39" t="s">
        <v>53</v>
      </c>
      <c r="B39" t="str">
        <f t="shared" si="0"/>
        <v>rick buy</v>
      </c>
      <c r="C39" t="s">
        <v>54</v>
      </c>
      <c r="D39" t="s">
        <v>243</v>
      </c>
      <c r="E39" t="str">
        <f>VLOOKUP(LOWER(A39),'mapping to mailbox'!C:D,2,0)</f>
        <v>buy-r</v>
      </c>
      <c r="F39" s="1">
        <v>7.88</v>
      </c>
      <c r="G39" s="1">
        <v>7.88</v>
      </c>
      <c r="H39" s="1">
        <v>9.93</v>
      </c>
      <c r="I39" s="1">
        <v>0.82</v>
      </c>
      <c r="J39" s="1">
        <v>9.09</v>
      </c>
      <c r="K39" s="1">
        <v>32.07</v>
      </c>
      <c r="L39" s="1">
        <v>31.86</v>
      </c>
      <c r="M39" s="1">
        <v>16.420000000000002</v>
      </c>
      <c r="N39" s="1">
        <v>0.66</v>
      </c>
      <c r="O39" s="1">
        <v>34.49</v>
      </c>
      <c r="P39" s="1">
        <v>30.92</v>
      </c>
      <c r="Q39" s="1">
        <v>74.36</v>
      </c>
      <c r="R39" s="1">
        <v>22.51</v>
      </c>
    </row>
    <row r="40" spans="1:18" ht="14.25" customHeight="1">
      <c r="A40" t="s">
        <v>55</v>
      </c>
      <c r="B40" t="str">
        <f t="shared" si="0"/>
        <v>carol clair</v>
      </c>
      <c r="C40" t="s">
        <v>169</v>
      </c>
      <c r="D40" t="s">
        <v>248</v>
      </c>
      <c r="E40" t="str">
        <f>VLOOKUP(LOWER(A40),'mapping to mailbox'!C:D,2,0)</f>
        <v>stclair-c</v>
      </c>
      <c r="F40" s="1">
        <v>43.93</v>
      </c>
      <c r="G40" s="1">
        <v>43.93</v>
      </c>
      <c r="H40" s="1">
        <v>21.44</v>
      </c>
      <c r="I40" s="1">
        <v>37.57</v>
      </c>
      <c r="J40" s="1">
        <v>8.26</v>
      </c>
      <c r="K40" s="1">
        <v>2.92</v>
      </c>
      <c r="L40" s="1">
        <v>1.75</v>
      </c>
      <c r="M40" s="1">
        <v>10.45</v>
      </c>
      <c r="N40" s="1">
        <v>0.72</v>
      </c>
      <c r="O40" s="1">
        <v>10.61</v>
      </c>
      <c r="P40" s="1">
        <v>57.03</v>
      </c>
      <c r="Q40" s="1">
        <v>63.89</v>
      </c>
      <c r="R40" s="1">
        <v>22.32</v>
      </c>
    </row>
    <row r="41" spans="1:18" ht="14.25" customHeight="1">
      <c r="A41" t="s">
        <v>56</v>
      </c>
      <c r="B41" t="str">
        <f t="shared" si="0"/>
        <v>kevin presto</v>
      </c>
      <c r="C41" t="s">
        <v>203</v>
      </c>
      <c r="D41" t="s">
        <v>246</v>
      </c>
      <c r="E41" t="str">
        <f>VLOOKUP(LOWER(A41),'mapping to mailbox'!C:D,2,0)</f>
        <v>presto-k</v>
      </c>
      <c r="F41" s="1">
        <v>15.33</v>
      </c>
      <c r="G41" s="1">
        <v>15.33</v>
      </c>
      <c r="H41" s="1">
        <v>29.46</v>
      </c>
      <c r="I41" s="1">
        <v>7.61</v>
      </c>
      <c r="J41" s="1">
        <v>42.15</v>
      </c>
      <c r="K41" s="1">
        <v>15.69</v>
      </c>
      <c r="L41" s="1">
        <v>8.23</v>
      </c>
      <c r="M41" s="1">
        <v>29.85</v>
      </c>
      <c r="N41" s="1">
        <v>4.09</v>
      </c>
      <c r="O41" s="1">
        <v>39.44</v>
      </c>
      <c r="P41" s="1">
        <v>32.130000000000003</v>
      </c>
      <c r="Q41" s="3">
        <v>30.3</v>
      </c>
      <c r="R41" s="1">
        <v>22.18</v>
      </c>
    </row>
    <row r="42" spans="1:18" ht="14.25" customHeight="1">
      <c r="A42" t="s">
        <v>197</v>
      </c>
      <c r="B42" t="str">
        <f t="shared" si="0"/>
        <v>matthew lenhart</v>
      </c>
      <c r="C42" t="s">
        <v>57</v>
      </c>
      <c r="D42" t="s">
        <v>57</v>
      </c>
      <c r="E42" t="str">
        <f>VLOOKUP(LOWER(A42),'mapping to mailbox'!C:D,2,0)</f>
        <v>lenhart-m</v>
      </c>
      <c r="F42" s="1">
        <v>26.24</v>
      </c>
      <c r="G42" s="1">
        <v>26.24</v>
      </c>
      <c r="H42" s="1">
        <v>28.12</v>
      </c>
      <c r="I42" s="1">
        <v>5.54</v>
      </c>
      <c r="J42" s="1">
        <v>33.880000000000003</v>
      </c>
      <c r="K42" s="1">
        <v>16.38</v>
      </c>
      <c r="L42" s="1">
        <v>9.27</v>
      </c>
      <c r="M42" s="1">
        <v>26.87</v>
      </c>
      <c r="N42" s="1">
        <v>6.19</v>
      </c>
      <c r="O42" s="1">
        <v>33.65</v>
      </c>
      <c r="P42" s="1">
        <v>28.51</v>
      </c>
      <c r="Q42" s="1">
        <v>38.42</v>
      </c>
      <c r="R42" s="1">
        <v>22.07</v>
      </c>
    </row>
    <row r="43" spans="1:18" ht="14.25" customHeight="1">
      <c r="A43" t="s">
        <v>58</v>
      </c>
      <c r="B43" t="str">
        <f t="shared" si="0"/>
        <v>kam keiser</v>
      </c>
      <c r="C43" t="s">
        <v>204</v>
      </c>
      <c r="D43" t="s">
        <v>113</v>
      </c>
      <c r="E43" t="str">
        <f>VLOOKUP(LOWER(A43),'mapping to mailbox'!C:D,2,0)</f>
        <v>keiser-k</v>
      </c>
      <c r="F43" s="1">
        <v>22.34</v>
      </c>
      <c r="G43" s="1">
        <v>22.34</v>
      </c>
      <c r="H43" s="1">
        <v>17.649999999999999</v>
      </c>
      <c r="I43" s="1">
        <v>8.8699999999999992</v>
      </c>
      <c r="J43" s="3">
        <v>31.4</v>
      </c>
      <c r="K43" s="1">
        <v>12.59</v>
      </c>
      <c r="L43" s="1">
        <v>6.81</v>
      </c>
      <c r="M43" s="1">
        <v>32.840000000000003</v>
      </c>
      <c r="N43" s="1">
        <v>6.93</v>
      </c>
      <c r="O43" s="1">
        <v>39.409999999999997</v>
      </c>
      <c r="P43" s="1">
        <v>30.92</v>
      </c>
      <c r="Q43" s="1">
        <v>29.71</v>
      </c>
      <c r="R43" s="1">
        <v>21.89</v>
      </c>
    </row>
    <row r="44" spans="1:18" ht="14.25" customHeight="1">
      <c r="A44" t="s">
        <v>59</v>
      </c>
      <c r="B44" t="str">
        <f t="shared" si="0"/>
        <v>susan scott</v>
      </c>
      <c r="C44" t="s">
        <v>205</v>
      </c>
      <c r="D44" t="s">
        <v>57</v>
      </c>
      <c r="E44" t="str">
        <f>VLOOKUP(LOWER(A44),'mapping to mailbox'!C:D,2,0)</f>
        <v>scott-s</v>
      </c>
      <c r="F44" s="1">
        <v>25.23</v>
      </c>
      <c r="G44" s="1">
        <v>25.23</v>
      </c>
      <c r="H44" s="1">
        <v>34.06</v>
      </c>
      <c r="I44" s="1">
        <v>4.97</v>
      </c>
      <c r="J44" s="1">
        <v>22.31</v>
      </c>
      <c r="K44" s="1">
        <v>12.03</v>
      </c>
      <c r="L44" s="1">
        <v>8.35</v>
      </c>
      <c r="M44" s="3">
        <v>40.299999999999997</v>
      </c>
      <c r="N44" s="1">
        <v>25.11</v>
      </c>
      <c r="O44" s="1">
        <v>30.27</v>
      </c>
      <c r="P44" s="1">
        <v>28.92</v>
      </c>
      <c r="Q44" s="1">
        <v>13.55</v>
      </c>
      <c r="R44" s="1">
        <v>20.97</v>
      </c>
    </row>
    <row r="45" spans="1:18" ht="14.25" customHeight="1">
      <c r="A45" t="s">
        <v>198</v>
      </c>
      <c r="B45" t="str">
        <f t="shared" si="0"/>
        <v>jeffrey shankman</v>
      </c>
      <c r="C45" t="s">
        <v>206</v>
      </c>
      <c r="D45" t="s">
        <v>242</v>
      </c>
      <c r="E45" t="str">
        <f>VLOOKUP(LOWER(A45),'mapping to mailbox'!C:D,2,0)</f>
        <v>shankman-j</v>
      </c>
      <c r="F45" s="1">
        <v>3.73</v>
      </c>
      <c r="G45" s="1">
        <v>3.73</v>
      </c>
      <c r="H45" s="1">
        <v>17.03</v>
      </c>
      <c r="I45" s="1">
        <v>1.07</v>
      </c>
      <c r="J45" s="1">
        <v>3.31</v>
      </c>
      <c r="K45" s="1">
        <v>25.99</v>
      </c>
      <c r="L45" s="1">
        <v>27.05</v>
      </c>
      <c r="M45" s="1">
        <v>17.91</v>
      </c>
      <c r="N45" s="1">
        <v>0.47</v>
      </c>
      <c r="O45" s="1">
        <v>36.93</v>
      </c>
      <c r="P45" s="1">
        <v>33.729999999999997</v>
      </c>
      <c r="Q45" s="1">
        <v>71.430000000000007</v>
      </c>
      <c r="R45" s="1">
        <v>20.71</v>
      </c>
    </row>
    <row r="46" spans="1:18" ht="14.25" customHeight="1">
      <c r="A46" t="s">
        <v>60</v>
      </c>
      <c r="B46" t="str">
        <f t="shared" si="0"/>
        <v>susan bailey</v>
      </c>
      <c r="C46" t="s">
        <v>61</v>
      </c>
      <c r="D46" t="s">
        <v>248</v>
      </c>
      <c r="E46" t="str">
        <f>VLOOKUP(LOWER(A46),'mapping to mailbox'!C:D,2,0)</f>
        <v>bailey-s</v>
      </c>
      <c r="F46" s="1">
        <v>38.549999999999997</v>
      </c>
      <c r="G46" s="1">
        <v>38.549999999999997</v>
      </c>
      <c r="H46" s="1">
        <v>38.79</v>
      </c>
      <c r="I46" s="1">
        <v>10.89</v>
      </c>
      <c r="J46" s="1">
        <v>7.44</v>
      </c>
      <c r="K46" s="3">
        <v>4.9000000000000004</v>
      </c>
      <c r="L46" s="1">
        <v>3.24</v>
      </c>
      <c r="M46" s="1">
        <v>11.94</v>
      </c>
      <c r="N46" s="1">
        <v>0.14000000000000001</v>
      </c>
      <c r="O46" s="1">
        <v>9.82</v>
      </c>
      <c r="P46" s="1">
        <v>65.459999999999994</v>
      </c>
      <c r="Q46" s="1">
        <v>75.56</v>
      </c>
      <c r="R46" s="1">
        <v>20.69</v>
      </c>
    </row>
    <row r="47" spans="1:18" ht="14.25" customHeight="1">
      <c r="A47" t="s">
        <v>62</v>
      </c>
      <c r="B47" t="str">
        <f t="shared" si="0"/>
        <v>james steffes</v>
      </c>
      <c r="C47" t="s">
        <v>207</v>
      </c>
      <c r="D47" t="s">
        <v>246</v>
      </c>
      <c r="E47" t="str">
        <f>VLOOKUP(LOWER(A47),'mapping to mailbox'!C:D,2,0)</f>
        <v>steffes-j</v>
      </c>
      <c r="F47" s="1">
        <v>34.630000000000003</v>
      </c>
      <c r="G47" s="1">
        <v>34.630000000000003</v>
      </c>
      <c r="H47" s="1">
        <v>20.84</v>
      </c>
      <c r="I47" s="1">
        <v>29.01</v>
      </c>
      <c r="J47" s="1">
        <v>13.22</v>
      </c>
      <c r="K47" s="1">
        <v>5.89</v>
      </c>
      <c r="L47" s="1">
        <v>3.74</v>
      </c>
      <c r="M47" s="1">
        <v>16.420000000000002</v>
      </c>
      <c r="N47" s="1">
        <v>2.75</v>
      </c>
      <c r="O47" s="1">
        <v>24.81</v>
      </c>
      <c r="P47" s="1">
        <v>38.15</v>
      </c>
      <c r="Q47" s="1">
        <v>43.59</v>
      </c>
      <c r="R47" s="1">
        <v>20.57</v>
      </c>
    </row>
    <row r="48" spans="1:18" ht="14.25" customHeight="1">
      <c r="A48" t="s">
        <v>199</v>
      </c>
      <c r="B48" t="str">
        <f t="shared" si="0"/>
        <v>thomas martin</v>
      </c>
      <c r="C48" t="s">
        <v>63</v>
      </c>
      <c r="D48" t="s">
        <v>246</v>
      </c>
      <c r="E48" t="str">
        <f>VLOOKUP(LOWER(A48),'mapping to mailbox'!C:D,2,0)</f>
        <v>martin-t</v>
      </c>
      <c r="F48" s="1">
        <v>6.02</v>
      </c>
      <c r="G48" s="1">
        <v>6.02</v>
      </c>
      <c r="H48" s="1">
        <v>17.79</v>
      </c>
      <c r="I48" s="1">
        <v>0.88</v>
      </c>
      <c r="J48" s="1">
        <v>14.88</v>
      </c>
      <c r="K48" s="1">
        <v>26.86</v>
      </c>
      <c r="L48" s="1">
        <v>21.26</v>
      </c>
      <c r="M48" s="3">
        <v>20.9</v>
      </c>
      <c r="N48" s="1">
        <v>1.93</v>
      </c>
      <c r="O48" s="1">
        <v>37.07</v>
      </c>
      <c r="P48" s="1">
        <v>33.33</v>
      </c>
      <c r="Q48" s="1">
        <v>49.17</v>
      </c>
      <c r="R48" s="1">
        <v>20.350000000000001</v>
      </c>
    </row>
    <row r="49" spans="1:18" ht="14.25" customHeight="1">
      <c r="A49" t="s">
        <v>64</v>
      </c>
      <c r="B49" t="str">
        <f t="shared" si="0"/>
        <v>fletcher sturm</v>
      </c>
      <c r="C49" t="s">
        <v>63</v>
      </c>
      <c r="D49" t="s">
        <v>246</v>
      </c>
      <c r="E49" t="str">
        <f>VLOOKUP(LOWER(A49),'mapping to mailbox'!C:D,2,0)</f>
        <v>sturm-f</v>
      </c>
      <c r="F49" s="1">
        <v>5.42</v>
      </c>
      <c r="G49" s="1">
        <v>5.42</v>
      </c>
      <c r="H49" s="1">
        <v>24.52</v>
      </c>
      <c r="I49" s="1">
        <v>0.88</v>
      </c>
      <c r="J49" s="1">
        <v>20.66</v>
      </c>
      <c r="K49" s="1">
        <v>20.78</v>
      </c>
      <c r="L49" s="1">
        <v>15.84</v>
      </c>
      <c r="M49" s="1">
        <v>22.39</v>
      </c>
      <c r="N49" s="1">
        <v>1.05</v>
      </c>
      <c r="O49" s="1">
        <v>41.27</v>
      </c>
      <c r="P49" s="1">
        <v>32.53</v>
      </c>
      <c r="Q49" s="1">
        <v>52.21</v>
      </c>
      <c r="R49" s="1">
        <v>20.309999999999999</v>
      </c>
    </row>
    <row r="50" spans="1:18" ht="14.25" customHeight="1">
      <c r="A50" t="s">
        <v>65</v>
      </c>
      <c r="B50" t="str">
        <f t="shared" si="0"/>
        <v>barry tycholiz</v>
      </c>
      <c r="C50" t="s">
        <v>63</v>
      </c>
      <c r="D50" t="s">
        <v>246</v>
      </c>
      <c r="E50" t="str">
        <f>VLOOKUP(LOWER(A50),'mapping to mailbox'!C:D,2,0)</f>
        <v>tycholiz-b</v>
      </c>
      <c r="F50" s="1">
        <v>27.64</v>
      </c>
      <c r="G50" s="1">
        <v>27.64</v>
      </c>
      <c r="H50" s="1">
        <v>12.88</v>
      </c>
      <c r="I50" s="1">
        <v>11.01</v>
      </c>
      <c r="J50" s="1">
        <v>20.66</v>
      </c>
      <c r="K50" s="1">
        <v>6.76</v>
      </c>
      <c r="L50" s="1">
        <v>3.69</v>
      </c>
      <c r="M50" s="3">
        <v>20.9</v>
      </c>
      <c r="N50" s="1">
        <v>2.88</v>
      </c>
      <c r="O50" s="3">
        <v>32.9</v>
      </c>
      <c r="P50" s="1">
        <v>29.72</v>
      </c>
      <c r="Q50" s="3">
        <v>42.5</v>
      </c>
      <c r="R50" s="1">
        <v>19.170000000000002</v>
      </c>
    </row>
    <row r="51" spans="1:18" ht="14.25" customHeight="1">
      <c r="A51" t="s">
        <v>200</v>
      </c>
      <c r="B51" t="str">
        <f t="shared" si="0"/>
        <v>monique sanchez</v>
      </c>
      <c r="C51" t="s">
        <v>66</v>
      </c>
      <c r="D51" t="s">
        <v>57</v>
      </c>
      <c r="E51" t="str">
        <f>VLOOKUP(LOWER(A51),'mapping to mailbox'!C:D,2,0)</f>
        <v>sanchez-m</v>
      </c>
      <c r="F51" s="1">
        <v>15.42</v>
      </c>
      <c r="G51" s="1">
        <v>15.42</v>
      </c>
      <c r="H51" s="1">
        <v>34.06</v>
      </c>
      <c r="I51" s="1">
        <v>2.27</v>
      </c>
      <c r="J51" s="1">
        <v>26.45</v>
      </c>
      <c r="K51" s="1">
        <v>10.55</v>
      </c>
      <c r="L51" s="1">
        <v>5.67</v>
      </c>
      <c r="M51" s="1">
        <v>32.840000000000003</v>
      </c>
      <c r="N51" s="1">
        <v>6.04</v>
      </c>
      <c r="O51" s="1">
        <v>38.04</v>
      </c>
      <c r="P51" s="1">
        <v>30.52</v>
      </c>
      <c r="Q51" s="1">
        <v>26.81</v>
      </c>
      <c r="R51" s="1">
        <v>19.09</v>
      </c>
    </row>
    <row r="52" spans="1:18" ht="14.25" customHeight="1">
      <c r="A52" t="s">
        <v>67</v>
      </c>
      <c r="B52" t="str">
        <f t="shared" si="0"/>
        <v>phillip love</v>
      </c>
      <c r="C52" t="s">
        <v>68</v>
      </c>
      <c r="D52" t="s">
        <v>113</v>
      </c>
      <c r="E52" t="str">
        <f>VLOOKUP(LOWER(A52),'mapping to mailbox'!C:D,2,0)</f>
        <v>love-p</v>
      </c>
      <c r="F52" s="1">
        <v>13.61</v>
      </c>
      <c r="G52" s="1">
        <v>13.61</v>
      </c>
      <c r="H52" s="1">
        <v>21.15</v>
      </c>
      <c r="I52" s="1">
        <v>7.87</v>
      </c>
      <c r="J52" s="1">
        <v>23.14</v>
      </c>
      <c r="K52" s="1">
        <v>7.57</v>
      </c>
      <c r="L52" s="1">
        <v>3.74</v>
      </c>
      <c r="M52" s="1">
        <v>31.34</v>
      </c>
      <c r="N52" s="1">
        <v>9.92</v>
      </c>
      <c r="O52" s="1">
        <v>33.630000000000003</v>
      </c>
      <c r="P52" s="1">
        <v>36.950000000000003</v>
      </c>
      <c r="Q52" s="1">
        <v>26.48</v>
      </c>
      <c r="R52" s="1">
        <v>18.82</v>
      </c>
    </row>
    <row r="53" spans="1:18" ht="14.25" customHeight="1">
      <c r="A53" t="s">
        <v>69</v>
      </c>
      <c r="B53" t="str">
        <f t="shared" si="0"/>
        <v>jay reitmeyer</v>
      </c>
      <c r="C53" t="s">
        <v>70</v>
      </c>
      <c r="D53" t="s">
        <v>57</v>
      </c>
      <c r="E53" t="str">
        <f>VLOOKUP(LOWER(A53),'mapping to mailbox'!C:D,2,0)</f>
        <v>reitmeyer-j</v>
      </c>
      <c r="F53" s="3">
        <v>13.4</v>
      </c>
      <c r="G53" s="3">
        <v>13.4</v>
      </c>
      <c r="H53" s="1">
        <v>47.25</v>
      </c>
      <c r="I53" s="3">
        <v>1.2</v>
      </c>
      <c r="J53" s="1">
        <v>24.79</v>
      </c>
      <c r="K53" s="1">
        <v>13.09</v>
      </c>
      <c r="L53" s="1">
        <v>7.32</v>
      </c>
      <c r="M53" s="3">
        <v>19.399999999999999</v>
      </c>
      <c r="N53" s="1">
        <v>3.46</v>
      </c>
      <c r="O53" s="1">
        <v>31.33</v>
      </c>
      <c r="P53" s="1">
        <v>33.729999999999997</v>
      </c>
      <c r="Q53" s="1">
        <v>47.62</v>
      </c>
      <c r="R53" s="1">
        <v>18.53</v>
      </c>
    </row>
    <row r="54" spans="1:18" ht="14.25" customHeight="1">
      <c r="A54" t="s">
        <v>71</v>
      </c>
      <c r="B54" t="str">
        <f t="shared" si="0"/>
        <v>gerald nemec</v>
      </c>
      <c r="C54" t="s">
        <v>72</v>
      </c>
      <c r="D54" t="s">
        <v>247</v>
      </c>
      <c r="E54" t="str">
        <f>VLOOKUP(LOWER(A54),'mapping to mailbox'!C:D,2,0)</f>
        <v>nemec-g</v>
      </c>
      <c r="F54" s="1">
        <v>23.35</v>
      </c>
      <c r="G54" s="1">
        <v>23.35</v>
      </c>
      <c r="H54" s="1">
        <v>31.44</v>
      </c>
      <c r="I54" s="1">
        <v>13.15</v>
      </c>
      <c r="J54" s="1">
        <v>20.66</v>
      </c>
      <c r="K54" s="1">
        <v>5.58</v>
      </c>
      <c r="L54" s="1">
        <v>2.97</v>
      </c>
      <c r="M54" s="1">
        <v>26.87</v>
      </c>
      <c r="N54" s="1">
        <v>12.67</v>
      </c>
      <c r="O54" s="1">
        <v>23.05</v>
      </c>
      <c r="P54" s="1">
        <v>31.33</v>
      </c>
      <c r="Q54" s="1">
        <v>26.32</v>
      </c>
      <c r="R54" s="1">
        <v>18.13</v>
      </c>
    </row>
    <row r="55" spans="1:18" ht="14.25" customHeight="1">
      <c r="A55" t="s">
        <v>73</v>
      </c>
      <c r="B55" t="str">
        <f t="shared" si="0"/>
        <v>elizabeth sager</v>
      </c>
      <c r="C55" t="s">
        <v>208</v>
      </c>
      <c r="D55" t="s">
        <v>246</v>
      </c>
      <c r="E55" t="str">
        <f>VLOOKUP(LOWER(A55),'mapping to mailbox'!C:D,2,0)</f>
        <v>sager-e</v>
      </c>
      <c r="F55" s="1">
        <v>17.78</v>
      </c>
      <c r="G55" s="1">
        <v>17.78</v>
      </c>
      <c r="H55" s="1">
        <v>12.25</v>
      </c>
      <c r="I55" s="3">
        <v>3.4</v>
      </c>
      <c r="J55" s="1">
        <v>18.18</v>
      </c>
      <c r="K55" s="1">
        <v>8.75</v>
      </c>
      <c r="L55" s="1">
        <v>5.82</v>
      </c>
      <c r="M55" s="1">
        <v>28.36</v>
      </c>
      <c r="N55" s="1">
        <v>7.65</v>
      </c>
      <c r="O55" s="1">
        <v>31.14</v>
      </c>
      <c r="P55" s="1">
        <v>30.92</v>
      </c>
      <c r="Q55" s="1">
        <v>33.81</v>
      </c>
      <c r="R55" s="3">
        <v>17.899999999999999</v>
      </c>
    </row>
    <row r="56" spans="1:18" ht="14.25" customHeight="1">
      <c r="A56" t="s">
        <v>201</v>
      </c>
      <c r="B56" t="str">
        <f t="shared" si="0"/>
        <v>debra perlingiere</v>
      </c>
      <c r="C56" t="s">
        <v>74</v>
      </c>
      <c r="D56" t="s">
        <v>248</v>
      </c>
      <c r="E56" t="str">
        <f>VLOOKUP(LOWER(A56),'mapping to mailbox'!C:D,2,0)</f>
        <v>perlingiere-d</v>
      </c>
      <c r="F56" s="3">
        <v>19.2</v>
      </c>
      <c r="G56" s="3">
        <v>19.2</v>
      </c>
      <c r="H56" s="1">
        <v>29.99</v>
      </c>
      <c r="I56" s="1">
        <v>9.75</v>
      </c>
      <c r="J56" s="1">
        <v>17.36</v>
      </c>
      <c r="K56" s="1">
        <v>6.48</v>
      </c>
      <c r="L56" s="1">
        <v>3.78</v>
      </c>
      <c r="M56" s="1">
        <v>26.87</v>
      </c>
      <c r="N56" s="3">
        <v>6.6</v>
      </c>
      <c r="O56" s="1">
        <v>19.63</v>
      </c>
      <c r="P56" s="1">
        <v>43.37</v>
      </c>
      <c r="Q56" s="1">
        <v>28.95</v>
      </c>
      <c r="R56" s="1">
        <v>17.48</v>
      </c>
    </row>
    <row r="57" spans="1:18" ht="14.25" customHeight="1">
      <c r="A57" t="s">
        <v>75</v>
      </c>
      <c r="B57" t="str">
        <f t="shared" si="0"/>
        <v>jason williams</v>
      </c>
      <c r="C57" t="s">
        <v>76</v>
      </c>
      <c r="D57" t="s">
        <v>254</v>
      </c>
      <c r="E57" t="str">
        <f>VLOOKUP(LOWER(A57),'mapping to mailbox'!C:D,2,0)</f>
        <v>williams-j</v>
      </c>
      <c r="F57" s="1">
        <v>18.53</v>
      </c>
      <c r="G57" s="1">
        <v>18.53</v>
      </c>
      <c r="H57" s="1">
        <v>33.57</v>
      </c>
      <c r="I57" s="1">
        <v>4.28</v>
      </c>
      <c r="J57" s="1">
        <v>22.31</v>
      </c>
      <c r="K57" s="3">
        <v>7.2</v>
      </c>
      <c r="L57" s="1">
        <v>3.98</v>
      </c>
      <c r="M57" s="1">
        <v>22.39</v>
      </c>
      <c r="N57" s="1">
        <v>4.34</v>
      </c>
      <c r="O57" s="1">
        <v>28.11</v>
      </c>
      <c r="P57" s="1">
        <v>31.73</v>
      </c>
      <c r="Q57" s="1">
        <v>38.97</v>
      </c>
      <c r="R57" s="1">
        <v>17.39</v>
      </c>
    </row>
    <row r="58" spans="1:18" ht="14.25" customHeight="1">
      <c r="A58" t="s">
        <v>202</v>
      </c>
      <c r="B58" t="str">
        <f t="shared" si="0"/>
        <v>danny mccarty</v>
      </c>
      <c r="C58" t="s">
        <v>77</v>
      </c>
      <c r="D58" t="s">
        <v>77</v>
      </c>
      <c r="E58" t="str">
        <f>VLOOKUP(LOWER(A58),'mapping to mailbox'!C:D,2,0)</f>
        <v>mccarty-d</v>
      </c>
      <c r="F58" s="1">
        <v>6.72</v>
      </c>
      <c r="G58" s="1">
        <v>6.72</v>
      </c>
      <c r="H58" s="1">
        <v>20.420000000000002</v>
      </c>
      <c r="I58" s="1">
        <v>1.26</v>
      </c>
      <c r="J58" s="1">
        <v>2.48</v>
      </c>
      <c r="K58" s="3">
        <v>18.8</v>
      </c>
      <c r="L58" s="1">
        <v>18.88</v>
      </c>
      <c r="M58" s="1">
        <v>17.91</v>
      </c>
      <c r="N58" s="1">
        <v>3.96</v>
      </c>
      <c r="O58" s="1">
        <v>22.62</v>
      </c>
      <c r="P58" s="1">
        <v>36.14</v>
      </c>
      <c r="Q58" s="1">
        <v>58.24</v>
      </c>
      <c r="R58" s="1">
        <v>17.32</v>
      </c>
    </row>
    <row r="59" spans="1:18" ht="14.25" customHeight="1">
      <c r="A59" t="s">
        <v>78</v>
      </c>
      <c r="B59" t="str">
        <f t="shared" si="0"/>
        <v>mike maggi</v>
      </c>
      <c r="C59" t="s">
        <v>30</v>
      </c>
      <c r="D59" t="s">
        <v>30</v>
      </c>
      <c r="E59" t="str">
        <f>VLOOKUP(LOWER(A59),'mapping to mailbox'!C:D,2,0)</f>
        <v>maggi-m</v>
      </c>
      <c r="F59" s="1">
        <v>6.72</v>
      </c>
      <c r="G59" s="1">
        <v>6.72</v>
      </c>
      <c r="H59" s="1">
        <v>18.48</v>
      </c>
      <c r="I59" s="1">
        <v>0.19</v>
      </c>
      <c r="J59" s="1">
        <v>6.61</v>
      </c>
      <c r="K59" s="1">
        <v>9.99</v>
      </c>
      <c r="L59" s="1">
        <v>7.16</v>
      </c>
      <c r="M59" s="1">
        <v>11.94</v>
      </c>
      <c r="N59" s="1">
        <v>0.18</v>
      </c>
      <c r="O59" s="1">
        <v>25.96</v>
      </c>
      <c r="P59" s="1">
        <v>39.76</v>
      </c>
      <c r="Q59" s="1">
        <v>82.22</v>
      </c>
      <c r="R59" s="1">
        <v>16.850000000000001</v>
      </c>
    </row>
    <row r="60" spans="1:18" ht="14.25" customHeight="1">
      <c r="A60" t="s">
        <v>79</v>
      </c>
      <c r="B60" t="str">
        <f t="shared" si="0"/>
        <v>mark taylor</v>
      </c>
      <c r="C60" t="s">
        <v>28</v>
      </c>
      <c r="D60" t="s">
        <v>246</v>
      </c>
      <c r="E60" t="str">
        <f>VLOOKUP(LOWER(A60),'mapping to mailbox'!C:D,2,0)</f>
        <v>taylor-m</v>
      </c>
      <c r="F60" s="1">
        <v>15.81</v>
      </c>
      <c r="G60" s="1">
        <v>15.81</v>
      </c>
      <c r="H60" s="1">
        <v>21.18</v>
      </c>
      <c r="I60" s="1">
        <v>7.43</v>
      </c>
      <c r="J60" s="1">
        <v>4.96</v>
      </c>
      <c r="K60" s="1">
        <v>5.65</v>
      </c>
      <c r="L60" s="1">
        <v>4.21</v>
      </c>
      <c r="M60" s="1">
        <v>13.43</v>
      </c>
      <c r="N60" s="1">
        <v>0.91</v>
      </c>
      <c r="O60" s="1">
        <v>18.690000000000001</v>
      </c>
      <c r="P60" s="1">
        <v>42.57</v>
      </c>
      <c r="Q60" s="1">
        <v>67.27</v>
      </c>
      <c r="R60" s="1">
        <v>16.29</v>
      </c>
    </row>
    <row r="61" spans="1:18" ht="14.25" customHeight="1">
      <c r="A61" t="s">
        <v>80</v>
      </c>
      <c r="B61" t="str">
        <f t="shared" si="0"/>
        <v>kim ward</v>
      </c>
      <c r="C61" t="s">
        <v>209</v>
      </c>
      <c r="D61" t="s">
        <v>57</v>
      </c>
      <c r="E61" t="str">
        <f>VLOOKUP(LOWER(A61),'mapping to mailbox'!C:D,2,0)</f>
        <v>ward-k</v>
      </c>
      <c r="F61" s="3">
        <v>18.8</v>
      </c>
      <c r="G61" s="3">
        <v>18.8</v>
      </c>
      <c r="H61" s="1">
        <v>19.41</v>
      </c>
      <c r="I61" s="1">
        <v>9.94</v>
      </c>
      <c r="J61" s="1">
        <v>17.36</v>
      </c>
      <c r="K61" s="1">
        <v>3.38</v>
      </c>
      <c r="L61" s="1">
        <v>1.66</v>
      </c>
      <c r="M61" s="1">
        <v>25.37</v>
      </c>
      <c r="N61" s="1">
        <v>9.14</v>
      </c>
      <c r="O61" s="1">
        <v>28.89</v>
      </c>
      <c r="P61" s="1">
        <v>26.91</v>
      </c>
      <c r="Q61" s="1">
        <v>24.56</v>
      </c>
      <c r="R61" s="1">
        <v>16.16</v>
      </c>
    </row>
    <row r="62" spans="1:18" ht="14.25" customHeight="1">
      <c r="A62" t="s">
        <v>81</v>
      </c>
      <c r="B62" t="str">
        <f t="shared" si="0"/>
        <v>eric linder</v>
      </c>
      <c r="C62" t="s">
        <v>66</v>
      </c>
      <c r="D62" t="s">
        <v>57</v>
      </c>
      <c r="E62" t="str">
        <f>VLOOKUP(LOWER(A62),'mapping to mailbox'!C:D,2,0)</f>
        <v>linder-e</v>
      </c>
      <c r="F62" s="1">
        <v>0.39</v>
      </c>
      <c r="G62" s="1">
        <v>0.39</v>
      </c>
      <c r="H62" t="s">
        <v>82</v>
      </c>
      <c r="I62" s="2">
        <v>0</v>
      </c>
      <c r="J62" s="2">
        <v>0</v>
      </c>
      <c r="K62" s="1">
        <v>0.06</v>
      </c>
      <c r="L62" s="1">
        <v>0.02</v>
      </c>
      <c r="M62" s="2">
        <v>0</v>
      </c>
      <c r="N62" s="2">
        <v>0</v>
      </c>
      <c r="O62" s="2">
        <v>0</v>
      </c>
      <c r="P62" s="2">
        <v>100</v>
      </c>
      <c r="Q62" s="2">
        <v>100</v>
      </c>
      <c r="R62" s="3">
        <v>15.9</v>
      </c>
    </row>
    <row r="63" spans="1:18" ht="14.25" customHeight="1">
      <c r="A63" t="s">
        <v>83</v>
      </c>
      <c r="B63" t="str">
        <f t="shared" si="0"/>
        <v>lysa akin</v>
      </c>
      <c r="C63" t="s">
        <v>210</v>
      </c>
      <c r="D63" t="s">
        <v>248</v>
      </c>
      <c r="E63" t="e">
        <f>VLOOKUP(LOWER(A63),'mapping to mailbox'!C:D,2,0)</f>
        <v>#N/A</v>
      </c>
      <c r="F63" s="1">
        <v>8.65</v>
      </c>
      <c r="G63" s="1">
        <v>8.65</v>
      </c>
      <c r="H63" s="1">
        <v>30.53</v>
      </c>
      <c r="I63" s="1">
        <v>1.89</v>
      </c>
      <c r="J63" s="1">
        <v>23.14</v>
      </c>
      <c r="K63" s="1">
        <v>6.33</v>
      </c>
      <c r="L63" s="3">
        <v>2.9</v>
      </c>
      <c r="M63" s="1">
        <v>26.87</v>
      </c>
      <c r="N63" s="1">
        <v>11.63</v>
      </c>
      <c r="O63" s="1">
        <v>11.91</v>
      </c>
      <c r="P63" s="3">
        <v>49.8</v>
      </c>
      <c r="Q63" s="1">
        <v>25.79</v>
      </c>
      <c r="R63" s="1">
        <v>15.82</v>
      </c>
    </row>
    <row r="64" spans="1:18" ht="14.25" customHeight="1">
      <c r="A64" t="s">
        <v>84</v>
      </c>
      <c r="B64" t="str">
        <f t="shared" si="0"/>
        <v>lisa gang</v>
      </c>
      <c r="C64" t="s">
        <v>30</v>
      </c>
      <c r="D64" t="s">
        <v>30</v>
      </c>
      <c r="E64" t="str">
        <f>VLOOKUP(LOWER(A64),'mapping to mailbox'!C:D,2,0)</f>
        <v>gang-l</v>
      </c>
      <c r="F64" s="3">
        <v>1.2</v>
      </c>
      <c r="G64" s="3">
        <v>1.2</v>
      </c>
      <c r="H64" t="s">
        <v>82</v>
      </c>
      <c r="I64" s="2">
        <v>0</v>
      </c>
      <c r="J64" s="2">
        <v>0</v>
      </c>
      <c r="K64" s="1">
        <v>0.19</v>
      </c>
      <c r="L64" s="1">
        <v>0.09</v>
      </c>
      <c r="M64" s="1">
        <v>2.99</v>
      </c>
      <c r="N64" s="2">
        <v>0</v>
      </c>
      <c r="O64" s="1">
        <v>0.88</v>
      </c>
      <c r="P64" s="1">
        <v>92.37</v>
      </c>
      <c r="Q64" s="2">
        <v>100</v>
      </c>
      <c r="R64" s="1">
        <v>15.81</v>
      </c>
    </row>
    <row r="65" spans="1:18" ht="14.25" customHeight="1">
      <c r="A65" t="s">
        <v>85</v>
      </c>
      <c r="B65" t="str">
        <f t="shared" si="0"/>
        <v>matt smith</v>
      </c>
      <c r="C65" t="s">
        <v>86</v>
      </c>
      <c r="D65" t="s">
        <v>57</v>
      </c>
      <c r="E65" t="str">
        <f>VLOOKUP(LOWER(A65),'mapping to mailbox'!C:D,2,0)</f>
        <v>smith-m</v>
      </c>
      <c r="F65" s="1">
        <v>8.84</v>
      </c>
      <c r="G65" s="1">
        <v>8.84</v>
      </c>
      <c r="H65" s="1">
        <v>39.630000000000003</v>
      </c>
      <c r="I65" s="1">
        <v>0.82</v>
      </c>
      <c r="J65" s="1">
        <v>4.96</v>
      </c>
      <c r="K65" s="1">
        <v>2.98</v>
      </c>
      <c r="L65" s="1">
        <v>1.73</v>
      </c>
      <c r="M65" s="1">
        <v>8.9600000000000009</v>
      </c>
      <c r="N65" s="3">
        <v>0.1</v>
      </c>
      <c r="O65" s="1">
        <v>16.940000000000001</v>
      </c>
      <c r="P65" s="1">
        <v>56.22</v>
      </c>
      <c r="Q65" s="1">
        <v>82.14</v>
      </c>
      <c r="R65" s="1">
        <v>15.76</v>
      </c>
    </row>
    <row r="66" spans="1:18" ht="14.25" customHeight="1">
      <c r="A66" t="s">
        <v>87</v>
      </c>
      <c r="B66" t="str">
        <f t="shared" si="0"/>
        <v>phillip platter</v>
      </c>
      <c r="C66" t="s">
        <v>88</v>
      </c>
      <c r="D66" t="s">
        <v>254</v>
      </c>
      <c r="E66" t="str">
        <f>VLOOKUP(LOWER(A66),'mapping to mailbox'!C:D,2,0)</f>
        <v>platter-p</v>
      </c>
      <c r="F66" s="1">
        <v>0.67</v>
      </c>
      <c r="G66" s="1">
        <v>0.67</v>
      </c>
      <c r="H66" s="1">
        <v>3.82</v>
      </c>
      <c r="I66" s="1">
        <v>0.06</v>
      </c>
      <c r="J66" s="1">
        <v>0.83</v>
      </c>
      <c r="K66" s="1">
        <v>0.43</v>
      </c>
      <c r="L66" s="1">
        <v>0.24</v>
      </c>
      <c r="M66" s="1">
        <v>2.99</v>
      </c>
      <c r="N66" s="2">
        <v>0</v>
      </c>
      <c r="O66" s="1">
        <v>1.03</v>
      </c>
      <c r="P66" s="1">
        <v>90.76</v>
      </c>
      <c r="Q66" s="2">
        <v>100</v>
      </c>
      <c r="R66" s="1">
        <v>15.72</v>
      </c>
    </row>
    <row r="67" spans="1:18" ht="14.25" customHeight="1">
      <c r="A67" t="s">
        <v>211</v>
      </c>
      <c r="B67" t="str">
        <f t="shared" ref="B67:B130" si="1">LOWER(A67)</f>
        <v>errol mclaughlin</v>
      </c>
      <c r="C67" t="s">
        <v>214</v>
      </c>
      <c r="D67" t="s">
        <v>254</v>
      </c>
      <c r="E67" t="str">
        <f>VLOOKUP(LOWER(A67),'mapping to mailbox'!C:D,2,0)</f>
        <v>mclaughlin-e</v>
      </c>
      <c r="F67" s="1">
        <v>20.77</v>
      </c>
      <c r="G67" s="1">
        <v>20.77</v>
      </c>
      <c r="H67" s="1">
        <v>30.37</v>
      </c>
      <c r="I67" s="1">
        <v>2.0099999999999998</v>
      </c>
      <c r="J67" s="1">
        <v>7.44</v>
      </c>
      <c r="K67" s="1">
        <v>3.47</v>
      </c>
      <c r="L67" s="1">
        <v>1.98</v>
      </c>
      <c r="M67" s="1">
        <v>16.420000000000002</v>
      </c>
      <c r="N67" s="1">
        <v>1.04</v>
      </c>
      <c r="O67" s="1">
        <v>25.94</v>
      </c>
      <c r="P67" s="1">
        <v>39.76</v>
      </c>
      <c r="Q67" s="1">
        <v>51.28</v>
      </c>
      <c r="R67" s="1">
        <v>15.67</v>
      </c>
    </row>
    <row r="68" spans="1:18" ht="14.25" customHeight="1">
      <c r="A68" t="s">
        <v>89</v>
      </c>
      <c r="B68" t="str">
        <f t="shared" si="1"/>
        <v>mark whitt</v>
      </c>
      <c r="C68" t="s">
        <v>63</v>
      </c>
      <c r="D68" t="s">
        <v>246</v>
      </c>
      <c r="E68" t="str">
        <f>VLOOKUP(LOWER(A68),'mapping to mailbox'!C:D,2,0)</f>
        <v>whitt-m</v>
      </c>
      <c r="F68" s="1">
        <v>16.27</v>
      </c>
      <c r="G68" s="1">
        <v>16.27</v>
      </c>
      <c r="H68" s="1">
        <v>25.15</v>
      </c>
      <c r="I68" s="3">
        <v>11.2</v>
      </c>
      <c r="J68" s="1">
        <v>6.61</v>
      </c>
      <c r="K68" s="1">
        <v>2.67</v>
      </c>
      <c r="L68" s="3">
        <v>1.5</v>
      </c>
      <c r="M68" s="1">
        <v>16.420000000000002</v>
      </c>
      <c r="N68" s="1">
        <v>2.15</v>
      </c>
      <c r="O68" s="1">
        <v>23.01</v>
      </c>
      <c r="P68" s="1">
        <v>39.76</v>
      </c>
      <c r="Q68" s="1">
        <v>46.15</v>
      </c>
      <c r="R68" s="1">
        <v>15.36</v>
      </c>
    </row>
    <row r="69" spans="1:18" ht="14.25" customHeight="1">
      <c r="A69" t="s">
        <v>90</v>
      </c>
      <c r="B69" t="str">
        <f t="shared" si="1"/>
        <v>mary hain</v>
      </c>
      <c r="C69" t="s">
        <v>91</v>
      </c>
      <c r="D69" t="s">
        <v>248</v>
      </c>
      <c r="E69" t="str">
        <f>VLOOKUP(LOWER(A69),'mapping to mailbox'!C:D,2,0)</f>
        <v>hain-m</v>
      </c>
      <c r="F69" s="1">
        <v>19.13</v>
      </c>
      <c r="G69" s="1">
        <v>19.13</v>
      </c>
      <c r="H69" s="1">
        <v>18.170000000000002</v>
      </c>
      <c r="I69" s="1">
        <v>7.49</v>
      </c>
      <c r="J69" s="3">
        <v>15.7</v>
      </c>
      <c r="K69" s="1">
        <v>3.41</v>
      </c>
      <c r="L69" s="1">
        <v>1.59</v>
      </c>
      <c r="M69" s="1">
        <v>23.88</v>
      </c>
      <c r="N69" s="3">
        <v>8.9</v>
      </c>
      <c r="O69" s="1">
        <v>18.690000000000001</v>
      </c>
      <c r="P69" s="1">
        <v>38.15</v>
      </c>
      <c r="Q69" s="1">
        <v>22.88</v>
      </c>
      <c r="R69" s="1">
        <v>15.31</v>
      </c>
    </row>
    <row r="70" spans="1:18" ht="14.25" customHeight="1">
      <c r="A70" t="s">
        <v>92</v>
      </c>
      <c r="B70" t="str">
        <f t="shared" si="1"/>
        <v>john lavorato</v>
      </c>
      <c r="C70" t="s">
        <v>93</v>
      </c>
      <c r="D70" t="s">
        <v>242</v>
      </c>
      <c r="E70" t="str">
        <f>VLOOKUP(LOWER(A70),'mapping to mailbox'!C:D,2,0)</f>
        <v>lavorato-j</v>
      </c>
      <c r="F70" s="1">
        <v>6.05</v>
      </c>
      <c r="G70" s="1">
        <v>6.05</v>
      </c>
      <c r="H70" t="s">
        <v>82</v>
      </c>
      <c r="I70" s="2">
        <v>0</v>
      </c>
      <c r="J70" s="1">
        <v>19.010000000000002</v>
      </c>
      <c r="K70" s="1">
        <v>9.86</v>
      </c>
      <c r="L70" s="1">
        <v>5.18</v>
      </c>
      <c r="M70" s="3">
        <v>20.9</v>
      </c>
      <c r="N70" s="3">
        <v>1.4</v>
      </c>
      <c r="O70" s="1">
        <v>29.96</v>
      </c>
      <c r="P70" s="1">
        <v>40.159999999999997</v>
      </c>
      <c r="Q70" s="1">
        <v>28.33</v>
      </c>
      <c r="R70" s="3">
        <v>15.3</v>
      </c>
    </row>
    <row r="71" spans="1:18" ht="14.25" customHeight="1">
      <c r="A71" t="s">
        <v>94</v>
      </c>
      <c r="B71" t="str">
        <f t="shared" si="1"/>
        <v>jason wolfe</v>
      </c>
      <c r="C71" t="s">
        <v>95</v>
      </c>
      <c r="D71" t="s">
        <v>57</v>
      </c>
      <c r="E71" t="str">
        <f>VLOOKUP(LOWER(A71),'mapping to mailbox'!C:D,2,0)</f>
        <v>wolfe-j</v>
      </c>
      <c r="F71" s="1">
        <v>8.89</v>
      </c>
      <c r="G71" s="1">
        <v>8.89</v>
      </c>
      <c r="H71" s="1">
        <v>15.91</v>
      </c>
      <c r="I71" s="1">
        <v>0.25</v>
      </c>
      <c r="J71" s="1">
        <v>13.22</v>
      </c>
      <c r="K71" s="1">
        <v>3.91</v>
      </c>
      <c r="L71" s="1">
        <v>2.0699999999999998</v>
      </c>
      <c r="M71" s="1">
        <v>11.94</v>
      </c>
      <c r="N71" s="1">
        <v>0.28000000000000003</v>
      </c>
      <c r="O71" s="1">
        <v>26.71</v>
      </c>
      <c r="P71" s="1">
        <v>35.74</v>
      </c>
      <c r="Q71" s="1">
        <v>68.89</v>
      </c>
      <c r="R71" s="1">
        <v>15.29</v>
      </c>
    </row>
    <row r="72" spans="1:18" ht="14.25" customHeight="1">
      <c r="A72" t="s">
        <v>96</v>
      </c>
      <c r="B72" t="str">
        <f t="shared" si="1"/>
        <v>chris germany</v>
      </c>
      <c r="C72" t="s">
        <v>209</v>
      </c>
      <c r="D72" t="s">
        <v>57</v>
      </c>
      <c r="E72" t="str">
        <f>VLOOKUP(LOWER(A72),'mapping to mailbox'!C:D,2,0)</f>
        <v>germany-c</v>
      </c>
      <c r="F72" s="1">
        <v>22.87</v>
      </c>
      <c r="G72" s="1">
        <v>22.87</v>
      </c>
      <c r="H72" s="1">
        <v>45.37</v>
      </c>
      <c r="I72" s="1">
        <v>3.65</v>
      </c>
      <c r="J72" s="1">
        <v>11.57</v>
      </c>
      <c r="K72" s="1">
        <v>3.19</v>
      </c>
      <c r="L72" s="1">
        <v>1.44</v>
      </c>
      <c r="M72" s="3">
        <v>20.9</v>
      </c>
      <c r="N72" s="1">
        <v>5.36</v>
      </c>
      <c r="O72" s="1">
        <v>13.88</v>
      </c>
      <c r="P72" s="1">
        <v>57.43</v>
      </c>
      <c r="Q72" s="1">
        <v>20.83</v>
      </c>
      <c r="R72" s="1">
        <v>15.22</v>
      </c>
    </row>
    <row r="73" spans="1:18" ht="14.25" customHeight="1">
      <c r="A73" t="s">
        <v>97</v>
      </c>
      <c r="B73" t="str">
        <f t="shared" si="1"/>
        <v>susan pereira</v>
      </c>
      <c r="C73" t="s">
        <v>66</v>
      </c>
      <c r="D73" t="s">
        <v>57</v>
      </c>
      <c r="E73" t="str">
        <f>VLOOKUP(LOWER(A73),'mapping to mailbox'!C:D,2,0)</f>
        <v>pereira-s</v>
      </c>
      <c r="F73" s="2">
        <v>0</v>
      </c>
      <c r="G73" s="2">
        <v>0</v>
      </c>
      <c r="H73" t="s">
        <v>82</v>
      </c>
      <c r="I73" s="2">
        <v>0</v>
      </c>
      <c r="J73" s="2">
        <v>0</v>
      </c>
      <c r="K73" s="1">
        <v>0.06</v>
      </c>
      <c r="L73" s="1">
        <v>0.03</v>
      </c>
      <c r="M73" s="2">
        <v>0</v>
      </c>
      <c r="N73" s="2">
        <v>0</v>
      </c>
      <c r="O73" s="1">
        <v>1.87</v>
      </c>
      <c r="P73" s="1">
        <v>89.56</v>
      </c>
      <c r="Q73" s="2">
        <v>100</v>
      </c>
      <c r="R73" s="1">
        <v>15.19</v>
      </c>
    </row>
    <row r="74" spans="1:18" ht="14.25" customHeight="1">
      <c r="A74" t="s">
        <v>98</v>
      </c>
      <c r="B74" t="str">
        <f t="shared" si="1"/>
        <v>john griffith</v>
      </c>
      <c r="C74" t="s">
        <v>215</v>
      </c>
      <c r="D74" t="s">
        <v>77</v>
      </c>
      <c r="E74" t="str">
        <f>VLOOKUP(LOWER(A74),'mapping to mailbox'!C:D,2,0)</f>
        <v>griffith-j</v>
      </c>
      <c r="F74" s="3">
        <v>9.4</v>
      </c>
      <c r="G74" s="3">
        <v>9.4</v>
      </c>
      <c r="H74" s="1">
        <v>27.38</v>
      </c>
      <c r="I74" s="1">
        <v>1.1299999999999999</v>
      </c>
      <c r="J74" s="1">
        <v>4.96</v>
      </c>
      <c r="K74" s="1">
        <v>6.14</v>
      </c>
      <c r="L74" s="1">
        <v>4.08</v>
      </c>
      <c r="M74" s="1">
        <v>13.43</v>
      </c>
      <c r="N74" s="1">
        <v>0.45</v>
      </c>
      <c r="O74" s="1">
        <v>23.45</v>
      </c>
      <c r="P74" s="1">
        <v>42.57</v>
      </c>
      <c r="Q74" s="1">
        <v>63.64</v>
      </c>
      <c r="R74" s="3">
        <v>15.1</v>
      </c>
    </row>
    <row r="75" spans="1:18" ht="14.25" customHeight="1">
      <c r="A75" t="s">
        <v>212</v>
      </c>
      <c r="B75" t="str">
        <f t="shared" si="1"/>
        <v>cara semperger</v>
      </c>
      <c r="C75" t="s">
        <v>99</v>
      </c>
      <c r="D75" s="7" t="s">
        <v>254</v>
      </c>
      <c r="E75" t="str">
        <f>VLOOKUP(LOWER(A75),'mapping to mailbox'!C:D,2,0)</f>
        <v>semperger-c</v>
      </c>
      <c r="F75" s="1">
        <v>7.49</v>
      </c>
      <c r="G75" s="1">
        <v>7.49</v>
      </c>
      <c r="H75" s="1">
        <v>33.83</v>
      </c>
      <c r="I75" s="1">
        <v>2.83</v>
      </c>
      <c r="J75" s="1">
        <v>7.44</v>
      </c>
      <c r="K75" s="1">
        <v>2.98</v>
      </c>
      <c r="L75" s="1">
        <v>1.45</v>
      </c>
      <c r="M75" s="1">
        <v>11.94</v>
      </c>
      <c r="N75" s="1">
        <v>0.56999999999999995</v>
      </c>
      <c r="O75" s="1">
        <v>3.17</v>
      </c>
      <c r="P75" s="1">
        <v>77.510000000000005</v>
      </c>
      <c r="Q75" s="2">
        <v>60</v>
      </c>
      <c r="R75" s="1">
        <v>15.09</v>
      </c>
    </row>
    <row r="76" spans="1:18" ht="14.25" customHeight="1">
      <c r="A76" t="s">
        <v>213</v>
      </c>
      <c r="B76" t="str">
        <f t="shared" si="1"/>
        <v>tori kuykendall</v>
      </c>
      <c r="C76" t="s">
        <v>57</v>
      </c>
      <c r="D76" t="s">
        <v>57</v>
      </c>
      <c r="E76" t="str">
        <f>VLOOKUP(LOWER(A76),'mapping to mailbox'!C:D,2,0)</f>
        <v>kuykendall-t</v>
      </c>
      <c r="F76" s="1">
        <v>10.72</v>
      </c>
      <c r="G76" s="1">
        <v>10.72</v>
      </c>
      <c r="H76" s="1">
        <v>8.39</v>
      </c>
      <c r="I76" s="1">
        <v>0.94</v>
      </c>
      <c r="J76" s="1">
        <v>7.44</v>
      </c>
      <c r="K76" s="1">
        <v>3.44</v>
      </c>
      <c r="L76" s="1">
        <v>1.97</v>
      </c>
      <c r="M76" s="1">
        <v>11.94</v>
      </c>
      <c r="N76" s="1">
        <v>0.39</v>
      </c>
      <c r="O76" s="1">
        <v>14.51</v>
      </c>
      <c r="P76" s="1">
        <v>63.05</v>
      </c>
      <c r="Q76" s="1">
        <v>57.78</v>
      </c>
      <c r="R76" s="1">
        <v>15.07</v>
      </c>
    </row>
    <row r="77" spans="1:18" ht="14.25" customHeight="1">
      <c r="A77" t="s">
        <v>100</v>
      </c>
      <c r="B77" t="str">
        <f t="shared" si="1"/>
        <v>jane tholt</v>
      </c>
      <c r="C77" t="s">
        <v>30</v>
      </c>
      <c r="D77" t="s">
        <v>30</v>
      </c>
      <c r="E77" t="str">
        <f>VLOOKUP(LOWER(A77),'mapping to mailbox'!C:D,2,0)</f>
        <v>tholt-j</v>
      </c>
      <c r="F77" s="1">
        <v>1.18</v>
      </c>
      <c r="G77" s="1">
        <v>1.18</v>
      </c>
      <c r="H77" s="1">
        <v>38.340000000000003</v>
      </c>
      <c r="I77" s="1">
        <v>0.31</v>
      </c>
      <c r="J77" s="1">
        <v>0.83</v>
      </c>
      <c r="K77" s="1">
        <v>0.12</v>
      </c>
      <c r="L77" s="1">
        <v>0.06</v>
      </c>
      <c r="M77" s="1">
        <v>1.49</v>
      </c>
      <c r="N77" s="2">
        <v>0</v>
      </c>
      <c r="O77" s="1">
        <v>4.84</v>
      </c>
      <c r="P77" s="1">
        <v>76.709999999999994</v>
      </c>
      <c r="Q77" s="2">
        <v>100</v>
      </c>
      <c r="R77" s="3">
        <v>14.9</v>
      </c>
    </row>
    <row r="78" spans="1:18" ht="14.25" customHeight="1">
      <c r="A78" t="s">
        <v>101</v>
      </c>
      <c r="B78" t="str">
        <f t="shared" si="1"/>
        <v>dana davis</v>
      </c>
      <c r="C78" t="s">
        <v>102</v>
      </c>
      <c r="D78" t="s">
        <v>246</v>
      </c>
      <c r="E78" t="str">
        <f>VLOOKUP(LOWER(A78),'mapping to mailbox'!C:D,2,0)</f>
        <v>davis-d</v>
      </c>
      <c r="F78" s="1">
        <v>5.35</v>
      </c>
      <c r="G78" s="1">
        <v>5.35</v>
      </c>
      <c r="H78" s="1">
        <v>50.08</v>
      </c>
      <c r="I78" s="1">
        <v>0.19</v>
      </c>
      <c r="J78" s="1">
        <v>18.18</v>
      </c>
      <c r="K78" s="1">
        <v>6.95</v>
      </c>
      <c r="L78" s="1">
        <v>3.22</v>
      </c>
      <c r="M78" s="1">
        <v>13.43</v>
      </c>
      <c r="N78" s="1">
        <v>0.82</v>
      </c>
      <c r="O78" s="1">
        <v>28.22</v>
      </c>
      <c r="P78" s="1">
        <v>34.94</v>
      </c>
      <c r="Q78" s="1">
        <v>47.27</v>
      </c>
      <c r="R78" s="1">
        <v>14.61</v>
      </c>
    </row>
    <row r="79" spans="1:18" ht="14.25" customHeight="1">
      <c r="A79" t="s">
        <v>103</v>
      </c>
      <c r="B79" t="str">
        <f t="shared" si="1"/>
        <v>lawrence may</v>
      </c>
      <c r="C79" t="s">
        <v>30</v>
      </c>
      <c r="D79" t="s">
        <v>30</v>
      </c>
      <c r="E79" t="str">
        <f>VLOOKUP(LOWER(A79),'mapping to mailbox'!C:D,2,0)</f>
        <v>may-l</v>
      </c>
      <c r="F79" s="1">
        <v>6.75</v>
      </c>
      <c r="G79" s="1">
        <v>6.75</v>
      </c>
      <c r="H79" s="3">
        <v>42.6</v>
      </c>
      <c r="I79" s="1">
        <v>0.82</v>
      </c>
      <c r="J79" s="1">
        <v>5.79</v>
      </c>
      <c r="K79" s="1">
        <v>6.58</v>
      </c>
      <c r="L79" s="1">
        <v>4.57</v>
      </c>
      <c r="M79" s="1">
        <v>17.91</v>
      </c>
      <c r="N79" s="1">
        <v>2.38</v>
      </c>
      <c r="O79" s="1">
        <v>30.14</v>
      </c>
      <c r="P79" s="1">
        <v>32.53</v>
      </c>
      <c r="Q79" s="1">
        <v>51.65</v>
      </c>
      <c r="R79" s="3">
        <v>14.6</v>
      </c>
    </row>
    <row r="80" spans="1:18" ht="14.25" customHeight="1">
      <c r="A80" t="s">
        <v>104</v>
      </c>
      <c r="B80" t="str">
        <f t="shared" si="1"/>
        <v>mark guzman</v>
      </c>
      <c r="C80" t="s">
        <v>57</v>
      </c>
      <c r="D80" t="s">
        <v>57</v>
      </c>
      <c r="E80" t="str">
        <f>VLOOKUP(LOWER(A80),'mapping to mailbox'!C:D,2,0)</f>
        <v>guzman-m</v>
      </c>
      <c r="F80" s="1">
        <v>1.47</v>
      </c>
      <c r="G80" s="1">
        <v>1.47</v>
      </c>
      <c r="H80" t="s">
        <v>82</v>
      </c>
      <c r="I80" s="2">
        <v>0</v>
      </c>
      <c r="J80" s="1">
        <v>0.83</v>
      </c>
      <c r="K80" s="1">
        <v>0.68</v>
      </c>
      <c r="L80" s="1">
        <v>0.32</v>
      </c>
      <c r="M80" s="1">
        <v>5.97</v>
      </c>
      <c r="N80" s="1">
        <v>0.04</v>
      </c>
      <c r="O80" s="1">
        <v>1.45</v>
      </c>
      <c r="P80" s="1">
        <v>87.55</v>
      </c>
      <c r="Q80" s="2">
        <v>80</v>
      </c>
      <c r="R80" s="3">
        <v>14.5</v>
      </c>
    </row>
    <row r="81" spans="1:18" ht="14.25" customHeight="1">
      <c r="A81" t="s">
        <v>105</v>
      </c>
      <c r="B81" t="str">
        <f t="shared" si="1"/>
        <v>keith holst</v>
      </c>
      <c r="C81" t="s">
        <v>30</v>
      </c>
      <c r="D81" t="s">
        <v>30</v>
      </c>
      <c r="E81" t="str">
        <f>VLOOKUP(LOWER(A81),'mapping to mailbox'!C:D,2,0)</f>
        <v>holst-k</v>
      </c>
      <c r="F81" s="3">
        <v>11.4</v>
      </c>
      <c r="G81" s="3">
        <v>11.4</v>
      </c>
      <c r="H81" s="1">
        <v>51.06</v>
      </c>
      <c r="I81" s="1">
        <v>0.31</v>
      </c>
      <c r="J81" s="3">
        <v>12.4</v>
      </c>
      <c r="K81" s="1">
        <v>6.51</v>
      </c>
      <c r="L81" s="1">
        <v>3.62</v>
      </c>
      <c r="M81" s="1">
        <v>13.43</v>
      </c>
      <c r="N81" s="1">
        <v>1.49</v>
      </c>
      <c r="O81" s="1">
        <v>26.64</v>
      </c>
      <c r="P81" s="1">
        <v>34.94</v>
      </c>
      <c r="Q81" s="1">
        <v>45.45</v>
      </c>
      <c r="R81" s="1">
        <v>14.45</v>
      </c>
    </row>
    <row r="82" spans="1:18" ht="14.25" customHeight="1">
      <c r="A82" t="s">
        <v>106</v>
      </c>
      <c r="B82" t="str">
        <f t="shared" si="1"/>
        <v>steven south</v>
      </c>
      <c r="C82" t="s">
        <v>66</v>
      </c>
      <c r="D82" t="s">
        <v>57</v>
      </c>
      <c r="E82" t="str">
        <f>VLOOKUP(LOWER(A82),'mapping to mailbox'!C:D,2,0)</f>
        <v>south-s</v>
      </c>
      <c r="F82" s="3">
        <v>0.1</v>
      </c>
      <c r="G82" s="3">
        <v>0.1</v>
      </c>
      <c r="H82" t="s">
        <v>82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1">
        <v>4.08</v>
      </c>
      <c r="P82" s="1">
        <v>77.11</v>
      </c>
      <c r="Q82" s="2">
        <v>100</v>
      </c>
      <c r="R82" s="1">
        <v>14.39</v>
      </c>
    </row>
    <row r="83" spans="1:18" ht="14.25" customHeight="1">
      <c r="A83" t="s">
        <v>216</v>
      </c>
      <c r="B83" t="str">
        <f t="shared" si="1"/>
        <v>don baughman</v>
      </c>
      <c r="C83" t="s">
        <v>57</v>
      </c>
      <c r="D83" t="s">
        <v>57</v>
      </c>
      <c r="E83" t="str">
        <f>VLOOKUP(LOWER(A83),'mapping to mailbox'!C:D,2,0)</f>
        <v>baughman-d</v>
      </c>
      <c r="F83" s="1">
        <v>6.12</v>
      </c>
      <c r="G83" s="1">
        <v>6.12</v>
      </c>
      <c r="H83" s="1">
        <v>46.02</v>
      </c>
      <c r="I83" s="1">
        <v>0.88</v>
      </c>
      <c r="J83" s="1">
        <v>19.829999999999998</v>
      </c>
      <c r="K83" s="1">
        <v>5.27</v>
      </c>
      <c r="L83" s="1">
        <v>1.96</v>
      </c>
      <c r="M83" s="1">
        <v>17.91</v>
      </c>
      <c r="N83" s="1">
        <v>3.36</v>
      </c>
      <c r="O83" s="1">
        <v>23.86</v>
      </c>
      <c r="P83" s="1">
        <v>39.76</v>
      </c>
      <c r="Q83" s="1">
        <v>35.159999999999997</v>
      </c>
      <c r="R83" s="1">
        <v>14.34</v>
      </c>
    </row>
    <row r="84" spans="1:18" ht="14.25" customHeight="1">
      <c r="A84" t="s">
        <v>107</v>
      </c>
      <c r="B84" t="str">
        <f t="shared" si="1"/>
        <v>kate symes</v>
      </c>
      <c r="C84" t="s">
        <v>57</v>
      </c>
      <c r="D84" t="s">
        <v>57</v>
      </c>
      <c r="E84" t="str">
        <f>VLOOKUP(LOWER(A84),'mapping to mailbox'!C:D,2,0)</f>
        <v>symes-k</v>
      </c>
      <c r="F84" s="1">
        <v>6.48</v>
      </c>
      <c r="G84" s="1">
        <v>6.48</v>
      </c>
      <c r="H84" s="1">
        <v>24.44</v>
      </c>
      <c r="I84" s="1">
        <v>1.89</v>
      </c>
      <c r="J84" s="1">
        <v>9.09</v>
      </c>
      <c r="K84" s="1">
        <v>3.35</v>
      </c>
      <c r="L84" s="1">
        <v>1.58</v>
      </c>
      <c r="M84" s="1">
        <v>17.91</v>
      </c>
      <c r="N84" s="1">
        <v>1.68</v>
      </c>
      <c r="O84" s="3">
        <v>4.8</v>
      </c>
      <c r="P84" s="3">
        <v>74.7</v>
      </c>
      <c r="Q84" s="1">
        <v>39.56</v>
      </c>
      <c r="R84" s="1">
        <v>14.22</v>
      </c>
    </row>
    <row r="85" spans="1:18" ht="14.25" customHeight="1">
      <c r="A85" t="s">
        <v>108</v>
      </c>
      <c r="B85" t="str">
        <f t="shared" si="1"/>
        <v>frank ermis</v>
      </c>
      <c r="C85" t="s">
        <v>30</v>
      </c>
      <c r="D85" t="s">
        <v>30</v>
      </c>
      <c r="E85" t="str">
        <f>VLOOKUP(LOWER(A85),'mapping to mailbox'!C:D,2,0)</f>
        <v>ermis-f</v>
      </c>
      <c r="F85" s="1">
        <v>7.59</v>
      </c>
      <c r="G85" s="1">
        <v>7.59</v>
      </c>
      <c r="H85" s="1">
        <v>9.73</v>
      </c>
      <c r="I85" s="1">
        <v>0.38</v>
      </c>
      <c r="J85" s="1">
        <v>10.74</v>
      </c>
      <c r="K85" s="1">
        <v>3.85</v>
      </c>
      <c r="L85" s="1">
        <v>2.16</v>
      </c>
      <c r="M85" s="1">
        <v>14.93</v>
      </c>
      <c r="N85" s="1">
        <v>0.53</v>
      </c>
      <c r="O85" s="1">
        <v>25.58</v>
      </c>
      <c r="P85" s="1">
        <v>36.14</v>
      </c>
      <c r="Q85" s="1">
        <v>56.06</v>
      </c>
      <c r="R85" s="1">
        <v>14.19</v>
      </c>
    </row>
    <row r="86" spans="1:18" ht="14.25" customHeight="1">
      <c r="A86" t="s">
        <v>109</v>
      </c>
      <c r="B86" t="str">
        <f t="shared" si="1"/>
        <v>stacy dickson</v>
      </c>
      <c r="C86" t="s">
        <v>24</v>
      </c>
      <c r="D86" t="s">
        <v>24</v>
      </c>
      <c r="E86" t="str">
        <f>VLOOKUP(LOWER(A86),'mapping to mailbox'!C:D,2,0)</f>
        <v>dickson-s</v>
      </c>
      <c r="F86" s="1">
        <v>11.73</v>
      </c>
      <c r="G86" s="1">
        <v>11.73</v>
      </c>
      <c r="H86" s="1">
        <v>18.23</v>
      </c>
      <c r="I86" s="3">
        <v>1.7</v>
      </c>
      <c r="J86" s="1">
        <v>3.31</v>
      </c>
      <c r="K86" s="1">
        <v>0.56000000000000005</v>
      </c>
      <c r="L86" s="1">
        <v>0.27</v>
      </c>
      <c r="M86" s="1">
        <v>5.97</v>
      </c>
      <c r="N86" s="1">
        <v>0.12</v>
      </c>
      <c r="O86" s="1">
        <v>4.1100000000000003</v>
      </c>
      <c r="P86" s="1">
        <v>79.92</v>
      </c>
      <c r="Q86" s="2">
        <v>60</v>
      </c>
      <c r="R86" s="1">
        <v>14.18</v>
      </c>
    </row>
    <row r="87" spans="1:18" ht="14.25" customHeight="1">
      <c r="A87" t="s">
        <v>217</v>
      </c>
      <c r="B87" t="str">
        <f t="shared" si="1"/>
        <v>jonathan mckay</v>
      </c>
      <c r="C87" t="s">
        <v>30</v>
      </c>
      <c r="D87" t="s">
        <v>30</v>
      </c>
      <c r="E87" t="str">
        <f>VLOOKUP(LOWER(A87),'mapping to mailbox'!C:D,2,0)</f>
        <v>mckay-j</v>
      </c>
      <c r="F87" s="1">
        <v>4.43</v>
      </c>
      <c r="G87" s="1">
        <v>4.43</v>
      </c>
      <c r="H87" s="3">
        <v>11.4</v>
      </c>
      <c r="I87" s="1">
        <v>0.44</v>
      </c>
      <c r="J87" s="3">
        <v>15.7</v>
      </c>
      <c r="K87" s="1">
        <v>7.75</v>
      </c>
      <c r="L87" s="1">
        <v>4.51</v>
      </c>
      <c r="M87" s="1">
        <v>14.93</v>
      </c>
      <c r="N87" s="1">
        <v>1.22</v>
      </c>
      <c r="O87" s="1">
        <v>23.11</v>
      </c>
      <c r="P87" s="1">
        <v>39.36</v>
      </c>
      <c r="Q87" s="1">
        <v>42.42</v>
      </c>
      <c r="R87" s="1">
        <v>14.09</v>
      </c>
    </row>
    <row r="88" spans="1:18" ht="14.25" customHeight="1">
      <c r="A88" t="s">
        <v>110</v>
      </c>
      <c r="B88" t="str">
        <f t="shared" si="1"/>
        <v>eric bass</v>
      </c>
      <c r="C88" t="s">
        <v>57</v>
      </c>
      <c r="D88" t="s">
        <v>57</v>
      </c>
      <c r="E88" t="str">
        <f>VLOOKUP(LOWER(A88),'mapping to mailbox'!C:D,2,0)</f>
        <v>bass-e</v>
      </c>
      <c r="F88" s="1">
        <v>14.67</v>
      </c>
      <c r="G88" s="1">
        <v>14.67</v>
      </c>
      <c r="H88" s="1">
        <v>17.23</v>
      </c>
      <c r="I88" s="1">
        <v>7.99</v>
      </c>
      <c r="J88" s="1">
        <v>11.57</v>
      </c>
      <c r="K88" s="1">
        <v>2.61</v>
      </c>
      <c r="L88" s="1">
        <v>1.31</v>
      </c>
      <c r="M88" s="1">
        <v>17.91</v>
      </c>
      <c r="N88" s="1">
        <v>4.01</v>
      </c>
      <c r="O88" s="1">
        <v>24.97</v>
      </c>
      <c r="P88" s="1">
        <v>31.33</v>
      </c>
      <c r="Q88" s="1">
        <v>31.87</v>
      </c>
      <c r="R88" s="1">
        <v>14.03</v>
      </c>
    </row>
    <row r="89" spans="1:18" ht="14.25" customHeight="1">
      <c r="A89" t="s">
        <v>111</v>
      </c>
      <c r="B89" t="str">
        <f t="shared" si="1"/>
        <v>randall gay</v>
      </c>
      <c r="C89" t="s">
        <v>52</v>
      </c>
      <c r="D89" t="s">
        <v>248</v>
      </c>
      <c r="E89" t="str">
        <f>VLOOKUP(LOWER(A89),'mapping to mailbox'!C:D,2,0)</f>
        <v>gay-r</v>
      </c>
      <c r="F89" s="3">
        <v>9.3000000000000007</v>
      </c>
      <c r="G89" s="3">
        <v>9.3000000000000007</v>
      </c>
      <c r="H89" s="1">
        <v>18.86</v>
      </c>
      <c r="I89" s="1">
        <v>0.44</v>
      </c>
      <c r="J89" s="1">
        <v>9.09</v>
      </c>
      <c r="K89" s="1">
        <v>4.0599999999999996</v>
      </c>
      <c r="L89" s="1">
        <v>2.29</v>
      </c>
      <c r="M89" s="1">
        <v>13.43</v>
      </c>
      <c r="N89" s="1">
        <v>3.35</v>
      </c>
      <c r="O89" s="1">
        <v>22.74</v>
      </c>
      <c r="P89" s="1">
        <v>35.340000000000003</v>
      </c>
      <c r="Q89" s="1">
        <v>56.36</v>
      </c>
      <c r="R89" s="1">
        <v>14.01</v>
      </c>
    </row>
    <row r="90" spans="1:18" ht="14.25" customHeight="1">
      <c r="A90" t="s">
        <v>218</v>
      </c>
      <c r="B90" t="str">
        <f t="shared" si="1"/>
        <v>richard sanders</v>
      </c>
      <c r="C90" t="s">
        <v>222</v>
      </c>
      <c r="D90" t="s">
        <v>246</v>
      </c>
      <c r="E90" t="str">
        <f>VLOOKUP(LOWER(A90),'mapping to mailbox'!C:D,2,0)</f>
        <v>sanders-r</v>
      </c>
      <c r="F90" s="1">
        <v>5.61</v>
      </c>
      <c r="G90" s="1">
        <v>5.61</v>
      </c>
      <c r="H90" s="1">
        <v>28.72</v>
      </c>
      <c r="I90" s="1">
        <v>1.26</v>
      </c>
      <c r="J90" s="1">
        <v>8.26</v>
      </c>
      <c r="K90" s="3">
        <v>3.1</v>
      </c>
      <c r="L90" s="1">
        <v>1.83</v>
      </c>
      <c r="M90" s="1">
        <v>10.45</v>
      </c>
      <c r="N90" s="1">
        <v>0.34</v>
      </c>
      <c r="O90" s="1">
        <v>12.82</v>
      </c>
      <c r="P90" s="1">
        <v>61.45</v>
      </c>
      <c r="Q90" s="1">
        <v>55.56</v>
      </c>
      <c r="R90" s="1">
        <v>13.98</v>
      </c>
    </row>
    <row r="91" spans="1:18" ht="14.25" customHeight="1">
      <c r="A91" t="s">
        <v>219</v>
      </c>
      <c r="B91" t="str">
        <f t="shared" si="1"/>
        <v>sandra brawner</v>
      </c>
      <c r="C91" t="s">
        <v>30</v>
      </c>
      <c r="D91" t="s">
        <v>30</v>
      </c>
      <c r="E91" t="str">
        <f>VLOOKUP(LOWER(A91),'mapping to mailbox'!C:D,2,0)</f>
        <v>brawner-s</v>
      </c>
      <c r="F91" s="3">
        <v>3.3</v>
      </c>
      <c r="G91" s="3">
        <v>3.3</v>
      </c>
      <c r="H91" s="1">
        <v>10.93</v>
      </c>
      <c r="I91" s="1">
        <v>1.1299999999999999</v>
      </c>
      <c r="J91" s="1">
        <v>5.79</v>
      </c>
      <c r="K91" s="3">
        <v>5.4</v>
      </c>
      <c r="L91" s="1">
        <v>3.73</v>
      </c>
      <c r="M91" s="1">
        <v>10.45</v>
      </c>
      <c r="N91" s="1">
        <v>0.27</v>
      </c>
      <c r="O91" s="1">
        <v>24.38</v>
      </c>
      <c r="P91" s="1">
        <v>39.76</v>
      </c>
      <c r="Q91" s="1">
        <v>63.89</v>
      </c>
      <c r="R91" s="1">
        <v>13.89</v>
      </c>
    </row>
    <row r="92" spans="1:18" ht="14.25" customHeight="1">
      <c r="A92" t="s">
        <v>112</v>
      </c>
      <c r="B92" t="str">
        <f t="shared" si="1"/>
        <v>chris dorland</v>
      </c>
      <c r="C92" t="s">
        <v>113</v>
      </c>
      <c r="D92" t="s">
        <v>113</v>
      </c>
      <c r="E92" t="str">
        <f>VLOOKUP(LOWER(A92),'mapping to mailbox'!C:D,2,0)</f>
        <v>dorland-c</v>
      </c>
      <c r="F92" s="1">
        <v>4.3099999999999996</v>
      </c>
      <c r="G92" s="1">
        <v>4.3099999999999996</v>
      </c>
      <c r="H92" s="1">
        <v>11.92</v>
      </c>
      <c r="I92" s="1">
        <v>0.76</v>
      </c>
      <c r="J92" s="1">
        <v>22.31</v>
      </c>
      <c r="K92" s="1">
        <v>5.71</v>
      </c>
      <c r="L92" s="1">
        <v>2.77</v>
      </c>
      <c r="M92" s="3">
        <v>20.9</v>
      </c>
      <c r="N92" s="1">
        <v>2.27</v>
      </c>
      <c r="O92" s="3">
        <v>26.5</v>
      </c>
      <c r="P92" s="1">
        <v>32.53</v>
      </c>
      <c r="Q92" s="3">
        <v>27.5</v>
      </c>
      <c r="R92" s="1">
        <v>13.78</v>
      </c>
    </row>
    <row r="93" spans="1:18" ht="14.25" customHeight="1">
      <c r="A93" t="s">
        <v>220</v>
      </c>
      <c r="B93" t="str">
        <f t="shared" si="1"/>
        <v>doug gilbert- smith</v>
      </c>
      <c r="C93" t="s">
        <v>30</v>
      </c>
      <c r="D93" t="s">
        <v>30</v>
      </c>
      <c r="E93" t="str">
        <f>VLOOKUP(LOWER(A93),'mapping to mailbox'!C:D,2,0)</f>
        <v>gilbertsmith-d</v>
      </c>
      <c r="F93" s="1">
        <v>5.45</v>
      </c>
      <c r="G93" s="1">
        <v>5.45</v>
      </c>
      <c r="H93" s="1">
        <v>26.98</v>
      </c>
      <c r="I93" s="1">
        <v>1.26</v>
      </c>
      <c r="J93" s="1">
        <v>10.74</v>
      </c>
      <c r="K93" s="1">
        <v>2.92</v>
      </c>
      <c r="L93" s="1">
        <v>1.31</v>
      </c>
      <c r="M93" s="1">
        <v>14.93</v>
      </c>
      <c r="N93" s="1">
        <v>0.87</v>
      </c>
      <c r="O93" s="1">
        <v>28.19</v>
      </c>
      <c r="P93" s="1">
        <v>38.549999999999997</v>
      </c>
      <c r="Q93" s="1">
        <v>46.97</v>
      </c>
      <c r="R93" s="1">
        <v>13.71</v>
      </c>
    </row>
    <row r="94" spans="1:18" ht="14.25" customHeight="1">
      <c r="A94" t="s">
        <v>114</v>
      </c>
      <c r="B94" t="str">
        <f t="shared" si="1"/>
        <v>theresa staab</v>
      </c>
      <c r="C94" t="s">
        <v>24</v>
      </c>
      <c r="D94" t="s">
        <v>24</v>
      </c>
      <c r="E94" t="str">
        <f>VLOOKUP(LOWER(A94),'mapping to mailbox'!C:D,2,0)</f>
        <v>staab-t</v>
      </c>
      <c r="F94" s="1">
        <v>3.95</v>
      </c>
      <c r="G94" s="1">
        <v>3.95</v>
      </c>
      <c r="H94" s="1">
        <v>42.65</v>
      </c>
      <c r="I94" s="1">
        <v>2.0099999999999998</v>
      </c>
      <c r="J94" s="1">
        <v>0.83</v>
      </c>
      <c r="K94" s="1">
        <v>0.31</v>
      </c>
      <c r="L94" s="1">
        <v>0.15</v>
      </c>
      <c r="M94" s="1">
        <v>4.4800000000000004</v>
      </c>
      <c r="N94" s="1">
        <v>0.06</v>
      </c>
      <c r="O94" s="1">
        <v>5.14</v>
      </c>
      <c r="P94" s="1">
        <v>69.48</v>
      </c>
      <c r="Q94" s="2">
        <v>80</v>
      </c>
      <c r="R94" s="3">
        <v>13.7</v>
      </c>
    </row>
    <row r="95" spans="1:18" ht="14.25" customHeight="1">
      <c r="A95" t="s">
        <v>115</v>
      </c>
      <c r="B95" t="str">
        <f t="shared" si="1"/>
        <v>dan hyvl</v>
      </c>
      <c r="C95" t="s">
        <v>24</v>
      </c>
      <c r="D95" t="s">
        <v>24</v>
      </c>
      <c r="E95" t="str">
        <f>VLOOKUP(LOWER(A95),'mapping to mailbox'!C:D,2,0)</f>
        <v>hyvl-d</v>
      </c>
      <c r="F95" s="1">
        <v>9.3699999999999992</v>
      </c>
      <c r="G95" s="1">
        <v>9.3699999999999992</v>
      </c>
      <c r="H95" s="1">
        <v>26.89</v>
      </c>
      <c r="I95" s="1">
        <v>5.41</v>
      </c>
      <c r="J95" s="1">
        <v>4.96</v>
      </c>
      <c r="K95" s="1">
        <v>1.36</v>
      </c>
      <c r="L95" s="1">
        <v>0.77</v>
      </c>
      <c r="M95" s="1">
        <v>10.45</v>
      </c>
      <c r="N95" s="1">
        <v>1.1299999999999999</v>
      </c>
      <c r="O95" s="1">
        <v>9.32</v>
      </c>
      <c r="P95" s="1">
        <v>60.64</v>
      </c>
      <c r="Q95" s="1">
        <v>52.78</v>
      </c>
      <c r="R95" s="1">
        <v>13.64</v>
      </c>
    </row>
    <row r="96" spans="1:18" ht="14.25" customHeight="1">
      <c r="A96" t="s">
        <v>116</v>
      </c>
      <c r="B96" t="str">
        <f t="shared" si="1"/>
        <v>bill williams</v>
      </c>
      <c r="C96" t="s">
        <v>95</v>
      </c>
      <c r="D96" t="s">
        <v>57</v>
      </c>
      <c r="E96" t="e">
        <f>VLOOKUP(LOWER(A96),'mapping to mailbox'!C:D,2,0)</f>
        <v>#N/A</v>
      </c>
      <c r="F96" s="1">
        <v>8.17</v>
      </c>
      <c r="G96" s="1">
        <v>8.17</v>
      </c>
      <c r="H96" s="1">
        <v>40.950000000000003</v>
      </c>
      <c r="I96" s="1">
        <v>1.38</v>
      </c>
      <c r="J96" s="1">
        <v>7.44</v>
      </c>
      <c r="K96" s="1">
        <v>2.67</v>
      </c>
      <c r="L96" s="1">
        <v>1.32</v>
      </c>
      <c r="M96" s="1">
        <v>17.91</v>
      </c>
      <c r="N96" s="1">
        <v>5.23</v>
      </c>
      <c r="O96" s="1">
        <v>4.71</v>
      </c>
      <c r="P96" s="1">
        <v>68.27</v>
      </c>
      <c r="Q96" s="1">
        <v>32.97</v>
      </c>
      <c r="R96" s="1">
        <v>13.36</v>
      </c>
    </row>
    <row r="97" spans="1:18" ht="14.25" customHeight="1">
      <c r="A97" t="s">
        <v>117</v>
      </c>
      <c r="B97" t="str">
        <f t="shared" si="1"/>
        <v>michelle cash</v>
      </c>
      <c r="C97" t="s">
        <v>118</v>
      </c>
      <c r="D97" t="s">
        <v>248</v>
      </c>
      <c r="E97" t="str">
        <f>VLOOKUP(LOWER(A97),'mapping to mailbox'!C:D,2,0)</f>
        <v>cash-m</v>
      </c>
      <c r="F97" s="1">
        <v>2.77</v>
      </c>
      <c r="G97" s="1">
        <v>2.77</v>
      </c>
      <c r="H97" s="1">
        <v>34.06</v>
      </c>
      <c r="I97" s="1">
        <v>0.82</v>
      </c>
      <c r="J97" s="1">
        <v>5.79</v>
      </c>
      <c r="K97" s="1">
        <v>3.41</v>
      </c>
      <c r="L97" s="1">
        <v>2.13</v>
      </c>
      <c r="M97" s="1">
        <v>10.45</v>
      </c>
      <c r="N97" s="1">
        <v>0.34</v>
      </c>
      <c r="O97" s="1">
        <v>14.94</v>
      </c>
      <c r="P97" s="1">
        <v>54.22</v>
      </c>
      <c r="Q97" s="1">
        <v>58.33</v>
      </c>
      <c r="R97" s="1">
        <v>13.27</v>
      </c>
    </row>
    <row r="98" spans="1:18" ht="14.25" customHeight="1">
      <c r="A98" t="s">
        <v>119</v>
      </c>
      <c r="B98" t="str">
        <f t="shared" si="1"/>
        <v>paul lucci</v>
      </c>
      <c r="C98" t="s">
        <v>30</v>
      </c>
      <c r="D98" t="s">
        <v>30</v>
      </c>
      <c r="E98" t="str">
        <f>VLOOKUP(LOWER(A98),'mapping to mailbox'!C:D,2,0)</f>
        <v>lucci-p</v>
      </c>
      <c r="F98" s="1">
        <v>5.57</v>
      </c>
      <c r="G98" s="1">
        <v>5.57</v>
      </c>
      <c r="H98" s="1">
        <v>20.98</v>
      </c>
      <c r="I98" s="1">
        <v>3.02</v>
      </c>
      <c r="J98" s="1">
        <v>3.31</v>
      </c>
      <c r="K98" s="3">
        <v>1.8</v>
      </c>
      <c r="L98" s="3">
        <v>1.1000000000000001</v>
      </c>
      <c r="M98" s="1">
        <v>10.45</v>
      </c>
      <c r="N98" s="1">
        <v>0.43</v>
      </c>
      <c r="O98" s="1">
        <v>13.72</v>
      </c>
      <c r="P98" s="3">
        <v>49.8</v>
      </c>
      <c r="Q98" s="1">
        <v>63.89</v>
      </c>
      <c r="R98" s="1">
        <v>13.19</v>
      </c>
    </row>
    <row r="99" spans="1:18" ht="14.25" customHeight="1">
      <c r="A99" t="s">
        <v>120</v>
      </c>
      <c r="B99" t="str">
        <f t="shared" si="1"/>
        <v>dutch quigley</v>
      </c>
      <c r="C99" t="s">
        <v>57</v>
      </c>
      <c r="D99" t="s">
        <v>57</v>
      </c>
      <c r="E99" t="str">
        <f>VLOOKUP(LOWER(A99),'mapping to mailbox'!C:D,2,0)</f>
        <v>quigley-d</v>
      </c>
      <c r="F99" s="1">
        <v>10.050000000000001</v>
      </c>
      <c r="G99" s="1">
        <v>10.050000000000001</v>
      </c>
      <c r="H99" s="1">
        <v>21.56</v>
      </c>
      <c r="I99" s="1">
        <v>2.52</v>
      </c>
      <c r="J99" s="1">
        <v>7.44</v>
      </c>
      <c r="K99" s="1">
        <v>2.23</v>
      </c>
      <c r="L99" s="3">
        <v>1.2</v>
      </c>
      <c r="M99" s="1">
        <v>14.93</v>
      </c>
      <c r="N99" s="1">
        <v>1.23</v>
      </c>
      <c r="O99" s="1">
        <v>23.73</v>
      </c>
      <c r="P99" s="1">
        <v>37.75</v>
      </c>
      <c r="Q99" s="1">
        <v>42.42</v>
      </c>
      <c r="R99" s="1">
        <v>13.08</v>
      </c>
    </row>
    <row r="100" spans="1:18" ht="14.25" customHeight="1">
      <c r="A100" t="s">
        <v>121</v>
      </c>
      <c r="B100" t="str">
        <f t="shared" si="1"/>
        <v>jeff king</v>
      </c>
      <c r="C100" t="s">
        <v>113</v>
      </c>
      <c r="D100" t="s">
        <v>113</v>
      </c>
      <c r="E100" t="str">
        <f>VLOOKUP(LOWER(A100),'mapping to mailbox'!C:D,2,0)</f>
        <v>king-j</v>
      </c>
      <c r="F100" s="1">
        <v>1.71</v>
      </c>
      <c r="G100" s="1">
        <v>1.71</v>
      </c>
      <c r="H100" t="s">
        <v>82</v>
      </c>
      <c r="I100" s="2">
        <v>0</v>
      </c>
      <c r="J100" s="1">
        <v>8.26</v>
      </c>
      <c r="K100" s="1">
        <v>1.43</v>
      </c>
      <c r="L100" s="3">
        <v>0.4</v>
      </c>
      <c r="M100" s="1">
        <v>4.4800000000000004</v>
      </c>
      <c r="N100" s="1">
        <v>0.02</v>
      </c>
      <c r="O100" s="1">
        <v>13.78</v>
      </c>
      <c r="P100" s="1">
        <v>46.18</v>
      </c>
      <c r="Q100" s="2">
        <v>80</v>
      </c>
      <c r="R100" s="1">
        <v>13.06</v>
      </c>
    </row>
    <row r="101" spans="1:18" ht="14.25" customHeight="1">
      <c r="A101" t="s">
        <v>122</v>
      </c>
      <c r="B101" t="str">
        <f t="shared" si="1"/>
        <v>david delainey</v>
      </c>
      <c r="C101" t="s">
        <v>223</v>
      </c>
      <c r="D101" t="s">
        <v>242</v>
      </c>
      <c r="E101" t="str">
        <f>VLOOKUP(LOWER(A101),'mapping to mailbox'!C:D,2,0)</f>
        <v>delainey-d</v>
      </c>
      <c r="F101" s="1">
        <v>1.52</v>
      </c>
      <c r="G101" s="1">
        <v>1.52</v>
      </c>
      <c r="H101" t="s">
        <v>82</v>
      </c>
      <c r="I101" s="2">
        <v>0</v>
      </c>
      <c r="J101" s="1">
        <v>1.65</v>
      </c>
      <c r="K101" s="1">
        <v>1.92</v>
      </c>
      <c r="L101" s="1">
        <v>1.1299999999999999</v>
      </c>
      <c r="M101" s="1">
        <v>7.46</v>
      </c>
      <c r="N101" s="1">
        <v>0.11</v>
      </c>
      <c r="O101" s="1">
        <v>21.18</v>
      </c>
      <c r="P101" s="1">
        <v>38.549999999999997</v>
      </c>
      <c r="Q101" s="1">
        <v>80.95</v>
      </c>
      <c r="R101" s="1">
        <v>13.03</v>
      </c>
    </row>
    <row r="102" spans="1:18" ht="14.25" customHeight="1">
      <c r="A102" t="s">
        <v>221</v>
      </c>
      <c r="B102" t="str">
        <f t="shared" si="1"/>
        <v>vince kaminski</v>
      </c>
      <c r="C102" t="s">
        <v>224</v>
      </c>
      <c r="D102" t="s">
        <v>113</v>
      </c>
      <c r="E102" t="str">
        <f>VLOOKUP(LOWER(A102),'mapping to mailbox'!C:D,2,0)</f>
        <v>kaminski-v</v>
      </c>
      <c r="F102" s="1">
        <v>2.94</v>
      </c>
      <c r="G102" s="1">
        <v>2.94</v>
      </c>
      <c r="H102" s="1">
        <v>13.37</v>
      </c>
      <c r="I102" s="1">
        <v>0.56999999999999995</v>
      </c>
      <c r="J102" s="1">
        <v>1.65</v>
      </c>
      <c r="K102" s="1">
        <v>4.1900000000000004</v>
      </c>
      <c r="L102" s="1">
        <v>3.87</v>
      </c>
      <c r="M102" s="1">
        <v>7.46</v>
      </c>
      <c r="N102" s="1">
        <v>0.68</v>
      </c>
      <c r="O102" s="1">
        <v>17.34</v>
      </c>
      <c r="P102" s="1">
        <v>46.59</v>
      </c>
      <c r="Q102" s="1">
        <v>66.67</v>
      </c>
      <c r="R102" s="1">
        <v>13.01</v>
      </c>
    </row>
    <row r="103" spans="1:18" ht="14.25" customHeight="1">
      <c r="A103" t="s">
        <v>123</v>
      </c>
      <c r="B103" t="str">
        <f t="shared" si="1"/>
        <v>darron giron</v>
      </c>
      <c r="C103" t="s">
        <v>70</v>
      </c>
      <c r="D103" t="s">
        <v>57</v>
      </c>
      <c r="E103" t="str">
        <f>VLOOKUP(LOWER(A103),'mapping to mailbox'!C:D,2,0)</f>
        <v>giron-d</v>
      </c>
      <c r="F103" s="1">
        <v>4.3899999999999997</v>
      </c>
      <c r="G103" s="1">
        <v>4.3899999999999997</v>
      </c>
      <c r="H103" s="1">
        <v>23.48</v>
      </c>
      <c r="I103" s="1">
        <v>2.33</v>
      </c>
      <c r="J103" s="1">
        <v>0.83</v>
      </c>
      <c r="K103" s="1">
        <v>0.06</v>
      </c>
      <c r="L103" s="1">
        <v>0.03</v>
      </c>
      <c r="M103" s="1">
        <v>1.49</v>
      </c>
      <c r="N103" s="1">
        <v>0.01</v>
      </c>
      <c r="O103" s="1">
        <v>5.48</v>
      </c>
      <c r="P103" s="1">
        <v>76.31</v>
      </c>
      <c r="Q103" s="1">
        <v>66.67</v>
      </c>
      <c r="R103" s="1">
        <v>12.95</v>
      </c>
    </row>
    <row r="104" spans="1:18" ht="14.25" customHeight="1">
      <c r="A104" t="s">
        <v>124</v>
      </c>
      <c r="B104" t="str">
        <f t="shared" si="1"/>
        <v>harry arora</v>
      </c>
      <c r="C104" t="s">
        <v>63</v>
      </c>
      <c r="D104" t="s">
        <v>246</v>
      </c>
      <c r="E104" t="str">
        <f>VLOOKUP(LOWER(A104),'mapping to mailbox'!C:D,2,0)</f>
        <v>arora-h</v>
      </c>
      <c r="F104" s="1">
        <v>1.95</v>
      </c>
      <c r="G104" s="1">
        <v>1.95</v>
      </c>
      <c r="H104" s="1">
        <v>5.44</v>
      </c>
      <c r="I104" s="1">
        <v>0.25</v>
      </c>
      <c r="J104" s="1">
        <v>5.79</v>
      </c>
      <c r="K104" s="1">
        <v>2.0499999999999998</v>
      </c>
      <c r="L104" s="1">
        <v>1.06</v>
      </c>
      <c r="M104" s="1">
        <v>8.9600000000000009</v>
      </c>
      <c r="N104" s="3">
        <v>0.2</v>
      </c>
      <c r="O104" s="1">
        <v>21.15</v>
      </c>
      <c r="P104" s="1">
        <v>48.19</v>
      </c>
      <c r="Q104" s="1">
        <v>60.71</v>
      </c>
      <c r="R104" s="1">
        <v>12.92</v>
      </c>
    </row>
    <row r="105" spans="1:18" ht="14.25" customHeight="1">
      <c r="A105" t="s">
        <v>125</v>
      </c>
      <c r="B105" t="str">
        <f t="shared" si="1"/>
        <v>martin cuilla</v>
      </c>
      <c r="C105" t="s">
        <v>113</v>
      </c>
      <c r="D105" t="s">
        <v>113</v>
      </c>
      <c r="E105" t="str">
        <f>VLOOKUP(LOWER(A105),'mapping to mailbox'!C:D,2,0)</f>
        <v>cuilla-m</v>
      </c>
      <c r="F105" s="1">
        <v>4.63</v>
      </c>
      <c r="G105" s="1">
        <v>4.63</v>
      </c>
      <c r="H105" s="1">
        <v>26.02</v>
      </c>
      <c r="I105" s="3">
        <v>0.5</v>
      </c>
      <c r="J105" s="1">
        <v>14.05</v>
      </c>
      <c r="K105" s="1">
        <v>2.42</v>
      </c>
      <c r="L105" s="1">
        <v>0.97</v>
      </c>
      <c r="M105" s="1">
        <v>16.420000000000002</v>
      </c>
      <c r="N105" s="1">
        <v>3.61</v>
      </c>
      <c r="O105" s="1">
        <v>22.19</v>
      </c>
      <c r="P105" s="1">
        <v>41.37</v>
      </c>
      <c r="Q105" s="1">
        <v>34.619999999999997</v>
      </c>
      <c r="R105" s="1">
        <v>12.85</v>
      </c>
    </row>
    <row r="106" spans="1:18" ht="14.25" customHeight="1">
      <c r="A106" t="s">
        <v>126</v>
      </c>
      <c r="B106" t="str">
        <f t="shared" si="1"/>
        <v>kay mann</v>
      </c>
      <c r="C106" t="s">
        <v>24</v>
      </c>
      <c r="D106" t="s">
        <v>24</v>
      </c>
      <c r="E106" t="str">
        <f>VLOOKUP(LOWER(A106),'mapping to mailbox'!C:D,2,0)</f>
        <v>mann-k</v>
      </c>
      <c r="F106" s="1">
        <v>8.4600000000000009</v>
      </c>
      <c r="G106" s="1">
        <v>8.4600000000000009</v>
      </c>
      <c r="H106" s="1">
        <v>22.67</v>
      </c>
      <c r="I106" s="1">
        <v>2.89</v>
      </c>
      <c r="J106" s="1">
        <v>9.92</v>
      </c>
      <c r="K106" s="1">
        <v>2.4500000000000002</v>
      </c>
      <c r="L106" s="1">
        <v>1.25</v>
      </c>
      <c r="M106" s="1">
        <v>14.93</v>
      </c>
      <c r="N106" s="1">
        <v>5.85</v>
      </c>
      <c r="O106" s="1">
        <v>9.4700000000000006</v>
      </c>
      <c r="P106" s="2">
        <v>51</v>
      </c>
      <c r="Q106" s="1">
        <v>36.36</v>
      </c>
      <c r="R106" s="1">
        <v>12.79</v>
      </c>
    </row>
    <row r="107" spans="1:18" ht="14.25" customHeight="1">
      <c r="A107" t="s">
        <v>127</v>
      </c>
      <c r="B107" t="str">
        <f t="shared" si="1"/>
        <v>stacey white</v>
      </c>
      <c r="C107" t="s">
        <v>225</v>
      </c>
      <c r="D107" t="s">
        <v>30</v>
      </c>
      <c r="E107" t="str">
        <f>VLOOKUP(LOWER(A107),'mapping to mailbox'!C:D,2,0)</f>
        <v>white-s</v>
      </c>
      <c r="F107" s="2">
        <v>4</v>
      </c>
      <c r="G107" s="2">
        <v>4</v>
      </c>
      <c r="H107" s="1">
        <v>17.39</v>
      </c>
      <c r="I107" s="1">
        <v>0.82</v>
      </c>
      <c r="J107" s="1">
        <v>9.92</v>
      </c>
      <c r="K107" s="3">
        <v>2.2999999999999998</v>
      </c>
      <c r="L107" s="1">
        <v>1.04</v>
      </c>
      <c r="M107" s="1">
        <v>10.45</v>
      </c>
      <c r="N107" s="1">
        <v>0.67</v>
      </c>
      <c r="O107" s="1">
        <v>22.29</v>
      </c>
      <c r="P107" s="1">
        <v>40.159999999999997</v>
      </c>
      <c r="Q107" s="1">
        <v>52.78</v>
      </c>
      <c r="R107" s="1">
        <v>12.75</v>
      </c>
    </row>
    <row r="108" spans="1:18" ht="14.25" customHeight="1">
      <c r="A108" t="s">
        <v>128</v>
      </c>
      <c r="B108" t="str">
        <f t="shared" si="1"/>
        <v>james derrick</v>
      </c>
      <c r="C108" t="s">
        <v>129</v>
      </c>
      <c r="D108" t="s">
        <v>243</v>
      </c>
      <c r="E108" t="str">
        <f>VLOOKUP(LOWER(A108),'mapping to mailbox'!C:D,2,0)</f>
        <v>derrick-j</v>
      </c>
      <c r="F108" s="1">
        <v>5.13</v>
      </c>
      <c r="G108" s="1">
        <v>5.13</v>
      </c>
      <c r="H108" s="1">
        <v>29.66</v>
      </c>
      <c r="I108" s="1">
        <v>0.44</v>
      </c>
      <c r="J108" s="1">
        <v>3.31</v>
      </c>
      <c r="K108" s="1">
        <v>4.84</v>
      </c>
      <c r="L108" s="1">
        <v>3.94</v>
      </c>
      <c r="M108" s="1">
        <v>11.94</v>
      </c>
      <c r="N108" s="1">
        <v>1.48</v>
      </c>
      <c r="O108" s="1">
        <v>23.73</v>
      </c>
      <c r="P108" s="1">
        <v>33.729999999999997</v>
      </c>
      <c r="Q108" s="1">
        <v>53.33</v>
      </c>
      <c r="R108" s="1">
        <v>12.67</v>
      </c>
    </row>
    <row r="109" spans="1:18" ht="14.25" customHeight="1">
      <c r="A109" t="s">
        <v>130</v>
      </c>
      <c r="B109" t="str">
        <f t="shared" si="1"/>
        <v>robert benson</v>
      </c>
      <c r="C109" t="s">
        <v>30</v>
      </c>
      <c r="D109" t="s">
        <v>30</v>
      </c>
      <c r="E109" t="str">
        <f>VLOOKUP(LOWER(A109),'mapping to mailbox'!C:D,2,0)</f>
        <v>benson-r</v>
      </c>
      <c r="F109" s="1">
        <v>1.86</v>
      </c>
      <c r="G109" s="1">
        <v>1.86</v>
      </c>
      <c r="H109" t="s">
        <v>82</v>
      </c>
      <c r="I109" s="2">
        <v>0</v>
      </c>
      <c r="J109" s="1">
        <v>4.96</v>
      </c>
      <c r="K109" s="1">
        <v>1.67</v>
      </c>
      <c r="L109" s="3">
        <v>0.6</v>
      </c>
      <c r="M109" s="1">
        <v>5.97</v>
      </c>
      <c r="N109" s="1">
        <v>0.06</v>
      </c>
      <c r="O109" s="1">
        <v>18.07</v>
      </c>
      <c r="P109" s="1">
        <v>42.97</v>
      </c>
      <c r="Q109" s="1">
        <v>73.33</v>
      </c>
      <c r="R109" s="1">
        <v>12.63</v>
      </c>
    </row>
    <row r="110" spans="1:18" ht="14.25" customHeight="1">
      <c r="A110" t="s">
        <v>131</v>
      </c>
      <c r="B110" t="str">
        <f t="shared" si="1"/>
        <v>brad mckay</v>
      </c>
      <c r="C110" t="s">
        <v>132</v>
      </c>
      <c r="D110" t="s">
        <v>255</v>
      </c>
      <c r="E110" t="str">
        <f>VLOOKUP(LOWER(A110),'mapping to mailbox'!C:D,2,0)</f>
        <v>mckay-b</v>
      </c>
      <c r="F110" s="1">
        <v>2.34</v>
      </c>
      <c r="G110" s="1">
        <v>2.34</v>
      </c>
      <c r="H110" t="s">
        <v>82</v>
      </c>
      <c r="I110" s="2">
        <v>0</v>
      </c>
      <c r="J110" s="1">
        <v>7.44</v>
      </c>
      <c r="K110" s="1">
        <v>2.67</v>
      </c>
      <c r="L110" s="1">
        <v>1.05</v>
      </c>
      <c r="M110" s="1">
        <v>10.45</v>
      </c>
      <c r="N110" s="1">
        <v>0.69</v>
      </c>
      <c r="O110" s="3">
        <v>17.600000000000001</v>
      </c>
      <c r="P110" s="1">
        <v>46.18</v>
      </c>
      <c r="Q110" s="1">
        <v>55.56</v>
      </c>
      <c r="R110" s="1">
        <v>12.52</v>
      </c>
    </row>
    <row r="111" spans="1:18" ht="14.25" customHeight="1">
      <c r="A111" t="s">
        <v>133</v>
      </c>
      <c r="B111" t="str">
        <f t="shared" si="1"/>
        <v>diana scholtes</v>
      </c>
      <c r="C111" t="s">
        <v>57</v>
      </c>
      <c r="D111" t="s">
        <v>57</v>
      </c>
      <c r="E111" t="str">
        <f>VLOOKUP(LOWER(A111),'mapping to mailbox'!C:D,2,0)</f>
        <v>scholtes-d</v>
      </c>
      <c r="F111" s="1">
        <v>6.02</v>
      </c>
      <c r="G111" s="1">
        <v>6.02</v>
      </c>
      <c r="H111" s="1">
        <v>39.39</v>
      </c>
      <c r="I111" s="1">
        <v>1.32</v>
      </c>
      <c r="J111" s="1">
        <v>7.44</v>
      </c>
      <c r="K111" s="1">
        <v>2.67</v>
      </c>
      <c r="L111" s="1">
        <v>1.38</v>
      </c>
      <c r="M111" s="1">
        <v>13.43</v>
      </c>
      <c r="N111" s="1">
        <v>4.92</v>
      </c>
      <c r="O111" s="1">
        <v>9.77</v>
      </c>
      <c r="P111" s="1">
        <v>43.78</v>
      </c>
      <c r="Q111" s="1">
        <v>50.91</v>
      </c>
      <c r="R111" s="1">
        <v>12.46</v>
      </c>
    </row>
    <row r="112" spans="1:18" ht="14.25" customHeight="1">
      <c r="A112" t="s">
        <v>226</v>
      </c>
      <c r="B112" t="str">
        <f t="shared" si="1"/>
        <v>charles weldon</v>
      </c>
      <c r="C112" t="s">
        <v>70</v>
      </c>
      <c r="D112" t="s">
        <v>57</v>
      </c>
      <c r="E112" t="str">
        <f>VLOOKUP(LOWER(A112),'mapping to mailbox'!C:D,2,0)</f>
        <v>weldon-c</v>
      </c>
      <c r="F112" s="1">
        <v>1.08</v>
      </c>
      <c r="G112" s="1">
        <v>1.08</v>
      </c>
      <c r="H112" s="1">
        <v>0.02</v>
      </c>
      <c r="I112" s="1">
        <v>0.19</v>
      </c>
      <c r="J112" s="1">
        <v>3.31</v>
      </c>
      <c r="K112" s="1">
        <v>0.43</v>
      </c>
      <c r="L112" s="1">
        <v>0.18</v>
      </c>
      <c r="M112" s="1">
        <v>2.99</v>
      </c>
      <c r="N112" s="1">
        <v>0.01</v>
      </c>
      <c r="O112" s="1">
        <v>12.14</v>
      </c>
      <c r="P112" s="1">
        <v>46.99</v>
      </c>
      <c r="Q112" s="1">
        <v>83.33</v>
      </c>
      <c r="R112" s="1">
        <v>12.29</v>
      </c>
    </row>
    <row r="113" spans="1:18" ht="14.25" customHeight="1">
      <c r="A113" t="s">
        <v>134</v>
      </c>
      <c r="B113" t="str">
        <f t="shared" si="1"/>
        <v>andrew lewis</v>
      </c>
      <c r="C113" t="s">
        <v>135</v>
      </c>
      <c r="D113" t="s">
        <v>30</v>
      </c>
      <c r="E113" t="str">
        <f>VLOOKUP(LOWER(A113),'mapping to mailbox'!C:D,2,0)</f>
        <v>lewis-a</v>
      </c>
      <c r="F113" s="1">
        <v>1.23</v>
      </c>
      <c r="G113" s="1">
        <v>1.23</v>
      </c>
      <c r="H113" t="s">
        <v>82</v>
      </c>
      <c r="I113" s="2">
        <v>0</v>
      </c>
      <c r="J113" s="1">
        <v>1.65</v>
      </c>
      <c r="K113" s="1">
        <v>0.43</v>
      </c>
      <c r="L113" s="1">
        <v>0.16</v>
      </c>
      <c r="M113" s="1">
        <v>4.4800000000000004</v>
      </c>
      <c r="N113" s="1">
        <v>0.04</v>
      </c>
      <c r="O113" s="1">
        <v>15.64</v>
      </c>
      <c r="P113" s="1">
        <v>44.58</v>
      </c>
      <c r="Q113" s="2">
        <v>80</v>
      </c>
      <c r="R113" s="1">
        <v>12.27</v>
      </c>
    </row>
    <row r="114" spans="1:18" ht="14.25" customHeight="1">
      <c r="A114" t="s">
        <v>136</v>
      </c>
      <c r="B114" t="str">
        <f t="shared" si="1"/>
        <v>john zufferli</v>
      </c>
      <c r="C114" t="s">
        <v>63</v>
      </c>
      <c r="D114" t="s">
        <v>246</v>
      </c>
      <c r="E114" t="str">
        <f>VLOOKUP(LOWER(A114),'mapping to mailbox'!C:D,2,0)</f>
        <v>zufferli-j</v>
      </c>
      <c r="F114" s="1">
        <v>3.93</v>
      </c>
      <c r="G114" s="1">
        <v>3.93</v>
      </c>
      <c r="H114" s="1">
        <v>14.93</v>
      </c>
      <c r="I114" s="1">
        <v>0.25</v>
      </c>
      <c r="J114" s="1">
        <v>9.09</v>
      </c>
      <c r="K114" s="1">
        <v>1.67</v>
      </c>
      <c r="L114" s="1">
        <v>0.68</v>
      </c>
      <c r="M114" s="1">
        <v>8.9600000000000009</v>
      </c>
      <c r="N114" s="1">
        <v>0.35</v>
      </c>
      <c r="O114" s="1">
        <v>19.68</v>
      </c>
      <c r="P114" s="1">
        <v>40.96</v>
      </c>
      <c r="Q114" s="1">
        <v>53.57</v>
      </c>
      <c r="R114" s="1">
        <v>12.15</v>
      </c>
    </row>
    <row r="115" spans="1:18" ht="14.25" customHeight="1">
      <c r="A115" t="s">
        <v>137</v>
      </c>
      <c r="B115" t="str">
        <f t="shared" si="1"/>
        <v>vladi pimenov</v>
      </c>
      <c r="C115" t="s">
        <v>86</v>
      </c>
      <c r="D115" t="s">
        <v>57</v>
      </c>
      <c r="E115" t="str">
        <f>VLOOKUP(LOWER(A115),'mapping to mailbox'!C:D,2,0)</f>
        <v>pimenov-v</v>
      </c>
      <c r="F115" s="1">
        <v>1.49</v>
      </c>
      <c r="G115" s="1">
        <v>1.49</v>
      </c>
      <c r="H115" s="1">
        <v>31.33</v>
      </c>
      <c r="I115" s="1">
        <v>0.19</v>
      </c>
      <c r="J115" s="1">
        <v>4.13</v>
      </c>
      <c r="K115" s="1">
        <v>2.42</v>
      </c>
      <c r="L115" s="1">
        <v>1.25</v>
      </c>
      <c r="M115" s="1">
        <v>5.97</v>
      </c>
      <c r="N115" s="1">
        <v>0.12</v>
      </c>
      <c r="O115" s="1">
        <v>15.92</v>
      </c>
      <c r="P115" s="1">
        <v>44.58</v>
      </c>
      <c r="Q115" s="1">
        <v>66.67</v>
      </c>
      <c r="R115" s="3">
        <v>12.1</v>
      </c>
    </row>
    <row r="116" spans="1:18" ht="14.25" customHeight="1">
      <c r="A116" t="s">
        <v>138</v>
      </c>
      <c r="B116" t="str">
        <f t="shared" si="1"/>
        <v>jim schwieger</v>
      </c>
      <c r="C116" t="s">
        <v>63</v>
      </c>
      <c r="D116" t="s">
        <v>246</v>
      </c>
      <c r="E116" t="str">
        <f>VLOOKUP(LOWER(A116),'mapping to mailbox'!C:D,2,0)</f>
        <v>schwieger-j</v>
      </c>
      <c r="F116" s="1">
        <v>3.81</v>
      </c>
      <c r="G116" s="1">
        <v>3.81</v>
      </c>
      <c r="H116" s="1">
        <v>36.44</v>
      </c>
      <c r="I116" s="1">
        <v>0.63</v>
      </c>
      <c r="J116" s="1">
        <v>10.74</v>
      </c>
      <c r="K116" s="1">
        <v>5.33</v>
      </c>
      <c r="L116" s="1">
        <v>3.13</v>
      </c>
      <c r="M116" s="1">
        <v>11.94</v>
      </c>
      <c r="N116" s="1">
        <v>0.72</v>
      </c>
      <c r="O116" s="1">
        <v>18.47</v>
      </c>
      <c r="P116" s="1">
        <v>42.17</v>
      </c>
      <c r="Q116" s="1">
        <v>35.56</v>
      </c>
      <c r="R116" s="1">
        <v>12.04</v>
      </c>
    </row>
    <row r="117" spans="1:18" ht="14.25" customHeight="1">
      <c r="A117" t="s">
        <v>139</v>
      </c>
      <c r="B117" t="str">
        <f t="shared" si="1"/>
        <v>sean crandall</v>
      </c>
      <c r="C117" t="s">
        <v>135</v>
      </c>
      <c r="D117" t="s">
        <v>30</v>
      </c>
      <c r="E117" t="str">
        <f>VLOOKUP(LOWER(A117),'mapping to mailbox'!C:D,2,0)</f>
        <v>crandall-s</v>
      </c>
      <c r="F117" s="3">
        <v>4.5999999999999996</v>
      </c>
      <c r="G117" s="3">
        <v>4.5999999999999996</v>
      </c>
      <c r="H117" s="1">
        <v>32.22</v>
      </c>
      <c r="I117" s="1">
        <v>0.38</v>
      </c>
      <c r="J117" s="1">
        <v>9.09</v>
      </c>
      <c r="K117" s="1">
        <v>2.85</v>
      </c>
      <c r="L117" s="1">
        <v>1.32</v>
      </c>
      <c r="M117" s="1">
        <v>10.45</v>
      </c>
      <c r="N117" s="1">
        <v>2.25</v>
      </c>
      <c r="O117" s="1">
        <v>8.69</v>
      </c>
      <c r="P117" s="1">
        <v>44.58</v>
      </c>
      <c r="Q117" s="1">
        <v>52.78</v>
      </c>
      <c r="R117" s="1">
        <v>11.91</v>
      </c>
    </row>
    <row r="118" spans="1:18" ht="14.25" customHeight="1">
      <c r="A118" t="s">
        <v>227</v>
      </c>
      <c r="B118" t="str">
        <f t="shared" si="1"/>
        <v>holden salisbury</v>
      </c>
      <c r="C118" t="s">
        <v>140</v>
      </c>
      <c r="D118" s="7" t="s">
        <v>254</v>
      </c>
      <c r="E118" t="str">
        <f>VLOOKUP(LOWER(A118),'mapping to mailbox'!C:D,2,0)</f>
        <v>salisbury-h</v>
      </c>
      <c r="F118" s="1">
        <v>2.63</v>
      </c>
      <c r="G118" s="1">
        <v>2.63</v>
      </c>
      <c r="H118" s="1">
        <v>17.940000000000001</v>
      </c>
      <c r="I118" s="1">
        <v>0.25</v>
      </c>
      <c r="J118" s="1">
        <v>3.31</v>
      </c>
      <c r="K118" s="1">
        <v>1.05</v>
      </c>
      <c r="L118" s="1">
        <v>0.52</v>
      </c>
      <c r="M118" s="1">
        <v>8.9600000000000009</v>
      </c>
      <c r="N118" s="1">
        <v>3.68</v>
      </c>
      <c r="O118" s="1">
        <v>6.79</v>
      </c>
      <c r="P118" s="3">
        <v>49.8</v>
      </c>
      <c r="Q118" s="1">
        <v>64.290000000000006</v>
      </c>
      <c r="R118" s="1">
        <v>11.82</v>
      </c>
    </row>
    <row r="119" spans="1:18" ht="14.25" customHeight="1">
      <c r="A119" t="s">
        <v>228</v>
      </c>
      <c r="B119" t="str">
        <f t="shared" si="1"/>
        <v>scott hendrickson</v>
      </c>
      <c r="C119" t="s">
        <v>66</v>
      </c>
      <c r="D119" t="s">
        <v>57</v>
      </c>
      <c r="E119" t="str">
        <f>VLOOKUP(LOWER(A119),'mapping to mailbox'!C:D,2,0)</f>
        <v>hendrickson-s</v>
      </c>
      <c r="F119" s="1">
        <v>4.0199999999999996</v>
      </c>
      <c r="G119" s="1">
        <v>4.0199999999999996</v>
      </c>
      <c r="H119" s="1">
        <v>27.61</v>
      </c>
      <c r="I119" s="1">
        <v>0.38</v>
      </c>
      <c r="J119" s="1">
        <v>1.65</v>
      </c>
      <c r="K119" s="1">
        <v>0.31</v>
      </c>
      <c r="L119" s="1">
        <v>0.09</v>
      </c>
      <c r="M119" s="1">
        <v>2.99</v>
      </c>
      <c r="N119" s="1">
        <v>0.12</v>
      </c>
      <c r="O119" s="1">
        <v>9.1199999999999992</v>
      </c>
      <c r="P119" s="1">
        <v>56.63</v>
      </c>
      <c r="Q119" s="1">
        <v>66.67</v>
      </c>
      <c r="R119" s="1">
        <v>11.75</v>
      </c>
    </row>
    <row r="120" spans="1:18" ht="14.25" customHeight="1">
      <c r="A120" t="s">
        <v>229</v>
      </c>
      <c r="B120" t="str">
        <f t="shared" si="1"/>
        <v>larry campbell</v>
      </c>
      <c r="C120" t="s">
        <v>141</v>
      </c>
      <c r="D120" s="7" t="s">
        <v>254</v>
      </c>
      <c r="E120" t="str">
        <f>VLOOKUP(LOWER(A120),'mapping to mailbox'!C:D,2,0)</f>
        <v>campbell-l</v>
      </c>
      <c r="F120" s="1">
        <v>0.22</v>
      </c>
      <c r="G120" s="1">
        <v>0.22</v>
      </c>
      <c r="H120" t="s">
        <v>82</v>
      </c>
      <c r="I120" s="2">
        <v>0</v>
      </c>
      <c r="J120" s="2">
        <v>0</v>
      </c>
      <c r="K120" s="1">
        <v>0.06</v>
      </c>
      <c r="L120" s="1">
        <v>0.01</v>
      </c>
      <c r="M120" s="1">
        <v>1.49</v>
      </c>
      <c r="N120" s="1">
        <v>0.03</v>
      </c>
      <c r="O120" s="1">
        <v>2.83</v>
      </c>
      <c r="P120" s="3">
        <v>74.7</v>
      </c>
      <c r="Q120" s="1">
        <v>66.67</v>
      </c>
      <c r="R120" s="1">
        <v>11.73</v>
      </c>
    </row>
    <row r="121" spans="1:18" ht="14.25" customHeight="1">
      <c r="A121" t="s">
        <v>142</v>
      </c>
      <c r="B121" t="str">
        <f t="shared" si="1"/>
        <v>geir solberg</v>
      </c>
      <c r="C121" t="s">
        <v>95</v>
      </c>
      <c r="D121" t="s">
        <v>57</v>
      </c>
      <c r="E121" t="str">
        <f>VLOOKUP(LOWER(A121),'mapping to mailbox'!C:D,2,0)</f>
        <v>solberg-g</v>
      </c>
      <c r="F121" s="1">
        <v>2.12</v>
      </c>
      <c r="G121" s="1">
        <v>2.12</v>
      </c>
      <c r="H121" s="1">
        <v>28.57</v>
      </c>
      <c r="I121" s="1">
        <v>0.13</v>
      </c>
      <c r="J121" s="1">
        <v>3.31</v>
      </c>
      <c r="K121" s="1">
        <v>0.93</v>
      </c>
      <c r="L121" s="1">
        <v>0.42</v>
      </c>
      <c r="M121" s="1">
        <v>7.46</v>
      </c>
      <c r="N121" s="1">
        <v>1.93</v>
      </c>
      <c r="O121" s="1">
        <v>6.45</v>
      </c>
      <c r="P121" s="3">
        <v>50.6</v>
      </c>
      <c r="Q121" s="1">
        <v>66.67</v>
      </c>
      <c r="R121" s="1">
        <v>11.65</v>
      </c>
    </row>
    <row r="122" spans="1:18" ht="14.25" customHeight="1">
      <c r="A122" t="s">
        <v>143</v>
      </c>
      <c r="B122" t="str">
        <f t="shared" si="1"/>
        <v>mike carson</v>
      </c>
      <c r="C122" t="s">
        <v>24</v>
      </c>
      <c r="D122" t="s">
        <v>24</v>
      </c>
      <c r="E122" t="str">
        <f>VLOOKUP(LOWER(A122),'mapping to mailbox'!C:D,2,0)</f>
        <v>carson-m</v>
      </c>
      <c r="F122" s="1">
        <v>2.14</v>
      </c>
      <c r="G122" s="1">
        <v>2.14</v>
      </c>
      <c r="H122" s="1">
        <v>10.62</v>
      </c>
      <c r="I122" s="1">
        <v>0.06</v>
      </c>
      <c r="J122" s="1">
        <v>6.61</v>
      </c>
      <c r="K122" s="1">
        <v>1.67</v>
      </c>
      <c r="L122" s="1">
        <v>0.78</v>
      </c>
      <c r="M122" s="1">
        <v>5.97</v>
      </c>
      <c r="N122" s="1">
        <v>0.15</v>
      </c>
      <c r="O122" s="1">
        <v>19.14</v>
      </c>
      <c r="P122" s="1">
        <v>38.549999999999997</v>
      </c>
      <c r="Q122" s="2">
        <v>60</v>
      </c>
      <c r="R122" s="1">
        <v>11.56</v>
      </c>
    </row>
    <row r="123" spans="1:18" ht="14.25" customHeight="1">
      <c r="A123" t="s">
        <v>144</v>
      </c>
      <c r="B123" t="str">
        <f t="shared" si="1"/>
        <v>judy townsend</v>
      </c>
      <c r="C123" t="s">
        <v>57</v>
      </c>
      <c r="D123" t="s">
        <v>57</v>
      </c>
      <c r="E123" t="str">
        <f>VLOOKUP(LOWER(A123),'mapping to mailbox'!C:D,2,0)</f>
        <v>townsend-j</v>
      </c>
      <c r="F123" s="1">
        <v>7.23</v>
      </c>
      <c r="G123" s="1">
        <v>7.23</v>
      </c>
      <c r="H123" s="1">
        <v>19.73</v>
      </c>
      <c r="I123" s="1">
        <v>0.31</v>
      </c>
      <c r="J123" s="1">
        <v>0.83</v>
      </c>
      <c r="K123" s="1">
        <v>0.56000000000000005</v>
      </c>
      <c r="L123" s="1">
        <v>0.34</v>
      </c>
      <c r="M123" s="1">
        <v>2.99</v>
      </c>
      <c r="N123" s="1">
        <v>0.24</v>
      </c>
      <c r="O123" s="1">
        <v>9.77</v>
      </c>
      <c r="P123" s="2">
        <v>49</v>
      </c>
      <c r="Q123" s="1">
        <v>66.67</v>
      </c>
      <c r="R123" s="1">
        <v>11.49</v>
      </c>
    </row>
    <row r="124" spans="1:18" ht="14.25" customHeight="1">
      <c r="A124" t="s">
        <v>145</v>
      </c>
      <c r="B124" t="str">
        <f t="shared" si="1"/>
        <v>john hodge</v>
      </c>
      <c r="C124" t="s">
        <v>245</v>
      </c>
      <c r="D124" t="s">
        <v>77</v>
      </c>
      <c r="E124" t="str">
        <f>VLOOKUP(LOWER(A124),'mapping to mailbox'!C:D,2,0)</f>
        <v>hodge-j</v>
      </c>
      <c r="F124" s="1">
        <v>2.2200000000000002</v>
      </c>
      <c r="G124" s="1">
        <v>2.2200000000000002</v>
      </c>
      <c r="H124" s="1">
        <v>37.51</v>
      </c>
      <c r="I124" s="1">
        <v>0.38</v>
      </c>
      <c r="J124" s="1">
        <v>1.65</v>
      </c>
      <c r="K124" s="3">
        <v>0.5</v>
      </c>
      <c r="L124" s="3">
        <v>0.2</v>
      </c>
      <c r="M124" s="1">
        <v>4.4800000000000004</v>
      </c>
      <c r="N124" s="1">
        <v>0.36</v>
      </c>
      <c r="O124" s="1">
        <v>6.81</v>
      </c>
      <c r="P124" s="1">
        <v>61.85</v>
      </c>
      <c r="Q124" s="2">
        <v>60</v>
      </c>
      <c r="R124" s="1">
        <v>11.48</v>
      </c>
    </row>
    <row r="125" spans="1:18" ht="14.25" customHeight="1">
      <c r="A125" t="s">
        <v>146</v>
      </c>
      <c r="B125" t="str">
        <f t="shared" si="1"/>
        <v>mike swerzbin</v>
      </c>
      <c r="C125" t="s">
        <v>39</v>
      </c>
      <c r="D125" t="s">
        <v>246</v>
      </c>
      <c r="E125" t="str">
        <f>VLOOKUP(LOWER(A125),'mapping to mailbox'!C:D,2,0)</f>
        <v>swerzbin-m</v>
      </c>
      <c r="F125" s="3">
        <v>3.2</v>
      </c>
      <c r="G125" s="3">
        <v>3.2</v>
      </c>
      <c r="H125" s="1">
        <v>22.23</v>
      </c>
      <c r="I125" s="1">
        <v>0.06</v>
      </c>
      <c r="J125" s="1">
        <v>8.26</v>
      </c>
      <c r="K125" s="1">
        <v>2.17</v>
      </c>
      <c r="L125" s="1">
        <v>0.94</v>
      </c>
      <c r="M125" s="1">
        <v>13.43</v>
      </c>
      <c r="N125" s="1">
        <v>4.22</v>
      </c>
      <c r="O125" s="1">
        <v>22.09</v>
      </c>
      <c r="P125" s="1">
        <v>34.14</v>
      </c>
      <c r="Q125" s="1">
        <v>38.18</v>
      </c>
      <c r="R125" s="1">
        <v>11.39</v>
      </c>
    </row>
    <row r="126" spans="1:18" ht="14.25" customHeight="1">
      <c r="A126" t="s">
        <v>230</v>
      </c>
      <c r="B126" t="str">
        <f t="shared" si="1"/>
        <v>robin rodrigue</v>
      </c>
      <c r="C126" t="s">
        <v>147</v>
      </c>
      <c r="D126" s="7" t="s">
        <v>254</v>
      </c>
      <c r="E126" t="str">
        <f>VLOOKUP(LOWER(A126),'mapping to mailbox'!C:D,2,0)</f>
        <v>rodrigue-r</v>
      </c>
      <c r="F126" s="1">
        <v>0.65</v>
      </c>
      <c r="G126" s="1">
        <v>0.65</v>
      </c>
      <c r="H126" s="1">
        <v>35.86</v>
      </c>
      <c r="I126" s="1">
        <v>0.13</v>
      </c>
      <c r="J126" s="1">
        <v>0.83</v>
      </c>
      <c r="K126" s="1">
        <v>0.25</v>
      </c>
      <c r="L126" s="1">
        <v>0.12</v>
      </c>
      <c r="M126" s="1">
        <v>4.4800000000000004</v>
      </c>
      <c r="N126" s="1">
        <v>0.18</v>
      </c>
      <c r="O126" s="1">
        <v>10.52</v>
      </c>
      <c r="P126" s="2">
        <v>51</v>
      </c>
      <c r="Q126" s="2">
        <v>70</v>
      </c>
      <c r="R126" s="1">
        <v>11.37</v>
      </c>
    </row>
    <row r="127" spans="1:18" ht="14.25" customHeight="1">
      <c r="A127" t="s">
        <v>148</v>
      </c>
      <c r="B127" t="str">
        <f t="shared" si="1"/>
        <v>matt motley</v>
      </c>
      <c r="C127" t="s">
        <v>30</v>
      </c>
      <c r="D127" t="s">
        <v>30</v>
      </c>
      <c r="E127" t="str">
        <f>VLOOKUP(LOWER(A127),'mapping to mailbox'!C:D,2,0)</f>
        <v>motley-m</v>
      </c>
      <c r="F127" s="1">
        <v>1.61</v>
      </c>
      <c r="G127" s="1">
        <v>1.61</v>
      </c>
      <c r="H127" t="s">
        <v>82</v>
      </c>
      <c r="I127" s="2">
        <v>0</v>
      </c>
      <c r="J127" s="1">
        <v>4.13</v>
      </c>
      <c r="K127" s="1">
        <v>1.24</v>
      </c>
      <c r="L127" s="1">
        <v>0.49</v>
      </c>
      <c r="M127" s="1">
        <v>5.97</v>
      </c>
      <c r="N127" s="3">
        <v>0.7</v>
      </c>
      <c r="O127" s="1">
        <v>7.32</v>
      </c>
      <c r="P127" s="1">
        <v>60.24</v>
      </c>
      <c r="Q127" s="1">
        <v>53.33</v>
      </c>
      <c r="R127" s="1">
        <v>11.34</v>
      </c>
    </row>
    <row r="128" spans="1:18" ht="14.25" customHeight="1">
      <c r="A128" t="s">
        <v>231</v>
      </c>
      <c r="B128" t="str">
        <f t="shared" si="1"/>
        <v>juan hernandez</v>
      </c>
      <c r="C128" t="s">
        <v>236</v>
      </c>
      <c r="D128" s="7" t="s">
        <v>254</v>
      </c>
      <c r="E128" t="str">
        <f>VLOOKUP(LOWER(A128),'mapping to mailbox'!C:D,2,0)</f>
        <v>hernandez-j</v>
      </c>
      <c r="F128" s="1">
        <v>2.29</v>
      </c>
      <c r="G128" s="1">
        <v>2.29</v>
      </c>
      <c r="H128" s="1">
        <v>40.86</v>
      </c>
      <c r="I128" s="3">
        <v>0.5</v>
      </c>
      <c r="J128" s="1">
        <v>3.31</v>
      </c>
      <c r="K128" s="1">
        <v>0.56000000000000005</v>
      </c>
      <c r="L128" s="1">
        <v>0.15</v>
      </c>
      <c r="M128" s="1">
        <v>5.97</v>
      </c>
      <c r="N128" s="1">
        <v>0.17</v>
      </c>
      <c r="O128" s="1">
        <v>12.35</v>
      </c>
      <c r="P128" s="1">
        <v>48.59</v>
      </c>
      <c r="Q128" s="2">
        <v>60</v>
      </c>
      <c r="R128" s="3">
        <v>11.3</v>
      </c>
    </row>
    <row r="129" spans="1:18" ht="14.25" customHeight="1">
      <c r="A129" t="s">
        <v>232</v>
      </c>
      <c r="B129" t="str">
        <f t="shared" si="1"/>
        <v>benjamin rogers</v>
      </c>
      <c r="C129" t="s">
        <v>52</v>
      </c>
      <c r="D129" t="s">
        <v>248</v>
      </c>
      <c r="E129" t="str">
        <f>VLOOKUP(LOWER(A129),'mapping to mailbox'!C:D,2,0)</f>
        <v>rogers-b</v>
      </c>
      <c r="F129" s="1">
        <v>1.42</v>
      </c>
      <c r="G129" s="1">
        <v>1.42</v>
      </c>
      <c r="H129" s="1">
        <v>5.31</v>
      </c>
      <c r="I129" s="3">
        <v>0.5</v>
      </c>
      <c r="J129" s="1">
        <v>2.48</v>
      </c>
      <c r="K129" s="1">
        <v>0.56000000000000005</v>
      </c>
      <c r="L129" s="1">
        <v>0.22</v>
      </c>
      <c r="M129" s="1">
        <v>4.4800000000000004</v>
      </c>
      <c r="N129" s="1">
        <v>0.12</v>
      </c>
      <c r="O129" s="1">
        <v>11.43</v>
      </c>
      <c r="P129" s="1">
        <v>52.61</v>
      </c>
      <c r="Q129" s="2">
        <v>60</v>
      </c>
      <c r="R129" s="1">
        <v>11.11</v>
      </c>
    </row>
    <row r="130" spans="1:18" ht="14.25" customHeight="1">
      <c r="A130" t="s">
        <v>149</v>
      </c>
      <c r="B130" t="str">
        <f t="shared" si="1"/>
        <v>robert badeer</v>
      </c>
      <c r="C130" t="s">
        <v>30</v>
      </c>
      <c r="D130" t="s">
        <v>30</v>
      </c>
      <c r="E130" t="str">
        <f>VLOOKUP(LOWER(A130),'mapping to mailbox'!C:D,2,0)</f>
        <v>badeer-r</v>
      </c>
      <c r="F130" s="1">
        <v>9.18</v>
      </c>
      <c r="G130" s="1">
        <v>9.18</v>
      </c>
      <c r="H130" s="1">
        <v>8.86</v>
      </c>
      <c r="I130" s="1">
        <v>0.19</v>
      </c>
      <c r="J130" s="1">
        <v>4.13</v>
      </c>
      <c r="K130" s="1">
        <v>0.53</v>
      </c>
      <c r="L130" s="1">
        <v>0.22</v>
      </c>
      <c r="M130" s="1">
        <v>7.46</v>
      </c>
      <c r="N130" s="1">
        <v>1.17</v>
      </c>
      <c r="O130" s="1">
        <v>8.56</v>
      </c>
      <c r="P130" s="1">
        <v>54.62</v>
      </c>
      <c r="Q130" s="1">
        <v>42.86</v>
      </c>
      <c r="R130" s="1">
        <v>11.11</v>
      </c>
    </row>
    <row r="131" spans="1:18" ht="14.25" customHeight="1">
      <c r="A131" t="s">
        <v>150</v>
      </c>
      <c r="B131" t="str">
        <f t="shared" ref="B131:B150" si="2">LOWER(A131)</f>
        <v>eric saibi</v>
      </c>
      <c r="C131" t="s">
        <v>57</v>
      </c>
      <c r="D131" t="s">
        <v>57</v>
      </c>
      <c r="E131" t="str">
        <f>VLOOKUP(LOWER(A131),'mapping to mailbox'!C:D,2,0)</f>
        <v>saibi-e</v>
      </c>
      <c r="F131" s="1">
        <v>3.45</v>
      </c>
      <c r="G131" s="1">
        <v>3.45</v>
      </c>
      <c r="H131" s="1">
        <v>55.72</v>
      </c>
      <c r="I131" s="1">
        <v>0.13</v>
      </c>
      <c r="J131" s="1">
        <v>3.31</v>
      </c>
      <c r="K131" s="1">
        <v>0.74</v>
      </c>
      <c r="L131" s="1">
        <v>0.31</v>
      </c>
      <c r="M131" s="1">
        <v>5.97</v>
      </c>
      <c r="N131" s="1">
        <v>0.23</v>
      </c>
      <c r="O131" s="1">
        <v>14.85</v>
      </c>
      <c r="P131" s="1">
        <v>40.96</v>
      </c>
      <c r="Q131" s="2">
        <v>60</v>
      </c>
      <c r="R131" s="1">
        <v>11.09</v>
      </c>
    </row>
    <row r="132" spans="1:18" ht="14.25" customHeight="1">
      <c r="A132" t="s">
        <v>151</v>
      </c>
      <c r="B132" t="str">
        <f t="shared" si="2"/>
        <v>peter keavey</v>
      </c>
      <c r="C132" t="s">
        <v>24</v>
      </c>
      <c r="D132" t="s">
        <v>24</v>
      </c>
      <c r="E132" t="str">
        <f>VLOOKUP(LOWER(A132),'mapping to mailbox'!C:D,2,0)</f>
        <v>keavey-p</v>
      </c>
      <c r="F132" s="1">
        <v>0.75</v>
      </c>
      <c r="G132" s="1">
        <v>0.75</v>
      </c>
      <c r="H132" s="2">
        <v>0</v>
      </c>
      <c r="I132" s="1">
        <v>0.06</v>
      </c>
      <c r="J132" s="1">
        <v>0.83</v>
      </c>
      <c r="K132" s="1">
        <v>0.22</v>
      </c>
      <c r="L132" s="1">
        <v>0.12</v>
      </c>
      <c r="M132" s="1">
        <v>2.99</v>
      </c>
      <c r="N132" s="1">
        <v>0.02</v>
      </c>
      <c r="O132" s="3">
        <v>7.4</v>
      </c>
      <c r="P132" s="1">
        <v>72.290000000000006</v>
      </c>
      <c r="Q132" s="2">
        <v>50</v>
      </c>
      <c r="R132" s="1">
        <v>11.04</v>
      </c>
    </row>
    <row r="133" spans="1:18" ht="14.25" customHeight="1">
      <c r="A133" t="s">
        <v>233</v>
      </c>
      <c r="B133" t="str">
        <f t="shared" si="2"/>
        <v>joe stepenovitch</v>
      </c>
      <c r="C133" t="s">
        <v>237</v>
      </c>
      <c r="D133" t="s">
        <v>57</v>
      </c>
      <c r="E133" t="str">
        <f>VLOOKUP(LOWER(A133),'mapping to mailbox'!C:D,2,0)</f>
        <v>stepenovitch-j</v>
      </c>
      <c r="F133" s="1">
        <v>2.14</v>
      </c>
      <c r="G133" s="1">
        <v>2.14</v>
      </c>
      <c r="H133" s="2">
        <v>100</v>
      </c>
      <c r="I133" s="1">
        <v>0.13</v>
      </c>
      <c r="J133" s="1">
        <v>1.65</v>
      </c>
      <c r="K133" s="1">
        <v>0.31</v>
      </c>
      <c r="L133" s="1">
        <v>7.0000000000000007E-2</v>
      </c>
      <c r="M133" s="1">
        <v>4.4800000000000004</v>
      </c>
      <c r="N133" s="1">
        <v>0.11</v>
      </c>
      <c r="O133" s="1">
        <v>8.08</v>
      </c>
      <c r="P133" s="1">
        <v>53.82</v>
      </c>
      <c r="Q133" s="2">
        <v>60</v>
      </c>
      <c r="R133" s="2">
        <v>11</v>
      </c>
    </row>
    <row r="134" spans="1:18" ht="14.25" customHeight="1">
      <c r="A134" t="s">
        <v>152</v>
      </c>
      <c r="B134" t="str">
        <f t="shared" si="2"/>
        <v>jerry farmer</v>
      </c>
      <c r="C134" t="s">
        <v>153</v>
      </c>
      <c r="D134" t="s">
        <v>113</v>
      </c>
      <c r="E134" t="str">
        <f>VLOOKUP(LOWER(A134),'mapping to mailbox'!C:D,2,0)</f>
        <v>farmer-d</v>
      </c>
      <c r="F134" s="1">
        <v>1.1100000000000001</v>
      </c>
      <c r="G134" s="1">
        <v>1.1100000000000001</v>
      </c>
      <c r="H134" s="1">
        <v>13.93</v>
      </c>
      <c r="I134" s="1">
        <v>0.31</v>
      </c>
      <c r="J134" s="1">
        <v>1.65</v>
      </c>
      <c r="K134" s="1">
        <v>0.31</v>
      </c>
      <c r="L134" s="1">
        <v>0.15</v>
      </c>
      <c r="M134" s="1">
        <v>4.4800000000000004</v>
      </c>
      <c r="N134" s="1">
        <v>0.21</v>
      </c>
      <c r="O134" s="1">
        <v>9.17</v>
      </c>
      <c r="P134" s="1">
        <v>53.01</v>
      </c>
      <c r="Q134" s="2">
        <v>60</v>
      </c>
      <c r="R134" s="1">
        <v>10.77</v>
      </c>
    </row>
    <row r="135" spans="1:18" ht="14.25" customHeight="1">
      <c r="A135" t="s">
        <v>154</v>
      </c>
      <c r="B135" t="str">
        <f t="shared" si="2"/>
        <v>john forney</v>
      </c>
      <c r="C135" t="s">
        <v>238</v>
      </c>
      <c r="D135" t="s">
        <v>113</v>
      </c>
      <c r="E135" t="str">
        <f>VLOOKUP(LOWER(A135),'mapping to mailbox'!C:D,2,0)</f>
        <v>forney-j</v>
      </c>
      <c r="F135" s="1">
        <v>4.53</v>
      </c>
      <c r="G135" s="1">
        <v>4.53</v>
      </c>
      <c r="H135" s="1">
        <v>57.91</v>
      </c>
      <c r="I135" s="1">
        <v>1.1299999999999999</v>
      </c>
      <c r="J135" s="1">
        <v>8.26</v>
      </c>
      <c r="K135" s="1">
        <v>1.0900000000000001</v>
      </c>
      <c r="L135" s="1">
        <v>0.28000000000000003</v>
      </c>
      <c r="M135" s="1">
        <v>8.9600000000000009</v>
      </c>
      <c r="N135" s="1">
        <v>0.45</v>
      </c>
      <c r="O135" s="1">
        <v>12.38</v>
      </c>
      <c r="P135" s="1">
        <v>47.39</v>
      </c>
      <c r="Q135" s="1">
        <v>35.71</v>
      </c>
      <c r="R135" s="1">
        <v>10.66</v>
      </c>
    </row>
    <row r="136" spans="1:18" ht="14.25" customHeight="1">
      <c r="A136" t="s">
        <v>155</v>
      </c>
      <c r="B136" t="str">
        <f t="shared" si="2"/>
        <v>craig dean</v>
      </c>
      <c r="C136" t="s">
        <v>57</v>
      </c>
      <c r="D136" t="s">
        <v>57</v>
      </c>
      <c r="E136" t="str">
        <f>VLOOKUP(LOWER(A136),'mapping to mailbox'!C:D,2,0)</f>
        <v>dean-c</v>
      </c>
      <c r="F136" s="1">
        <v>1.1599999999999999</v>
      </c>
      <c r="G136" s="1">
        <v>1.1599999999999999</v>
      </c>
      <c r="H136" t="s">
        <v>82</v>
      </c>
      <c r="I136" s="2">
        <v>0</v>
      </c>
      <c r="J136" s="1">
        <v>0.83</v>
      </c>
      <c r="K136" s="1">
        <v>0.06</v>
      </c>
      <c r="L136" s="1">
        <v>0.01</v>
      </c>
      <c r="M136" s="1">
        <v>1.49</v>
      </c>
      <c r="N136" s="1">
        <v>0.27</v>
      </c>
      <c r="O136" s="1">
        <v>5.07</v>
      </c>
      <c r="P136" s="1">
        <v>55.02</v>
      </c>
      <c r="Q136" s="1">
        <v>66.67</v>
      </c>
      <c r="R136" s="1">
        <v>10.57</v>
      </c>
    </row>
    <row r="137" spans="1:18" ht="14.25" customHeight="1">
      <c r="A137" t="s">
        <v>156</v>
      </c>
      <c r="B137" t="str">
        <f t="shared" si="2"/>
        <v>ryan slinger</v>
      </c>
      <c r="C137" t="s">
        <v>57</v>
      </c>
      <c r="D137" t="s">
        <v>57</v>
      </c>
      <c r="E137" t="str">
        <f>VLOOKUP(LOWER(A137),'mapping to mailbox'!C:D,2,0)</f>
        <v>slinger-r</v>
      </c>
      <c r="F137" s="1">
        <v>2.39</v>
      </c>
      <c r="G137" s="1">
        <v>2.39</v>
      </c>
      <c r="H137" s="1">
        <v>20.66</v>
      </c>
      <c r="I137" s="1">
        <v>0.19</v>
      </c>
      <c r="J137" s="1">
        <v>3.31</v>
      </c>
      <c r="K137" s="1">
        <v>0.74</v>
      </c>
      <c r="L137" s="3">
        <v>0.3</v>
      </c>
      <c r="M137" s="1">
        <v>7.46</v>
      </c>
      <c r="N137" s="1">
        <v>5.63</v>
      </c>
      <c r="O137" s="3">
        <v>5.8</v>
      </c>
      <c r="P137" s="1">
        <v>51.81</v>
      </c>
      <c r="Q137" s="1">
        <v>47.62</v>
      </c>
      <c r="R137" s="1">
        <v>10.53</v>
      </c>
    </row>
    <row r="138" spans="1:18" ht="14.25" customHeight="1">
      <c r="A138" t="s">
        <v>234</v>
      </c>
      <c r="B138" t="str">
        <f t="shared" si="2"/>
        <v>geoffrey storey</v>
      </c>
      <c r="C138" t="s">
        <v>135</v>
      </c>
      <c r="D138" t="s">
        <v>30</v>
      </c>
      <c r="E138" t="str">
        <f>VLOOKUP(LOWER(A138),'mapping to mailbox'!C:D,2,0)</f>
        <v>storey-g</v>
      </c>
      <c r="F138" s="1">
        <v>3.57</v>
      </c>
      <c r="G138" s="1">
        <v>3.57</v>
      </c>
      <c r="H138" s="3">
        <v>4.4000000000000004</v>
      </c>
      <c r="I138" s="1">
        <v>0.63</v>
      </c>
      <c r="J138" s="1">
        <v>5.79</v>
      </c>
      <c r="K138" s="1">
        <v>1.18</v>
      </c>
      <c r="L138" s="1">
        <v>0.59</v>
      </c>
      <c r="M138" s="1">
        <v>8.9600000000000009</v>
      </c>
      <c r="N138" s="1">
        <v>0.75</v>
      </c>
      <c r="O138" s="1">
        <v>20.83</v>
      </c>
      <c r="P138" s="1">
        <v>39.76</v>
      </c>
      <c r="Q138" s="1">
        <v>35.71</v>
      </c>
      <c r="R138" s="1">
        <v>10.42</v>
      </c>
    </row>
    <row r="139" spans="1:18" ht="14.25" customHeight="1">
      <c r="A139" t="s">
        <v>157</v>
      </c>
      <c r="B139" t="str">
        <f t="shared" si="2"/>
        <v>kevin ruscitti</v>
      </c>
      <c r="C139" t="s">
        <v>57</v>
      </c>
      <c r="D139" t="s">
        <v>57</v>
      </c>
      <c r="E139" t="str">
        <f>VLOOKUP(LOWER(A139),'mapping to mailbox'!C:D,2,0)</f>
        <v>ruscitti-k</v>
      </c>
      <c r="F139" s="1">
        <v>1.23</v>
      </c>
      <c r="G139" s="1">
        <v>1.23</v>
      </c>
      <c r="H139" s="1">
        <v>17.34</v>
      </c>
      <c r="I139" s="1">
        <v>0.25</v>
      </c>
      <c r="J139" s="1">
        <v>1.65</v>
      </c>
      <c r="K139" s="1">
        <v>0.19</v>
      </c>
      <c r="L139" s="1">
        <v>7.0000000000000007E-2</v>
      </c>
      <c r="M139" s="1">
        <v>2.99</v>
      </c>
      <c r="N139" s="1">
        <v>0.27</v>
      </c>
      <c r="O139" s="1">
        <v>2.81</v>
      </c>
      <c r="P139" s="1">
        <v>78.31</v>
      </c>
      <c r="Q139" s="1">
        <v>33.33</v>
      </c>
      <c r="R139" s="1">
        <v>10.02</v>
      </c>
    </row>
    <row r="140" spans="1:18" ht="14.25" customHeight="1">
      <c r="A140" t="s">
        <v>158</v>
      </c>
      <c r="B140" t="str">
        <f t="shared" si="2"/>
        <v>andrea ring</v>
      </c>
      <c r="C140" t="s">
        <v>57</v>
      </c>
      <c r="D140" t="s">
        <v>57</v>
      </c>
      <c r="E140" t="str">
        <f>VLOOKUP(LOWER(A140),'mapping to mailbox'!C:D,2,0)</f>
        <v>ring-a</v>
      </c>
      <c r="F140" s="1">
        <v>2.29</v>
      </c>
      <c r="G140" s="1">
        <v>2.29</v>
      </c>
      <c r="H140" t="s">
        <v>82</v>
      </c>
      <c r="I140" s="2">
        <v>0</v>
      </c>
      <c r="J140" s="1">
        <v>1.65</v>
      </c>
      <c r="K140" s="1">
        <v>0.28000000000000003</v>
      </c>
      <c r="L140" s="1">
        <v>0.09</v>
      </c>
      <c r="M140" s="1">
        <v>5.97</v>
      </c>
      <c r="N140" s="1">
        <v>1.74</v>
      </c>
      <c r="O140" s="1">
        <v>11.97</v>
      </c>
      <c r="P140" s="1">
        <v>44.98</v>
      </c>
      <c r="Q140" s="1">
        <v>46.67</v>
      </c>
      <c r="R140" s="1">
        <v>9.86</v>
      </c>
    </row>
    <row r="141" spans="1:18" ht="14.25" customHeight="1">
      <c r="A141" t="s">
        <v>159</v>
      </c>
      <c r="B141" t="str">
        <f t="shared" si="2"/>
        <v>paul thomas</v>
      </c>
      <c r="C141" t="s">
        <v>70</v>
      </c>
      <c r="D141" t="s">
        <v>57</v>
      </c>
      <c r="E141" t="str">
        <f>VLOOKUP(LOWER(A141),'mapping to mailbox'!C:D,2,0)</f>
        <v>thomas-p</v>
      </c>
      <c r="F141" s="1">
        <v>1.08</v>
      </c>
      <c r="G141" s="1">
        <v>1.08</v>
      </c>
      <c r="H141" s="1">
        <v>84.69</v>
      </c>
      <c r="I141" s="1">
        <v>0.06</v>
      </c>
      <c r="J141" s="1">
        <v>4.13</v>
      </c>
      <c r="K141" s="1">
        <v>0.87</v>
      </c>
      <c r="L141" s="1">
        <v>0.25</v>
      </c>
      <c r="M141" s="1">
        <v>8.9600000000000009</v>
      </c>
      <c r="N141" s="1">
        <v>1.49</v>
      </c>
      <c r="O141" s="1">
        <v>11.96</v>
      </c>
      <c r="P141" s="1">
        <v>44.58</v>
      </c>
      <c r="Q141" s="1">
        <v>39.29</v>
      </c>
      <c r="R141" s="1">
        <v>9.85</v>
      </c>
    </row>
    <row r="142" spans="1:18" ht="14.25" customHeight="1">
      <c r="A142" t="s">
        <v>160</v>
      </c>
      <c r="B142" t="str">
        <f t="shared" si="2"/>
        <v>cooper richey</v>
      </c>
      <c r="C142" t="s">
        <v>113</v>
      </c>
      <c r="D142" t="s">
        <v>113</v>
      </c>
      <c r="E142" t="str">
        <f>VLOOKUP(LOWER(A142),'mapping to mailbox'!C:D,2,0)</f>
        <v>richey-c</v>
      </c>
      <c r="F142" s="1">
        <v>1.64</v>
      </c>
      <c r="G142" s="1">
        <v>1.64</v>
      </c>
      <c r="H142" t="s">
        <v>82</v>
      </c>
      <c r="I142" s="2">
        <v>0</v>
      </c>
      <c r="J142" s="1">
        <v>3.31</v>
      </c>
      <c r="K142" s="3">
        <v>0.5</v>
      </c>
      <c r="L142" s="1">
        <v>0.14000000000000001</v>
      </c>
      <c r="M142" s="1">
        <v>7.46</v>
      </c>
      <c r="N142" s="1">
        <v>0.91</v>
      </c>
      <c r="O142" s="1">
        <v>14.67</v>
      </c>
      <c r="P142" s="1">
        <v>40.96</v>
      </c>
      <c r="Q142" s="1">
        <v>42.86</v>
      </c>
      <c r="R142" s="1">
        <v>9.7100000000000009</v>
      </c>
    </row>
    <row r="143" spans="1:18" ht="14.25" customHeight="1">
      <c r="A143" t="s">
        <v>161</v>
      </c>
      <c r="B143" t="str">
        <f t="shared" si="2"/>
        <v>richard ring</v>
      </c>
      <c r="C143" t="s">
        <v>24</v>
      </c>
      <c r="D143" t="s">
        <v>24</v>
      </c>
      <c r="E143" t="str">
        <f>VLOOKUP(LOWER(A143),'mapping to mailbox'!C:D,2,0)</f>
        <v>ring-r</v>
      </c>
      <c r="F143" s="1">
        <v>0.43</v>
      </c>
      <c r="G143" s="1">
        <v>0.43</v>
      </c>
      <c r="H143" s="1">
        <v>17.43</v>
      </c>
      <c r="I143" s="1">
        <v>0.19</v>
      </c>
      <c r="J143" s="1">
        <v>0.83</v>
      </c>
      <c r="K143" s="1">
        <v>0.09</v>
      </c>
      <c r="L143" s="1">
        <v>0.05</v>
      </c>
      <c r="M143" s="1">
        <v>1.49</v>
      </c>
      <c r="N143" s="1">
        <v>0.11</v>
      </c>
      <c r="O143" s="1">
        <v>2.93</v>
      </c>
      <c r="P143" s="1">
        <v>76.31</v>
      </c>
      <c r="Q143" s="1">
        <v>33.33</v>
      </c>
      <c r="R143" s="3">
        <v>9.5</v>
      </c>
    </row>
    <row r="144" spans="1:18" ht="14.25" customHeight="1">
      <c r="A144" t="s">
        <v>162</v>
      </c>
      <c r="B144" t="str">
        <f t="shared" si="2"/>
        <v>joe parks</v>
      </c>
      <c r="C144" t="s">
        <v>57</v>
      </c>
      <c r="D144" t="s">
        <v>57</v>
      </c>
      <c r="E144" t="str">
        <f>VLOOKUP(LOWER(A144),'mapping to mailbox'!C:D,2,0)</f>
        <v>parks-j</v>
      </c>
      <c r="F144" s="1">
        <v>2.34</v>
      </c>
      <c r="G144" s="1">
        <v>2.34</v>
      </c>
      <c r="H144" s="1">
        <v>44.92</v>
      </c>
      <c r="I144" s="1">
        <v>0.19</v>
      </c>
      <c r="J144" s="1">
        <v>1.65</v>
      </c>
      <c r="K144" s="1">
        <v>0.37</v>
      </c>
      <c r="L144" s="1">
        <v>0.16</v>
      </c>
      <c r="M144" s="1">
        <v>4.4800000000000004</v>
      </c>
      <c r="N144" s="1">
        <v>0.56999999999999995</v>
      </c>
      <c r="O144" s="1">
        <v>8.43</v>
      </c>
      <c r="P144" s="3">
        <v>50.6</v>
      </c>
      <c r="Q144" s="2">
        <v>40</v>
      </c>
      <c r="R144" s="1">
        <v>9.2100000000000009</v>
      </c>
    </row>
    <row r="145" spans="1:18" ht="14.25" customHeight="1">
      <c r="A145" t="s">
        <v>163</v>
      </c>
      <c r="B145" t="str">
        <f t="shared" si="2"/>
        <v>patrice mims</v>
      </c>
      <c r="C145" t="s">
        <v>24</v>
      </c>
      <c r="D145" t="s">
        <v>24</v>
      </c>
      <c r="E145" t="str">
        <f>VLOOKUP(LOWER(A145),'mapping to mailbox'!C:D,2,0)</f>
        <v>mims-thurston-p</v>
      </c>
      <c r="F145" s="1">
        <v>2.58</v>
      </c>
      <c r="G145" s="1">
        <v>2.58</v>
      </c>
      <c r="H145" s="1">
        <v>7.41</v>
      </c>
      <c r="I145" s="1">
        <v>0.76</v>
      </c>
      <c r="J145" s="1">
        <v>0.83</v>
      </c>
      <c r="K145" s="1">
        <v>0.56000000000000005</v>
      </c>
      <c r="L145" s="1">
        <v>0.33</v>
      </c>
      <c r="M145" s="1">
        <v>4.4800000000000004</v>
      </c>
      <c r="N145" s="1">
        <v>0.41</v>
      </c>
      <c r="O145" s="1">
        <v>13.31</v>
      </c>
      <c r="P145" s="1">
        <v>41.77</v>
      </c>
      <c r="Q145" s="2">
        <v>40</v>
      </c>
      <c r="R145" s="1">
        <v>8.93</v>
      </c>
    </row>
    <row r="146" spans="1:18" ht="14.25" customHeight="1">
      <c r="A146" t="s">
        <v>164</v>
      </c>
      <c r="B146" t="str">
        <f t="shared" si="2"/>
        <v>chris stokley</v>
      </c>
      <c r="C146" t="s">
        <v>24</v>
      </c>
      <c r="D146" t="s">
        <v>24</v>
      </c>
      <c r="E146" t="str">
        <f>VLOOKUP(LOWER(A146),'mapping to mailbox'!C:D,2,0)</f>
        <v>stokley-c</v>
      </c>
      <c r="F146" s="1">
        <v>1.08</v>
      </c>
      <c r="G146" s="1">
        <v>1.08</v>
      </c>
      <c r="H146" s="1">
        <v>69.58</v>
      </c>
      <c r="I146" s="1">
        <v>0.06</v>
      </c>
      <c r="J146" s="1">
        <v>3.31</v>
      </c>
      <c r="K146" s="1">
        <v>0.34</v>
      </c>
      <c r="L146" s="1">
        <v>0.11</v>
      </c>
      <c r="M146" s="1">
        <v>5.97</v>
      </c>
      <c r="N146" s="1">
        <v>0.95</v>
      </c>
      <c r="O146" s="1">
        <v>13.13</v>
      </c>
      <c r="P146" s="1">
        <v>40.96</v>
      </c>
      <c r="Q146" s="1">
        <v>33.33</v>
      </c>
      <c r="R146" s="1">
        <v>8.65</v>
      </c>
    </row>
    <row r="147" spans="1:18" ht="14.25" customHeight="1">
      <c r="A147" t="s">
        <v>165</v>
      </c>
      <c r="B147" t="str">
        <f t="shared" si="2"/>
        <v>tom donohoe</v>
      </c>
      <c r="C147" t="s">
        <v>24</v>
      </c>
      <c r="D147" t="s">
        <v>24</v>
      </c>
      <c r="E147" t="str">
        <f>VLOOKUP(LOWER(A147),'mapping to mailbox'!C:D,2,0)</f>
        <v>donohoe-t</v>
      </c>
      <c r="F147" s="1">
        <v>0.19</v>
      </c>
      <c r="G147" s="1">
        <v>0.19</v>
      </c>
      <c r="H147" s="1">
        <v>23.12</v>
      </c>
      <c r="I147" s="1">
        <v>0.13</v>
      </c>
      <c r="J147" s="1">
        <v>0.83</v>
      </c>
      <c r="K147" s="1">
        <v>0.03</v>
      </c>
      <c r="L147" s="1">
        <v>0.01</v>
      </c>
      <c r="M147" s="2">
        <v>0</v>
      </c>
      <c r="N147" s="1">
        <v>0.08</v>
      </c>
      <c r="O147" s="1">
        <v>4.7300000000000004</v>
      </c>
      <c r="P147" s="1">
        <v>61.85</v>
      </c>
      <c r="Q147" s="2">
        <v>0</v>
      </c>
      <c r="R147" s="1">
        <v>5.77</v>
      </c>
    </row>
    <row r="148" spans="1:18" ht="14.25" customHeight="1">
      <c r="A148" t="s">
        <v>235</v>
      </c>
      <c r="B148" t="str">
        <f t="shared" si="2"/>
        <v>monika causholli</v>
      </c>
      <c r="C148" t="s">
        <v>239</v>
      </c>
      <c r="D148" t="s">
        <v>113</v>
      </c>
      <c r="E148" t="str">
        <f>VLOOKUP(LOWER(A148),'mapping to mailbox'!C:D,2,0)</f>
        <v>causholli-m</v>
      </c>
      <c r="F148" s="1">
        <v>0.17</v>
      </c>
      <c r="G148" s="1">
        <v>0.17</v>
      </c>
      <c r="H148" t="s">
        <v>82</v>
      </c>
      <c r="I148" s="2">
        <v>0</v>
      </c>
      <c r="J148" s="1">
        <v>0.83</v>
      </c>
      <c r="K148" s="1">
        <v>0.03</v>
      </c>
      <c r="L148" s="2">
        <v>0</v>
      </c>
      <c r="M148" s="2">
        <v>0</v>
      </c>
      <c r="N148" s="1">
        <v>0.16</v>
      </c>
      <c r="O148" s="1">
        <v>4.51</v>
      </c>
      <c r="P148" s="1">
        <v>59.44</v>
      </c>
      <c r="Q148" s="2">
        <v>0</v>
      </c>
      <c r="R148" s="1">
        <v>5.55</v>
      </c>
    </row>
    <row r="149" spans="1:18" ht="14.25" customHeight="1">
      <c r="A149" t="s">
        <v>166</v>
      </c>
      <c r="B149" t="str">
        <f t="shared" si="2"/>
        <v>joe quenet</v>
      </c>
      <c r="C149" t="s">
        <v>57</v>
      </c>
      <c r="D149" t="s">
        <v>57</v>
      </c>
      <c r="E149" t="str">
        <f>VLOOKUP(LOWER(A149),'mapping to mailbox'!C:D,2,0)</f>
        <v>quenet-j</v>
      </c>
      <c r="F149" s="1">
        <v>0.34</v>
      </c>
      <c r="G149" s="1">
        <v>0.34</v>
      </c>
      <c r="H149" t="s">
        <v>82</v>
      </c>
      <c r="I149" s="2">
        <v>0</v>
      </c>
      <c r="J149" s="1">
        <v>1.65</v>
      </c>
      <c r="K149" s="1">
        <v>0.09</v>
      </c>
      <c r="L149" s="1">
        <v>0.01</v>
      </c>
      <c r="M149" s="2">
        <v>0</v>
      </c>
      <c r="N149" s="1">
        <v>0.02</v>
      </c>
      <c r="O149" s="1">
        <v>5.56</v>
      </c>
      <c r="P149" s="1">
        <v>55.42</v>
      </c>
      <c r="Q149" s="2">
        <v>0</v>
      </c>
      <c r="R149" s="1">
        <v>5.43</v>
      </c>
    </row>
    <row r="150" spans="1:18" ht="14.25" customHeight="1">
      <c r="A150" t="s">
        <v>167</v>
      </c>
      <c r="B150" t="str">
        <f t="shared" si="2"/>
        <v>albert meyers</v>
      </c>
      <c r="C150" t="s">
        <v>168</v>
      </c>
      <c r="D150" t="s">
        <v>57</v>
      </c>
      <c r="E150" t="str">
        <f>VLOOKUP(LOWER(A150),'mapping to mailbox'!C:D,2,0)</f>
        <v>meyers-a</v>
      </c>
      <c r="F150" s="1">
        <v>0.34</v>
      </c>
      <c r="G150" s="1">
        <v>0.34</v>
      </c>
      <c r="H150" s="1">
        <v>14.55</v>
      </c>
      <c r="I150" s="1">
        <v>0.13</v>
      </c>
      <c r="J150" s="1">
        <v>0.83</v>
      </c>
      <c r="K150" s="2">
        <v>0</v>
      </c>
      <c r="L150" s="2">
        <v>0</v>
      </c>
      <c r="M150" s="2">
        <v>0</v>
      </c>
      <c r="N150" s="1">
        <v>0.27</v>
      </c>
      <c r="O150" s="1">
        <v>4.75</v>
      </c>
      <c r="P150" s="1">
        <v>55.42</v>
      </c>
      <c r="Q150" s="2">
        <v>0</v>
      </c>
      <c r="R150" s="1">
        <v>5.25</v>
      </c>
    </row>
    <row r="151" spans="1:18" ht="14.25" customHeight="1">
      <c r="A151" s="2"/>
      <c r="B151" s="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 ht="14.25" customHeight="1"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 ht="14.25" customHeight="1"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 ht="14.25" customHeight="1"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 ht="14.25" customHeight="1"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 ht="14.25" customHeight="1">
      <c r="A156" s="2"/>
      <c r="B156" s="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 ht="14.25" customHeight="1">
      <c r="J157" s="12"/>
      <c r="K157" s="12"/>
      <c r="L157" s="12"/>
      <c r="M157" s="14"/>
      <c r="N157" s="14"/>
      <c r="O157" s="14"/>
      <c r="P157" s="14"/>
      <c r="Q157" s="14"/>
      <c r="R157" s="14"/>
    </row>
    <row r="158" spans="1:18" ht="14.25" customHeight="1">
      <c r="J158" s="12"/>
      <c r="K158" s="12"/>
      <c r="L158" s="12"/>
      <c r="M158" s="14"/>
      <c r="N158" s="14"/>
      <c r="O158" s="14"/>
      <c r="P158" s="14"/>
      <c r="Q158" s="14"/>
      <c r="R158" s="14"/>
    </row>
    <row r="159" spans="1:18" ht="14.25" customHeight="1">
      <c r="J159" s="12"/>
      <c r="K159" s="12"/>
      <c r="L159" s="12"/>
      <c r="M159" s="14"/>
      <c r="N159" s="14"/>
      <c r="O159" s="14"/>
      <c r="P159" s="14"/>
      <c r="Q159" s="14"/>
      <c r="R159" s="14"/>
    </row>
    <row r="160" spans="1:18" ht="14.25" customHeight="1">
      <c r="J160" s="12"/>
      <c r="K160" s="12"/>
      <c r="L160" s="12"/>
      <c r="M160" s="14"/>
      <c r="N160" s="14"/>
      <c r="O160" s="14"/>
      <c r="P160" s="14"/>
      <c r="Q160" s="14"/>
      <c r="R160" s="14"/>
    </row>
    <row r="161" spans="1:18" ht="14.25" customHeight="1">
      <c r="J161" s="12"/>
      <c r="K161" s="12"/>
      <c r="L161" s="12"/>
      <c r="M161" s="14"/>
      <c r="N161" s="14"/>
      <c r="O161" s="14"/>
      <c r="P161" s="14"/>
      <c r="Q161" s="14"/>
      <c r="R161" s="14"/>
    </row>
    <row r="162" spans="1:18" ht="14.25" customHeight="1">
      <c r="A162" s="2"/>
      <c r="B162" s="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 ht="14.25" customHeight="1"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 ht="14.25" customHeight="1"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 ht="14.25" customHeight="1"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 ht="14.25" customHeight="1"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 ht="14.25" customHeight="1"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 ht="14.25" customHeight="1">
      <c r="F168" s="2"/>
      <c r="G168" s="2"/>
      <c r="I168" s="2"/>
      <c r="J168" s="13"/>
      <c r="K168" s="13"/>
      <c r="L168" s="13"/>
      <c r="M168" s="12"/>
      <c r="N168" s="12"/>
      <c r="O168" s="12"/>
      <c r="P168" s="12"/>
      <c r="Q168" s="12"/>
      <c r="R168" s="12"/>
    </row>
    <row r="169" spans="1:18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 ht="14.25" customHeight="1"/>
  </sheetData>
  <autoFilter ref="A1:E173" xr:uid="{A9BE50D3-CA61-3343-9376-E9D2E2E91AA8}"/>
  <mergeCells count="40">
    <mergeCell ref="J151:L151"/>
    <mergeCell ref="M151:R151"/>
    <mergeCell ref="J152:L152"/>
    <mergeCell ref="M152:R152"/>
    <mergeCell ref="J153:L153"/>
    <mergeCell ref="M153:R153"/>
    <mergeCell ref="J154:L154"/>
    <mergeCell ref="M154:R154"/>
    <mergeCell ref="J155:L155"/>
    <mergeCell ref="M155:R155"/>
    <mergeCell ref="J156:L156"/>
    <mergeCell ref="M156:R156"/>
    <mergeCell ref="J157:L157"/>
    <mergeCell ref="M157:R157"/>
    <mergeCell ref="J158:L158"/>
    <mergeCell ref="M158:R158"/>
    <mergeCell ref="J159:L159"/>
    <mergeCell ref="M159:R159"/>
    <mergeCell ref="J160:L160"/>
    <mergeCell ref="M160:R160"/>
    <mergeCell ref="J161:L161"/>
    <mergeCell ref="M161:R161"/>
    <mergeCell ref="J162:L162"/>
    <mergeCell ref="M162:R162"/>
    <mergeCell ref="J163:L163"/>
    <mergeCell ref="M163:R163"/>
    <mergeCell ref="J164:L164"/>
    <mergeCell ref="M164:R164"/>
    <mergeCell ref="J165:L165"/>
    <mergeCell ref="M165:R165"/>
    <mergeCell ref="J166:L166"/>
    <mergeCell ref="M166:R166"/>
    <mergeCell ref="A170:R170"/>
    <mergeCell ref="A171:R171"/>
    <mergeCell ref="A172:R172"/>
    <mergeCell ref="J167:L167"/>
    <mergeCell ref="M167:R167"/>
    <mergeCell ref="J168:L168"/>
    <mergeCell ref="M168:R168"/>
    <mergeCell ref="A169:R169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901B6-A384-7844-88FF-FCB51307685E}">
  <sheetPr filterMode="1"/>
  <dimension ref="A1:F149"/>
  <sheetViews>
    <sheetView zoomScale="120" zoomScaleNormal="120" workbookViewId="0">
      <selection activeCell="D89" sqref="D89"/>
    </sheetView>
  </sheetViews>
  <sheetFormatPr baseColWidth="10" defaultRowHeight="14"/>
  <cols>
    <col min="5" max="5" width="24.33203125" customWidth="1"/>
  </cols>
  <sheetData>
    <row r="1" spans="1:6">
      <c r="A1" s="11"/>
      <c r="C1" s="11" t="s">
        <v>409</v>
      </c>
      <c r="D1" s="11" t="s">
        <v>256</v>
      </c>
      <c r="E1" s="11" t="s">
        <v>240</v>
      </c>
      <c r="F1" s="11"/>
    </row>
    <row r="2" spans="1:6" hidden="1">
      <c r="A2" s="11">
        <v>82</v>
      </c>
      <c r="B2" t="str">
        <f>VLOOKUP(C2,table!B2:B150,1,0)</f>
        <v>albert meyers</v>
      </c>
      <c r="C2" s="11" t="str">
        <f t="shared" ref="C2:C33" si="0">LOWER(E2)</f>
        <v>albert meyers</v>
      </c>
      <c r="D2" s="11" t="s">
        <v>341</v>
      </c>
      <c r="E2" s="11" t="s">
        <v>167</v>
      </c>
      <c r="F2" s="11"/>
    </row>
    <row r="3" spans="1:6" hidden="1">
      <c r="A3" s="11">
        <v>99</v>
      </c>
      <c r="B3" t="str">
        <f>VLOOKUP(C3,table!B3:B151,1,0)</f>
        <v>andrea ring</v>
      </c>
      <c r="C3" s="11" t="str">
        <f t="shared" si="0"/>
        <v>andrea ring</v>
      </c>
      <c r="D3" s="11" t="s">
        <v>358</v>
      </c>
      <c r="E3" s="11" t="s">
        <v>158</v>
      </c>
      <c r="F3" s="11"/>
    </row>
    <row r="4" spans="1:6" hidden="1">
      <c r="A4" s="11">
        <v>66</v>
      </c>
      <c r="B4" t="str">
        <f>VLOOKUP(C4,table!B4:B152,1,0)</f>
        <v>andrew lewis</v>
      </c>
      <c r="C4" s="11" t="str">
        <f t="shared" si="0"/>
        <v>andrew lewis</v>
      </c>
      <c r="D4" s="11" t="s">
        <v>324</v>
      </c>
      <c r="E4" s="11" t="s">
        <v>134</v>
      </c>
      <c r="F4" s="11"/>
    </row>
    <row r="5" spans="1:6" hidden="1">
      <c r="A5" s="11">
        <v>147</v>
      </c>
      <c r="B5" t="str">
        <f>VLOOKUP(C5,table!B5:B153,1,0)</f>
        <v>andy zipper</v>
      </c>
      <c r="C5" s="11" t="str">
        <f t="shared" si="0"/>
        <v>andy zipper</v>
      </c>
      <c r="D5" s="11" t="s">
        <v>407</v>
      </c>
      <c r="E5" s="11" t="s">
        <v>40</v>
      </c>
      <c r="F5" s="11"/>
    </row>
    <row r="6" spans="1:6" hidden="1">
      <c r="A6" s="11">
        <v>136</v>
      </c>
      <c r="B6" t="str">
        <f>VLOOKUP(C6,table!B6:B154,1,0)</f>
        <v>barry tycholiz</v>
      </c>
      <c r="C6" s="11" t="str">
        <f t="shared" si="0"/>
        <v>barry tycholiz</v>
      </c>
      <c r="D6" s="11" t="s">
        <v>395</v>
      </c>
      <c r="E6" s="11" t="s">
        <v>65</v>
      </c>
      <c r="F6" s="11"/>
    </row>
    <row r="7" spans="1:6" hidden="1">
      <c r="A7" s="11">
        <v>102</v>
      </c>
      <c r="B7" t="str">
        <f>VLOOKUP(C7,table!B7:B155,1,0)</f>
        <v>benjamin rogers</v>
      </c>
      <c r="C7" s="11" t="str">
        <f t="shared" si="0"/>
        <v>benjamin rogers</v>
      </c>
      <c r="D7" s="11" t="s">
        <v>361</v>
      </c>
      <c r="E7" s="11" t="s">
        <v>232</v>
      </c>
      <c r="F7" s="11"/>
    </row>
    <row r="8" spans="1:6" hidden="1">
      <c r="A8" s="11">
        <v>96</v>
      </c>
      <c r="B8" t="str">
        <f>VLOOKUP(C8,table!B8:B156,1,0)</f>
        <v>bill rapp</v>
      </c>
      <c r="C8" s="11" t="str">
        <f t="shared" si="0"/>
        <v>bill rapp</v>
      </c>
      <c r="D8" s="11" t="s">
        <v>355</v>
      </c>
      <c r="E8" s="11" t="s">
        <v>41</v>
      </c>
      <c r="F8" s="11"/>
    </row>
    <row r="9" spans="1:6" hidden="1">
      <c r="A9" s="11">
        <v>78</v>
      </c>
      <c r="B9" t="str">
        <f>VLOOKUP(C9,table!B9:B157,1,0)</f>
        <v>brad mckay</v>
      </c>
      <c r="C9" s="11" t="str">
        <f t="shared" si="0"/>
        <v>brad mckay</v>
      </c>
      <c r="D9" s="11" t="s">
        <v>336</v>
      </c>
      <c r="E9" s="11" t="s">
        <v>131</v>
      </c>
      <c r="F9" s="11"/>
    </row>
    <row r="10" spans="1:6" hidden="1">
      <c r="A10" s="11">
        <v>113</v>
      </c>
      <c r="B10" t="str">
        <f>VLOOKUP(C10,table!B10:B158,1,0)</f>
        <v>cara semperger</v>
      </c>
      <c r="C10" s="11" t="str">
        <f t="shared" si="0"/>
        <v>cara semperger</v>
      </c>
      <c r="D10" s="11" t="s">
        <v>372</v>
      </c>
      <c r="E10" s="11" t="s">
        <v>212</v>
      </c>
      <c r="F10" s="11"/>
    </row>
    <row r="11" spans="1:6" hidden="1">
      <c r="A11" s="11">
        <v>124</v>
      </c>
      <c r="B11" t="str">
        <f>VLOOKUP(C11,table!B11:B159,1,0)</f>
        <v>carol clair</v>
      </c>
      <c r="C11" s="11" t="str">
        <f t="shared" si="0"/>
        <v>carol clair</v>
      </c>
      <c r="D11" s="11" t="s">
        <v>383</v>
      </c>
      <c r="E11" t="s">
        <v>55</v>
      </c>
      <c r="F11" s="11"/>
    </row>
    <row r="12" spans="1:6" hidden="1">
      <c r="A12" s="11">
        <v>28</v>
      </c>
      <c r="B12" t="str">
        <f>VLOOKUP(C12,table!B12:B160,1,0)</f>
        <v>chris dorland</v>
      </c>
      <c r="C12" s="11" t="str">
        <f t="shared" si="0"/>
        <v>chris dorland</v>
      </c>
      <c r="D12" s="11" t="s">
        <v>284</v>
      </c>
      <c r="E12" s="11" t="s">
        <v>112</v>
      </c>
      <c r="F12" s="11"/>
    </row>
    <row r="13" spans="1:6" hidden="1">
      <c r="A13" s="11">
        <v>37</v>
      </c>
      <c r="B13" t="str">
        <f>VLOOKUP(C13,table!B13:B161,1,0)</f>
        <v>chris germany</v>
      </c>
      <c r="C13" s="11" t="str">
        <f t="shared" si="0"/>
        <v>chris germany</v>
      </c>
      <c r="D13" s="11" t="s">
        <v>295</v>
      </c>
      <c r="E13" s="11" t="s">
        <v>96</v>
      </c>
      <c r="F13" s="11"/>
    </row>
    <row r="14" spans="1:6" hidden="1">
      <c r="A14" s="11">
        <v>127</v>
      </c>
      <c r="B14" t="str">
        <f>VLOOKUP(C14,table!B14:B162,1,0)</f>
        <v>chris stokley</v>
      </c>
      <c r="C14" s="11" t="str">
        <f t="shared" si="0"/>
        <v>chris stokley</v>
      </c>
      <c r="D14" s="11" t="s">
        <v>386</v>
      </c>
      <c r="E14" s="11" t="s">
        <v>164</v>
      </c>
      <c r="F14" s="11"/>
    </row>
    <row r="15" spans="1:6" hidden="1">
      <c r="A15" s="11">
        <v>98</v>
      </c>
      <c r="B15" t="str">
        <f>VLOOKUP(C15,table!B15:B163,1,0)</f>
        <v>cooper richey</v>
      </c>
      <c r="C15" s="11" t="str">
        <f t="shared" si="0"/>
        <v>cooper richey</v>
      </c>
      <c r="D15" s="11" t="s">
        <v>357</v>
      </c>
      <c r="E15" s="11" t="s">
        <v>160</v>
      </c>
      <c r="F15" s="11"/>
    </row>
    <row r="16" spans="1:6" hidden="1">
      <c r="A16" s="11">
        <v>22</v>
      </c>
      <c r="B16" t="str">
        <f>VLOOKUP(C16,table!B16:B164,1,0)</f>
        <v>craig dean</v>
      </c>
      <c r="C16" s="11" t="str">
        <f t="shared" si="0"/>
        <v>craig dean</v>
      </c>
      <c r="D16" s="11" t="s">
        <v>278</v>
      </c>
      <c r="E16" s="11" t="s">
        <v>155</v>
      </c>
      <c r="F16" s="11"/>
    </row>
    <row r="17" spans="1:6" hidden="1">
      <c r="A17" s="11">
        <v>54</v>
      </c>
      <c r="B17" t="str">
        <f>VLOOKUP(C17,table!B17:B165,1,0)</f>
        <v>dan hyvl</v>
      </c>
      <c r="C17" s="11" t="str">
        <f t="shared" si="0"/>
        <v>dan hyvl</v>
      </c>
      <c r="D17" s="11" t="s">
        <v>312</v>
      </c>
      <c r="E17" s="11" t="s">
        <v>115</v>
      </c>
      <c r="F17" s="11"/>
    </row>
    <row r="18" spans="1:6" hidden="1">
      <c r="A18" s="11">
        <v>21</v>
      </c>
      <c r="B18" t="str">
        <f>VLOOKUP(C18,table!B18:B166,1,0)</f>
        <v>dana davis</v>
      </c>
      <c r="C18" s="11" t="str">
        <f t="shared" si="0"/>
        <v>dana davis</v>
      </c>
      <c r="D18" s="11" t="s">
        <v>277</v>
      </c>
      <c r="E18" s="11" t="s">
        <v>101</v>
      </c>
      <c r="F18" s="11"/>
    </row>
    <row r="19" spans="1:6" hidden="1">
      <c r="A19" s="11">
        <v>76</v>
      </c>
      <c r="B19" t="str">
        <f>VLOOKUP(C19,table!B19:B167,1,0)</f>
        <v>danny mccarty</v>
      </c>
      <c r="C19" s="11" t="str">
        <f t="shared" si="0"/>
        <v>danny mccarty</v>
      </c>
      <c r="D19" s="11" t="s">
        <v>334</v>
      </c>
      <c r="E19" s="11" t="s">
        <v>202</v>
      </c>
      <c r="F19" s="11"/>
    </row>
    <row r="20" spans="1:6" hidden="1">
      <c r="A20" s="11">
        <v>30</v>
      </c>
      <c r="B20" t="str">
        <f>VLOOKUP(C20,table!B20:B168,1,0)</f>
        <v>jerry farmer</v>
      </c>
      <c r="C20" s="11" t="str">
        <f t="shared" si="0"/>
        <v>jerry farmer</v>
      </c>
      <c r="D20" s="11" t="s">
        <v>287</v>
      </c>
      <c r="E20" t="s">
        <v>152</v>
      </c>
      <c r="F20" s="11"/>
    </row>
    <row r="21" spans="1:6" hidden="1">
      <c r="A21" s="11">
        <v>110</v>
      </c>
      <c r="B21" t="str">
        <f>VLOOKUP(C21,table!B21:B169,1,0)</f>
        <v>darrell schoolcraft</v>
      </c>
      <c r="C21" s="11" t="str">
        <f t="shared" si="0"/>
        <v>darrell schoolcraft</v>
      </c>
      <c r="D21" s="11" t="s">
        <v>369</v>
      </c>
      <c r="E21" s="11" t="s">
        <v>181</v>
      </c>
      <c r="F21" s="11"/>
    </row>
    <row r="22" spans="1:6" hidden="1">
      <c r="A22" s="11">
        <v>39</v>
      </c>
      <c r="B22" t="str">
        <f>VLOOKUP(C22,table!B22:B170,1,0)</f>
        <v>darron giron</v>
      </c>
      <c r="C22" s="11" t="str">
        <f t="shared" si="0"/>
        <v>darron giron</v>
      </c>
      <c r="D22" s="11" t="s">
        <v>297</v>
      </c>
      <c r="E22" s="11" t="s">
        <v>123</v>
      </c>
      <c r="F22" s="11"/>
    </row>
    <row r="23" spans="1:6" hidden="1">
      <c r="A23" s="11">
        <v>23</v>
      </c>
      <c r="B23" t="str">
        <f>VLOOKUP(C23,table!B23:B171,1,0)</f>
        <v>david delainey</v>
      </c>
      <c r="C23" s="11" t="str">
        <f t="shared" si="0"/>
        <v>david delainey</v>
      </c>
      <c r="D23" s="11" t="s">
        <v>279</v>
      </c>
      <c r="E23" s="11" t="s">
        <v>122</v>
      </c>
      <c r="F23" s="11"/>
    </row>
    <row r="24" spans="1:6" hidden="1">
      <c r="A24" s="11">
        <v>90</v>
      </c>
      <c r="B24" t="str">
        <f>VLOOKUP(C24,table!B24:B172,1,0)</f>
        <v>debra perlingiere</v>
      </c>
      <c r="C24" s="11" t="str">
        <f t="shared" si="0"/>
        <v>debra perlingiere</v>
      </c>
      <c r="D24" s="11" t="s">
        <v>349</v>
      </c>
      <c r="E24" s="11" t="s">
        <v>201</v>
      </c>
      <c r="F24" s="11"/>
    </row>
    <row r="25" spans="1:6" hidden="1">
      <c r="A25" s="11">
        <v>109</v>
      </c>
      <c r="B25" t="str">
        <f>VLOOKUP(C25,table!B25:B173,1,0)</f>
        <v>diana scholtes</v>
      </c>
      <c r="C25" s="11" t="str">
        <f t="shared" si="0"/>
        <v>diana scholtes</v>
      </c>
      <c r="D25" s="11" t="s">
        <v>368</v>
      </c>
      <c r="E25" s="11" t="s">
        <v>133</v>
      </c>
      <c r="F25" s="11"/>
    </row>
    <row r="26" spans="1:6" hidden="1">
      <c r="A26" s="11">
        <v>7</v>
      </c>
      <c r="B26" t="str">
        <f>VLOOKUP(C26,table!B26:B174,1,0)</f>
        <v>don baughman</v>
      </c>
      <c r="C26" s="11" t="str">
        <f t="shared" si="0"/>
        <v>don baughman</v>
      </c>
      <c r="D26" s="11" t="s">
        <v>263</v>
      </c>
      <c r="E26" s="11" t="s">
        <v>216</v>
      </c>
      <c r="F26" s="11"/>
    </row>
    <row r="27" spans="1:6" hidden="1">
      <c r="A27" s="11">
        <v>38</v>
      </c>
      <c r="B27" t="str">
        <f>VLOOKUP(C27,table!B27:B175,1,0)</f>
        <v>doug gilbert- smith</v>
      </c>
      <c r="C27" s="11" t="str">
        <f t="shared" si="0"/>
        <v>doug gilbert- smith</v>
      </c>
      <c r="D27" s="11" t="s">
        <v>296</v>
      </c>
      <c r="E27" t="s">
        <v>220</v>
      </c>
      <c r="F27" s="11"/>
    </row>
    <row r="28" spans="1:6" hidden="1">
      <c r="A28" s="11">
        <v>33</v>
      </c>
      <c r="B28" t="e">
        <f>VLOOKUP(C28,table!B28:B176,1,0)</f>
        <v>#N/A</v>
      </c>
      <c r="C28" s="11" t="str">
        <f t="shared" si="0"/>
        <v>drew fossum</v>
      </c>
      <c r="D28" s="11" t="s">
        <v>291</v>
      </c>
      <c r="E28" s="11" t="s">
        <v>27</v>
      </c>
      <c r="F28" s="11"/>
    </row>
    <row r="29" spans="1:6" hidden="1">
      <c r="A29" s="11">
        <v>95</v>
      </c>
      <c r="B29" t="str">
        <f>VLOOKUP(C29,table!B29:B177,1,0)</f>
        <v>dutch quigley</v>
      </c>
      <c r="C29" s="11" t="str">
        <f t="shared" si="0"/>
        <v>dutch quigley</v>
      </c>
      <c r="D29" s="11" t="s">
        <v>354</v>
      </c>
      <c r="E29" s="11" t="s">
        <v>120</v>
      </c>
      <c r="F29" s="11"/>
    </row>
    <row r="30" spans="1:6" hidden="1">
      <c r="A30" s="11">
        <v>104</v>
      </c>
      <c r="B30" t="str">
        <f>VLOOKUP(C30,table!B30:B178,1,0)</f>
        <v>elizabeth sager</v>
      </c>
      <c r="C30" s="11" t="str">
        <f t="shared" si="0"/>
        <v>elizabeth sager</v>
      </c>
      <c r="D30" s="11" t="s">
        <v>363</v>
      </c>
      <c r="E30" s="11" t="s">
        <v>73</v>
      </c>
      <c r="F30" s="11"/>
    </row>
    <row r="31" spans="1:6" hidden="1">
      <c r="A31" s="11">
        <v>6</v>
      </c>
      <c r="B31" t="str">
        <f>VLOOKUP(C31,table!B31:B179,1,0)</f>
        <v>eric bass</v>
      </c>
      <c r="C31" s="11" t="str">
        <f t="shared" si="0"/>
        <v>eric bass</v>
      </c>
      <c r="D31" s="11" t="s">
        <v>262</v>
      </c>
      <c r="E31" s="11" t="s">
        <v>110</v>
      </c>
      <c r="F31" s="11"/>
    </row>
    <row r="32" spans="1:6" hidden="1">
      <c r="A32" s="11">
        <v>67</v>
      </c>
      <c r="B32" t="str">
        <f>VLOOKUP(C32,table!B32:B180,1,0)</f>
        <v>eric linder</v>
      </c>
      <c r="C32" s="11" t="str">
        <f t="shared" si="0"/>
        <v>eric linder</v>
      </c>
      <c r="D32" s="11" t="s">
        <v>325</v>
      </c>
      <c r="E32" s="11" t="s">
        <v>81</v>
      </c>
      <c r="F32" s="11"/>
    </row>
    <row r="33" spans="1:6" hidden="1">
      <c r="A33" s="11">
        <v>105</v>
      </c>
      <c r="B33" t="str">
        <f>VLOOKUP(C33,table!B33:B181,1,0)</f>
        <v>eric saibi</v>
      </c>
      <c r="C33" s="11" t="str">
        <f t="shared" si="0"/>
        <v>eric saibi</v>
      </c>
      <c r="D33" s="11" t="s">
        <v>364</v>
      </c>
      <c r="E33" s="11" t="s">
        <v>150</v>
      </c>
      <c r="F33" s="11"/>
    </row>
    <row r="34" spans="1:6" hidden="1">
      <c r="A34" s="11">
        <v>80</v>
      </c>
      <c r="B34" t="str">
        <f>VLOOKUP(C34,table!B34:B182,1,0)</f>
        <v>errol mclaughlin</v>
      </c>
      <c r="C34" s="11" t="str">
        <f t="shared" ref="C34:C65" si="1">LOWER(E34)</f>
        <v>errol mclaughlin</v>
      </c>
      <c r="D34" s="11" t="s">
        <v>338</v>
      </c>
      <c r="E34" s="11" t="s">
        <v>211</v>
      </c>
      <c r="F34" s="11"/>
    </row>
    <row r="35" spans="1:6" hidden="1">
      <c r="A35" s="11">
        <v>129</v>
      </c>
      <c r="B35" t="str">
        <f>VLOOKUP(C35,table!B35:B183,1,0)</f>
        <v>fletcher sturm</v>
      </c>
      <c r="C35" s="11" t="str">
        <f t="shared" si="1"/>
        <v>fletcher sturm</v>
      </c>
      <c r="D35" s="11" t="s">
        <v>388</v>
      </c>
      <c r="E35" s="11" t="s">
        <v>64</v>
      </c>
      <c r="F35" s="11"/>
    </row>
    <row r="36" spans="1:6" hidden="1">
      <c r="A36" s="11">
        <v>29</v>
      </c>
      <c r="B36" t="str">
        <f>VLOOKUP(C36,table!B36:B184,1,0)</f>
        <v>frank ermis</v>
      </c>
      <c r="C36" s="11" t="str">
        <f t="shared" si="1"/>
        <v>frank ermis</v>
      </c>
      <c r="D36" s="11" t="s">
        <v>285</v>
      </c>
      <c r="E36" s="11" t="s">
        <v>286</v>
      </c>
      <c r="F36" s="11"/>
    </row>
    <row r="37" spans="1:6" hidden="1">
      <c r="A37" s="11">
        <v>121</v>
      </c>
      <c r="B37" t="str">
        <f>VLOOKUP(C37,table!B37:B185,1,0)</f>
        <v>geir solberg</v>
      </c>
      <c r="C37" s="11" t="str">
        <f t="shared" si="1"/>
        <v>geir solberg</v>
      </c>
      <c r="D37" s="11" t="s">
        <v>380</v>
      </c>
      <c r="E37" s="11" t="s">
        <v>142</v>
      </c>
      <c r="F37" s="11"/>
    </row>
    <row r="38" spans="1:6" hidden="1">
      <c r="A38" s="11">
        <v>128</v>
      </c>
      <c r="B38" t="str">
        <f>VLOOKUP(C38,table!B38:B186,1,0)</f>
        <v>geoffrey storey</v>
      </c>
      <c r="C38" s="11" t="str">
        <f t="shared" si="1"/>
        <v>geoffrey storey</v>
      </c>
      <c r="D38" s="11" t="s">
        <v>387</v>
      </c>
      <c r="E38" t="s">
        <v>234</v>
      </c>
      <c r="F38" s="11"/>
    </row>
    <row r="39" spans="1:6" hidden="1">
      <c r="A39" s="11">
        <v>86</v>
      </c>
      <c r="B39" t="str">
        <f>VLOOKUP(C39,table!B39:B187,1,0)</f>
        <v>gerald nemec</v>
      </c>
      <c r="C39" s="11" t="str">
        <f t="shared" si="1"/>
        <v>gerald nemec</v>
      </c>
      <c r="D39" s="11" t="s">
        <v>345</v>
      </c>
      <c r="E39" s="11" t="s">
        <v>71</v>
      </c>
      <c r="F39" s="11"/>
    </row>
    <row r="40" spans="1:6" ht="30" hidden="1">
      <c r="A40" s="11">
        <v>140</v>
      </c>
      <c r="B40" t="e">
        <f>VLOOKUP(C40,table!B40:B188,1,0)</f>
        <v>#N/A</v>
      </c>
      <c r="C40" s="11" t="str">
        <f t="shared" si="1"/>
        <v xml:space="preserve">lawrence g. whalley
g. whalley </v>
      </c>
      <c r="D40" s="11" t="s">
        <v>399</v>
      </c>
      <c r="E40" s="6" t="s">
        <v>180</v>
      </c>
      <c r="F40" s="11"/>
    </row>
    <row r="41" spans="1:6" hidden="1">
      <c r="A41" s="11">
        <v>3</v>
      </c>
      <c r="B41" t="str">
        <f>VLOOKUP(C41,table!B41:B189,1,0)</f>
        <v>harry arora</v>
      </c>
      <c r="C41" s="11" t="str">
        <f t="shared" si="1"/>
        <v>harry arora</v>
      </c>
      <c r="D41" s="11" t="s">
        <v>259</v>
      </c>
      <c r="E41" s="11" t="s">
        <v>124</v>
      </c>
      <c r="F41" s="11"/>
    </row>
    <row r="42" spans="1:6" hidden="1">
      <c r="A42" s="11">
        <v>106</v>
      </c>
      <c r="B42" t="str">
        <f>VLOOKUP(C42,table!B42:B190,1,0)</f>
        <v>holden salisbury</v>
      </c>
      <c r="C42" s="11" t="str">
        <f t="shared" si="1"/>
        <v>holden salisbury</v>
      </c>
      <c r="D42" s="11" t="s">
        <v>365</v>
      </c>
      <c r="E42" s="11" t="s">
        <v>227</v>
      </c>
      <c r="F42" s="11"/>
    </row>
    <row r="43" spans="1:6" hidden="1">
      <c r="A43" s="11">
        <v>117</v>
      </c>
      <c r="B43" t="e">
        <f>VLOOKUP(C43,table!B43:B191,1,0)</f>
        <v>#N/A</v>
      </c>
      <c r="C43" s="11" t="str">
        <f t="shared" si="1"/>
        <v>hunter shively</v>
      </c>
      <c r="D43" s="11" t="s">
        <v>376</v>
      </c>
      <c r="E43" s="11" t="s">
        <v>43</v>
      </c>
      <c r="F43" s="11"/>
    </row>
    <row r="44" spans="1:6" hidden="1">
      <c r="A44" s="11">
        <v>24</v>
      </c>
      <c r="B44" t="str">
        <f>VLOOKUP(C44,table!B44:B192,1,0)</f>
        <v>james derrick</v>
      </c>
      <c r="C44" s="11" t="str">
        <f t="shared" si="1"/>
        <v>james derrick</v>
      </c>
      <c r="D44" s="11" t="s">
        <v>280</v>
      </c>
      <c r="E44" s="11" t="s">
        <v>128</v>
      </c>
      <c r="F44" s="11"/>
    </row>
    <row r="45" spans="1:6" hidden="1">
      <c r="A45" s="11">
        <v>125</v>
      </c>
      <c r="B45" t="str">
        <f>VLOOKUP(C45,table!B45:B193,1,0)</f>
        <v>james steffes</v>
      </c>
      <c r="C45" s="11" t="str">
        <f t="shared" si="1"/>
        <v>james steffes</v>
      </c>
      <c r="D45" s="11" t="s">
        <v>384</v>
      </c>
      <c r="E45" s="11" t="s">
        <v>62</v>
      </c>
      <c r="F45" s="11"/>
    </row>
    <row r="46" spans="1:6" hidden="1">
      <c r="A46" s="11">
        <v>133</v>
      </c>
      <c r="B46" t="str">
        <f>VLOOKUP(C46,table!B46:B194,1,0)</f>
        <v>jane tholt</v>
      </c>
      <c r="C46" s="11" t="str">
        <f t="shared" si="1"/>
        <v>jane tholt</v>
      </c>
      <c r="D46" s="11" t="s">
        <v>392</v>
      </c>
      <c r="E46" s="11" t="s">
        <v>100</v>
      </c>
      <c r="F46" s="11"/>
    </row>
    <row r="47" spans="1:6" hidden="1">
      <c r="A47" s="11">
        <v>143</v>
      </c>
      <c r="B47" t="str">
        <f>VLOOKUP(C47,table!B47:B195,1,0)</f>
        <v>jason williams</v>
      </c>
      <c r="C47" s="11" t="str">
        <f t="shared" si="1"/>
        <v>jason williams</v>
      </c>
      <c r="D47" s="11" t="s">
        <v>402</v>
      </c>
      <c r="E47" s="11" t="s">
        <v>75</v>
      </c>
      <c r="F47" s="11"/>
    </row>
    <row r="48" spans="1:6" hidden="1">
      <c r="A48" s="11">
        <v>145</v>
      </c>
      <c r="B48" t="str">
        <f>VLOOKUP(C48,table!B48:B196,1,0)</f>
        <v>jason wolfe</v>
      </c>
      <c r="C48" s="11" t="str">
        <f t="shared" si="1"/>
        <v>jason wolfe</v>
      </c>
      <c r="D48" s="11" t="s">
        <v>405</v>
      </c>
      <c r="E48" s="11" t="s">
        <v>94</v>
      </c>
      <c r="F48" s="11"/>
    </row>
    <row r="49" spans="1:6" hidden="1">
      <c r="A49" s="11">
        <v>97</v>
      </c>
      <c r="B49" t="str">
        <f>VLOOKUP(C49,table!B49:B197,1,0)</f>
        <v>jay reitmeyer</v>
      </c>
      <c r="C49" s="11" t="str">
        <f t="shared" si="1"/>
        <v>jay reitmeyer</v>
      </c>
      <c r="D49" s="11" t="s">
        <v>356</v>
      </c>
      <c r="E49" s="11" t="s">
        <v>69</v>
      </c>
      <c r="F49" s="11"/>
    </row>
    <row r="50" spans="1:6" hidden="1">
      <c r="A50" s="11">
        <v>20</v>
      </c>
      <c r="B50" t="e">
        <f>VLOOKUP(C50,table!B50:B198,1,0)</f>
        <v>#N/A</v>
      </c>
      <c r="C50" s="11" t="str">
        <f t="shared" si="1"/>
        <v>jeff dasovich</v>
      </c>
      <c r="D50" s="11" t="s">
        <v>276</v>
      </c>
      <c r="E50" s="11" t="s">
        <v>25</v>
      </c>
      <c r="F50" s="11"/>
    </row>
    <row r="51" spans="1:6" hidden="1">
      <c r="A51" s="11">
        <v>60</v>
      </c>
      <c r="B51" t="str">
        <f>VLOOKUP(C51,table!B51:B199,1,0)</f>
        <v>jeff king</v>
      </c>
      <c r="C51" s="11" t="str">
        <f t="shared" si="1"/>
        <v>jeff king</v>
      </c>
      <c r="D51" s="11" t="s">
        <v>318</v>
      </c>
      <c r="E51" s="11" t="s">
        <v>121</v>
      </c>
      <c r="F51" s="11"/>
    </row>
    <row r="52" spans="1:6" hidden="1">
      <c r="A52" s="11">
        <v>118</v>
      </c>
      <c r="B52" t="e">
        <f>VLOOKUP(C52,table!B52:B200,1,0)</f>
        <v>#N/A</v>
      </c>
      <c r="C52" s="11" t="str">
        <f t="shared" si="1"/>
        <v>jeffrey skilling</v>
      </c>
      <c r="D52" s="11" t="s">
        <v>377</v>
      </c>
      <c r="E52" t="s">
        <v>48</v>
      </c>
      <c r="F52" s="11"/>
    </row>
    <row r="53" spans="1:6" hidden="1">
      <c r="A53" s="11">
        <v>115</v>
      </c>
      <c r="B53" t="e">
        <f>VLOOKUP(C53,table!B53:B201,1,0)</f>
        <v>#N/A</v>
      </c>
      <c r="C53" s="11" t="str">
        <f t="shared" si="1"/>
        <v>jeffrey shankman</v>
      </c>
      <c r="D53" s="11" t="s">
        <v>374</v>
      </c>
      <c r="E53" s="11" t="s">
        <v>198</v>
      </c>
      <c r="F53" s="11"/>
    </row>
    <row r="54" spans="1:6" hidden="1">
      <c r="A54" s="11">
        <v>111</v>
      </c>
      <c r="B54" t="str">
        <f>VLOOKUP(C54,table!B54:B202,1,0)</f>
        <v>jim schwieger</v>
      </c>
      <c r="C54" s="11" t="str">
        <f t="shared" si="1"/>
        <v>jim schwieger</v>
      </c>
      <c r="D54" s="11" t="s">
        <v>370</v>
      </c>
      <c r="E54" s="11" t="s">
        <v>138</v>
      </c>
      <c r="F54" s="11"/>
    </row>
    <row r="55" spans="1:6" hidden="1">
      <c r="A55" s="11">
        <v>88</v>
      </c>
      <c r="B55" t="str">
        <f>VLOOKUP(C55,table!B55:B203,1,0)</f>
        <v>joe parks</v>
      </c>
      <c r="C55" s="11" t="str">
        <f t="shared" si="1"/>
        <v>joe parks</v>
      </c>
      <c r="D55" s="11" t="s">
        <v>347</v>
      </c>
      <c r="E55" s="11" t="s">
        <v>162</v>
      </c>
      <c r="F55" s="11"/>
    </row>
    <row r="56" spans="1:6" hidden="1">
      <c r="A56" s="11">
        <v>94</v>
      </c>
      <c r="B56" t="str">
        <f>VLOOKUP(C56,table!B56:B204,1,0)</f>
        <v>joe quenet</v>
      </c>
      <c r="C56" s="11" t="str">
        <f t="shared" si="1"/>
        <v>joe quenet</v>
      </c>
      <c r="D56" s="11" t="s">
        <v>353</v>
      </c>
      <c r="E56" s="11" t="s">
        <v>166</v>
      </c>
      <c r="F56" s="11"/>
    </row>
    <row r="57" spans="1:6" hidden="1">
      <c r="A57" s="11">
        <v>126</v>
      </c>
      <c r="B57" t="str">
        <f>VLOOKUP(C57,table!B57:B205,1,0)</f>
        <v>joe stepenovitch</v>
      </c>
      <c r="C57" s="11" t="str">
        <f t="shared" si="1"/>
        <v>joe stepenovitch</v>
      </c>
      <c r="D57" s="11" t="s">
        <v>385</v>
      </c>
      <c r="E57" s="11" t="s">
        <v>233</v>
      </c>
      <c r="F57" s="11"/>
    </row>
    <row r="58" spans="1:6" hidden="1">
      <c r="A58" s="11">
        <v>2</v>
      </c>
      <c r="B58" t="e">
        <f>VLOOKUP(C58,table!B58:B206,1,0)</f>
        <v>#N/A</v>
      </c>
      <c r="C58" s="11" t="str">
        <f t="shared" si="1"/>
        <v>john arnold</v>
      </c>
      <c r="D58" s="11" t="s">
        <v>258</v>
      </c>
      <c r="E58" s="11" t="s">
        <v>38</v>
      </c>
      <c r="F58" s="11"/>
    </row>
    <row r="59" spans="1:6" hidden="1">
      <c r="A59" s="11">
        <v>32</v>
      </c>
      <c r="B59" t="str">
        <f>VLOOKUP(C59,table!B59:B207,1,0)</f>
        <v>john forney</v>
      </c>
      <c r="C59" s="11" t="str">
        <f t="shared" si="1"/>
        <v>john forney</v>
      </c>
      <c r="D59" s="11" t="s">
        <v>290</v>
      </c>
      <c r="E59" s="11" t="s">
        <v>154</v>
      </c>
      <c r="F59" s="11"/>
    </row>
    <row r="60" spans="1:6">
      <c r="A60" s="11">
        <v>40</v>
      </c>
      <c r="B60" t="str">
        <f>VLOOKUP(C60,table!B60:B208,1,0)</f>
        <v>john griffith</v>
      </c>
      <c r="C60" s="11" t="str">
        <f t="shared" si="1"/>
        <v>john griffith</v>
      </c>
      <c r="D60" s="11" t="s">
        <v>298</v>
      </c>
      <c r="E60" t="s">
        <v>98</v>
      </c>
      <c r="F60" s="11"/>
    </row>
    <row r="61" spans="1:6" hidden="1">
      <c r="A61" s="11">
        <v>50</v>
      </c>
      <c r="B61" t="str">
        <f>VLOOKUP(C61,table!B61:B209,1,0)</f>
        <v>john hodge</v>
      </c>
      <c r="C61" s="11" t="str">
        <f t="shared" si="1"/>
        <v>john hodge</v>
      </c>
      <c r="D61" s="11" t="s">
        <v>308</v>
      </c>
      <c r="E61" s="11" t="s">
        <v>145</v>
      </c>
      <c r="F61" s="11"/>
    </row>
    <row r="62" spans="1:6" hidden="1">
      <c r="A62" s="11">
        <v>63</v>
      </c>
      <c r="B62" t="str">
        <f>VLOOKUP(C62,table!B62:B210,1,0)</f>
        <v>john lavorato</v>
      </c>
      <c r="C62" s="11" t="str">
        <f t="shared" si="1"/>
        <v>john lavorato</v>
      </c>
      <c r="D62" s="11" t="s">
        <v>321</v>
      </c>
      <c r="E62" s="11" t="s">
        <v>92</v>
      </c>
      <c r="F62" s="11"/>
    </row>
    <row r="63" spans="1:6" hidden="1">
      <c r="A63" s="11">
        <v>148</v>
      </c>
      <c r="B63" t="str">
        <f>VLOOKUP(C63,table!B63:B211,1,0)</f>
        <v>john zufferli</v>
      </c>
      <c r="C63" s="11" t="str">
        <f t="shared" si="1"/>
        <v>john zufferli</v>
      </c>
      <c r="D63" s="11" t="s">
        <v>408</v>
      </c>
      <c r="E63" s="11" t="s">
        <v>136</v>
      </c>
      <c r="F63" s="11"/>
    </row>
    <row r="64" spans="1:6" hidden="1">
      <c r="A64" s="11">
        <v>79</v>
      </c>
      <c r="B64" t="str">
        <f>VLOOKUP(C64,table!B64:B212,1,0)</f>
        <v>jonathan mckay</v>
      </c>
      <c r="C64" s="11" t="str">
        <f t="shared" si="1"/>
        <v>jonathan mckay</v>
      </c>
      <c r="D64" s="11" t="s">
        <v>337</v>
      </c>
      <c r="E64" s="11" t="s">
        <v>217</v>
      </c>
      <c r="F64" s="11"/>
    </row>
    <row r="65" spans="1:6" hidden="1">
      <c r="A65" s="11">
        <v>49</v>
      </c>
      <c r="B65" t="str">
        <f>VLOOKUP(C65,table!B65:B213,1,0)</f>
        <v>juan hernandez</v>
      </c>
      <c r="C65" s="11" t="str">
        <f t="shared" si="1"/>
        <v>juan hernandez</v>
      </c>
      <c r="D65" s="11" t="s">
        <v>307</v>
      </c>
      <c r="E65" s="11" t="s">
        <v>231</v>
      </c>
      <c r="F65" s="11"/>
    </row>
    <row r="66" spans="1:6" hidden="1">
      <c r="A66" s="11">
        <v>135</v>
      </c>
      <c r="B66" t="str">
        <f>VLOOKUP(C66,table!B66:B214,1,0)</f>
        <v>judy townsend</v>
      </c>
      <c r="C66" s="11" t="str">
        <f t="shared" ref="C66:C97" si="2">LOWER(E66)</f>
        <v>judy townsend</v>
      </c>
      <c r="D66" s="11" t="s">
        <v>394</v>
      </c>
      <c r="E66" s="11" t="s">
        <v>144</v>
      </c>
      <c r="F66" s="11"/>
    </row>
    <row r="67" spans="1:6" hidden="1">
      <c r="A67" s="11">
        <v>59</v>
      </c>
      <c r="B67" t="e">
        <f>VLOOKUP(C67,table!B67:B215,1,0)</f>
        <v>#N/A</v>
      </c>
      <c r="C67" s="11" t="str">
        <f t="shared" si="2"/>
        <v>kam keiser</v>
      </c>
      <c r="D67" s="11" t="s">
        <v>317</v>
      </c>
      <c r="E67" s="11" t="s">
        <v>58</v>
      </c>
      <c r="F67" s="11"/>
    </row>
    <row r="68" spans="1:6" hidden="1">
      <c r="A68" s="11">
        <v>131</v>
      </c>
      <c r="B68" t="str">
        <f>VLOOKUP(C68,table!B68:B216,1,0)</f>
        <v>kate symes</v>
      </c>
      <c r="C68" s="11" t="str">
        <f t="shared" si="2"/>
        <v>kate symes</v>
      </c>
      <c r="D68" s="11" t="s">
        <v>390</v>
      </c>
      <c r="E68" s="11" t="s">
        <v>107</v>
      </c>
      <c r="F68" s="11"/>
    </row>
    <row r="69" spans="1:6" hidden="1">
      <c r="A69" s="11">
        <v>73</v>
      </c>
      <c r="B69" t="str">
        <f>VLOOKUP(C69,table!B69:B217,1,0)</f>
        <v>kay mann</v>
      </c>
      <c r="C69" s="11" t="str">
        <f t="shared" si="2"/>
        <v>kay mann</v>
      </c>
      <c r="D69" s="11" t="s">
        <v>331</v>
      </c>
      <c r="E69" s="11" t="s">
        <v>126</v>
      </c>
      <c r="F69" s="11"/>
    </row>
    <row r="70" spans="1:6" hidden="1">
      <c r="A70" s="11">
        <v>51</v>
      </c>
      <c r="B70" t="str">
        <f>VLOOKUP(C70,table!B70:B218,1,0)</f>
        <v>keith holst</v>
      </c>
      <c r="C70" s="11" t="str">
        <f t="shared" si="2"/>
        <v>keith holst</v>
      </c>
      <c r="D70" s="11" t="s">
        <v>309</v>
      </c>
      <c r="E70" s="11" t="s">
        <v>105</v>
      </c>
      <c r="F70" s="11"/>
    </row>
    <row r="71" spans="1:6" hidden="1">
      <c r="A71" s="11">
        <v>64</v>
      </c>
      <c r="B71" t="e">
        <f>VLOOKUP(C71,table!B71:B219,1,0)</f>
        <v>#N/A</v>
      </c>
      <c r="C71" s="11" t="str">
        <f t="shared" si="2"/>
        <v>kenneth lay</v>
      </c>
      <c r="D71" s="11" t="s">
        <v>322</v>
      </c>
      <c r="E71" s="11" t="s">
        <v>16</v>
      </c>
      <c r="F71" s="11"/>
    </row>
    <row r="72" spans="1:6" hidden="1">
      <c r="A72" s="11">
        <v>53</v>
      </c>
      <c r="B72" t="e">
        <f>VLOOKUP(C72,table!B72:B220,1,0)</f>
        <v>#N/A</v>
      </c>
      <c r="C72" s="11" t="str">
        <f t="shared" si="2"/>
        <v>kevin hyatt</v>
      </c>
      <c r="D72" s="11" t="s">
        <v>311</v>
      </c>
      <c r="E72" s="11" t="s">
        <v>26</v>
      </c>
      <c r="F72" s="11"/>
    </row>
    <row r="73" spans="1:6" hidden="1">
      <c r="A73" s="11">
        <v>93</v>
      </c>
      <c r="B73" t="e">
        <f>VLOOKUP(C73,table!B73:B221,1,0)</f>
        <v>#N/A</v>
      </c>
      <c r="C73" s="11" t="str">
        <f t="shared" si="2"/>
        <v>kevin presto</v>
      </c>
      <c r="D73" s="11" t="s">
        <v>352</v>
      </c>
      <c r="E73" s="11" t="s">
        <v>56</v>
      </c>
      <c r="F73" s="11"/>
    </row>
    <row r="74" spans="1:6" hidden="1">
      <c r="A74" s="11">
        <v>103</v>
      </c>
      <c r="B74" t="str">
        <f>VLOOKUP(C74,table!B74:B222,1,0)</f>
        <v>kevin ruscitti</v>
      </c>
      <c r="C74" s="11" t="str">
        <f t="shared" si="2"/>
        <v>kevin ruscitti</v>
      </c>
      <c r="D74" s="11" t="s">
        <v>362</v>
      </c>
      <c r="E74" s="11" t="s">
        <v>157</v>
      </c>
      <c r="F74" s="11"/>
    </row>
    <row r="75" spans="1:6" hidden="1">
      <c r="A75" s="11">
        <v>137</v>
      </c>
      <c r="B75" t="e">
        <f>VLOOKUP(C75,table!B75:B223,1,0)</f>
        <v>#N/A</v>
      </c>
      <c r="C75" s="11" t="str">
        <f t="shared" si="2"/>
        <v>kim ward</v>
      </c>
      <c r="D75" s="11" t="s">
        <v>396</v>
      </c>
      <c r="E75" s="11" t="s">
        <v>80</v>
      </c>
      <c r="F75" s="11"/>
    </row>
    <row r="76" spans="1:6" hidden="1">
      <c r="A76" s="11">
        <v>138</v>
      </c>
      <c r="B76" t="e">
        <f>VLOOKUP(C76,table!B76:B224,1,0)</f>
        <v>#N/A</v>
      </c>
      <c r="C76" s="11" t="str">
        <f t="shared" si="2"/>
        <v>kimberly watson</v>
      </c>
      <c r="D76" s="11" t="s">
        <v>397</v>
      </c>
      <c r="E76" s="11" t="s">
        <v>172</v>
      </c>
      <c r="F76" s="11"/>
    </row>
    <row r="77" spans="1:6" hidden="1">
      <c r="A77" s="11">
        <v>13</v>
      </c>
      <c r="B77" t="str">
        <f>VLOOKUP(C77,table!B77:B225,1,0)</f>
        <v>larry campbell</v>
      </c>
      <c r="C77" s="11" t="str">
        <f t="shared" si="2"/>
        <v>larry campbell</v>
      </c>
      <c r="D77" s="11" t="s">
        <v>269</v>
      </c>
      <c r="E77" s="11" t="s">
        <v>229</v>
      </c>
      <c r="F77" s="11"/>
    </row>
    <row r="78" spans="1:6" hidden="1">
      <c r="A78" s="11">
        <v>75</v>
      </c>
      <c r="B78" t="str">
        <f>VLOOKUP(C78,table!B78:B226,1,0)</f>
        <v>lawrence may</v>
      </c>
      <c r="C78" s="11" t="str">
        <f t="shared" si="2"/>
        <v>lawrence may</v>
      </c>
      <c r="D78" s="11" t="s">
        <v>333</v>
      </c>
      <c r="E78" t="s">
        <v>103</v>
      </c>
      <c r="F78" s="11"/>
    </row>
    <row r="79" spans="1:6" hidden="1">
      <c r="A79" s="11">
        <v>26</v>
      </c>
      <c r="B79" t="e">
        <f>VLOOKUP(C79,table!B79:B227,1,0)</f>
        <v>#N/A</v>
      </c>
      <c r="C79" s="11" t="str">
        <f t="shared" si="2"/>
        <v>lindy donoho</v>
      </c>
      <c r="D79" s="11" t="s">
        <v>282</v>
      </c>
      <c r="E79" s="11" t="s">
        <v>23</v>
      </c>
      <c r="F79" s="11"/>
    </row>
    <row r="80" spans="1:6" hidden="1">
      <c r="A80" s="11">
        <v>34</v>
      </c>
      <c r="B80" t="e">
        <f>VLOOKUP(C80,table!B80:B228,1,0)</f>
        <v>#N/A</v>
      </c>
      <c r="C80" s="11" t="str">
        <f t="shared" si="2"/>
        <v>lisa gang</v>
      </c>
      <c r="D80" s="11" t="s">
        <v>292</v>
      </c>
      <c r="E80" s="11" t="s">
        <v>84</v>
      </c>
      <c r="F80" s="11"/>
    </row>
    <row r="81" spans="1:6" hidden="1">
      <c r="A81" s="11">
        <v>61</v>
      </c>
      <c r="B81" t="e">
        <f>VLOOKUP(C81,table!B81:B229,1,0)</f>
        <v>#N/A</v>
      </c>
      <c r="C81" s="11" t="str">
        <f t="shared" si="2"/>
        <v>louise kitchen</v>
      </c>
      <c r="D81" s="11" t="s">
        <v>319</v>
      </c>
      <c r="E81" s="11" t="s">
        <v>13</v>
      </c>
      <c r="F81" s="11"/>
    </row>
    <row r="82" spans="1:6" hidden="1">
      <c r="A82" s="11">
        <v>10</v>
      </c>
      <c r="B82" t="e">
        <f>VLOOKUP(C82,table!B82:B230,1,0)</f>
        <v>#N/A</v>
      </c>
      <c r="C82" s="11" t="str">
        <f t="shared" si="2"/>
        <v>lynn blair</v>
      </c>
      <c r="D82" s="11" t="s">
        <v>266</v>
      </c>
      <c r="E82" s="11" t="s">
        <v>29</v>
      </c>
      <c r="F82" s="11"/>
    </row>
    <row r="83" spans="1:6" hidden="1">
      <c r="A83" s="11">
        <v>47</v>
      </c>
      <c r="B83" t="e">
        <f>VLOOKUP(C83,table!B83:B231,1,0)</f>
        <v>#N/A</v>
      </c>
      <c r="C83" s="11" t="str">
        <f t="shared" si="2"/>
        <v>marie heard</v>
      </c>
      <c r="D83" s="11" t="s">
        <v>305</v>
      </c>
      <c r="E83" s="11" t="s">
        <v>49</v>
      </c>
      <c r="F83" s="11"/>
    </row>
    <row r="84" spans="1:6" hidden="1">
      <c r="A84" s="11">
        <v>42</v>
      </c>
      <c r="B84" t="e">
        <f>VLOOKUP(C84,table!B84:B232,1,0)</f>
        <v>#N/A</v>
      </c>
      <c r="C84" s="11" t="str">
        <f t="shared" si="2"/>
        <v>mark guzman</v>
      </c>
      <c r="D84" s="11" t="s">
        <v>300</v>
      </c>
      <c r="E84" s="11" t="s">
        <v>104</v>
      </c>
      <c r="F84" s="11"/>
    </row>
    <row r="85" spans="1:6" hidden="1">
      <c r="A85" s="11">
        <v>43</v>
      </c>
      <c r="B85" t="e">
        <f>VLOOKUP(C85,table!B85:B233,1,0)</f>
        <v>#N/A</v>
      </c>
      <c r="C85" s="11" t="str">
        <f t="shared" si="2"/>
        <v>mark haedicke</v>
      </c>
      <c r="D85" s="11" t="s">
        <v>301</v>
      </c>
      <c r="E85" s="11" t="s">
        <v>47</v>
      </c>
      <c r="F85" s="11"/>
    </row>
    <row r="86" spans="1:6" hidden="1">
      <c r="A86" s="11">
        <v>132</v>
      </c>
      <c r="B86" t="e">
        <f>VLOOKUP(C86,table!B86:B234,1,0)</f>
        <v>#N/A</v>
      </c>
      <c r="C86" s="11" t="str">
        <f t="shared" si="2"/>
        <v>mark taylor</v>
      </c>
      <c r="D86" s="11" t="s">
        <v>391</v>
      </c>
      <c r="E86" s="11" t="s">
        <v>79</v>
      </c>
      <c r="F86" s="11"/>
    </row>
    <row r="87" spans="1:6" hidden="1">
      <c r="A87" s="11">
        <v>142</v>
      </c>
      <c r="B87" t="e">
        <f>VLOOKUP(C87,table!B87:B235,1,0)</f>
        <v>#N/A</v>
      </c>
      <c r="C87" s="11" t="str">
        <f t="shared" si="2"/>
        <v>mark whitt</v>
      </c>
      <c r="D87" s="11" t="s">
        <v>401</v>
      </c>
      <c r="E87" s="11" t="s">
        <v>89</v>
      </c>
      <c r="F87" s="11"/>
    </row>
    <row r="88" spans="1:6" hidden="1">
      <c r="A88" s="11">
        <v>19</v>
      </c>
      <c r="B88" t="str">
        <f>VLOOKUP(C88,table!B88:B236,1,0)</f>
        <v>martin cuilla</v>
      </c>
      <c r="C88" s="11" t="str">
        <f t="shared" si="2"/>
        <v>martin cuilla</v>
      </c>
      <c r="D88" s="11" t="s">
        <v>275</v>
      </c>
      <c r="E88" s="11" t="s">
        <v>125</v>
      </c>
      <c r="F88" s="11"/>
    </row>
    <row r="89" spans="1:6">
      <c r="A89" s="11">
        <v>31</v>
      </c>
      <c r="B89" t="e">
        <f>VLOOKUP(C89,table!B89:B237,1,0)</f>
        <v>#N/A</v>
      </c>
      <c r="C89" s="11" t="str">
        <f t="shared" si="2"/>
        <v>mary fischer</v>
      </c>
      <c r="D89" s="11" t="s">
        <v>288</v>
      </c>
      <c r="E89" s="11" t="s">
        <v>289</v>
      </c>
      <c r="F89" s="11"/>
    </row>
    <row r="90" spans="1:6" hidden="1">
      <c r="A90" s="11">
        <v>44</v>
      </c>
      <c r="B90" t="e">
        <f>VLOOKUP(C90,table!B90:B238,1,0)</f>
        <v>#N/A</v>
      </c>
      <c r="C90" s="11" t="str">
        <f t="shared" si="2"/>
        <v>mary hain</v>
      </c>
      <c r="D90" s="11" t="s">
        <v>302</v>
      </c>
      <c r="E90" s="11" t="s">
        <v>90</v>
      </c>
      <c r="F90" s="11"/>
    </row>
    <row r="91" spans="1:6" hidden="1">
      <c r="A91" s="11">
        <v>84</v>
      </c>
      <c r="B91" t="str">
        <f>VLOOKUP(C91,table!B91:B239,1,0)</f>
        <v>matt motley</v>
      </c>
      <c r="C91" s="11" t="str">
        <f t="shared" si="2"/>
        <v>matt motley</v>
      </c>
      <c r="D91" s="11" t="s">
        <v>343</v>
      </c>
      <c r="E91" s="11" t="s">
        <v>148</v>
      </c>
      <c r="F91" s="11"/>
    </row>
    <row r="92" spans="1:6" hidden="1">
      <c r="A92" s="11">
        <v>120</v>
      </c>
      <c r="B92" t="e">
        <f>VLOOKUP(C92,table!B92:B240,1,0)</f>
        <v>#N/A</v>
      </c>
      <c r="C92" s="11" t="str">
        <f t="shared" si="2"/>
        <v>matt smith</v>
      </c>
      <c r="D92" s="11" t="s">
        <v>379</v>
      </c>
      <c r="E92" s="11" t="s">
        <v>85</v>
      </c>
      <c r="F92" s="11"/>
    </row>
    <row r="93" spans="1:6" hidden="1">
      <c r="A93" s="11">
        <v>65</v>
      </c>
      <c r="B93" t="e">
        <f>VLOOKUP(C93,table!B93:B241,1,0)</f>
        <v>#N/A</v>
      </c>
      <c r="C93" s="11" t="str">
        <f t="shared" si="2"/>
        <v>matthew lenhart</v>
      </c>
      <c r="D93" s="11" t="s">
        <v>323</v>
      </c>
      <c r="E93" s="11" t="s">
        <v>197</v>
      </c>
      <c r="F93" s="11"/>
    </row>
    <row r="94" spans="1:6" hidden="1">
      <c r="A94" s="11">
        <v>15</v>
      </c>
      <c r="B94" t="str">
        <f>VLOOKUP(C94,table!B94:B242,1,0)</f>
        <v>michelle cash</v>
      </c>
      <c r="C94" s="11" t="str">
        <f t="shared" si="2"/>
        <v>michelle cash</v>
      </c>
      <c r="D94" s="11" t="s">
        <v>271</v>
      </c>
      <c r="E94" s="11" t="s">
        <v>117</v>
      </c>
      <c r="F94" s="11"/>
    </row>
    <row r="95" spans="1:6" hidden="1">
      <c r="A95" s="11">
        <v>68</v>
      </c>
      <c r="B95" t="e">
        <f>VLOOKUP(C95,table!B95:B243,1,0)</f>
        <v>#N/A</v>
      </c>
      <c r="C95" s="11" t="str">
        <f t="shared" si="2"/>
        <v>michelle lokay</v>
      </c>
      <c r="D95" s="11" t="s">
        <v>326</v>
      </c>
      <c r="E95" s="11" t="s">
        <v>18</v>
      </c>
      <c r="F95" s="11"/>
    </row>
    <row r="96" spans="1:6" hidden="1">
      <c r="A96" s="11">
        <v>14</v>
      </c>
      <c r="B96" t="str">
        <f>VLOOKUP(C96,table!B96:B244,1,0)</f>
        <v>mike carson</v>
      </c>
      <c r="C96" s="11" t="str">
        <f t="shared" si="2"/>
        <v>mike carson</v>
      </c>
      <c r="D96" s="11" t="s">
        <v>270</v>
      </c>
      <c r="E96" s="11" t="s">
        <v>143</v>
      </c>
      <c r="F96" s="11"/>
    </row>
    <row r="97" spans="1:6" hidden="1">
      <c r="A97" s="11">
        <v>41</v>
      </c>
      <c r="B97" t="e">
        <f>VLOOKUP(C97,table!B97:B245,1,0)</f>
        <v>#N/A</v>
      </c>
      <c r="C97" s="11" t="str">
        <f t="shared" si="2"/>
        <v>mike grigsby</v>
      </c>
      <c r="D97" s="11" t="s">
        <v>299</v>
      </c>
      <c r="E97" s="11" t="s">
        <v>20</v>
      </c>
      <c r="F97" s="11"/>
    </row>
    <row r="98" spans="1:6" hidden="1">
      <c r="A98" s="11">
        <v>72</v>
      </c>
      <c r="B98" t="e">
        <f>VLOOKUP(C98,table!B98:B246,1,0)</f>
        <v>#N/A</v>
      </c>
      <c r="C98" s="11" t="str">
        <f t="shared" ref="C98:C129" si="3">LOWER(E98)</f>
        <v>mike maggi</v>
      </c>
      <c r="D98" s="11" t="s">
        <v>330</v>
      </c>
      <c r="E98" s="11" t="s">
        <v>78</v>
      </c>
      <c r="F98" s="11"/>
    </row>
    <row r="99" spans="1:6" hidden="1">
      <c r="A99" s="11">
        <v>77</v>
      </c>
      <c r="B99" t="e">
        <f>VLOOKUP(C99,table!B99:B247,1,0)</f>
        <v>#N/A</v>
      </c>
      <c r="C99" s="11" t="str">
        <f t="shared" si="3"/>
        <v>mark mcconnell</v>
      </c>
      <c r="D99" s="11" t="s">
        <v>335</v>
      </c>
      <c r="E99" t="s">
        <v>194</v>
      </c>
      <c r="F99" s="11"/>
    </row>
    <row r="100" spans="1:6" hidden="1">
      <c r="A100" s="11">
        <v>130</v>
      </c>
      <c r="B100" t="str">
        <f>VLOOKUP(C100,table!B100:B248,1,0)</f>
        <v>mike swerzbin</v>
      </c>
      <c r="C100" s="11" t="str">
        <f t="shared" si="3"/>
        <v>mike swerzbin</v>
      </c>
      <c r="D100" s="11" t="s">
        <v>389</v>
      </c>
      <c r="E100" s="11" t="s">
        <v>146</v>
      </c>
      <c r="F100" s="11"/>
    </row>
    <row r="101" spans="1:6" hidden="1">
      <c r="A101" s="11">
        <v>16</v>
      </c>
      <c r="B101" t="str">
        <f>VLOOKUP(C101,table!B101:B249,1,0)</f>
        <v>monika causholli</v>
      </c>
      <c r="C101" s="11" t="str">
        <f t="shared" si="3"/>
        <v>monika causholli</v>
      </c>
      <c r="D101" s="11" t="s">
        <v>272</v>
      </c>
      <c r="E101" s="11" t="s">
        <v>235</v>
      </c>
      <c r="F101" s="11"/>
    </row>
    <row r="102" spans="1:6" hidden="1">
      <c r="A102" s="11">
        <v>107</v>
      </c>
      <c r="B102" t="e">
        <f>VLOOKUP(C102,table!B102:B250,1,0)</f>
        <v>#N/A</v>
      </c>
      <c r="C102" s="11" t="str">
        <f t="shared" si="3"/>
        <v>monique sanchez</v>
      </c>
      <c r="D102" s="11" t="s">
        <v>366</v>
      </c>
      <c r="E102" s="11" t="s">
        <v>200</v>
      </c>
      <c r="F102" s="11"/>
    </row>
    <row r="103" spans="1:6" hidden="1">
      <c r="A103" s="11">
        <v>83</v>
      </c>
      <c r="B103" t="str">
        <f>VLOOKUP(C103,table!B103:B251,1,0)</f>
        <v>patrice mims</v>
      </c>
      <c r="C103" s="11" t="str">
        <f t="shared" si="3"/>
        <v>patrice mims</v>
      </c>
      <c r="D103" s="11" t="s">
        <v>342</v>
      </c>
      <c r="E103" s="11" t="s">
        <v>163</v>
      </c>
      <c r="F103" s="11"/>
    </row>
    <row r="104" spans="1:6" hidden="1">
      <c r="A104" s="11">
        <v>71</v>
      </c>
      <c r="B104" t="e">
        <f>VLOOKUP(C104,table!B104:B252,1,0)</f>
        <v>#N/A</v>
      </c>
      <c r="C104" s="11" t="str">
        <f t="shared" si="3"/>
        <v>paul lucci</v>
      </c>
      <c r="D104" s="11" t="s">
        <v>329</v>
      </c>
      <c r="E104" s="11" t="s">
        <v>119</v>
      </c>
      <c r="F104" s="11"/>
    </row>
    <row r="105" spans="1:6" hidden="1">
      <c r="A105" s="11">
        <v>134</v>
      </c>
      <c r="B105" t="str">
        <f>VLOOKUP(C105,table!B105:B253,1,0)</f>
        <v>paul thomas</v>
      </c>
      <c r="C105" s="11" t="str">
        <f t="shared" si="3"/>
        <v>paul thomas</v>
      </c>
      <c r="D105" s="11" t="s">
        <v>393</v>
      </c>
      <c r="E105" s="11" t="s">
        <v>159</v>
      </c>
      <c r="F105" s="11"/>
    </row>
    <row r="106" spans="1:6" hidden="1">
      <c r="A106" s="11">
        <v>146</v>
      </c>
      <c r="B106" t="e">
        <f>VLOOKUP(C106,table!B106:B254,1,0)</f>
        <v>#N/A</v>
      </c>
      <c r="C106" s="11" t="str">
        <f t="shared" si="3"/>
        <v>paul barbo</v>
      </c>
      <c r="D106" s="11" t="s">
        <v>406</v>
      </c>
      <c r="E106" t="s">
        <v>51</v>
      </c>
      <c r="F106" s="11"/>
    </row>
    <row r="107" spans="1:6" hidden="1">
      <c r="A107" s="11">
        <v>58</v>
      </c>
      <c r="B107" t="str">
        <f>VLOOKUP(C107,table!B107:B255,1,0)</f>
        <v>peter keavey</v>
      </c>
      <c r="C107" s="11" t="str">
        <f t="shared" si="3"/>
        <v>peter keavey</v>
      </c>
      <c r="D107" s="11" t="s">
        <v>316</v>
      </c>
      <c r="E107" s="11" t="s">
        <v>151</v>
      </c>
      <c r="F107" s="11"/>
    </row>
    <row r="108" spans="1:6" hidden="1">
      <c r="A108" s="11">
        <v>1</v>
      </c>
      <c r="B108" t="e">
        <f>VLOOKUP(C108,table!B108:B256,1,0)</f>
        <v>#N/A</v>
      </c>
      <c r="C108" s="11" t="str">
        <f t="shared" si="3"/>
        <v>phillip allen</v>
      </c>
      <c r="D108" s="11" t="s">
        <v>257</v>
      </c>
      <c r="E108" s="11" t="s">
        <v>44</v>
      </c>
      <c r="F108" s="11"/>
    </row>
    <row r="109" spans="1:6" hidden="1">
      <c r="A109" s="11">
        <v>70</v>
      </c>
      <c r="B109" t="e">
        <f>VLOOKUP(C109,table!B109:B257,1,0)</f>
        <v>#N/A</v>
      </c>
      <c r="C109" s="11" t="str">
        <f t="shared" si="3"/>
        <v>phillip love</v>
      </c>
      <c r="D109" s="11" t="s">
        <v>328</v>
      </c>
      <c r="E109" s="11" t="s">
        <v>67</v>
      </c>
      <c r="F109" s="11"/>
    </row>
    <row r="110" spans="1:6" hidden="1">
      <c r="A110" s="11">
        <v>92</v>
      </c>
      <c r="B110" t="e">
        <f>VLOOKUP(C110,table!B110:B258,1,0)</f>
        <v>#N/A</v>
      </c>
      <c r="C110" s="11" t="str">
        <f t="shared" si="3"/>
        <v>phillip platter</v>
      </c>
      <c r="D110" s="11" t="s">
        <v>351</v>
      </c>
      <c r="E110" s="11" t="s">
        <v>87</v>
      </c>
      <c r="F110" s="11"/>
    </row>
    <row r="111" spans="1:6" hidden="1">
      <c r="A111" s="11">
        <v>35</v>
      </c>
      <c r="B111" t="e">
        <f>VLOOKUP(C111,table!B111:B259,1,0)</f>
        <v>#N/A</v>
      </c>
      <c r="C111" s="11" t="str">
        <f t="shared" si="3"/>
        <v>randall gay</v>
      </c>
      <c r="D111" s="11" t="s">
        <v>293</v>
      </c>
      <c r="E111" s="11" t="s">
        <v>111</v>
      </c>
      <c r="F111" s="11"/>
    </row>
    <row r="112" spans="1:6" hidden="1">
      <c r="A112" s="11">
        <v>100</v>
      </c>
      <c r="B112" t="str">
        <f>VLOOKUP(C112,table!B112:B260,1,0)</f>
        <v>richard ring</v>
      </c>
      <c r="C112" s="11" t="str">
        <f t="shared" si="3"/>
        <v>richard ring</v>
      </c>
      <c r="D112" s="11" t="s">
        <v>359</v>
      </c>
      <c r="E112" s="11" t="s">
        <v>161</v>
      </c>
      <c r="F112" s="11"/>
    </row>
    <row r="113" spans="1:6" hidden="1">
      <c r="A113" s="11">
        <v>108</v>
      </c>
      <c r="B113" t="e">
        <f>VLOOKUP(C113,table!B113:B261,1,0)</f>
        <v>#N/A</v>
      </c>
      <c r="C113" s="11" t="str">
        <f t="shared" si="3"/>
        <v>richard sanders</v>
      </c>
      <c r="D113" s="11" t="s">
        <v>367</v>
      </c>
      <c r="E113" s="11" t="s">
        <v>218</v>
      </c>
      <c r="F113" s="11"/>
    </row>
    <row r="114" spans="1:6" hidden="1">
      <c r="A114" s="11">
        <v>116</v>
      </c>
      <c r="B114" t="e">
        <f>VLOOKUP(C114,table!B114:B262,1,0)</f>
        <v>#N/A</v>
      </c>
      <c r="C114" s="11" t="str">
        <f t="shared" si="3"/>
        <v>richard shapiro</v>
      </c>
      <c r="D114" s="11" t="s">
        <v>375</v>
      </c>
      <c r="E114" s="11" t="s">
        <v>183</v>
      </c>
      <c r="F114" s="11"/>
    </row>
    <row r="115" spans="1:6" hidden="1">
      <c r="A115" s="11">
        <v>12</v>
      </c>
      <c r="B115" t="e">
        <f>VLOOKUP(C115,table!B115:B263,1,0)</f>
        <v>#N/A</v>
      </c>
      <c r="C115" s="11" t="str">
        <f t="shared" si="3"/>
        <v>rick buy</v>
      </c>
      <c r="D115" s="11" t="s">
        <v>268</v>
      </c>
      <c r="E115" s="11" t="s">
        <v>53</v>
      </c>
      <c r="F115" s="11"/>
    </row>
    <row r="116" spans="1:6" hidden="1">
      <c r="A116" s="11">
        <v>4</v>
      </c>
      <c r="B116" t="str">
        <f>VLOOKUP(C116,table!B116:B264,1,0)</f>
        <v>robert badeer</v>
      </c>
      <c r="C116" s="11" t="str">
        <f t="shared" si="3"/>
        <v>robert badeer</v>
      </c>
      <c r="D116" s="11" t="s">
        <v>260</v>
      </c>
      <c r="E116" s="11" t="s">
        <v>149</v>
      </c>
      <c r="F116" s="11"/>
    </row>
    <row r="117" spans="1:6" hidden="1">
      <c r="A117" s="11">
        <v>9</v>
      </c>
      <c r="B117" t="e">
        <f>VLOOKUP(C117,table!B117:B265,1,0)</f>
        <v>#N/A</v>
      </c>
      <c r="C117" s="11" t="str">
        <f t="shared" si="3"/>
        <v>robert benson</v>
      </c>
      <c r="D117" s="11" t="s">
        <v>265</v>
      </c>
      <c r="E117" s="11" t="s">
        <v>130</v>
      </c>
      <c r="F117" s="11"/>
    </row>
    <row r="118" spans="1:6" hidden="1">
      <c r="A118" s="11">
        <v>101</v>
      </c>
      <c r="B118" t="str">
        <f>VLOOKUP(C118,table!B118:B266,1,0)</f>
        <v>robin rodrigue</v>
      </c>
      <c r="C118" s="11" t="str">
        <f t="shared" si="3"/>
        <v>robin rodrigue</v>
      </c>
      <c r="D118" s="11" t="s">
        <v>360</v>
      </c>
      <c r="E118" s="11" t="s">
        <v>230</v>
      </c>
      <c r="F118" s="11"/>
    </row>
    <row r="119" spans="1:6" hidden="1">
      <c r="A119" s="11">
        <v>46</v>
      </c>
      <c r="B119" t="e">
        <f>VLOOKUP(C119,table!B119:B267,1,0)</f>
        <v>#N/A</v>
      </c>
      <c r="C119" s="11" t="str">
        <f t="shared" si="3"/>
        <v>roderick hayslett</v>
      </c>
      <c r="D119" s="11" t="s">
        <v>304</v>
      </c>
      <c r="E119" t="s">
        <v>182</v>
      </c>
      <c r="F119" s="11"/>
    </row>
    <row r="120" spans="1:6" hidden="1">
      <c r="A120" s="11">
        <v>119</v>
      </c>
      <c r="B120" t="str">
        <f>VLOOKUP(C120,table!B120:B268,1,0)</f>
        <v>ryan slinger</v>
      </c>
      <c r="C120" s="11" t="str">
        <f t="shared" si="3"/>
        <v>ryan slinger</v>
      </c>
      <c r="D120" s="11" t="s">
        <v>378</v>
      </c>
      <c r="E120" s="11" t="s">
        <v>156</v>
      </c>
      <c r="F120" s="11"/>
    </row>
    <row r="121" spans="1:6" hidden="1">
      <c r="A121" s="11">
        <v>8</v>
      </c>
      <c r="B121" t="e">
        <f>VLOOKUP(C121,table!B121:B269,1,0)</f>
        <v>#N/A</v>
      </c>
      <c r="C121" s="11" t="str">
        <f t="shared" si="3"/>
        <v>sally beck</v>
      </c>
      <c r="D121" s="11" t="s">
        <v>264</v>
      </c>
      <c r="E121" s="11" t="s">
        <v>14</v>
      </c>
      <c r="F121" s="11"/>
    </row>
    <row r="122" spans="1:6" hidden="1">
      <c r="A122" s="11">
        <v>11</v>
      </c>
      <c r="B122" t="e">
        <f>VLOOKUP(C122,table!B122:B270,1,0)</f>
        <v>#N/A</v>
      </c>
      <c r="C122" s="11" t="str">
        <f t="shared" si="3"/>
        <v>sandra brawner</v>
      </c>
      <c r="D122" s="11" t="s">
        <v>267</v>
      </c>
      <c r="E122" s="11" t="s">
        <v>219</v>
      </c>
      <c r="F122" s="11"/>
    </row>
    <row r="123" spans="1:6" ht="15" hidden="1">
      <c r="A123" s="11">
        <v>114</v>
      </c>
      <c r="B123" t="e">
        <f>VLOOKUP(C123,table!B123:B271,1,0)</f>
        <v>#N/A</v>
      </c>
      <c r="C123" s="11" t="str">
        <f t="shared" si="3"/>
        <v xml:space="preserve">sara shackleton </v>
      </c>
      <c r="D123" s="11" t="s">
        <v>373</v>
      </c>
      <c r="E123" s="6" t="s">
        <v>179</v>
      </c>
      <c r="F123" s="11"/>
    </row>
    <row r="124" spans="1:6" hidden="1">
      <c r="A124" s="11">
        <v>48</v>
      </c>
      <c r="B124" t="e">
        <f>VLOOKUP(C124,table!B124:B272,1,0)</f>
        <v>#N/A</v>
      </c>
      <c r="C124" s="11" t="str">
        <f t="shared" si="3"/>
        <v>scott hendrickson</v>
      </c>
      <c r="D124" s="11" t="s">
        <v>306</v>
      </c>
      <c r="E124" s="11" t="s">
        <v>228</v>
      </c>
      <c r="F124" s="11"/>
    </row>
    <row r="125" spans="1:6" hidden="1">
      <c r="A125" s="11">
        <v>85</v>
      </c>
      <c r="B125" t="e">
        <f>VLOOKUP(C125,table!B125:B273,1,0)</f>
        <v>#N/A</v>
      </c>
      <c r="C125" s="11" t="str">
        <f t="shared" si="3"/>
        <v>scott neal</v>
      </c>
      <c r="D125" s="11" t="s">
        <v>344</v>
      </c>
      <c r="E125" s="11" t="s">
        <v>33</v>
      </c>
      <c r="F125" s="11"/>
    </row>
    <row r="126" spans="1:6" hidden="1">
      <c r="A126" s="11">
        <v>18</v>
      </c>
      <c r="B126" t="e">
        <f>VLOOKUP(C126,table!B126:B274,1,0)</f>
        <v>#N/A</v>
      </c>
      <c r="C126" s="11" t="str">
        <f t="shared" si="3"/>
        <v>sean crandall</v>
      </c>
      <c r="D126" s="11" t="s">
        <v>274</v>
      </c>
      <c r="E126" s="11" t="s">
        <v>139</v>
      </c>
      <c r="F126" s="11"/>
    </row>
    <row r="127" spans="1:6" hidden="1">
      <c r="A127" s="11">
        <v>17</v>
      </c>
      <c r="B127" t="e">
        <f>VLOOKUP(C127,table!B127:B275,1,0)</f>
        <v>#N/A</v>
      </c>
      <c r="C127" s="11" t="str">
        <f t="shared" si="3"/>
        <v>shelley corman</v>
      </c>
      <c r="D127" s="11" t="s">
        <v>273</v>
      </c>
      <c r="E127" s="11" t="s">
        <v>178</v>
      </c>
      <c r="F127" s="11"/>
    </row>
    <row r="128" spans="1:6" hidden="1">
      <c r="A128" s="11">
        <v>141</v>
      </c>
      <c r="B128" t="e">
        <f>VLOOKUP(C128,table!B128:B276,1,0)</f>
        <v>#N/A</v>
      </c>
      <c r="C128" s="11" t="str">
        <f t="shared" si="3"/>
        <v>stacey white</v>
      </c>
      <c r="D128" s="11" t="s">
        <v>400</v>
      </c>
      <c r="E128" s="11" t="s">
        <v>127</v>
      </c>
      <c r="F128" s="11"/>
    </row>
    <row r="129" spans="1:6" hidden="1">
      <c r="A129" s="11">
        <v>25</v>
      </c>
      <c r="B129" t="e">
        <f>VLOOKUP(C129,table!B129:B277,1,0)</f>
        <v>#N/A</v>
      </c>
      <c r="C129" s="11" t="str">
        <f t="shared" si="3"/>
        <v>stacy dickson</v>
      </c>
      <c r="D129" s="11" t="s">
        <v>281</v>
      </c>
      <c r="E129" s="11" t="s">
        <v>109</v>
      </c>
      <c r="F129" s="11"/>
    </row>
    <row r="130" spans="1:6" hidden="1">
      <c r="A130" s="11">
        <v>52</v>
      </c>
      <c r="B130" t="e">
        <f>VLOOKUP(C130,table!B130:B278,1,0)</f>
        <v>#N/A</v>
      </c>
      <c r="C130" s="11" t="str">
        <f t="shared" ref="C130:C149" si="4">LOWER(E130)</f>
        <v>stanley horton</v>
      </c>
      <c r="D130" s="11" t="s">
        <v>310</v>
      </c>
      <c r="E130" s="11" t="s">
        <v>45</v>
      </c>
      <c r="F130" s="11"/>
    </row>
    <row r="131" spans="1:6" hidden="1">
      <c r="A131" s="11">
        <v>87</v>
      </c>
      <c r="B131" t="e">
        <f>VLOOKUP(C131,table!B131:B279,1,0)</f>
        <v>#N/A</v>
      </c>
      <c r="C131" s="11" t="str">
        <f t="shared" si="4"/>
        <v>stephanie panus</v>
      </c>
      <c r="D131" s="11" t="s">
        <v>346</v>
      </c>
      <c r="E131" s="11" t="s">
        <v>195</v>
      </c>
      <c r="F131" s="11"/>
    </row>
    <row r="132" spans="1:6" hidden="1">
      <c r="A132" s="11">
        <v>45</v>
      </c>
      <c r="B132" t="e">
        <f>VLOOKUP(C132,table!B132:B280,1,0)</f>
        <v>#N/A</v>
      </c>
      <c r="C132" s="11" t="str">
        <f t="shared" si="4"/>
        <v>steven harris</v>
      </c>
      <c r="D132" s="11" t="s">
        <v>303</v>
      </c>
      <c r="E132" s="11" t="s">
        <v>21</v>
      </c>
      <c r="F132" s="11"/>
    </row>
    <row r="133" spans="1:6" hidden="1">
      <c r="A133" s="11">
        <v>57</v>
      </c>
      <c r="B133" t="e">
        <f>VLOOKUP(C133,table!B133:B281,1,0)</f>
        <v>#N/A</v>
      </c>
      <c r="C133" s="11" t="str">
        <f t="shared" si="4"/>
        <v>steven kean</v>
      </c>
      <c r="D133" s="11" t="s">
        <v>315</v>
      </c>
      <c r="E133" s="11" t="s">
        <v>36</v>
      </c>
      <c r="F133" s="11"/>
    </row>
    <row r="134" spans="1:6" hidden="1">
      <c r="A134" s="11">
        <v>81</v>
      </c>
      <c r="B134" t="e">
        <f>VLOOKUP(C134,table!B134:B282,1,0)</f>
        <v>#N/A</v>
      </c>
      <c r="C134" s="11" t="str">
        <f t="shared" si="4"/>
        <v>steven merriss</v>
      </c>
      <c r="D134" s="11" t="s">
        <v>339</v>
      </c>
      <c r="E134" s="11" t="s">
        <v>340</v>
      </c>
      <c r="F134" s="11"/>
    </row>
    <row r="135" spans="1:6" hidden="1">
      <c r="A135" s="11">
        <v>122</v>
      </c>
      <c r="B135" t="e">
        <f>VLOOKUP(C135,table!B135:B283,1,0)</f>
        <v>#N/A</v>
      </c>
      <c r="C135" s="11" t="str">
        <f t="shared" si="4"/>
        <v>steven south</v>
      </c>
      <c r="D135" s="11" t="s">
        <v>381</v>
      </c>
      <c r="E135" t="s">
        <v>106</v>
      </c>
      <c r="F135" s="11"/>
    </row>
    <row r="136" spans="1:6" hidden="1">
      <c r="A136" s="11">
        <v>5</v>
      </c>
      <c r="B136" t="e">
        <f>VLOOKUP(C136,table!B136:B284,1,0)</f>
        <v>#N/A</v>
      </c>
      <c r="C136" s="11" t="str">
        <f t="shared" si="4"/>
        <v>susan bailey</v>
      </c>
      <c r="D136" s="11" t="s">
        <v>261</v>
      </c>
      <c r="E136" s="11" t="s">
        <v>60</v>
      </c>
      <c r="F136" s="11"/>
    </row>
    <row r="137" spans="1:6" hidden="1">
      <c r="A137" s="11">
        <v>89</v>
      </c>
      <c r="B137" t="e">
        <f>VLOOKUP(C137,table!B137:B285,1,0)</f>
        <v>#N/A</v>
      </c>
      <c r="C137" s="11" t="str">
        <f t="shared" si="4"/>
        <v>susan pereira</v>
      </c>
      <c r="D137" s="11" t="s">
        <v>348</v>
      </c>
      <c r="E137" s="11" t="s">
        <v>97</v>
      </c>
      <c r="F137" s="11"/>
    </row>
    <row r="138" spans="1:6" hidden="1">
      <c r="A138" s="11">
        <v>112</v>
      </c>
      <c r="B138" t="e">
        <f>VLOOKUP(C138,table!B138:B286,1,0)</f>
        <v>#N/A</v>
      </c>
      <c r="C138" s="11" t="str">
        <f t="shared" si="4"/>
        <v>susan scott</v>
      </c>
      <c r="D138" s="11" t="s">
        <v>371</v>
      </c>
      <c r="E138" s="11" t="s">
        <v>59</v>
      </c>
      <c r="F138" s="11"/>
    </row>
    <row r="139" spans="1:6" hidden="1">
      <c r="A139" s="11">
        <v>55</v>
      </c>
      <c r="B139" t="e">
        <f>VLOOKUP(C139,table!B139:B287,1,0)</f>
        <v>#N/A</v>
      </c>
      <c r="C139" s="11" t="str">
        <f t="shared" si="4"/>
        <v>tana jones</v>
      </c>
      <c r="D139" s="11" t="s">
        <v>313</v>
      </c>
      <c r="E139" s="11" t="s">
        <v>31</v>
      </c>
      <c r="F139" s="11"/>
    </row>
    <row r="140" spans="1:6" hidden="1">
      <c r="A140" s="11">
        <v>69</v>
      </c>
      <c r="B140" t="e">
        <f>VLOOKUP(C140,table!B140:B288,1,0)</f>
        <v>#N/A</v>
      </c>
      <c r="C140" s="11" t="str">
        <f t="shared" si="4"/>
        <v>teb lokay</v>
      </c>
      <c r="D140" s="11" t="s">
        <v>327</v>
      </c>
      <c r="E140" t="s">
        <v>35</v>
      </c>
      <c r="F140" s="11"/>
    </row>
    <row r="141" spans="1:6" hidden="1">
      <c r="A141" s="11">
        <v>123</v>
      </c>
      <c r="B141" t="e">
        <f>VLOOKUP(C141,table!B141:B289,1,0)</f>
        <v>#N/A</v>
      </c>
      <c r="C141" s="11" t="str">
        <f t="shared" si="4"/>
        <v>theresa staab</v>
      </c>
      <c r="D141" s="11" t="s">
        <v>382</v>
      </c>
      <c r="E141" s="11" t="s">
        <v>114</v>
      </c>
      <c r="F141" s="11"/>
    </row>
    <row r="142" spans="1:6" hidden="1">
      <c r="A142" s="11">
        <v>74</v>
      </c>
      <c r="B142" t="e">
        <f>VLOOKUP(C142,table!B142:B290,1,0)</f>
        <v>#N/A</v>
      </c>
      <c r="C142" s="11" t="str">
        <f t="shared" si="4"/>
        <v>thomas martin</v>
      </c>
      <c r="D142" s="11" t="s">
        <v>332</v>
      </c>
      <c r="E142" s="11" t="s">
        <v>199</v>
      </c>
      <c r="F142" s="11"/>
    </row>
    <row r="143" spans="1:6" hidden="1">
      <c r="A143" s="11">
        <v>27</v>
      </c>
      <c r="B143" t="str">
        <f>VLOOKUP(C143,table!B143:B291,1,0)</f>
        <v>tom donohoe</v>
      </c>
      <c r="C143" s="11" t="str">
        <f t="shared" si="4"/>
        <v>tom donohoe</v>
      </c>
      <c r="D143" s="11" t="s">
        <v>283</v>
      </c>
      <c r="E143" s="11" t="s">
        <v>165</v>
      </c>
      <c r="F143" s="11"/>
    </row>
    <row r="144" spans="1:6" hidden="1">
      <c r="A144" s="11">
        <v>62</v>
      </c>
      <c r="B144" t="e">
        <f>VLOOKUP(C144,table!B144:B292,1,0)</f>
        <v>#N/A</v>
      </c>
      <c r="C144" s="11" t="str">
        <f t="shared" si="4"/>
        <v>tori kuykendall</v>
      </c>
      <c r="D144" s="11" t="s">
        <v>320</v>
      </c>
      <c r="E144" s="11" t="s">
        <v>213</v>
      </c>
      <c r="F144" s="11"/>
    </row>
    <row r="145" spans="1:6" hidden="1">
      <c r="A145" s="11">
        <v>36</v>
      </c>
      <c r="B145" t="e">
        <f>VLOOKUP(C145,table!B145:B293,1,0)</f>
        <v>#N/A</v>
      </c>
      <c r="C145" s="11" t="str">
        <f t="shared" si="4"/>
        <v>tracy geaccone</v>
      </c>
      <c r="D145" s="11" t="s">
        <v>294</v>
      </c>
      <c r="E145" s="11" t="s">
        <v>196</v>
      </c>
      <c r="F145" s="11"/>
    </row>
    <row r="146" spans="1:6" hidden="1">
      <c r="A146" s="11">
        <v>139</v>
      </c>
      <c r="B146" t="e">
        <f>VLOOKUP(C146,table!B146:B294,1,0)</f>
        <v>#N/A</v>
      </c>
      <c r="C146" s="11" t="str">
        <f t="shared" si="4"/>
        <v>charles weldon</v>
      </c>
      <c r="D146" s="11" t="s">
        <v>398</v>
      </c>
      <c r="E146" t="s">
        <v>226</v>
      </c>
      <c r="F146" s="11"/>
    </row>
    <row r="147" spans="1:6" hidden="1">
      <c r="A147" s="11">
        <v>56</v>
      </c>
      <c r="B147" t="e">
        <f>VLOOKUP(C147,table!B147:B295,1,0)</f>
        <v>#N/A</v>
      </c>
      <c r="C147" s="11" t="str">
        <f t="shared" si="4"/>
        <v>vince kaminski</v>
      </c>
      <c r="D147" s="11" t="s">
        <v>314</v>
      </c>
      <c r="E147" s="11" t="s">
        <v>221</v>
      </c>
      <c r="F147" s="11"/>
    </row>
    <row r="148" spans="1:6" hidden="1">
      <c r="A148" s="11">
        <v>91</v>
      </c>
      <c r="B148" t="e">
        <f>VLOOKUP(C148,table!B148:B296,1,0)</f>
        <v>#N/A</v>
      </c>
      <c r="C148" s="11" t="str">
        <f t="shared" si="4"/>
        <v>vladi pimenov</v>
      </c>
      <c r="D148" s="11" t="s">
        <v>350</v>
      </c>
      <c r="E148" s="11" t="s">
        <v>137</v>
      </c>
      <c r="F148" s="11"/>
    </row>
    <row r="149" spans="1:6" hidden="1">
      <c r="A149" s="11">
        <v>144</v>
      </c>
      <c r="B149" t="e">
        <f>VLOOKUP(C149,table!B149:B297,1,0)</f>
        <v>#N/A</v>
      </c>
      <c r="C149" s="11" t="str">
        <f t="shared" si="4"/>
        <v>william williams iii</v>
      </c>
      <c r="D149" s="11" t="s">
        <v>403</v>
      </c>
      <c r="E149" s="11" t="s">
        <v>404</v>
      </c>
    </row>
  </sheetData>
  <autoFilter ref="A1:E149" xr:uid="{8BC34573-7E95-C142-B627-E70EEEC0AEA4}">
    <filterColumn colId="3">
      <filters>
        <filter val="fischer-m"/>
        <filter val="griffith-j"/>
      </filters>
    </filterColumn>
    <sortState ref="A2:E149">
      <sortCondition ref="C1:C1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table</vt:lpstr>
      <vt:lpstr>mapping to mailbox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 p</cp:lastModifiedBy>
  <dcterms:created xsi:type="dcterms:W3CDTF">2022-06-13T11:39:43Z</dcterms:created>
  <dcterms:modified xsi:type="dcterms:W3CDTF">2022-07-18T06:53:47Z</dcterms:modified>
</cp:coreProperties>
</file>