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kochind.sharepoint.com/sites/OBTforCapabilities-Collaboration/Shared Documents/2.0 OBT PIM &amp; BOM Mgmt/2.0 Projects/2. Project Impact/"/>
    </mc:Choice>
  </mc:AlternateContent>
  <xr:revisionPtr revIDLastSave="46" documentId="11_0F61B15EEA35CBE44438CD573BCBA10CF4A8A897" xr6:coauthVersionLast="47" xr6:coauthVersionMax="47" xr10:uidLastSave="{45718FF3-36A5-4BE8-9C17-7F1314E5C45F}"/>
  <bookViews>
    <workbookView minimized="1" xWindow="9645" yWindow="1230" windowWidth="18975" windowHeight="11145" firstSheet="3" activeTab="3" xr2:uid="{00000000-000D-0000-FFFF-FFFF00000000}"/>
  </bookViews>
  <sheets>
    <sheet name="Project IMPACT INDEX" sheetId="1" r:id="rId1"/>
    <sheet name="CURRENT Prjct Impact to PAINPTS" sheetId="2" r:id="rId2"/>
    <sheet name="CURRENT Project Impact to CAPAB" sheetId="3" r:id="rId3"/>
    <sheet name="FUTURE_Prjct_Impact_to_PAINPTS" sheetId="4" r:id="rId4"/>
    <sheet name="FUTURE_Project_Impact_to_CAPABI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5" l="1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N27" i="5" s="1"/>
  <c r="H7" i="5"/>
  <c r="G7" i="5"/>
  <c r="F7" i="5"/>
  <c r="E7" i="5"/>
  <c r="D7" i="5"/>
  <c r="C7" i="5"/>
  <c r="H6" i="5"/>
  <c r="G6" i="5"/>
  <c r="F6" i="5"/>
  <c r="E6" i="5"/>
  <c r="D6" i="5"/>
  <c r="C6" i="5"/>
  <c r="H4" i="5"/>
  <c r="G4" i="5"/>
  <c r="F4" i="5"/>
  <c r="E4" i="5"/>
  <c r="E5" i="5" s="1"/>
  <c r="F15" i="1" s="1"/>
  <c r="D4" i="5"/>
  <c r="D5" i="5" s="1"/>
  <c r="E15" i="1" s="1"/>
  <c r="C4" i="5"/>
  <c r="C5" i="5" s="1"/>
  <c r="D15" i="1" s="1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I7" i="4"/>
  <c r="H7" i="4"/>
  <c r="G7" i="4"/>
  <c r="F7" i="4"/>
  <c r="E7" i="4"/>
  <c r="D7" i="4"/>
  <c r="I6" i="4"/>
  <c r="H6" i="4"/>
  <c r="G6" i="4"/>
  <c r="F6" i="4"/>
  <c r="E6" i="4"/>
  <c r="D6" i="4"/>
  <c r="I4" i="4"/>
  <c r="I5" i="4" s="1"/>
  <c r="I14" i="1" s="1"/>
  <c r="H4" i="4"/>
  <c r="H5" i="4" s="1"/>
  <c r="H14" i="1" s="1"/>
  <c r="G4" i="4"/>
  <c r="G5" i="4" s="1"/>
  <c r="G14" i="1" s="1"/>
  <c r="F4" i="4"/>
  <c r="F5" i="4" s="1"/>
  <c r="F14" i="1" s="1"/>
  <c r="F16" i="1" s="1"/>
  <c r="E4" i="4"/>
  <c r="D4" i="4"/>
  <c r="D5" i="4" s="1"/>
  <c r="D14" i="1" s="1"/>
  <c r="K26" i="3"/>
  <c r="O25" i="3"/>
  <c r="M21" i="3"/>
  <c r="L21" i="3"/>
  <c r="K21" i="3"/>
  <c r="N21" i="3" s="1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O26" i="3" s="1"/>
  <c r="M13" i="3"/>
  <c r="L13" i="3"/>
  <c r="K13" i="3"/>
  <c r="K25" i="3" s="1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J7" i="1" s="1"/>
  <c r="G5" i="3"/>
  <c r="H7" i="1" s="1"/>
  <c r="D5" i="3"/>
  <c r="C5" i="3"/>
  <c r="M4" i="3"/>
  <c r="L4" i="3"/>
  <c r="K4" i="3"/>
  <c r="I4" i="3"/>
  <c r="H4" i="3"/>
  <c r="H5" i="3" s="1"/>
  <c r="I7" i="1" s="1"/>
  <c r="G4" i="3"/>
  <c r="F4" i="3"/>
  <c r="F5" i="3" s="1"/>
  <c r="G7" i="1" s="1"/>
  <c r="E4" i="3"/>
  <c r="E5" i="3" s="1"/>
  <c r="F7" i="1" s="1"/>
  <c r="D4" i="3"/>
  <c r="C4" i="3"/>
  <c r="P4" i="3" s="1"/>
  <c r="K47" i="2"/>
  <c r="O46" i="2"/>
  <c r="K46" i="2"/>
  <c r="N42" i="2" s="1"/>
  <c r="M42" i="2"/>
  <c r="L42" i="2"/>
  <c r="K42" i="2"/>
  <c r="M41" i="2"/>
  <c r="L41" i="2"/>
  <c r="K41" i="2"/>
  <c r="N41" i="2" s="1"/>
  <c r="M40" i="2"/>
  <c r="L40" i="2"/>
  <c r="K40" i="2"/>
  <c r="M39" i="2"/>
  <c r="L39" i="2"/>
  <c r="K39" i="2"/>
  <c r="M38" i="2"/>
  <c r="L38" i="2"/>
  <c r="K38" i="2"/>
  <c r="N38" i="2" s="1"/>
  <c r="M37" i="2"/>
  <c r="L37" i="2"/>
  <c r="K37" i="2"/>
  <c r="M36" i="2"/>
  <c r="L36" i="2"/>
  <c r="K36" i="2"/>
  <c r="M35" i="2"/>
  <c r="L35" i="2"/>
  <c r="K35" i="2"/>
  <c r="N35" i="2" s="1"/>
  <c r="M34" i="2"/>
  <c r="L34" i="2"/>
  <c r="K34" i="2"/>
  <c r="M33" i="2"/>
  <c r="L33" i="2"/>
  <c r="K33" i="2"/>
  <c r="M32" i="2"/>
  <c r="L32" i="2"/>
  <c r="K32" i="2"/>
  <c r="N32" i="2" s="1"/>
  <c r="M31" i="2"/>
  <c r="L31" i="2"/>
  <c r="K31" i="2"/>
  <c r="M30" i="2"/>
  <c r="L30" i="2"/>
  <c r="K30" i="2"/>
  <c r="M29" i="2"/>
  <c r="L29" i="2"/>
  <c r="K29" i="2"/>
  <c r="N29" i="2" s="1"/>
  <c r="M28" i="2"/>
  <c r="L28" i="2"/>
  <c r="K28" i="2"/>
  <c r="M27" i="2"/>
  <c r="L27" i="2"/>
  <c r="K27" i="2"/>
  <c r="M26" i="2"/>
  <c r="L26" i="2"/>
  <c r="K26" i="2"/>
  <c r="N26" i="2" s="1"/>
  <c r="M25" i="2"/>
  <c r="L25" i="2"/>
  <c r="K25" i="2"/>
  <c r="M24" i="2"/>
  <c r="L24" i="2"/>
  <c r="K24" i="2"/>
  <c r="M23" i="2"/>
  <c r="L23" i="2"/>
  <c r="K23" i="2"/>
  <c r="N23" i="2" s="1"/>
  <c r="M22" i="2"/>
  <c r="L22" i="2"/>
  <c r="K22" i="2"/>
  <c r="M21" i="2"/>
  <c r="L21" i="2"/>
  <c r="K21" i="2"/>
  <c r="M20" i="2"/>
  <c r="L20" i="2"/>
  <c r="K20" i="2"/>
  <c r="N20" i="2" s="1"/>
  <c r="M19" i="2"/>
  <c r="L19" i="2"/>
  <c r="K19" i="2"/>
  <c r="M18" i="2"/>
  <c r="L18" i="2"/>
  <c r="K18" i="2"/>
  <c r="M17" i="2"/>
  <c r="L17" i="2"/>
  <c r="K17" i="2"/>
  <c r="N17" i="2" s="1"/>
  <c r="M16" i="2"/>
  <c r="L16" i="2"/>
  <c r="K16" i="2"/>
  <c r="M15" i="2"/>
  <c r="L15" i="2"/>
  <c r="K15" i="2"/>
  <c r="M14" i="2"/>
  <c r="L14" i="2"/>
  <c r="K14" i="2"/>
  <c r="O47" i="2" s="1"/>
  <c r="M13" i="2"/>
  <c r="L13" i="2"/>
  <c r="K13" i="2"/>
  <c r="O45" i="2" s="1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H5" i="2"/>
  <c r="I6" i="1" s="1"/>
  <c r="F5" i="2"/>
  <c r="G6" i="1" s="1"/>
  <c r="G8" i="1" s="1"/>
  <c r="C5" i="2"/>
  <c r="I4" i="2"/>
  <c r="H4" i="2"/>
  <c r="G4" i="2"/>
  <c r="G5" i="2" s="1"/>
  <c r="H6" i="1" s="1"/>
  <c r="H8" i="1" s="1"/>
  <c r="F4" i="2"/>
  <c r="E4" i="2"/>
  <c r="E5" i="2" s="1"/>
  <c r="F6" i="1" s="1"/>
  <c r="F8" i="1" s="1"/>
  <c r="D4" i="2"/>
  <c r="D5" i="2" s="1"/>
  <c r="E6" i="1" s="1"/>
  <c r="E8" i="1" s="1"/>
  <c r="C4" i="2"/>
  <c r="P4" i="2" s="1"/>
  <c r="C16" i="1"/>
  <c r="C8" i="1"/>
  <c r="E7" i="1"/>
  <c r="D7" i="1"/>
  <c r="D6" i="1"/>
  <c r="D8" i="1" s="1"/>
  <c r="K4" i="4" l="1"/>
  <c r="L4" i="4"/>
  <c r="N4" i="4"/>
  <c r="O4" i="4"/>
  <c r="O47" i="4"/>
  <c r="M4" i="4"/>
  <c r="P4" i="4"/>
  <c r="O48" i="4"/>
  <c r="E8" i="4"/>
  <c r="I8" i="1"/>
  <c r="N20" i="3"/>
  <c r="N14" i="5"/>
  <c r="N18" i="3"/>
  <c r="D16" i="1"/>
  <c r="N17" i="3"/>
  <c r="N15" i="3"/>
  <c r="N13" i="3"/>
  <c r="N16" i="3"/>
  <c r="N19" i="3"/>
  <c r="N37" i="4"/>
  <c r="G16" i="1"/>
  <c r="F5" i="5"/>
  <c r="G15" i="1" s="1"/>
  <c r="G5" i="5"/>
  <c r="H15" i="1" s="1"/>
  <c r="H16" i="1" s="1"/>
  <c r="L4" i="2"/>
  <c r="N13" i="2"/>
  <c r="N19" i="2"/>
  <c r="N28" i="2"/>
  <c r="N37" i="2"/>
  <c r="O27" i="3"/>
  <c r="I8" i="4"/>
  <c r="H5" i="5"/>
  <c r="I15" i="1" s="1"/>
  <c r="I16" i="1" s="1"/>
  <c r="N4" i="2"/>
  <c r="O48" i="2"/>
  <c r="O4" i="3"/>
  <c r="O45" i="4"/>
  <c r="J4" i="5"/>
  <c r="C8" i="5"/>
  <c r="I5" i="2"/>
  <c r="J6" i="1" s="1"/>
  <c r="J8" i="1" s="1"/>
  <c r="J10" i="1" s="1"/>
  <c r="H8" i="4"/>
  <c r="N14" i="3"/>
  <c r="E5" i="4"/>
  <c r="E14" i="1" s="1"/>
  <c r="E16" i="1" s="1"/>
  <c r="K46" i="4"/>
  <c r="N22" i="4" s="1"/>
  <c r="K4" i="5"/>
  <c r="N25" i="2"/>
  <c r="N40" i="2"/>
  <c r="N4" i="3"/>
  <c r="O4" i="2"/>
  <c r="N14" i="2"/>
  <c r="O46" i="4"/>
  <c r="L4" i="5"/>
  <c r="N34" i="2"/>
  <c r="K47" i="4"/>
  <c r="M4" i="5"/>
  <c r="N24" i="5"/>
  <c r="N22" i="2"/>
  <c r="M4" i="2"/>
  <c r="N4" i="5"/>
  <c r="F8" i="5" s="1"/>
  <c r="J25" i="5"/>
  <c r="M18" i="5" s="1"/>
  <c r="N31" i="2"/>
  <c r="O4" i="5"/>
  <c r="E8" i="5" s="1"/>
  <c r="N25" i="5"/>
  <c r="J26" i="5"/>
  <c r="M16" i="5" s="1"/>
  <c r="K4" i="2"/>
  <c r="N16" i="2"/>
  <c r="N15" i="2"/>
  <c r="N18" i="2"/>
  <c r="N21" i="2"/>
  <c r="N24" i="2"/>
  <c r="N27" i="2"/>
  <c r="N30" i="2"/>
  <c r="N33" i="2"/>
  <c r="N36" i="2"/>
  <c r="N39" i="2"/>
  <c r="O24" i="3"/>
  <c r="N26" i="5"/>
  <c r="I18" i="1" l="1"/>
  <c r="N16" i="4"/>
  <c r="D8" i="4"/>
  <c r="G8" i="4"/>
  <c r="F8" i="4"/>
  <c r="N24" i="4"/>
  <c r="N39" i="4"/>
  <c r="H18" i="1"/>
  <c r="N33" i="4"/>
  <c r="N17" i="5"/>
  <c r="N13" i="5"/>
  <c r="C8" i="2"/>
  <c r="F8" i="2"/>
  <c r="N21" i="5"/>
  <c r="D10" i="1"/>
  <c r="N36" i="4"/>
  <c r="N27" i="4"/>
  <c r="N42" i="4"/>
  <c r="M15" i="5"/>
  <c r="M19" i="5"/>
  <c r="M17" i="5"/>
  <c r="H10" i="1"/>
  <c r="N28" i="4"/>
  <c r="N18" i="5"/>
  <c r="N13" i="4"/>
  <c r="M21" i="5"/>
  <c r="N25" i="4"/>
  <c r="G8" i="5"/>
  <c r="H8" i="2"/>
  <c r="N34" i="4"/>
  <c r="D8" i="5"/>
  <c r="N21" i="4"/>
  <c r="D18" i="1"/>
  <c r="N31" i="4"/>
  <c r="N30" i="4"/>
  <c r="M20" i="5"/>
  <c r="M14" i="5"/>
  <c r="M13" i="5"/>
  <c r="G8" i="3"/>
  <c r="C8" i="3"/>
  <c r="F18" i="1"/>
  <c r="I8" i="2"/>
  <c r="N41" i="4"/>
  <c r="N38" i="4"/>
  <c r="N35" i="4"/>
  <c r="N32" i="4"/>
  <c r="N29" i="4"/>
  <c r="N26" i="4"/>
  <c r="N23" i="4"/>
  <c r="N20" i="4"/>
  <c r="N17" i="4"/>
  <c r="N14" i="4"/>
  <c r="I8" i="3"/>
  <c r="N19" i="4"/>
  <c r="N18" i="4"/>
  <c r="H8" i="3"/>
  <c r="E18" i="1"/>
  <c r="N20" i="5"/>
  <c r="F10" i="1"/>
  <c r="G8" i="2"/>
  <c r="F8" i="3"/>
  <c r="D8" i="3"/>
  <c r="N16" i="5"/>
  <c r="N15" i="4"/>
  <c r="E8" i="3"/>
  <c r="G10" i="1"/>
  <c r="H8" i="5"/>
  <c r="N19" i="5"/>
  <c r="I10" i="1"/>
  <c r="E8" i="2"/>
  <c r="D8" i="2"/>
  <c r="G18" i="1"/>
  <c r="N40" i="4"/>
  <c r="N15" i="5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project is significantly different than the population of projects</t>
        </r>
      </text>
    </comment>
    <comment ref="B18" authorId="0" shapeId="0" xr:uid="{00000000-0006-0000-0000-000002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project is significantly different than the population of projects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100-000001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project is significantly different than the population of projects</t>
        </r>
      </text>
    </comment>
    <comment ref="N12" authorId="0" shapeId="0" xr:uid="{00000000-0006-0000-0100-000002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pain point is significantly different than the population of pain points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200-000001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project is significantly different than the population of projects</t>
        </r>
      </text>
    </comment>
    <comment ref="N12" authorId="0" shapeId="0" xr:uid="{00000000-0006-0000-0200-000002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pain point is significantly different than the population of pain points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300-000001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project is significantly different than the population of projects</t>
        </r>
      </text>
    </comment>
    <comment ref="N12" authorId="0" shapeId="0" xr:uid="{00000000-0006-0000-0300-000002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pain point is significantly different than the population of pain points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" authorId="0" shapeId="0" xr:uid="{00000000-0006-0000-0400-000001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project is significantly different than the population of projects</t>
        </r>
      </text>
    </comment>
    <comment ref="M12" authorId="0" shapeId="0" xr:uid="{00000000-0006-0000-0400-000002000000}">
      <text>
        <r>
          <rPr>
            <sz val="10"/>
            <color rgb="FF000000"/>
            <rFont val="Arial"/>
            <scheme val="minor"/>
          </rPr>
          <t>A z-score is a statistical measurement that indicates how many standard deviations a specific value is from the mean of a dataset, and it is used to identify outliers, standardize data for comparison across different distributions, and assess how typical or unusual a value is within its context.  A positive or negative value of 2.0 or greater indicates that the pain point is significantly different than the population of pain points</t>
        </r>
      </text>
    </comment>
  </commentList>
</comments>
</file>

<file path=xl/sharedStrings.xml><?xml version="1.0" encoding="utf-8"?>
<sst xmlns="http://schemas.openxmlformats.org/spreadsheetml/2006/main" count="256" uniqueCount="91">
  <si>
    <r>
      <rPr>
        <b/>
        <sz val="17"/>
        <color rgb="FF073763"/>
        <rFont val="Arial"/>
      </rPr>
      <t xml:space="preserve">PROJECT IMPACT INDEX - </t>
    </r>
    <r>
      <rPr>
        <sz val="17"/>
        <color rgb="FF073763"/>
        <rFont val="Arial"/>
      </rPr>
      <t>Percent of Total Potential Impact Points</t>
    </r>
  </si>
  <si>
    <t>M2X</t>
  </si>
  <si>
    <t>Current Projects and Demand</t>
  </si>
  <si>
    <t>WGT</t>
  </si>
  <si>
    <t xml:space="preserve">Part Classification </t>
  </si>
  <si>
    <t>Part Centric / Cognite AI</t>
  </si>
  <si>
    <t>Master Data Nexus</t>
  </si>
  <si>
    <t>Resin Selection Tool</t>
  </si>
  <si>
    <t>Charted Drawings</t>
  </si>
  <si>
    <t>Digital EBOM - MBOM</t>
  </si>
  <si>
    <t>UBOM Phase One</t>
  </si>
  <si>
    <t>Pain Points</t>
  </si>
  <si>
    <t>Capability Features</t>
  </si>
  <si>
    <t>Impact Index</t>
  </si>
  <si>
    <t>Z-Score</t>
  </si>
  <si>
    <t>Future Projects</t>
  </si>
  <si>
    <t xml:space="preserve">Centralized Data Mgmt &amp; Gov </t>
  </si>
  <si>
    <t>Digital Thread Integration Hub</t>
  </si>
  <si>
    <t>Intelligent Knowledge Management &amp; Insight Platform</t>
  </si>
  <si>
    <t xml:space="preserve">Enhanced Semantic Search &amp; Intelligence Assistant    </t>
  </si>
  <si>
    <t>Real-Time BOM Analytics &amp; Cost Intelligence</t>
  </si>
  <si>
    <t>Design Cost Optimizer</t>
  </si>
  <si>
    <t xml:space="preserve">PROJECT IMPACT to PAIN POINTS </t>
  </si>
  <si>
    <t xml:space="preserve">Projects Statistics </t>
  </si>
  <si>
    <t>Q1</t>
  </si>
  <si>
    <t>Q2</t>
  </si>
  <si>
    <t>Q3</t>
  </si>
  <si>
    <t>Q4</t>
  </si>
  <si>
    <t xml:space="preserve">Mean </t>
  </si>
  <si>
    <t>Std Dev</t>
  </si>
  <si>
    <t>Total Impact Points (2's and 3's)</t>
  </si>
  <si>
    <t xml:space="preserve">Percent Total Potential Impact Points </t>
  </si>
  <si>
    <t>Percent 3's</t>
  </si>
  <si>
    <t>Percent 2's</t>
  </si>
  <si>
    <t>Type</t>
  </si>
  <si>
    <t>Total Impact Points</t>
  </si>
  <si>
    <t>Percent '3s'</t>
  </si>
  <si>
    <t>Percent '2s'</t>
  </si>
  <si>
    <t>Z Score</t>
  </si>
  <si>
    <t>Search &amp; Discovery Issues</t>
  </si>
  <si>
    <t>Limited ability to easily / quickly search for and reuse Molex designed features and components</t>
  </si>
  <si>
    <t>Part information scattered across multiple systems / data sources and not connected / synchronized (ECTR, SAP, Molex.com, SharePoint, etc.)</t>
  </si>
  <si>
    <t>Duplication &amp; Proliferation</t>
  </si>
  <si>
    <t>lack of standard approach of how BOM's are created and organized</t>
  </si>
  <si>
    <t>lack of standard approach of how part information is organized</t>
  </si>
  <si>
    <t>lack of ability to manage variants and options for a product / product family</t>
  </si>
  <si>
    <t>Data Entry &amp; Manual Processes</t>
  </si>
  <si>
    <t>Lack of automation results in extensive manual data entry for BOM's and part information</t>
  </si>
  <si>
    <t>Manual change mgmt process for BOM's and part information across multiple systems</t>
  </si>
  <si>
    <t>Disconnected BOM management (ie: eBOM not connected to cBOM, cBOM not connected to mBOM, eBOM partially connected to mBOM, etc.)</t>
  </si>
  <si>
    <t>Data Integrity &amp; Quality Issues</t>
  </si>
  <si>
    <t>Lack of digital BOM's available in plants resulting in potential quality issues (ie: Paper BOMs on shop floor no longer valid)</t>
  </si>
  <si>
    <t>incomplete / incorrect / missing or missing part information</t>
  </si>
  <si>
    <t>incomplete / incorrect / missing or missing material master information</t>
  </si>
  <si>
    <t>lack of standard approach for material master data governance</t>
  </si>
  <si>
    <t>Inconsistency / Duplication between systems resulting in unreliable information (ie: multiple sources of truth)</t>
  </si>
  <si>
    <t>System Integration Problems</t>
  </si>
  <si>
    <t>Lack of integration of digital thread between different BOM's (ie: eBOM to mBOM, cBOM to eBOM)</t>
  </si>
  <si>
    <t>Due to Molex's depedency on documents, the ability to ability to update / locate / refine our data is very difficult</t>
  </si>
  <si>
    <t>Process &amp; Workflow Inefficiencies</t>
  </si>
  <si>
    <t>Lack of harmonization of an eBOM to mBOM approach (people / process) across plants creates silos and disrupts data flow between departments, resulting in inefficiencies and bottlenecks.</t>
  </si>
  <si>
    <t>Lack of harmonization of material master creation (people / process) across plants creates silos and disrupts data flow between departments, resulting in inefficiencies and bottlenecks.</t>
  </si>
  <si>
    <t>Lack of business process (and possibly tools) to manage variants and options for a product / product family</t>
  </si>
  <si>
    <t>Change Management</t>
  </si>
  <si>
    <t>Changes to EBOMs and MBOMs managed in different systems resulting in redundancy and overlap</t>
  </si>
  <si>
    <t>Lack of traceabilty for Material Master changes (no revision control for MM's)</t>
  </si>
  <si>
    <t>Disconnect and lack of traceability between changes to mBOM to might affect the eBOM</t>
  </si>
  <si>
    <t>Inefficient and non starndardized application of PCN Process resulting in customer frustration</t>
  </si>
  <si>
    <t>Knowledge Management Issues</t>
  </si>
  <si>
    <t>lack of standard approach of how BOM's are created, organized and maintained</t>
  </si>
  <si>
    <t>No comprehensive / organized / standardized training programs leveraged on an ongoing basis.</t>
  </si>
  <si>
    <t>Business Impact</t>
  </si>
  <si>
    <t>Manufacturing-Specific Issues</t>
  </si>
  <si>
    <t>Lack of effective communication regarding the production readiness (ie: customer approval of samples, completion of full material master, quotes for purchased maeterials, etc.)</t>
  </si>
  <si>
    <t>Lack of effective communication regarding the readiness of NPI parts (ie: approval to build samples, clarity of BOM, etc.)</t>
  </si>
  <si>
    <t>Organizational &amp; Governance Gaps</t>
  </si>
  <si>
    <t>Lack of data governance for BOM's and part information management. Unclear ownership and lack of formal process tools to enforce governance</t>
  </si>
  <si>
    <t>Poor execution of OCM and lack of business owernership for value creation resulting in poor adoption</t>
  </si>
  <si>
    <t>Pain Point Statistics</t>
  </si>
  <si>
    <t>Mean</t>
  </si>
  <si>
    <t>Capabilities</t>
  </si>
  <si>
    <t>Part Information Access Mgmt</t>
  </si>
  <si>
    <t>Part Information Integrity Mgmt</t>
  </si>
  <si>
    <t>Part Release Management</t>
  </si>
  <si>
    <t>Part Selection Management</t>
  </si>
  <si>
    <t>Part Standardization Management</t>
  </si>
  <si>
    <t>Part Optimization Management</t>
  </si>
  <si>
    <t>Part Substitute Management</t>
  </si>
  <si>
    <t>Part Revision Management</t>
  </si>
  <si>
    <t>Part Information Harmonization Mgmt</t>
  </si>
  <si>
    <t xml:space="preserve">Quartile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</si>
</sst>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9">
    <font>
      <sz val="10"/>
      <color rgb="FF000000"/>
      <name val="Arial"/>
      <scheme val="minor"/>
    </font>
    <font>
      <b/>
      <sz val="17"/>
      <color rgb="FF073763"/>
      <name val="Arial"/>
      <scheme val="minor"/>
    </font>
    <font>
      <b/>
      <sz val="10"/>
      <color rgb="FFFFFFFF"/>
      <name val="Arial"/>
      <scheme val="minor"/>
    </font>
    <font>
      <sz val="11"/>
      <color rgb="FFFFFFFF"/>
      <name val="&quot;DM Sans&quot;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theme="1"/>
      <name val="Arial"/>
    </font>
    <font>
      <b/>
      <sz val="11"/>
      <color rgb="FFFFFFFF"/>
      <name val="Arial"/>
      <scheme val="minor"/>
    </font>
    <font>
      <sz val="10"/>
      <name val="Arial"/>
    </font>
    <font>
      <sz val="11"/>
      <color theme="1"/>
      <name val="&quot;DM Sans&quot;"/>
    </font>
    <font>
      <sz val="10"/>
      <color rgb="FFFFFFFF"/>
      <name val="Arial"/>
      <scheme val="minor"/>
    </font>
    <font>
      <b/>
      <sz val="12"/>
      <color theme="1"/>
      <name val="Arial"/>
      <scheme val="minor"/>
    </font>
    <font>
      <b/>
      <sz val="14"/>
      <color rgb="FFFFFFFF"/>
      <name val="&quot;DM Sans&quot;"/>
    </font>
    <font>
      <sz val="12"/>
      <color rgb="FF27272A"/>
      <name val="Arial"/>
    </font>
    <font>
      <b/>
      <sz val="11"/>
      <color theme="1"/>
      <name val="Arial"/>
      <scheme val="minor"/>
    </font>
    <font>
      <sz val="11"/>
      <color rgb="FF000000"/>
      <name val="Arial"/>
    </font>
    <font>
      <sz val="10"/>
      <color rgb="FF4D4D4C"/>
      <name val="BerkeleyMono"/>
    </font>
    <font>
      <sz val="12"/>
      <color theme="1"/>
      <name val="&quot;DM Sans&quot;"/>
    </font>
    <font>
      <sz val="12"/>
      <color rgb="FF18181B"/>
      <name val="&quot;DM Sans&quot;"/>
    </font>
    <font>
      <sz val="12"/>
      <color theme="1"/>
      <name val="Arial"/>
      <scheme val="minor"/>
    </font>
    <font>
      <sz val="12"/>
      <color rgb="FF27272A"/>
      <name val="&quot;DM Sans&quot;"/>
    </font>
    <font>
      <b/>
      <sz val="12"/>
      <color rgb="FFFFFFFF"/>
      <name val="Arial"/>
    </font>
    <font>
      <sz val="12"/>
      <color rgb="FF27272A"/>
      <name val="DM Sans"/>
    </font>
    <font>
      <b/>
      <sz val="18"/>
      <color theme="1"/>
      <name val="Arial"/>
      <scheme val="minor"/>
    </font>
    <font>
      <b/>
      <sz val="14"/>
      <color theme="1"/>
      <name val="Arial"/>
      <scheme val="minor"/>
    </font>
    <font>
      <b/>
      <sz val="18"/>
      <color theme="1"/>
      <name val="Arial"/>
    </font>
    <font>
      <sz val="10"/>
      <color theme="1"/>
      <name val="Arial"/>
    </font>
    <font>
      <b/>
      <sz val="17"/>
      <color rgb="FF073763"/>
      <name val="Arial"/>
    </font>
    <font>
      <sz val="17"/>
      <color rgb="FF073763"/>
      <name val="Arial"/>
    </font>
  </fonts>
  <fills count="11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 style="medium">
        <color rgb="FF073763"/>
      </left>
      <right style="thin">
        <color rgb="FF073763"/>
      </right>
      <top style="medium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073763"/>
      </right>
      <top style="medium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medium">
        <color rgb="FF073763"/>
      </top>
      <bottom style="thin">
        <color rgb="FF073763"/>
      </bottom>
      <diagonal/>
    </border>
    <border>
      <left style="medium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medium">
        <color rgb="FF073763"/>
      </left>
      <right style="thin">
        <color rgb="FF073763"/>
      </right>
      <top style="thin">
        <color rgb="FF073763"/>
      </top>
      <bottom style="medium">
        <color rgb="FF073763"/>
      </bottom>
      <diagonal/>
    </border>
    <border>
      <left style="thin">
        <color rgb="FF073763"/>
      </left>
      <right style="medium">
        <color rgb="FF073763"/>
      </right>
      <top style="thin">
        <color rgb="FF073763"/>
      </top>
      <bottom style="medium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medium">
        <color rgb="FF073763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73763"/>
      </left>
      <right style="thin">
        <color rgb="FF073763"/>
      </right>
      <top style="medium">
        <color rgb="FF073763"/>
      </top>
      <bottom style="medium">
        <color rgb="FF073763"/>
      </bottom>
      <diagonal/>
    </border>
    <border>
      <left style="thin">
        <color rgb="FF073763"/>
      </left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D4D4D8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4F4F5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00000"/>
      </bottom>
      <diagonal/>
    </border>
    <border>
      <left/>
      <right style="medium">
        <color rgb="FF073763"/>
      </right>
      <top style="medium">
        <color rgb="FF073763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164" fontId="7" fillId="6" borderId="8" xfId="0" applyNumberFormat="1" applyFont="1" applyFill="1" applyBorder="1" applyAlignment="1">
      <alignment horizontal="center" vertical="center"/>
    </xf>
    <xf numFmtId="164" fontId="7" fillId="6" borderId="9" xfId="0" applyNumberFormat="1" applyFont="1" applyFill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9" fontId="7" fillId="6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0" borderId="16" xfId="0" applyFont="1" applyBorder="1" applyAlignment="1">
      <alignment horizontal="right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0" fontId="4" fillId="0" borderId="19" xfId="0" applyFont="1" applyBorder="1" applyAlignment="1">
      <alignment horizontal="right" vertical="center" wrapText="1"/>
    </xf>
    <xf numFmtId="164" fontId="4" fillId="0" borderId="20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right" vertical="center" wrapText="1"/>
    </xf>
    <xf numFmtId="2" fontId="9" fillId="0" borderId="23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0" fontId="12" fillId="9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28" xfId="0" applyFont="1" applyBorder="1" applyAlignment="1">
      <alignment horizontal="center" wrapText="1"/>
    </xf>
    <xf numFmtId="0" fontId="15" fillId="0" borderId="30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32" xfId="0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8" fillId="10" borderId="28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10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8" fillId="10" borderId="35" xfId="0" applyFont="1" applyFill="1" applyBorder="1" applyAlignment="1">
      <alignment horizontal="left"/>
    </xf>
    <xf numFmtId="0" fontId="17" fillId="0" borderId="35" xfId="0" applyFont="1" applyBorder="1" applyAlignment="1">
      <alignment horizontal="left"/>
    </xf>
    <xf numFmtId="0" fontId="14" fillId="4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38" xfId="0" applyFont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0" fontId="18" fillId="10" borderId="0" xfId="0" applyFont="1" applyFill="1" applyAlignment="1">
      <alignment horizontal="left"/>
    </xf>
    <xf numFmtId="0" fontId="20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2" fontId="4" fillId="5" borderId="0" xfId="0" applyNumberFormat="1" applyFont="1" applyFill="1"/>
    <xf numFmtId="0" fontId="4" fillId="0" borderId="0" xfId="0" applyFont="1" applyAlignment="1">
      <alignment horizontal="right" vertical="center" wrapText="1"/>
    </xf>
    <xf numFmtId="2" fontId="9" fillId="0" borderId="20" xfId="0" applyNumberFormat="1" applyFont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22" fillId="10" borderId="0" xfId="0" applyFont="1" applyFill="1" applyAlignment="1">
      <alignment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3" fillId="0" borderId="0" xfId="0" applyFont="1"/>
    <xf numFmtId="0" fontId="17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165" fontId="4" fillId="5" borderId="0" xfId="0" applyNumberFormat="1" applyFont="1" applyFill="1" applyAlignment="1">
      <alignment horizontal="center" vertical="center"/>
    </xf>
    <xf numFmtId="0" fontId="24" fillId="0" borderId="0" xfId="0" applyFont="1"/>
    <xf numFmtId="0" fontId="21" fillId="3" borderId="42" xfId="0" applyFont="1" applyFill="1" applyBorder="1" applyAlignment="1">
      <alignment horizontal="center" vertical="center" wrapText="1"/>
    </xf>
    <xf numFmtId="0" fontId="25" fillId="0" borderId="0" xfId="0" applyFont="1"/>
    <xf numFmtId="0" fontId="26" fillId="0" borderId="0" xfId="0" applyFont="1"/>
    <xf numFmtId="0" fontId="22" fillId="10" borderId="16" xfId="0" applyFont="1" applyFill="1" applyBorder="1" applyAlignment="1">
      <alignment vertical="center" wrapText="1"/>
    </xf>
    <xf numFmtId="0" fontId="9" fillId="0" borderId="31" xfId="0" applyFont="1" applyBorder="1" applyAlignment="1">
      <alignment horizontal="center" vertical="center"/>
    </xf>
    <xf numFmtId="0" fontId="22" fillId="10" borderId="0" xfId="0" applyFont="1" applyFill="1" applyAlignment="1">
      <alignment wrapText="1"/>
    </xf>
    <xf numFmtId="0" fontId="22" fillId="10" borderId="19" xfId="0" applyFont="1" applyFill="1" applyBorder="1" applyAlignment="1">
      <alignment vertical="center" wrapText="1"/>
    </xf>
    <xf numFmtId="0" fontId="9" fillId="0" borderId="34" xfId="0" applyFont="1" applyBorder="1" applyAlignment="1">
      <alignment horizontal="center" vertical="center"/>
    </xf>
    <xf numFmtId="0" fontId="22" fillId="10" borderId="0" xfId="0" applyFont="1" applyFill="1" applyAlignment="1">
      <alignment horizontal="right" wrapText="1"/>
    </xf>
    <xf numFmtId="0" fontId="22" fillId="10" borderId="22" xfId="0" applyFont="1" applyFill="1" applyBorder="1" applyAlignment="1">
      <alignment vertical="center" wrapText="1"/>
    </xf>
    <xf numFmtId="0" fontId="9" fillId="0" borderId="4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10" xfId="0" applyFont="1" applyFill="1" applyBorder="1" applyAlignment="1">
      <alignment horizontal="right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4" fillId="4" borderId="29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0" fontId="8" fillId="0" borderId="11" xfId="0" applyFont="1" applyBorder="1" applyAlignment="1"/>
    <xf numFmtId="0" fontId="8" fillId="0" borderId="33" xfId="0" applyFont="1" applyBorder="1" applyAlignment="1"/>
    <xf numFmtId="0" fontId="8" fillId="0" borderId="29" xfId="0" applyFont="1" applyBorder="1" applyAlignment="1"/>
    <xf numFmtId="0" fontId="8" fillId="0" borderId="3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X18"/>
  <sheetViews>
    <sheetView topLeftCell="A3" workbookViewId="0"/>
  </sheetViews>
  <sheetFormatPr defaultColWidth="12.5703125" defaultRowHeight="15.75" customHeight="1"/>
  <cols>
    <col min="2" max="2" width="29.42578125" customWidth="1"/>
    <col min="3" max="3" width="8.5703125" customWidth="1"/>
    <col min="4" max="10" width="17.5703125" customWidth="1"/>
  </cols>
  <sheetData>
    <row r="2" spans="1:24" ht="21.75">
      <c r="B2" s="112" t="s">
        <v>0</v>
      </c>
      <c r="C2" s="113"/>
      <c r="D2" s="113"/>
      <c r="E2" s="113"/>
    </row>
    <row r="4" spans="1:24" ht="19.5" customHeight="1">
      <c r="D4" s="103" t="s">
        <v>1</v>
      </c>
      <c r="E4" s="113"/>
    </row>
    <row r="5" spans="1:24" ht="28.5">
      <c r="B5" s="1" t="s">
        <v>2</v>
      </c>
      <c r="C5" s="2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2" t="s">
        <v>10</v>
      </c>
    </row>
    <row r="6" spans="1:24" ht="30" customHeight="1">
      <c r="A6" s="4"/>
      <c r="B6" s="5" t="s">
        <v>11</v>
      </c>
      <c r="C6" s="6">
        <v>0.4</v>
      </c>
      <c r="D6" s="7">
        <f>'CURRENT Prjct Impact to PAINPTS'!C5</f>
        <v>0.53333333333333333</v>
      </c>
      <c r="E6" s="7">
        <f>'CURRENT Prjct Impact to PAINPTS'!D5</f>
        <v>0.65555555555555556</v>
      </c>
      <c r="F6" s="7">
        <f>'CURRENT Prjct Impact to PAINPTS'!E5</f>
        <v>0.62222222222222223</v>
      </c>
      <c r="G6" s="7">
        <f>'CURRENT Prjct Impact to PAINPTS'!F5</f>
        <v>0.43333333333333335</v>
      </c>
      <c r="H6" s="7">
        <f>'CURRENT Prjct Impact to PAINPTS'!G5</f>
        <v>0.5444444444444444</v>
      </c>
      <c r="I6" s="7">
        <f>'CURRENT Prjct Impact to PAINPTS'!H5</f>
        <v>0.68888888888888888</v>
      </c>
      <c r="J6" s="7">
        <f>'CURRENT Prjct Impact to PAINPTS'!I5</f>
        <v>0.44444444444444442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30" customHeight="1">
      <c r="A7" s="4"/>
      <c r="B7" s="8" t="s">
        <v>12</v>
      </c>
      <c r="C7" s="6">
        <v>0.6</v>
      </c>
      <c r="D7" s="7">
        <f>'CURRENT Project Impact to CAPAB'!C5</f>
        <v>0.51851851851851849</v>
      </c>
      <c r="E7" s="7">
        <f>'CURRENT Project Impact to CAPAB'!D5</f>
        <v>0.37037037037037035</v>
      </c>
      <c r="F7" s="7">
        <f>'CURRENT Project Impact to CAPAB'!E5</f>
        <v>0.77777777777777779</v>
      </c>
      <c r="G7" s="7">
        <f>'CURRENT Project Impact to CAPAB'!F5</f>
        <v>0.59259259259259256</v>
      </c>
      <c r="H7" s="7">
        <f>'CURRENT Project Impact to CAPAB'!G5</f>
        <v>0.14814814814814814</v>
      </c>
      <c r="I7" s="7">
        <f>'CURRENT Project Impact to CAPAB'!H5</f>
        <v>0.77777777777777779</v>
      </c>
      <c r="J7" s="7">
        <f>'CURRENT Project Impact to CAPAB'!I5</f>
        <v>0.22222222222222221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30" customHeight="1">
      <c r="A8" s="4"/>
      <c r="B8" s="9" t="s">
        <v>13</v>
      </c>
      <c r="C8" s="10">
        <f>SUM(C6:C7)</f>
        <v>1</v>
      </c>
      <c r="D8" s="11">
        <f t="shared" ref="D8:J8" si="0">(D6*$C$6)+(D7*$C$6)</f>
        <v>0.42074074074074075</v>
      </c>
      <c r="E8" s="11">
        <f t="shared" si="0"/>
        <v>0.41037037037037039</v>
      </c>
      <c r="F8" s="11">
        <f t="shared" si="0"/>
        <v>0.56000000000000005</v>
      </c>
      <c r="G8" s="11">
        <f t="shared" si="0"/>
        <v>0.41037037037037039</v>
      </c>
      <c r="H8" s="11">
        <f t="shared" si="0"/>
        <v>0.27703703703703703</v>
      </c>
      <c r="I8" s="11">
        <f t="shared" si="0"/>
        <v>0.58666666666666667</v>
      </c>
      <c r="J8" s="11">
        <f t="shared" si="0"/>
        <v>0.26666666666666666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1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30" customHeight="1">
      <c r="A10" s="4"/>
      <c r="B10" s="104" t="s">
        <v>14</v>
      </c>
      <c r="C10" s="114"/>
      <c r="D10" s="12">
        <f t="shared" ref="D10:J10" si="1">(D8-AVERAGE($D$8:$J$8))/STDEV($D$8:$J$8)</f>
        <v>1.542398898113626E-2</v>
      </c>
      <c r="E10" s="12">
        <f t="shared" si="1"/>
        <v>-6.8551062138385577E-2</v>
      </c>
      <c r="F10" s="12">
        <f t="shared" si="1"/>
        <v>1.1430889611575736</v>
      </c>
      <c r="G10" s="12">
        <f t="shared" si="1"/>
        <v>-6.8551062138385577E-2</v>
      </c>
      <c r="H10" s="12">
        <f t="shared" si="1"/>
        <v>-1.1482302908179531</v>
      </c>
      <c r="I10" s="12">
        <f t="shared" si="1"/>
        <v>1.3590248068934865</v>
      </c>
      <c r="J10" s="13">
        <f t="shared" si="1"/>
        <v>-1.2322053419374748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30" customHeight="1">
      <c r="A11" s="4"/>
      <c r="B11" s="4"/>
      <c r="C11" s="4"/>
      <c r="D11" s="4"/>
      <c r="E11" s="1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3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62.25" customHeight="1">
      <c r="A13" s="4"/>
      <c r="B13" s="1" t="s">
        <v>15</v>
      </c>
      <c r="C13" s="2" t="s">
        <v>3</v>
      </c>
      <c r="D13" s="15" t="s">
        <v>16</v>
      </c>
      <c r="E13" s="15" t="s">
        <v>17</v>
      </c>
      <c r="F13" s="15" t="s">
        <v>18</v>
      </c>
      <c r="G13" s="15" t="s">
        <v>19</v>
      </c>
      <c r="H13" s="15" t="s">
        <v>20</v>
      </c>
      <c r="I13" s="16" t="s">
        <v>21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30" customHeight="1">
      <c r="B14" s="5" t="s">
        <v>11</v>
      </c>
      <c r="C14" s="6">
        <v>0.4</v>
      </c>
      <c r="D14" s="7">
        <f>FUTURE_Prjct_Impact_to_PAINPTS!D5</f>
        <v>0.6</v>
      </c>
      <c r="E14" s="7">
        <f>FUTURE_Prjct_Impact_to_PAINPTS!E5</f>
        <v>0.64444444444444449</v>
      </c>
      <c r="F14" s="7">
        <f>FUTURE_Prjct_Impact_to_PAINPTS!F5</f>
        <v>0.51111111111111107</v>
      </c>
      <c r="G14" s="7">
        <f>FUTURE_Prjct_Impact_to_PAINPTS!G5</f>
        <v>0.36666666666666664</v>
      </c>
      <c r="H14" s="7">
        <f>FUTURE_Prjct_Impact_to_PAINPTS!H5</f>
        <v>0.5</v>
      </c>
      <c r="I14" s="7">
        <f>FUTURE_Prjct_Impact_to_PAINPTS!I5</f>
        <v>0.48888888888888887</v>
      </c>
    </row>
    <row r="15" spans="1:24" ht="30" customHeight="1">
      <c r="B15" s="8" t="s">
        <v>12</v>
      </c>
      <c r="C15" s="6">
        <v>0.6</v>
      </c>
      <c r="D15" s="7">
        <f>FUTURE_Project_Impact_to_CAPABI!C5</f>
        <v>0.59259259259259256</v>
      </c>
      <c r="E15" s="7">
        <f>FUTURE_Project_Impact_to_CAPABI!D5</f>
        <v>0.77777777777777779</v>
      </c>
      <c r="F15" s="7">
        <f>FUTURE_Project_Impact_to_CAPABI!E5</f>
        <v>0.70370370370370372</v>
      </c>
      <c r="G15" s="7">
        <f>FUTURE_Project_Impact_to_CAPABI!F5</f>
        <v>0.55555555555555558</v>
      </c>
      <c r="H15" s="7">
        <f>FUTURE_Project_Impact_to_CAPABI!G5</f>
        <v>0.51851851851851849</v>
      </c>
      <c r="I15" s="7">
        <f>FUTURE_Project_Impact_to_CAPABI!H5</f>
        <v>0.40740740740740738</v>
      </c>
    </row>
    <row r="16" spans="1:24" ht="30" customHeight="1">
      <c r="B16" s="9" t="s">
        <v>13</v>
      </c>
      <c r="C16" s="10">
        <f>SUM(C14:C15)</f>
        <v>1</v>
      </c>
      <c r="D16" s="17">
        <f t="shared" ref="D16:I16" si="2">(D14*$C$14)+(D15*$C$15)</f>
        <v>0.5955555555555555</v>
      </c>
      <c r="E16" s="17">
        <f t="shared" si="2"/>
        <v>0.72444444444444445</v>
      </c>
      <c r="F16" s="17">
        <f t="shared" si="2"/>
        <v>0.62666666666666671</v>
      </c>
      <c r="G16" s="17">
        <f t="shared" si="2"/>
        <v>0.48</v>
      </c>
      <c r="H16" s="17">
        <f t="shared" si="2"/>
        <v>0.51111111111111107</v>
      </c>
      <c r="I16" s="17">
        <f t="shared" si="2"/>
        <v>0.43999999999999995</v>
      </c>
    </row>
    <row r="17" spans="2:9" ht="10.5" customHeight="1">
      <c r="B17" s="4"/>
      <c r="C17" s="4"/>
      <c r="D17" s="4"/>
      <c r="E17" s="4"/>
      <c r="F17" s="4"/>
      <c r="G17" s="4"/>
      <c r="H17" s="4"/>
      <c r="I17" s="4"/>
    </row>
    <row r="18" spans="2:9" ht="30" customHeight="1">
      <c r="B18" s="104" t="s">
        <v>14</v>
      </c>
      <c r="C18" s="114"/>
      <c r="D18" s="12">
        <f t="shared" ref="D18:I18" si="3">(D16-AVERAGE($D$16:$I$16))/STDEV($D$16:$I$16)</f>
        <v>0.30827930426422945</v>
      </c>
      <c r="E18" s="12">
        <f t="shared" si="3"/>
        <v>1.5273838256727768</v>
      </c>
      <c r="F18" s="12">
        <f t="shared" si="3"/>
        <v>0.60254591288008641</v>
      </c>
      <c r="G18" s="12">
        <f t="shared" si="3"/>
        <v>-0.78471095630895016</v>
      </c>
      <c r="H18" s="12">
        <f t="shared" si="3"/>
        <v>-0.49044434769309425</v>
      </c>
      <c r="I18" s="12">
        <f t="shared" si="3"/>
        <v>-1.1630537388150513</v>
      </c>
    </row>
  </sheetData>
  <mergeCells count="4">
    <mergeCell ref="B2:E2"/>
    <mergeCell ref="D4:E4"/>
    <mergeCell ref="B10:C10"/>
    <mergeCell ref="B18:C18"/>
  </mergeCells>
  <conditionalFormatting sqref="D10:J10 D18:I18">
    <cfRule type="colorScale" priority="1">
      <colorScale>
        <cfvo type="formula" val="-1"/>
        <cfvo type="formula" val="0"/>
        <cfvo type="formula" val="1.157273521"/>
        <color rgb="FFEA9999"/>
        <color rgb="FFFFFFFF"/>
        <color rgb="FFEA9999"/>
      </colorScale>
    </cfRule>
    <cfRule type="colorScale" priority="2">
      <colorScale>
        <cfvo type="min"/>
        <cfvo type="max"/>
        <color rgb="FFFFFFFF"/>
        <color rgb="FF57BB8A"/>
      </colorScale>
    </cfRule>
    <cfRule type="colorScale" priority="3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32"/>
  <sheetViews>
    <sheetView zoomScale="70" zoomScaleNormal="70" workbookViewId="0"/>
  </sheetViews>
  <sheetFormatPr defaultColWidth="12.5703125" defaultRowHeight="15.75" customHeight="1"/>
  <cols>
    <col min="1" max="1" width="22.7109375" customWidth="1"/>
    <col min="2" max="2" width="52.42578125" customWidth="1"/>
    <col min="3" max="5" width="13.5703125" customWidth="1"/>
    <col min="6" max="7" width="14.42578125" customWidth="1"/>
    <col min="8" max="8" width="14.140625" customWidth="1"/>
    <col min="10" max="10" width="3.42578125" customWidth="1"/>
    <col min="13" max="13" width="13.42578125" customWidth="1"/>
    <col min="16" max="16" width="14" customWidth="1"/>
    <col min="17" max="17" width="40" customWidth="1"/>
    <col min="18" max="18" width="19.42578125" customWidth="1"/>
    <col min="19" max="19" width="32.140625" customWidth="1"/>
  </cols>
  <sheetData>
    <row r="1" spans="1:26" ht="12.75">
      <c r="A1" s="18"/>
      <c r="B1" s="19"/>
      <c r="F1" s="4"/>
      <c r="G1" s="4"/>
      <c r="H1" s="4"/>
      <c r="I1" s="4"/>
      <c r="O1" s="4"/>
    </row>
    <row r="2" spans="1:26" ht="21.75">
      <c r="A2" s="18"/>
      <c r="B2" s="112" t="s">
        <v>22</v>
      </c>
      <c r="C2" s="113"/>
      <c r="D2" s="113"/>
      <c r="F2" s="4"/>
      <c r="G2" s="4"/>
      <c r="H2" s="4"/>
      <c r="I2" s="4"/>
      <c r="K2" s="107" t="s">
        <v>23</v>
      </c>
      <c r="L2" s="113"/>
      <c r="M2" s="113"/>
      <c r="N2" s="113"/>
      <c r="O2" s="113"/>
      <c r="P2" s="113"/>
    </row>
    <row r="3" spans="1:26">
      <c r="A3" s="18"/>
      <c r="B3" s="20"/>
      <c r="F3" s="4"/>
      <c r="G3" s="4"/>
      <c r="H3" s="4"/>
      <c r="I3" s="4"/>
      <c r="K3" s="21" t="s">
        <v>24</v>
      </c>
      <c r="L3" s="21" t="s">
        <v>25</v>
      </c>
      <c r="M3" s="21" t="s">
        <v>26</v>
      </c>
      <c r="N3" s="21" t="s">
        <v>27</v>
      </c>
      <c r="O3" s="22" t="s">
        <v>28</v>
      </c>
      <c r="P3" s="21" t="s">
        <v>29</v>
      </c>
    </row>
    <row r="4" spans="1:26" ht="30" customHeight="1">
      <c r="A4" s="18"/>
      <c r="B4" s="23" t="s">
        <v>30</v>
      </c>
      <c r="C4" s="24">
        <f t="shared" ref="C4:I4" si="0">SUMIF(C13:C42,"&gt;1")</f>
        <v>48</v>
      </c>
      <c r="D4" s="24">
        <f t="shared" si="0"/>
        <v>59</v>
      </c>
      <c r="E4" s="24">
        <f t="shared" si="0"/>
        <v>56</v>
      </c>
      <c r="F4" s="24">
        <f t="shared" si="0"/>
        <v>39</v>
      </c>
      <c r="G4" s="24">
        <f t="shared" si="0"/>
        <v>49</v>
      </c>
      <c r="H4" s="24">
        <f t="shared" si="0"/>
        <v>62</v>
      </c>
      <c r="I4" s="25">
        <f t="shared" si="0"/>
        <v>40</v>
      </c>
      <c r="J4" s="26"/>
      <c r="K4" s="27">
        <f>QUARTILE($C$4:$I$4, 1)</f>
        <v>44</v>
      </c>
      <c r="L4" s="27">
        <f>QUARTILE($C$4:$I$4, 2)</f>
        <v>49</v>
      </c>
      <c r="M4" s="27">
        <f>QUARTILE($C$4:$I$4, 3)</f>
        <v>57.5</v>
      </c>
      <c r="N4" s="27">
        <f>QUARTILE($C$4:$I$4, 4)</f>
        <v>62</v>
      </c>
      <c r="O4" s="28">
        <f>AVERAGE(C4:I4)</f>
        <v>50.428571428571431</v>
      </c>
      <c r="P4" s="28">
        <f>STDEV(C4:I4)</f>
        <v>8.9973541084243784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30" customHeight="1">
      <c r="A5" s="18"/>
      <c r="B5" s="29" t="s">
        <v>31</v>
      </c>
      <c r="C5" s="30">
        <f t="shared" ref="C5:I5" si="1">C4/(COUNT(C13:C42)*3)</f>
        <v>0.53333333333333333</v>
      </c>
      <c r="D5" s="30">
        <f t="shared" si="1"/>
        <v>0.65555555555555556</v>
      </c>
      <c r="E5" s="30">
        <f t="shared" si="1"/>
        <v>0.62222222222222223</v>
      </c>
      <c r="F5" s="30">
        <f t="shared" si="1"/>
        <v>0.43333333333333335</v>
      </c>
      <c r="G5" s="30">
        <f t="shared" si="1"/>
        <v>0.5444444444444444</v>
      </c>
      <c r="H5" s="30">
        <f t="shared" si="1"/>
        <v>0.68888888888888888</v>
      </c>
      <c r="I5" s="31">
        <f t="shared" si="1"/>
        <v>0.44444444444444442</v>
      </c>
      <c r="J5" s="26"/>
      <c r="K5" s="26"/>
      <c r="L5" s="26"/>
      <c r="M5" s="26"/>
      <c r="N5" s="26"/>
      <c r="O5" s="4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30" customHeight="1">
      <c r="A6" s="18"/>
      <c r="B6" s="29" t="s">
        <v>32</v>
      </c>
      <c r="C6" s="30">
        <f t="shared" ref="C6:I6" si="2">COUNTIF(C13:C42,"3")/COUNT(C13:C42)</f>
        <v>0.2</v>
      </c>
      <c r="D6" s="30">
        <f t="shared" si="2"/>
        <v>0.3</v>
      </c>
      <c r="E6" s="30">
        <f t="shared" si="2"/>
        <v>0.33333333333333331</v>
      </c>
      <c r="F6" s="30">
        <f t="shared" si="2"/>
        <v>0.16666666666666666</v>
      </c>
      <c r="G6" s="30">
        <f t="shared" si="2"/>
        <v>0.3</v>
      </c>
      <c r="H6" s="30">
        <f t="shared" si="2"/>
        <v>0.4</v>
      </c>
      <c r="I6" s="31">
        <f t="shared" si="2"/>
        <v>6.6666666666666666E-2</v>
      </c>
      <c r="J6" s="26"/>
      <c r="K6" s="26"/>
      <c r="L6" s="26"/>
      <c r="M6" s="26"/>
      <c r="N6" s="26"/>
      <c r="O6" s="4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0" customHeight="1">
      <c r="A7" s="18"/>
      <c r="B7" s="29" t="s">
        <v>33</v>
      </c>
      <c r="C7" s="30">
        <f t="shared" ref="C7:I7" si="3">COUNTIF(C13:C42,"2")/COUNT(C13:C42)</f>
        <v>0.5</v>
      </c>
      <c r="D7" s="30">
        <f t="shared" si="3"/>
        <v>0.53333333333333333</v>
      </c>
      <c r="E7" s="30">
        <f t="shared" si="3"/>
        <v>0.43333333333333335</v>
      </c>
      <c r="F7" s="30">
        <f t="shared" si="3"/>
        <v>0.4</v>
      </c>
      <c r="G7" s="30">
        <f t="shared" si="3"/>
        <v>0.36666666666666664</v>
      </c>
      <c r="H7" s="30">
        <f t="shared" si="3"/>
        <v>0.43333333333333335</v>
      </c>
      <c r="I7" s="31">
        <f t="shared" si="3"/>
        <v>0.56666666666666665</v>
      </c>
      <c r="J7" s="26"/>
      <c r="K7" s="26"/>
      <c r="L7" s="26"/>
      <c r="M7" s="26"/>
      <c r="N7" s="26"/>
      <c r="O7" s="4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0" customHeight="1">
      <c r="A8" s="18"/>
      <c r="B8" s="32" t="s">
        <v>14</v>
      </c>
      <c r="C8" s="33">
        <f t="shared" ref="C8:I8" si="4">(C4-$O$4)/$P$4</f>
        <v>-0.26992062325273131</v>
      </c>
      <c r="D8" s="33">
        <f t="shared" si="4"/>
        <v>0.95266102324493296</v>
      </c>
      <c r="E8" s="33">
        <f t="shared" si="4"/>
        <v>0.6192296651092063</v>
      </c>
      <c r="F8" s="33">
        <f t="shared" si="4"/>
        <v>-1.2702146976599111</v>
      </c>
      <c r="G8" s="33">
        <f t="shared" si="4"/>
        <v>-0.15877683720748909</v>
      </c>
      <c r="H8" s="33">
        <f t="shared" si="4"/>
        <v>1.2860923813806595</v>
      </c>
      <c r="I8" s="34">
        <f t="shared" si="4"/>
        <v>-1.1590709116146689</v>
      </c>
      <c r="J8" s="26"/>
      <c r="K8" s="26"/>
      <c r="L8" s="26"/>
      <c r="M8" s="26"/>
      <c r="N8" s="26"/>
      <c r="O8" s="4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>
      <c r="A9" s="18"/>
      <c r="B9" s="19"/>
      <c r="F9" s="4"/>
      <c r="G9" s="4"/>
      <c r="H9" s="4"/>
      <c r="I9" s="4"/>
      <c r="O9" s="4"/>
    </row>
    <row r="10" spans="1:26" ht="12.75">
      <c r="A10" s="18"/>
      <c r="B10" s="19"/>
      <c r="F10" s="4"/>
      <c r="G10" s="4"/>
      <c r="H10" s="4"/>
      <c r="I10" s="4"/>
      <c r="O10" s="4"/>
    </row>
    <row r="11" spans="1:26" ht="21" customHeight="1">
      <c r="A11" s="18"/>
      <c r="B11" s="19"/>
      <c r="C11" s="108" t="s">
        <v>1</v>
      </c>
      <c r="D11" s="113"/>
      <c r="F11" s="4"/>
      <c r="G11" s="4"/>
      <c r="H11" s="4"/>
      <c r="I11" s="4"/>
      <c r="O11" s="4"/>
    </row>
    <row r="12" spans="1:26" ht="42.75">
      <c r="A12" s="35" t="s">
        <v>34</v>
      </c>
      <c r="B12" s="35" t="s">
        <v>11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8</v>
      </c>
      <c r="H12" s="16" t="s">
        <v>9</v>
      </c>
      <c r="I12" s="36" t="s">
        <v>10</v>
      </c>
      <c r="K12" s="37" t="s">
        <v>35</v>
      </c>
      <c r="L12" s="38" t="s">
        <v>36</v>
      </c>
      <c r="M12" s="38" t="s">
        <v>37</v>
      </c>
      <c r="N12" s="39" t="s">
        <v>38</v>
      </c>
      <c r="O12" s="40"/>
      <c r="Q12" s="41"/>
    </row>
    <row r="13" spans="1:26" ht="45" customHeight="1">
      <c r="A13" s="109" t="s">
        <v>39</v>
      </c>
      <c r="B13" s="42" t="s">
        <v>40</v>
      </c>
      <c r="C13" s="43">
        <v>3</v>
      </c>
      <c r="D13" s="44">
        <v>3</v>
      </c>
      <c r="E13" s="45">
        <v>2</v>
      </c>
      <c r="F13" s="45">
        <v>3</v>
      </c>
      <c r="G13" s="45">
        <v>3</v>
      </c>
      <c r="H13" s="45">
        <v>2</v>
      </c>
      <c r="I13" s="46">
        <v>3</v>
      </c>
      <c r="J13" s="47"/>
      <c r="K13" s="48">
        <f t="shared" ref="K13:K42" si="5">SUM(C13:I13)</f>
        <v>19</v>
      </c>
      <c r="L13" s="49">
        <f t="shared" ref="L13:L42" si="6">COUNTIF(C13:I13, "3")/COUNT(C13:I13)</f>
        <v>0.7142857142857143</v>
      </c>
      <c r="M13" s="49">
        <f t="shared" ref="M13:M42" si="7">COUNTIF(C13:I13, "2")/COUNT(C13:I13)</f>
        <v>0.2857142857142857</v>
      </c>
      <c r="N13" s="50">
        <f t="shared" ref="N13:N42" si="8">(K13-$K$46)/$K$47</f>
        <v>1.5058507828090331</v>
      </c>
      <c r="O13" s="51"/>
      <c r="P13" s="52"/>
      <c r="Q13" s="53"/>
      <c r="R13" s="53"/>
      <c r="S13" s="53"/>
      <c r="T13" s="53"/>
      <c r="U13" s="54"/>
      <c r="V13" s="54"/>
      <c r="W13" s="26"/>
      <c r="X13" s="26"/>
      <c r="Y13" s="26"/>
      <c r="Z13" s="26"/>
    </row>
    <row r="14" spans="1:26" ht="45" customHeight="1">
      <c r="A14" s="115"/>
      <c r="B14" s="55" t="s">
        <v>41</v>
      </c>
      <c r="C14" s="56">
        <v>3</v>
      </c>
      <c r="D14" s="57">
        <v>3</v>
      </c>
      <c r="E14" s="58">
        <v>3</v>
      </c>
      <c r="F14" s="58">
        <v>3</v>
      </c>
      <c r="G14" s="58">
        <v>2</v>
      </c>
      <c r="H14" s="58">
        <v>3</v>
      </c>
      <c r="I14" s="59">
        <v>2</v>
      </c>
      <c r="J14" s="47"/>
      <c r="K14" s="48">
        <f t="shared" si="5"/>
        <v>19</v>
      </c>
      <c r="L14" s="49">
        <f t="shared" si="6"/>
        <v>0.7142857142857143</v>
      </c>
      <c r="M14" s="49">
        <f t="shared" si="7"/>
        <v>0.2857142857142857</v>
      </c>
      <c r="N14" s="50">
        <f t="shared" si="8"/>
        <v>1.5058507828090331</v>
      </c>
      <c r="O14" s="51"/>
      <c r="P14" s="52"/>
      <c r="Q14" s="60"/>
      <c r="R14" s="60"/>
      <c r="S14" s="60"/>
      <c r="T14" s="61"/>
      <c r="U14" s="52"/>
      <c r="V14" s="52"/>
      <c r="W14" s="26"/>
      <c r="X14" s="26"/>
      <c r="Y14" s="26"/>
      <c r="Z14" s="26"/>
    </row>
    <row r="15" spans="1:26" ht="45" customHeight="1">
      <c r="A15" s="105" t="s">
        <v>42</v>
      </c>
      <c r="B15" s="55" t="s">
        <v>43</v>
      </c>
      <c r="C15" s="56">
        <v>1</v>
      </c>
      <c r="D15" s="57">
        <v>2</v>
      </c>
      <c r="E15" s="58">
        <v>2</v>
      </c>
      <c r="F15" s="58">
        <v>1</v>
      </c>
      <c r="G15" s="58">
        <v>2</v>
      </c>
      <c r="H15" s="58">
        <v>3</v>
      </c>
      <c r="I15" s="59">
        <v>2</v>
      </c>
      <c r="J15" s="47"/>
      <c r="K15" s="48">
        <f t="shared" si="5"/>
        <v>13</v>
      </c>
      <c r="L15" s="49">
        <f t="shared" si="6"/>
        <v>0.14285714285714285</v>
      </c>
      <c r="M15" s="49">
        <f t="shared" si="7"/>
        <v>0.5714285714285714</v>
      </c>
      <c r="N15" s="50">
        <f t="shared" si="8"/>
        <v>-8.8579457812296231E-2</v>
      </c>
      <c r="O15" s="51"/>
      <c r="P15" s="52"/>
      <c r="Q15" s="60"/>
      <c r="R15" s="60"/>
      <c r="S15" s="60"/>
      <c r="T15" s="61"/>
      <c r="U15" s="52"/>
      <c r="V15" s="52"/>
      <c r="W15" s="26"/>
      <c r="X15" s="26"/>
      <c r="Y15" s="26"/>
      <c r="Z15" s="26"/>
    </row>
    <row r="16" spans="1:26" ht="45" customHeight="1">
      <c r="A16" s="116"/>
      <c r="B16" s="55" t="s">
        <v>44</v>
      </c>
      <c r="C16" s="56">
        <v>3</v>
      </c>
      <c r="D16" s="57">
        <v>3</v>
      </c>
      <c r="E16" s="58">
        <v>3</v>
      </c>
      <c r="F16" s="58">
        <v>2</v>
      </c>
      <c r="G16" s="58">
        <v>3</v>
      </c>
      <c r="H16" s="58">
        <v>2</v>
      </c>
      <c r="I16" s="59">
        <v>2</v>
      </c>
      <c r="J16" s="47"/>
      <c r="K16" s="48">
        <f t="shared" si="5"/>
        <v>18</v>
      </c>
      <c r="L16" s="49">
        <f t="shared" si="6"/>
        <v>0.5714285714285714</v>
      </c>
      <c r="M16" s="49">
        <f t="shared" si="7"/>
        <v>0.42857142857142855</v>
      </c>
      <c r="N16" s="50">
        <f t="shared" si="8"/>
        <v>1.2401124093721447</v>
      </c>
      <c r="O16" s="51"/>
      <c r="P16" s="52"/>
      <c r="Q16" s="60"/>
      <c r="R16" s="60"/>
      <c r="S16" s="60"/>
      <c r="T16" s="60"/>
      <c r="U16" s="52"/>
      <c r="V16" s="52"/>
      <c r="W16" s="26"/>
      <c r="X16" s="26"/>
      <c r="Y16" s="26"/>
      <c r="Z16" s="26"/>
    </row>
    <row r="17" spans="1:26" ht="45" customHeight="1">
      <c r="A17" s="115"/>
      <c r="B17" s="55" t="s">
        <v>45</v>
      </c>
      <c r="C17" s="56">
        <v>2</v>
      </c>
      <c r="D17" s="57">
        <v>2</v>
      </c>
      <c r="E17" s="58">
        <v>1</v>
      </c>
      <c r="F17" s="58">
        <v>2</v>
      </c>
      <c r="G17" s="58">
        <v>3</v>
      </c>
      <c r="H17" s="58">
        <v>2</v>
      </c>
      <c r="I17" s="59">
        <v>1</v>
      </c>
      <c r="J17" s="47"/>
      <c r="K17" s="48">
        <f t="shared" si="5"/>
        <v>13</v>
      </c>
      <c r="L17" s="49">
        <f t="shared" si="6"/>
        <v>0.14285714285714285</v>
      </c>
      <c r="M17" s="49">
        <f t="shared" si="7"/>
        <v>0.5714285714285714</v>
      </c>
      <c r="N17" s="50">
        <f t="shared" si="8"/>
        <v>-8.8579457812296231E-2</v>
      </c>
      <c r="O17" s="51"/>
      <c r="P17" s="52"/>
      <c r="Q17" s="60"/>
      <c r="R17" s="60"/>
      <c r="S17" s="60"/>
      <c r="T17" s="61"/>
      <c r="U17" s="52"/>
      <c r="V17" s="52"/>
      <c r="W17" s="26"/>
      <c r="X17" s="26"/>
      <c r="Y17" s="26"/>
      <c r="Z17" s="26"/>
    </row>
    <row r="18" spans="1:26" ht="45" customHeight="1">
      <c r="A18" s="105" t="s">
        <v>46</v>
      </c>
      <c r="B18" s="55" t="s">
        <v>47</v>
      </c>
      <c r="C18" s="56">
        <v>2</v>
      </c>
      <c r="D18" s="57">
        <v>2</v>
      </c>
      <c r="E18" s="58">
        <v>3</v>
      </c>
      <c r="F18" s="58">
        <v>2</v>
      </c>
      <c r="G18" s="58">
        <v>3</v>
      </c>
      <c r="H18" s="58">
        <v>3</v>
      </c>
      <c r="I18" s="59">
        <v>2</v>
      </c>
      <c r="J18" s="47"/>
      <c r="K18" s="48">
        <f t="shared" si="5"/>
        <v>17</v>
      </c>
      <c r="L18" s="49">
        <f t="shared" si="6"/>
        <v>0.42857142857142855</v>
      </c>
      <c r="M18" s="49">
        <f t="shared" si="7"/>
        <v>0.5714285714285714</v>
      </c>
      <c r="N18" s="50">
        <f t="shared" si="8"/>
        <v>0.97437403593525662</v>
      </c>
      <c r="O18" s="51"/>
      <c r="P18" s="52"/>
      <c r="Q18" s="60"/>
      <c r="R18" s="60"/>
      <c r="S18" s="60"/>
      <c r="T18" s="60"/>
      <c r="U18" s="52"/>
      <c r="V18" s="52"/>
      <c r="W18" s="26"/>
      <c r="X18" s="26"/>
      <c r="Y18" s="26"/>
      <c r="Z18" s="26"/>
    </row>
    <row r="19" spans="1:26" ht="45" customHeight="1">
      <c r="A19" s="116"/>
      <c r="B19" s="55" t="s">
        <v>48</v>
      </c>
      <c r="C19" s="56">
        <v>2</v>
      </c>
      <c r="D19" s="57">
        <v>2</v>
      </c>
      <c r="E19" s="58">
        <v>2</v>
      </c>
      <c r="F19" s="58">
        <v>1</v>
      </c>
      <c r="G19" s="58">
        <v>2</v>
      </c>
      <c r="H19" s="58">
        <v>3</v>
      </c>
      <c r="I19" s="59">
        <v>2</v>
      </c>
      <c r="J19" s="47"/>
      <c r="K19" s="48">
        <f t="shared" si="5"/>
        <v>14</v>
      </c>
      <c r="L19" s="49">
        <f t="shared" si="6"/>
        <v>0.14285714285714285</v>
      </c>
      <c r="M19" s="49">
        <f t="shared" si="7"/>
        <v>0.7142857142857143</v>
      </c>
      <c r="N19" s="50">
        <f t="shared" si="8"/>
        <v>0.17715891562459199</v>
      </c>
      <c r="O19" s="51"/>
      <c r="P19" s="52"/>
      <c r="Q19" s="60"/>
      <c r="R19" s="60"/>
      <c r="S19" s="60"/>
      <c r="T19" s="61"/>
      <c r="U19" s="52"/>
      <c r="V19" s="52"/>
      <c r="W19" s="26"/>
      <c r="X19" s="26"/>
      <c r="Y19" s="26"/>
      <c r="Z19" s="26"/>
    </row>
    <row r="20" spans="1:26" ht="45" customHeight="1">
      <c r="A20" s="115"/>
      <c r="B20" s="55" t="s">
        <v>49</v>
      </c>
      <c r="C20" s="56">
        <v>1</v>
      </c>
      <c r="D20" s="57">
        <v>1</v>
      </c>
      <c r="E20" s="58">
        <v>1</v>
      </c>
      <c r="F20" s="58">
        <v>0</v>
      </c>
      <c r="G20" s="58">
        <v>2</v>
      </c>
      <c r="H20" s="58">
        <v>2</v>
      </c>
      <c r="I20" s="59">
        <v>2</v>
      </c>
      <c r="J20" s="47"/>
      <c r="K20" s="48">
        <f t="shared" si="5"/>
        <v>9</v>
      </c>
      <c r="L20" s="49">
        <f t="shared" si="6"/>
        <v>0</v>
      </c>
      <c r="M20" s="49">
        <f t="shared" si="7"/>
        <v>0.42857142857142855</v>
      </c>
      <c r="N20" s="50">
        <f t="shared" si="8"/>
        <v>-1.1515329515598491</v>
      </c>
      <c r="O20" s="51"/>
      <c r="P20" s="52"/>
      <c r="Q20" s="60"/>
      <c r="R20" s="60"/>
      <c r="S20" s="60"/>
      <c r="T20" s="61"/>
      <c r="U20" s="52"/>
      <c r="V20" s="52"/>
      <c r="W20" s="26"/>
      <c r="X20" s="26"/>
      <c r="Y20" s="26"/>
      <c r="Z20" s="26"/>
    </row>
    <row r="21" spans="1:26" ht="45" customHeight="1">
      <c r="A21" s="105" t="s">
        <v>50</v>
      </c>
      <c r="B21" s="55" t="s">
        <v>51</v>
      </c>
      <c r="C21" s="56">
        <v>0</v>
      </c>
      <c r="D21" s="57">
        <v>1</v>
      </c>
      <c r="E21" s="58">
        <v>1</v>
      </c>
      <c r="F21" s="58">
        <v>0</v>
      </c>
      <c r="G21" s="58">
        <v>2</v>
      </c>
      <c r="H21" s="58">
        <v>2</v>
      </c>
      <c r="I21" s="59">
        <v>1</v>
      </c>
      <c r="J21" s="47"/>
      <c r="K21" s="48">
        <f t="shared" si="5"/>
        <v>7</v>
      </c>
      <c r="L21" s="49">
        <f t="shared" si="6"/>
        <v>0</v>
      </c>
      <c r="M21" s="49">
        <f t="shared" si="7"/>
        <v>0.2857142857142857</v>
      </c>
      <c r="N21" s="50">
        <f t="shared" si="8"/>
        <v>-1.6830096984336256</v>
      </c>
      <c r="O21" s="51"/>
      <c r="P21" s="52"/>
      <c r="Q21" s="60"/>
      <c r="R21" s="60"/>
      <c r="S21" s="60"/>
      <c r="T21" s="60"/>
      <c r="U21" s="52"/>
      <c r="V21" s="52"/>
      <c r="W21" s="26"/>
      <c r="X21" s="26"/>
      <c r="Y21" s="26"/>
      <c r="Z21" s="26"/>
    </row>
    <row r="22" spans="1:26" ht="45" customHeight="1">
      <c r="A22" s="116"/>
      <c r="B22" s="55" t="s">
        <v>52</v>
      </c>
      <c r="C22" s="56">
        <v>3</v>
      </c>
      <c r="D22" s="57">
        <v>3</v>
      </c>
      <c r="E22" s="58">
        <v>3</v>
      </c>
      <c r="F22" s="58">
        <v>2</v>
      </c>
      <c r="G22" s="58">
        <v>3</v>
      </c>
      <c r="H22" s="58">
        <v>2</v>
      </c>
      <c r="I22" s="59">
        <v>3</v>
      </c>
      <c r="J22" s="47"/>
      <c r="K22" s="48">
        <f t="shared" si="5"/>
        <v>19</v>
      </c>
      <c r="L22" s="49">
        <f t="shared" si="6"/>
        <v>0.7142857142857143</v>
      </c>
      <c r="M22" s="49">
        <f t="shared" si="7"/>
        <v>0.2857142857142857</v>
      </c>
      <c r="N22" s="50">
        <f t="shared" si="8"/>
        <v>1.5058507828090331</v>
      </c>
      <c r="O22" s="51"/>
      <c r="P22" s="52"/>
      <c r="Q22" s="60"/>
      <c r="R22" s="60"/>
      <c r="S22" s="60"/>
      <c r="T22" s="60"/>
      <c r="U22" s="52"/>
      <c r="V22" s="52"/>
      <c r="W22" s="26"/>
      <c r="X22" s="26"/>
      <c r="Y22" s="26"/>
      <c r="Z22" s="26"/>
    </row>
    <row r="23" spans="1:26" ht="45" customHeight="1">
      <c r="A23" s="116"/>
      <c r="B23" s="55" t="s">
        <v>53</v>
      </c>
      <c r="C23" s="56">
        <v>2</v>
      </c>
      <c r="D23" s="57">
        <v>2</v>
      </c>
      <c r="E23" s="58">
        <v>3</v>
      </c>
      <c r="F23" s="58">
        <v>1</v>
      </c>
      <c r="G23" s="58">
        <v>2</v>
      </c>
      <c r="H23" s="58">
        <v>1</v>
      </c>
      <c r="I23" s="59">
        <v>2</v>
      </c>
      <c r="J23" s="47"/>
      <c r="K23" s="48">
        <f t="shared" si="5"/>
        <v>13</v>
      </c>
      <c r="L23" s="49">
        <f t="shared" si="6"/>
        <v>0.14285714285714285</v>
      </c>
      <c r="M23" s="49">
        <f t="shared" si="7"/>
        <v>0.5714285714285714</v>
      </c>
      <c r="N23" s="50">
        <f t="shared" si="8"/>
        <v>-8.8579457812296231E-2</v>
      </c>
      <c r="O23" s="51"/>
      <c r="P23" s="52"/>
      <c r="Q23" s="60"/>
      <c r="R23" s="60"/>
      <c r="S23" s="60"/>
      <c r="T23" s="61"/>
      <c r="U23" s="52"/>
      <c r="V23" s="52"/>
      <c r="W23" s="26"/>
      <c r="X23" s="26"/>
      <c r="Y23" s="26"/>
      <c r="Z23" s="26"/>
    </row>
    <row r="24" spans="1:26" ht="45" customHeight="1">
      <c r="A24" s="116"/>
      <c r="B24" s="55" t="s">
        <v>54</v>
      </c>
      <c r="C24" s="56">
        <v>2</v>
      </c>
      <c r="D24" s="57">
        <v>2</v>
      </c>
      <c r="E24" s="58">
        <v>3</v>
      </c>
      <c r="F24" s="58">
        <v>2</v>
      </c>
      <c r="G24" s="58">
        <v>1</v>
      </c>
      <c r="H24" s="58">
        <v>1</v>
      </c>
      <c r="I24" s="59">
        <v>1</v>
      </c>
      <c r="J24" s="47"/>
      <c r="K24" s="48">
        <f t="shared" si="5"/>
        <v>12</v>
      </c>
      <c r="L24" s="49">
        <f t="shared" si="6"/>
        <v>0.14285714285714285</v>
      </c>
      <c r="M24" s="49">
        <f t="shared" si="7"/>
        <v>0.42857142857142855</v>
      </c>
      <c r="N24" s="50">
        <f t="shared" si="8"/>
        <v>-0.35431783124918442</v>
      </c>
      <c r="O24" s="51"/>
      <c r="P24" s="52"/>
      <c r="Q24" s="60"/>
      <c r="R24" s="60"/>
      <c r="S24" s="60"/>
      <c r="T24" s="61"/>
      <c r="U24" s="52"/>
      <c r="V24" s="52"/>
      <c r="W24" s="26"/>
      <c r="X24" s="26"/>
      <c r="Y24" s="26"/>
      <c r="Z24" s="26"/>
    </row>
    <row r="25" spans="1:26" ht="45" customHeight="1">
      <c r="A25" s="115"/>
      <c r="B25" s="55" t="s">
        <v>55</v>
      </c>
      <c r="C25" s="56">
        <v>3</v>
      </c>
      <c r="D25" s="57">
        <v>3</v>
      </c>
      <c r="E25" s="58">
        <v>3</v>
      </c>
      <c r="F25" s="58">
        <v>3</v>
      </c>
      <c r="G25" s="58">
        <v>3</v>
      </c>
      <c r="H25" s="58">
        <v>3</v>
      </c>
      <c r="I25" s="59">
        <v>2</v>
      </c>
      <c r="J25" s="47"/>
      <c r="K25" s="48">
        <f t="shared" si="5"/>
        <v>20</v>
      </c>
      <c r="L25" s="49">
        <f t="shared" si="6"/>
        <v>0.8571428571428571</v>
      </c>
      <c r="M25" s="49">
        <f t="shared" si="7"/>
        <v>0.14285714285714285</v>
      </c>
      <c r="N25" s="50">
        <f t="shared" si="8"/>
        <v>1.7715891562459212</v>
      </c>
      <c r="O25" s="51"/>
      <c r="P25" s="52"/>
      <c r="Q25" s="60"/>
      <c r="R25" s="60"/>
      <c r="S25" s="60"/>
      <c r="T25" s="61"/>
      <c r="U25" s="52"/>
      <c r="V25" s="52"/>
      <c r="W25" s="26"/>
      <c r="X25" s="26"/>
      <c r="Y25" s="26"/>
      <c r="Z25" s="26"/>
    </row>
    <row r="26" spans="1:26" ht="45" customHeight="1">
      <c r="A26" s="105" t="s">
        <v>56</v>
      </c>
      <c r="B26" s="55" t="s">
        <v>57</v>
      </c>
      <c r="C26" s="56">
        <v>1</v>
      </c>
      <c r="D26" s="57">
        <v>1</v>
      </c>
      <c r="E26" s="58">
        <v>1</v>
      </c>
      <c r="F26" s="58">
        <v>0</v>
      </c>
      <c r="G26" s="58">
        <v>2</v>
      </c>
      <c r="H26" s="58">
        <v>2</v>
      </c>
      <c r="I26" s="59">
        <v>1</v>
      </c>
      <c r="J26" s="47"/>
      <c r="K26" s="48">
        <f t="shared" si="5"/>
        <v>8</v>
      </c>
      <c r="L26" s="49">
        <f t="shared" si="6"/>
        <v>0</v>
      </c>
      <c r="M26" s="49">
        <f t="shared" si="7"/>
        <v>0.2857142857142857</v>
      </c>
      <c r="N26" s="50">
        <f t="shared" si="8"/>
        <v>-1.4172713249967372</v>
      </c>
      <c r="O26" s="51"/>
      <c r="P26" s="52"/>
      <c r="Q26" s="60"/>
      <c r="R26" s="60"/>
      <c r="S26" s="60"/>
      <c r="T26" s="61"/>
      <c r="U26" s="52"/>
      <c r="V26" s="52"/>
      <c r="W26" s="26"/>
      <c r="X26" s="26"/>
      <c r="Y26" s="26"/>
      <c r="Z26" s="26"/>
    </row>
    <row r="27" spans="1:26" ht="45" customHeight="1">
      <c r="A27" s="116"/>
      <c r="B27" s="55" t="s">
        <v>41</v>
      </c>
      <c r="C27" s="56">
        <v>3</v>
      </c>
      <c r="D27" s="57">
        <v>3</v>
      </c>
      <c r="E27" s="58">
        <v>3</v>
      </c>
      <c r="F27" s="58">
        <v>3</v>
      </c>
      <c r="G27" s="58">
        <v>2</v>
      </c>
      <c r="H27" s="58">
        <v>3</v>
      </c>
      <c r="I27" s="59">
        <v>2</v>
      </c>
      <c r="J27" s="47"/>
      <c r="K27" s="48">
        <f t="shared" si="5"/>
        <v>19</v>
      </c>
      <c r="L27" s="49">
        <f t="shared" si="6"/>
        <v>0.7142857142857143</v>
      </c>
      <c r="M27" s="49">
        <f t="shared" si="7"/>
        <v>0.2857142857142857</v>
      </c>
      <c r="N27" s="50">
        <f t="shared" si="8"/>
        <v>1.5058507828090331</v>
      </c>
      <c r="O27" s="51"/>
      <c r="P27" s="52"/>
      <c r="Q27" s="60"/>
      <c r="R27" s="60"/>
      <c r="S27" s="60"/>
      <c r="T27" s="60"/>
      <c r="U27" s="52"/>
      <c r="V27" s="52"/>
      <c r="W27" s="26"/>
      <c r="X27" s="26"/>
      <c r="Y27" s="26"/>
      <c r="Z27" s="26"/>
    </row>
    <row r="28" spans="1:26" ht="45" customHeight="1">
      <c r="A28" s="115"/>
      <c r="B28" s="55" t="s">
        <v>58</v>
      </c>
      <c r="C28" s="56">
        <v>2</v>
      </c>
      <c r="D28" s="57">
        <v>3</v>
      </c>
      <c r="E28" s="58">
        <v>2</v>
      </c>
      <c r="F28" s="58">
        <v>2</v>
      </c>
      <c r="G28" s="58">
        <v>3</v>
      </c>
      <c r="H28" s="58">
        <v>2</v>
      </c>
      <c r="I28" s="59">
        <v>1</v>
      </c>
      <c r="J28" s="47"/>
      <c r="K28" s="48">
        <f t="shared" si="5"/>
        <v>15</v>
      </c>
      <c r="L28" s="49">
        <f t="shared" si="6"/>
        <v>0.2857142857142857</v>
      </c>
      <c r="M28" s="49">
        <f t="shared" si="7"/>
        <v>0.5714285714285714</v>
      </c>
      <c r="N28" s="50">
        <f t="shared" si="8"/>
        <v>0.44289728906148018</v>
      </c>
      <c r="O28" s="51"/>
      <c r="P28" s="52"/>
      <c r="Q28" s="60"/>
      <c r="R28" s="60"/>
      <c r="S28" s="60"/>
      <c r="T28" s="61"/>
      <c r="U28" s="52"/>
      <c r="V28" s="52"/>
      <c r="W28" s="26"/>
      <c r="X28" s="26"/>
      <c r="Y28" s="26"/>
      <c r="Z28" s="26"/>
    </row>
    <row r="29" spans="1:26" ht="45" customHeight="1">
      <c r="A29" s="105" t="s">
        <v>59</v>
      </c>
      <c r="B29" s="55" t="s">
        <v>60</v>
      </c>
      <c r="C29" s="56">
        <v>1</v>
      </c>
      <c r="D29" s="57">
        <v>2</v>
      </c>
      <c r="E29" s="58">
        <v>2</v>
      </c>
      <c r="F29" s="58">
        <v>1</v>
      </c>
      <c r="G29" s="58">
        <v>0</v>
      </c>
      <c r="H29" s="58">
        <v>3</v>
      </c>
      <c r="I29" s="59">
        <v>2</v>
      </c>
      <c r="J29" s="47"/>
      <c r="K29" s="48">
        <f t="shared" si="5"/>
        <v>11</v>
      </c>
      <c r="L29" s="49">
        <f t="shared" si="6"/>
        <v>0.14285714285714285</v>
      </c>
      <c r="M29" s="49">
        <f t="shared" si="7"/>
        <v>0.42857142857142855</v>
      </c>
      <c r="N29" s="50">
        <f t="shared" si="8"/>
        <v>-0.6200562046860727</v>
      </c>
      <c r="O29" s="51"/>
      <c r="P29" s="52"/>
      <c r="Q29" s="60"/>
      <c r="R29" s="60"/>
      <c r="S29" s="60"/>
      <c r="T29" s="61"/>
      <c r="U29" s="52"/>
      <c r="V29" s="52"/>
      <c r="W29" s="26"/>
      <c r="X29" s="26"/>
      <c r="Y29" s="26"/>
      <c r="Z29" s="26"/>
    </row>
    <row r="30" spans="1:26" ht="45" customHeight="1">
      <c r="A30" s="116"/>
      <c r="B30" s="55" t="s">
        <v>61</v>
      </c>
      <c r="C30" s="56">
        <v>2</v>
      </c>
      <c r="D30" s="57">
        <v>2</v>
      </c>
      <c r="E30" s="58">
        <v>3</v>
      </c>
      <c r="F30" s="58">
        <v>2</v>
      </c>
      <c r="G30" s="58">
        <v>1</v>
      </c>
      <c r="H30" s="58">
        <v>1</v>
      </c>
      <c r="I30" s="59">
        <v>1</v>
      </c>
      <c r="J30" s="47"/>
      <c r="K30" s="48">
        <f t="shared" si="5"/>
        <v>12</v>
      </c>
      <c r="L30" s="49">
        <f t="shared" si="6"/>
        <v>0.14285714285714285</v>
      </c>
      <c r="M30" s="49">
        <f t="shared" si="7"/>
        <v>0.42857142857142855</v>
      </c>
      <c r="N30" s="50">
        <f t="shared" si="8"/>
        <v>-0.35431783124918442</v>
      </c>
      <c r="O30" s="51"/>
      <c r="P30" s="52"/>
      <c r="Q30" s="60"/>
      <c r="R30" s="60"/>
      <c r="S30" s="60"/>
      <c r="T30" s="60"/>
      <c r="U30" s="52"/>
      <c r="V30" s="52"/>
      <c r="W30" s="26"/>
      <c r="X30" s="26"/>
      <c r="Y30" s="26"/>
      <c r="Z30" s="26"/>
    </row>
    <row r="31" spans="1:26" ht="45" customHeight="1">
      <c r="A31" s="115"/>
      <c r="B31" s="55" t="s">
        <v>62</v>
      </c>
      <c r="C31" s="56">
        <v>2</v>
      </c>
      <c r="D31" s="57">
        <v>1</v>
      </c>
      <c r="E31" s="58">
        <v>1</v>
      </c>
      <c r="F31" s="58">
        <v>2</v>
      </c>
      <c r="G31" s="58">
        <v>3</v>
      </c>
      <c r="H31" s="58">
        <v>2</v>
      </c>
      <c r="I31" s="59">
        <v>1</v>
      </c>
      <c r="J31" s="47"/>
      <c r="K31" s="48">
        <f t="shared" si="5"/>
        <v>12</v>
      </c>
      <c r="L31" s="49">
        <f t="shared" si="6"/>
        <v>0.14285714285714285</v>
      </c>
      <c r="M31" s="49">
        <f t="shared" si="7"/>
        <v>0.42857142857142855</v>
      </c>
      <c r="N31" s="50">
        <f t="shared" si="8"/>
        <v>-0.35431783124918442</v>
      </c>
      <c r="O31" s="51"/>
      <c r="P31" s="52"/>
      <c r="Q31" s="60"/>
      <c r="R31" s="60"/>
      <c r="S31" s="60"/>
      <c r="T31" s="60"/>
      <c r="U31" s="52"/>
      <c r="V31" s="52"/>
      <c r="W31" s="26"/>
      <c r="X31" s="26"/>
      <c r="Y31" s="26"/>
      <c r="Z31" s="26"/>
    </row>
    <row r="32" spans="1:26" ht="45" customHeight="1">
      <c r="A32" s="105" t="s">
        <v>63</v>
      </c>
      <c r="B32" s="55" t="s">
        <v>64</v>
      </c>
      <c r="C32" s="56">
        <v>1</v>
      </c>
      <c r="D32" s="57">
        <v>2</v>
      </c>
      <c r="E32" s="58">
        <v>2</v>
      </c>
      <c r="F32" s="58">
        <v>0</v>
      </c>
      <c r="G32" s="58">
        <v>0</v>
      </c>
      <c r="H32" s="58">
        <v>3</v>
      </c>
      <c r="I32" s="59">
        <v>2</v>
      </c>
      <c r="J32" s="47"/>
      <c r="K32" s="48">
        <f t="shared" si="5"/>
        <v>10</v>
      </c>
      <c r="L32" s="49">
        <f t="shared" si="6"/>
        <v>0.14285714285714285</v>
      </c>
      <c r="M32" s="49">
        <f t="shared" si="7"/>
        <v>0.42857142857142855</v>
      </c>
      <c r="N32" s="50">
        <f t="shared" si="8"/>
        <v>-0.88579457812296092</v>
      </c>
      <c r="O32" s="51"/>
      <c r="P32" s="52"/>
      <c r="Q32" s="60"/>
      <c r="R32" s="60"/>
      <c r="S32" s="60"/>
      <c r="T32" s="60"/>
      <c r="U32" s="52"/>
      <c r="V32" s="52"/>
      <c r="W32" s="26"/>
      <c r="X32" s="26"/>
      <c r="Y32" s="26"/>
      <c r="Z32" s="26"/>
    </row>
    <row r="33" spans="1:26" ht="45" customHeight="1">
      <c r="A33" s="116"/>
      <c r="B33" s="55" t="s">
        <v>65</v>
      </c>
      <c r="C33" s="56">
        <v>1</v>
      </c>
      <c r="D33" s="57">
        <v>2</v>
      </c>
      <c r="E33" s="58">
        <v>2</v>
      </c>
      <c r="F33" s="58">
        <v>1</v>
      </c>
      <c r="G33" s="58">
        <v>1</v>
      </c>
      <c r="H33" s="58">
        <v>1</v>
      </c>
      <c r="I33" s="59">
        <v>1</v>
      </c>
      <c r="J33" s="47"/>
      <c r="K33" s="48">
        <f t="shared" si="5"/>
        <v>9</v>
      </c>
      <c r="L33" s="49">
        <f t="shared" si="6"/>
        <v>0</v>
      </c>
      <c r="M33" s="49">
        <f t="shared" si="7"/>
        <v>0.2857142857142857</v>
      </c>
      <c r="N33" s="50">
        <f t="shared" si="8"/>
        <v>-1.1515329515598491</v>
      </c>
      <c r="O33" s="51"/>
      <c r="P33" s="52"/>
      <c r="Q33" s="60"/>
      <c r="R33" s="60"/>
      <c r="S33" s="60"/>
      <c r="T33" s="60"/>
      <c r="U33" s="52"/>
      <c r="V33" s="52"/>
      <c r="W33" s="26"/>
      <c r="X33" s="26"/>
      <c r="Y33" s="26"/>
      <c r="Z33" s="26"/>
    </row>
    <row r="34" spans="1:26" ht="45" customHeight="1">
      <c r="A34" s="116"/>
      <c r="B34" s="55" t="s">
        <v>66</v>
      </c>
      <c r="C34" s="56">
        <v>0</v>
      </c>
      <c r="D34" s="57">
        <v>2</v>
      </c>
      <c r="E34" s="58">
        <v>1</v>
      </c>
      <c r="F34" s="58">
        <v>0</v>
      </c>
      <c r="G34" s="58">
        <v>0</v>
      </c>
      <c r="H34" s="58">
        <v>3</v>
      </c>
      <c r="I34" s="59">
        <v>1</v>
      </c>
      <c r="J34" s="47"/>
      <c r="K34" s="48">
        <f t="shared" si="5"/>
        <v>7</v>
      </c>
      <c r="L34" s="49">
        <f t="shared" si="6"/>
        <v>0.14285714285714285</v>
      </c>
      <c r="M34" s="49">
        <f t="shared" si="7"/>
        <v>0.14285714285714285</v>
      </c>
      <c r="N34" s="50">
        <f t="shared" si="8"/>
        <v>-1.6830096984336256</v>
      </c>
      <c r="O34" s="51"/>
      <c r="P34" s="52"/>
      <c r="Q34" s="60"/>
      <c r="R34" s="60"/>
      <c r="S34" s="60"/>
      <c r="T34" s="61"/>
      <c r="U34" s="52"/>
      <c r="V34" s="52"/>
      <c r="W34" s="26"/>
      <c r="X34" s="26"/>
      <c r="Y34" s="26"/>
      <c r="Z34" s="26"/>
    </row>
    <row r="35" spans="1:26" ht="45" customHeight="1">
      <c r="A35" s="115"/>
      <c r="B35" s="55" t="s">
        <v>67</v>
      </c>
      <c r="C35" s="56">
        <v>2</v>
      </c>
      <c r="D35" s="57">
        <v>2</v>
      </c>
      <c r="E35" s="58">
        <v>3</v>
      </c>
      <c r="F35" s="58">
        <v>2</v>
      </c>
      <c r="G35" s="58">
        <v>2</v>
      </c>
      <c r="H35" s="58">
        <v>2</v>
      </c>
      <c r="I35" s="59">
        <v>1</v>
      </c>
      <c r="J35" s="47"/>
      <c r="K35" s="48">
        <f t="shared" si="5"/>
        <v>14</v>
      </c>
      <c r="L35" s="49">
        <f t="shared" si="6"/>
        <v>0.14285714285714285</v>
      </c>
      <c r="M35" s="49">
        <f t="shared" si="7"/>
        <v>0.7142857142857143</v>
      </c>
      <c r="N35" s="50">
        <f t="shared" si="8"/>
        <v>0.17715891562459199</v>
      </c>
      <c r="O35" s="51"/>
      <c r="P35" s="52"/>
      <c r="Q35" s="60"/>
      <c r="R35" s="60"/>
      <c r="S35" s="60"/>
      <c r="T35" s="60"/>
      <c r="U35" s="52"/>
      <c r="V35" s="52"/>
      <c r="W35" s="26"/>
      <c r="X35" s="26"/>
      <c r="Y35" s="26"/>
      <c r="Z35" s="26"/>
    </row>
    <row r="36" spans="1:26" ht="45" customHeight="1">
      <c r="A36" s="105" t="s">
        <v>68</v>
      </c>
      <c r="B36" s="55" t="s">
        <v>69</v>
      </c>
      <c r="C36" s="56">
        <v>2</v>
      </c>
      <c r="D36" s="57">
        <v>2</v>
      </c>
      <c r="E36" s="58">
        <v>2</v>
      </c>
      <c r="F36" s="58">
        <v>1</v>
      </c>
      <c r="G36" s="58">
        <v>2</v>
      </c>
      <c r="H36" s="58">
        <v>3</v>
      </c>
      <c r="I36" s="59">
        <v>2</v>
      </c>
      <c r="J36" s="47"/>
      <c r="K36" s="48">
        <f t="shared" si="5"/>
        <v>14</v>
      </c>
      <c r="L36" s="49">
        <f t="shared" si="6"/>
        <v>0.14285714285714285</v>
      </c>
      <c r="M36" s="49">
        <f t="shared" si="7"/>
        <v>0.7142857142857143</v>
      </c>
      <c r="N36" s="50">
        <f t="shared" si="8"/>
        <v>0.17715891562459199</v>
      </c>
      <c r="O36" s="51"/>
      <c r="P36" s="52"/>
      <c r="Q36" s="60"/>
      <c r="R36" s="60"/>
      <c r="S36" s="60"/>
      <c r="T36" s="61"/>
      <c r="U36" s="52"/>
      <c r="V36" s="52"/>
      <c r="W36" s="26"/>
      <c r="X36" s="26"/>
      <c r="Y36" s="26"/>
      <c r="Z36" s="26"/>
    </row>
    <row r="37" spans="1:26" ht="45" customHeight="1">
      <c r="A37" s="115"/>
      <c r="B37" s="55" t="s">
        <v>70</v>
      </c>
      <c r="C37" s="56">
        <v>1</v>
      </c>
      <c r="D37" s="57">
        <v>0</v>
      </c>
      <c r="E37" s="58">
        <v>1</v>
      </c>
      <c r="F37" s="58">
        <v>2</v>
      </c>
      <c r="G37" s="58">
        <v>2</v>
      </c>
      <c r="H37" s="58">
        <v>2</v>
      </c>
      <c r="I37" s="59">
        <v>2</v>
      </c>
      <c r="J37" s="47"/>
      <c r="K37" s="48">
        <f t="shared" si="5"/>
        <v>10</v>
      </c>
      <c r="L37" s="49">
        <f t="shared" si="6"/>
        <v>0</v>
      </c>
      <c r="M37" s="49">
        <f t="shared" si="7"/>
        <v>0.5714285714285714</v>
      </c>
      <c r="N37" s="50">
        <f t="shared" si="8"/>
        <v>-0.88579457812296092</v>
      </c>
      <c r="O37" s="51"/>
      <c r="P37" s="52"/>
      <c r="Q37" s="60"/>
      <c r="R37" s="60"/>
      <c r="S37" s="60"/>
      <c r="T37" s="60"/>
      <c r="U37" s="52"/>
      <c r="V37" s="52"/>
      <c r="W37" s="26"/>
      <c r="X37" s="26"/>
      <c r="Y37" s="26"/>
      <c r="Z37" s="26"/>
    </row>
    <row r="38" spans="1:26" ht="45" customHeight="1">
      <c r="A38" s="62" t="s">
        <v>71</v>
      </c>
      <c r="B38" s="55" t="s">
        <v>40</v>
      </c>
      <c r="C38" s="56">
        <v>2</v>
      </c>
      <c r="D38" s="57">
        <v>3</v>
      </c>
      <c r="E38" s="58">
        <v>2</v>
      </c>
      <c r="F38" s="58">
        <v>3</v>
      </c>
      <c r="G38" s="58">
        <v>3</v>
      </c>
      <c r="H38" s="58">
        <v>2</v>
      </c>
      <c r="I38" s="59">
        <v>2</v>
      </c>
      <c r="J38" s="47"/>
      <c r="K38" s="48">
        <f t="shared" si="5"/>
        <v>17</v>
      </c>
      <c r="L38" s="49">
        <f t="shared" si="6"/>
        <v>0.42857142857142855</v>
      </c>
      <c r="M38" s="49">
        <f t="shared" si="7"/>
        <v>0.5714285714285714</v>
      </c>
      <c r="N38" s="50">
        <f t="shared" si="8"/>
        <v>0.97437403593525662</v>
      </c>
      <c r="O38" s="51"/>
      <c r="P38" s="52"/>
      <c r="Q38" s="60"/>
      <c r="R38" s="60"/>
      <c r="S38" s="60"/>
      <c r="T38" s="60"/>
      <c r="U38" s="52"/>
      <c r="V38" s="52"/>
      <c r="W38" s="63"/>
      <c r="X38" s="63"/>
      <c r="Y38" s="63"/>
      <c r="Z38" s="63"/>
    </row>
    <row r="39" spans="1:26" ht="45" customHeight="1">
      <c r="A39" s="105" t="s">
        <v>72</v>
      </c>
      <c r="B39" s="55" t="s">
        <v>73</v>
      </c>
      <c r="C39" s="56">
        <v>2</v>
      </c>
      <c r="D39" s="57">
        <v>2</v>
      </c>
      <c r="E39" s="58">
        <v>2</v>
      </c>
      <c r="F39" s="58">
        <v>0</v>
      </c>
      <c r="G39" s="58">
        <v>1</v>
      </c>
      <c r="H39" s="58">
        <v>3</v>
      </c>
      <c r="I39" s="59">
        <v>2</v>
      </c>
      <c r="J39" s="47"/>
      <c r="K39" s="48">
        <f t="shared" si="5"/>
        <v>12</v>
      </c>
      <c r="L39" s="49">
        <f t="shared" si="6"/>
        <v>0.14285714285714285</v>
      </c>
      <c r="M39" s="49">
        <f t="shared" si="7"/>
        <v>0.5714285714285714</v>
      </c>
      <c r="N39" s="50">
        <f t="shared" si="8"/>
        <v>-0.35431783124918442</v>
      </c>
      <c r="O39" s="51"/>
      <c r="P39" s="52"/>
      <c r="Q39" s="60"/>
      <c r="R39" s="60"/>
      <c r="S39" s="60"/>
      <c r="T39" s="61"/>
      <c r="U39" s="52"/>
      <c r="V39" s="52"/>
      <c r="W39" s="26"/>
      <c r="X39" s="26"/>
      <c r="Y39" s="26"/>
      <c r="Z39" s="26"/>
    </row>
    <row r="40" spans="1:26" ht="45" customHeight="1">
      <c r="A40" s="115"/>
      <c r="B40" s="55" t="s">
        <v>74</v>
      </c>
      <c r="C40" s="56">
        <v>2</v>
      </c>
      <c r="D40" s="57">
        <v>2</v>
      </c>
      <c r="E40" s="58">
        <v>2</v>
      </c>
      <c r="F40" s="58">
        <v>0</v>
      </c>
      <c r="G40" s="58">
        <v>1</v>
      </c>
      <c r="H40" s="58">
        <v>3</v>
      </c>
      <c r="I40" s="59">
        <v>2</v>
      </c>
      <c r="J40" s="47"/>
      <c r="K40" s="48">
        <f t="shared" si="5"/>
        <v>12</v>
      </c>
      <c r="L40" s="49">
        <f t="shared" si="6"/>
        <v>0.14285714285714285</v>
      </c>
      <c r="M40" s="49">
        <f t="shared" si="7"/>
        <v>0.5714285714285714</v>
      </c>
      <c r="N40" s="50">
        <f t="shared" si="8"/>
        <v>-0.35431783124918442</v>
      </c>
      <c r="O40" s="51"/>
      <c r="P40" s="52"/>
      <c r="Q40" s="60"/>
      <c r="R40" s="60"/>
      <c r="S40" s="60"/>
      <c r="T40" s="60"/>
      <c r="U40" s="52"/>
      <c r="V40" s="52"/>
      <c r="W40" s="26"/>
      <c r="X40" s="26"/>
      <c r="Y40" s="26"/>
      <c r="Z40" s="26"/>
    </row>
    <row r="41" spans="1:26" ht="45" customHeight="1">
      <c r="A41" s="105" t="s">
        <v>75</v>
      </c>
      <c r="B41" s="55" t="s">
        <v>76</v>
      </c>
      <c r="C41" s="56">
        <v>2</v>
      </c>
      <c r="D41" s="57">
        <v>3</v>
      </c>
      <c r="E41" s="58">
        <v>2</v>
      </c>
      <c r="F41" s="58">
        <v>2</v>
      </c>
      <c r="G41" s="58">
        <v>1</v>
      </c>
      <c r="H41" s="58">
        <v>2</v>
      </c>
      <c r="I41" s="59">
        <v>1</v>
      </c>
      <c r="J41" s="47"/>
      <c r="K41" s="48">
        <f t="shared" si="5"/>
        <v>13</v>
      </c>
      <c r="L41" s="49">
        <f t="shared" si="6"/>
        <v>0.14285714285714285</v>
      </c>
      <c r="M41" s="49">
        <f t="shared" si="7"/>
        <v>0.5714285714285714</v>
      </c>
      <c r="N41" s="50">
        <f t="shared" si="8"/>
        <v>-8.8579457812296231E-2</v>
      </c>
      <c r="O41" s="51"/>
      <c r="P41" s="52"/>
      <c r="Q41" s="60"/>
      <c r="R41" s="60"/>
      <c r="S41" s="60"/>
      <c r="T41" s="60"/>
      <c r="U41" s="52"/>
      <c r="V41" s="52"/>
      <c r="W41" s="26"/>
      <c r="X41" s="26"/>
      <c r="Y41" s="26"/>
      <c r="Z41" s="26"/>
    </row>
    <row r="42" spans="1:26" ht="45" customHeight="1">
      <c r="A42" s="117"/>
      <c r="B42" s="64" t="s">
        <v>77</v>
      </c>
      <c r="C42" s="65">
        <v>2</v>
      </c>
      <c r="D42" s="66">
        <v>2</v>
      </c>
      <c r="E42" s="67">
        <v>2</v>
      </c>
      <c r="F42" s="67">
        <v>2</v>
      </c>
      <c r="G42" s="67">
        <v>1</v>
      </c>
      <c r="H42" s="67">
        <v>1</v>
      </c>
      <c r="I42" s="68">
        <v>2</v>
      </c>
      <c r="J42" s="47"/>
      <c r="K42" s="69">
        <f t="shared" si="5"/>
        <v>12</v>
      </c>
      <c r="L42" s="70">
        <f t="shared" si="6"/>
        <v>0</v>
      </c>
      <c r="M42" s="70">
        <f t="shared" si="7"/>
        <v>0.7142857142857143</v>
      </c>
      <c r="N42" s="34">
        <f t="shared" si="8"/>
        <v>-0.35431783124918442</v>
      </c>
      <c r="O42" s="51"/>
      <c r="P42" s="52"/>
      <c r="Q42" s="60"/>
      <c r="R42" s="60"/>
      <c r="S42" s="60"/>
      <c r="T42" s="61"/>
      <c r="U42" s="52"/>
      <c r="V42" s="52"/>
      <c r="W42" s="26"/>
      <c r="X42" s="26"/>
      <c r="Y42" s="26"/>
      <c r="Z42" s="26"/>
    </row>
    <row r="43" spans="1:26" ht="15">
      <c r="A43" s="18"/>
      <c r="B43" s="19"/>
      <c r="F43" s="4"/>
      <c r="G43" s="4"/>
      <c r="H43" s="52"/>
      <c r="I43" s="52"/>
      <c r="P43" s="52"/>
      <c r="Q43" s="71"/>
      <c r="R43" s="71"/>
      <c r="S43" s="71"/>
      <c r="T43" s="71"/>
      <c r="U43" s="52"/>
      <c r="V43" s="52"/>
    </row>
    <row r="44" spans="1:26" ht="15">
      <c r="A44" s="18"/>
      <c r="B44" s="19"/>
      <c r="F44" s="4"/>
      <c r="G44" s="4"/>
      <c r="H44" s="4"/>
      <c r="I44" s="4"/>
      <c r="K44" s="106" t="s">
        <v>78</v>
      </c>
      <c r="L44" s="113"/>
      <c r="M44" s="113"/>
      <c r="N44" s="113"/>
      <c r="O44" s="113"/>
      <c r="P44" s="72"/>
      <c r="Q44" s="52"/>
      <c r="R44" s="52"/>
      <c r="S44" s="52"/>
      <c r="T44" s="52"/>
    </row>
    <row r="45" spans="1:26" ht="15">
      <c r="A45" s="18"/>
      <c r="B45" s="19"/>
      <c r="F45" s="4"/>
      <c r="G45" s="4"/>
      <c r="H45" s="4"/>
      <c r="I45" s="4"/>
      <c r="K45" s="73"/>
      <c r="L45" s="73"/>
      <c r="M45" s="73"/>
      <c r="N45" s="73" t="s">
        <v>24</v>
      </c>
      <c r="O45" s="74">
        <f>QUARTILE($K$13:$K$42, 1)</f>
        <v>11.25</v>
      </c>
      <c r="P45" s="72"/>
    </row>
    <row r="46" spans="1:26" ht="12.75">
      <c r="A46" s="18"/>
      <c r="B46" s="19"/>
      <c r="F46" s="4"/>
      <c r="G46" s="4"/>
      <c r="H46" s="4"/>
      <c r="I46" s="4"/>
      <c r="K46" s="75">
        <f>AVERAGE(K13:K42)</f>
        <v>13.333333333333334</v>
      </c>
      <c r="L46" s="73" t="s">
        <v>79</v>
      </c>
      <c r="M46" s="73"/>
      <c r="N46" s="73" t="s">
        <v>25</v>
      </c>
      <c r="O46" s="74">
        <f>QUARTILE($K$13:$K$42, 2)</f>
        <v>13</v>
      </c>
    </row>
    <row r="47" spans="1:26" ht="12.75">
      <c r="A47" s="18"/>
      <c r="B47" s="19"/>
      <c r="F47" s="4"/>
      <c r="G47" s="4"/>
      <c r="H47" s="4"/>
      <c r="I47" s="4"/>
      <c r="K47" s="75">
        <f>STDEV(K13:K42)</f>
        <v>3.7630997249913398</v>
      </c>
      <c r="L47" s="73" t="s">
        <v>29</v>
      </c>
      <c r="M47" s="73"/>
      <c r="N47" s="73" t="s">
        <v>26</v>
      </c>
      <c r="O47" s="74">
        <f>QUARTILE($K$13:$K$42, 3)</f>
        <v>16.5</v>
      </c>
    </row>
    <row r="48" spans="1:26" ht="12.75">
      <c r="A48" s="18"/>
      <c r="B48" s="19"/>
      <c r="F48" s="4"/>
      <c r="G48" s="4"/>
      <c r="H48" s="4"/>
      <c r="I48" s="4"/>
      <c r="K48" s="73"/>
      <c r="L48" s="73"/>
      <c r="M48" s="73"/>
      <c r="N48" s="73" t="s">
        <v>27</v>
      </c>
      <c r="O48" s="74">
        <f>QUARTILE($K$13:$K$42, 4)</f>
        <v>20</v>
      </c>
    </row>
    <row r="49" spans="1:15" ht="12.75">
      <c r="A49" s="18"/>
      <c r="B49" s="19"/>
      <c r="F49" s="4"/>
      <c r="G49" s="4"/>
      <c r="H49" s="4"/>
      <c r="I49" s="4"/>
      <c r="O49" s="4"/>
    </row>
    <row r="50" spans="1:15" ht="12.75">
      <c r="A50" s="18"/>
      <c r="B50" s="19"/>
      <c r="F50" s="4"/>
      <c r="G50" s="4"/>
      <c r="H50" s="4"/>
      <c r="I50" s="4"/>
      <c r="O50" s="4"/>
    </row>
    <row r="51" spans="1:15" ht="12.75">
      <c r="A51" s="18"/>
      <c r="B51" s="19"/>
      <c r="F51" s="4"/>
      <c r="G51" s="4"/>
      <c r="H51" s="4"/>
      <c r="I51" s="4"/>
      <c r="O51" s="4"/>
    </row>
    <row r="52" spans="1:15" ht="12.75">
      <c r="A52" s="18"/>
      <c r="B52" s="19"/>
      <c r="F52" s="4"/>
      <c r="G52" s="4"/>
      <c r="H52" s="4"/>
      <c r="I52" s="4"/>
      <c r="O52" s="4"/>
    </row>
    <row r="53" spans="1:15" ht="12.75">
      <c r="A53" s="18"/>
      <c r="B53" s="19"/>
      <c r="F53" s="4"/>
      <c r="G53" s="4"/>
      <c r="H53" s="4"/>
      <c r="I53" s="4"/>
      <c r="O53" s="4"/>
    </row>
    <row r="54" spans="1:15" ht="12.75">
      <c r="A54" s="18"/>
      <c r="B54" s="19"/>
      <c r="F54" s="4"/>
      <c r="G54" s="4"/>
      <c r="H54" s="4"/>
      <c r="I54" s="4"/>
      <c r="O54" s="4"/>
    </row>
    <row r="55" spans="1:15" ht="12.75">
      <c r="A55" s="18"/>
      <c r="B55" s="19"/>
      <c r="F55" s="4"/>
      <c r="G55" s="4"/>
      <c r="H55" s="4"/>
      <c r="I55" s="4"/>
      <c r="O55" s="4"/>
    </row>
    <row r="56" spans="1:15" ht="12.75">
      <c r="A56" s="18"/>
      <c r="B56" s="19"/>
      <c r="F56" s="4"/>
      <c r="G56" s="4"/>
      <c r="H56" s="4"/>
      <c r="I56" s="4"/>
      <c r="O56" s="4"/>
    </row>
    <row r="57" spans="1:15" ht="12.75">
      <c r="A57" s="18"/>
      <c r="B57" s="19"/>
      <c r="F57" s="4"/>
      <c r="G57" s="4"/>
      <c r="H57" s="4"/>
      <c r="I57" s="4"/>
      <c r="O57" s="4"/>
    </row>
    <row r="58" spans="1:15" ht="12.75">
      <c r="A58" s="18"/>
      <c r="B58" s="19"/>
      <c r="F58" s="4"/>
      <c r="G58" s="4"/>
      <c r="H58" s="4"/>
      <c r="I58" s="4"/>
      <c r="O58" s="4"/>
    </row>
    <row r="59" spans="1:15" ht="12.75">
      <c r="A59" s="18"/>
      <c r="B59" s="19"/>
      <c r="F59" s="4"/>
      <c r="G59" s="4"/>
      <c r="H59" s="4"/>
      <c r="I59" s="4"/>
      <c r="O59" s="4"/>
    </row>
    <row r="60" spans="1:15" ht="12.75">
      <c r="A60" s="18"/>
      <c r="B60" s="19"/>
      <c r="F60" s="4"/>
      <c r="G60" s="4"/>
      <c r="H60" s="4"/>
      <c r="I60" s="4"/>
      <c r="O60" s="4"/>
    </row>
    <row r="61" spans="1:15" ht="12.75">
      <c r="A61" s="18"/>
      <c r="B61" s="19"/>
      <c r="F61" s="4"/>
      <c r="G61" s="4"/>
      <c r="H61" s="4"/>
      <c r="I61" s="4"/>
      <c r="O61" s="4"/>
    </row>
    <row r="62" spans="1:15" ht="12.75">
      <c r="A62" s="18"/>
      <c r="B62" s="19"/>
      <c r="F62" s="4"/>
      <c r="G62" s="4"/>
      <c r="H62" s="4"/>
      <c r="I62" s="4"/>
      <c r="O62" s="4"/>
    </row>
    <row r="63" spans="1:15" ht="12.75">
      <c r="A63" s="18"/>
      <c r="B63" s="19"/>
      <c r="F63" s="4"/>
      <c r="G63" s="4"/>
      <c r="H63" s="4"/>
      <c r="I63" s="4"/>
      <c r="O63" s="4"/>
    </row>
    <row r="64" spans="1:15" ht="12.75">
      <c r="A64" s="18"/>
      <c r="B64" s="19"/>
      <c r="F64" s="4"/>
      <c r="G64" s="4"/>
      <c r="H64" s="4"/>
      <c r="I64" s="4"/>
      <c r="O64" s="4"/>
    </row>
    <row r="65" spans="1:15" ht="12.75">
      <c r="A65" s="18"/>
      <c r="B65" s="19"/>
      <c r="F65" s="4"/>
      <c r="G65" s="4"/>
      <c r="H65" s="4"/>
      <c r="I65" s="4"/>
      <c r="O65" s="4"/>
    </row>
    <row r="66" spans="1:15" ht="12.75">
      <c r="A66" s="18"/>
      <c r="B66" s="19"/>
      <c r="F66" s="4"/>
      <c r="G66" s="4"/>
      <c r="H66" s="4"/>
      <c r="I66" s="4"/>
      <c r="O66" s="4"/>
    </row>
    <row r="67" spans="1:15" ht="12.75">
      <c r="A67" s="18"/>
      <c r="B67" s="19"/>
      <c r="F67" s="4"/>
      <c r="G67" s="4"/>
      <c r="H67" s="4"/>
      <c r="I67" s="4"/>
      <c r="O67" s="4"/>
    </row>
    <row r="68" spans="1:15" ht="12.75">
      <c r="A68" s="18"/>
      <c r="B68" s="19"/>
      <c r="F68" s="4"/>
      <c r="G68" s="4"/>
      <c r="H68" s="4"/>
      <c r="I68" s="4"/>
      <c r="O68" s="4"/>
    </row>
    <row r="69" spans="1:15" ht="12.75">
      <c r="A69" s="18"/>
      <c r="B69" s="19"/>
      <c r="F69" s="4"/>
      <c r="G69" s="4"/>
      <c r="H69" s="4"/>
      <c r="I69" s="4"/>
      <c r="O69" s="4"/>
    </row>
    <row r="70" spans="1:15" ht="12.75">
      <c r="A70" s="18"/>
      <c r="B70" s="19"/>
      <c r="F70" s="4"/>
      <c r="G70" s="4"/>
      <c r="H70" s="4"/>
      <c r="I70" s="4"/>
      <c r="O70" s="4"/>
    </row>
    <row r="71" spans="1:15" ht="12.75">
      <c r="A71" s="18"/>
      <c r="B71" s="19"/>
      <c r="F71" s="4"/>
      <c r="G71" s="4"/>
      <c r="H71" s="4"/>
      <c r="I71" s="4"/>
      <c r="O71" s="4"/>
    </row>
    <row r="72" spans="1:15" ht="12.75">
      <c r="A72" s="18"/>
      <c r="B72" s="19"/>
      <c r="F72" s="4"/>
      <c r="G72" s="4"/>
      <c r="H72" s="4"/>
      <c r="I72" s="4"/>
      <c r="O72" s="4"/>
    </row>
    <row r="73" spans="1:15" ht="12.75">
      <c r="A73" s="18"/>
      <c r="B73" s="19"/>
      <c r="F73" s="4"/>
      <c r="G73" s="4"/>
      <c r="H73" s="4"/>
      <c r="I73" s="4"/>
      <c r="O73" s="4"/>
    </row>
    <row r="74" spans="1:15" ht="12.75">
      <c r="A74" s="18"/>
      <c r="B74" s="19"/>
      <c r="F74" s="4"/>
      <c r="G74" s="4"/>
      <c r="H74" s="4"/>
      <c r="I74" s="4"/>
      <c r="O74" s="4"/>
    </row>
    <row r="75" spans="1:15" ht="12.75">
      <c r="A75" s="18"/>
      <c r="B75" s="19"/>
      <c r="F75" s="4"/>
      <c r="G75" s="4"/>
      <c r="H75" s="4"/>
      <c r="I75" s="4"/>
      <c r="O75" s="4"/>
    </row>
    <row r="76" spans="1:15" ht="12.75">
      <c r="A76" s="18"/>
      <c r="B76" s="19"/>
      <c r="F76" s="4"/>
      <c r="G76" s="4"/>
      <c r="H76" s="4"/>
      <c r="I76" s="4"/>
      <c r="O76" s="4"/>
    </row>
    <row r="77" spans="1:15" ht="12.75">
      <c r="A77" s="18"/>
      <c r="B77" s="19"/>
      <c r="F77" s="4"/>
      <c r="G77" s="4"/>
      <c r="H77" s="4"/>
      <c r="I77" s="4"/>
      <c r="O77" s="4"/>
    </row>
    <row r="78" spans="1:15" ht="12.75">
      <c r="A78" s="18"/>
      <c r="B78" s="19"/>
      <c r="F78" s="4"/>
      <c r="G78" s="4"/>
      <c r="H78" s="4"/>
      <c r="I78" s="4"/>
      <c r="O78" s="4"/>
    </row>
    <row r="79" spans="1:15" ht="12.75">
      <c r="A79" s="18"/>
      <c r="B79" s="19"/>
      <c r="F79" s="4"/>
      <c r="G79" s="4"/>
      <c r="H79" s="4"/>
      <c r="I79" s="4"/>
      <c r="O79" s="4"/>
    </row>
    <row r="80" spans="1:15" ht="12.75">
      <c r="A80" s="18"/>
      <c r="B80" s="19"/>
      <c r="F80" s="4"/>
      <c r="G80" s="4"/>
      <c r="H80" s="4"/>
      <c r="I80" s="4"/>
      <c r="O80" s="4"/>
    </row>
    <row r="81" spans="1:15" ht="12.75">
      <c r="A81" s="18"/>
      <c r="B81" s="19"/>
      <c r="F81" s="4"/>
      <c r="G81" s="4"/>
      <c r="H81" s="4"/>
      <c r="I81" s="4"/>
      <c r="O81" s="4"/>
    </row>
    <row r="82" spans="1:15" ht="12.75">
      <c r="A82" s="18"/>
      <c r="B82" s="19"/>
      <c r="F82" s="4"/>
      <c r="G82" s="4"/>
      <c r="H82" s="4"/>
      <c r="I82" s="4"/>
      <c r="O82" s="4"/>
    </row>
    <row r="83" spans="1:15" ht="12.75">
      <c r="A83" s="18"/>
      <c r="B83" s="19"/>
      <c r="F83" s="4"/>
      <c r="G83" s="4"/>
      <c r="H83" s="4"/>
      <c r="I83" s="4"/>
      <c r="O83" s="4"/>
    </row>
    <row r="84" spans="1:15" ht="12.75">
      <c r="A84" s="18"/>
      <c r="B84" s="19"/>
      <c r="F84" s="4"/>
      <c r="G84" s="4"/>
      <c r="H84" s="4"/>
      <c r="I84" s="4"/>
      <c r="O84" s="4"/>
    </row>
    <row r="85" spans="1:15" ht="12.75">
      <c r="A85" s="18"/>
      <c r="B85" s="19"/>
      <c r="F85" s="4"/>
      <c r="G85" s="4"/>
      <c r="H85" s="4"/>
      <c r="I85" s="4"/>
      <c r="O85" s="4"/>
    </row>
    <row r="86" spans="1:15" ht="12.75">
      <c r="A86" s="18"/>
      <c r="B86" s="19"/>
      <c r="F86" s="4"/>
      <c r="G86" s="4"/>
      <c r="H86" s="4"/>
      <c r="I86" s="4"/>
      <c r="O86" s="4"/>
    </row>
    <row r="87" spans="1:15" ht="12.75">
      <c r="A87" s="18"/>
      <c r="B87" s="19"/>
      <c r="F87" s="4"/>
      <c r="G87" s="4"/>
      <c r="H87" s="4"/>
      <c r="I87" s="4"/>
      <c r="O87" s="4"/>
    </row>
    <row r="88" spans="1:15" ht="12.75">
      <c r="A88" s="18"/>
      <c r="B88" s="19"/>
      <c r="F88" s="4"/>
      <c r="G88" s="4"/>
      <c r="H88" s="4"/>
      <c r="I88" s="4"/>
      <c r="O88" s="4"/>
    </row>
    <row r="89" spans="1:15" ht="12.75">
      <c r="A89" s="18"/>
      <c r="B89" s="19"/>
      <c r="F89" s="4"/>
      <c r="G89" s="4"/>
      <c r="H89" s="4"/>
      <c r="I89" s="4"/>
      <c r="O89" s="4"/>
    </row>
    <row r="90" spans="1:15" ht="12.75">
      <c r="A90" s="18"/>
      <c r="B90" s="19"/>
      <c r="F90" s="4"/>
      <c r="G90" s="4"/>
      <c r="H90" s="4"/>
      <c r="I90" s="4"/>
      <c r="O90" s="4"/>
    </row>
    <row r="91" spans="1:15" ht="12.75">
      <c r="A91" s="18"/>
      <c r="B91" s="19"/>
      <c r="F91" s="4"/>
      <c r="G91" s="4"/>
      <c r="H91" s="4"/>
      <c r="I91" s="4"/>
      <c r="O91" s="4"/>
    </row>
    <row r="92" spans="1:15" ht="12.75">
      <c r="A92" s="18"/>
      <c r="B92" s="19"/>
      <c r="F92" s="4"/>
      <c r="G92" s="4"/>
      <c r="H92" s="4"/>
      <c r="I92" s="4"/>
      <c r="O92" s="4"/>
    </row>
    <row r="93" spans="1:15" ht="12.75">
      <c r="A93" s="18"/>
      <c r="B93" s="19"/>
      <c r="F93" s="4"/>
      <c r="G93" s="4"/>
      <c r="H93" s="4"/>
      <c r="I93" s="4"/>
      <c r="O93" s="4"/>
    </row>
    <row r="94" spans="1:15" ht="12.75">
      <c r="A94" s="18"/>
      <c r="B94" s="19"/>
      <c r="F94" s="4"/>
      <c r="G94" s="4"/>
      <c r="H94" s="4"/>
      <c r="I94" s="4"/>
      <c r="O94" s="4"/>
    </row>
    <row r="95" spans="1:15" ht="12.75">
      <c r="A95" s="18"/>
      <c r="B95" s="19"/>
      <c r="F95" s="4"/>
      <c r="G95" s="4"/>
      <c r="H95" s="4"/>
      <c r="I95" s="4"/>
      <c r="O95" s="4"/>
    </row>
    <row r="96" spans="1:15" ht="12.75">
      <c r="A96" s="18"/>
      <c r="B96" s="19"/>
      <c r="F96" s="4"/>
      <c r="G96" s="4"/>
      <c r="H96" s="4"/>
      <c r="I96" s="4"/>
      <c r="O96" s="4"/>
    </row>
    <row r="97" spans="1:15" ht="12.75">
      <c r="A97" s="18"/>
      <c r="B97" s="19"/>
      <c r="F97" s="4"/>
      <c r="G97" s="4"/>
      <c r="H97" s="4"/>
      <c r="I97" s="4"/>
      <c r="O97" s="4"/>
    </row>
    <row r="98" spans="1:15" ht="12.75">
      <c r="A98" s="18"/>
      <c r="B98" s="19"/>
      <c r="F98" s="4"/>
      <c r="G98" s="4"/>
      <c r="H98" s="4"/>
      <c r="I98" s="4"/>
      <c r="O98" s="4"/>
    </row>
    <row r="99" spans="1:15" ht="12.75">
      <c r="A99" s="18"/>
      <c r="B99" s="19"/>
      <c r="F99" s="4"/>
      <c r="G99" s="4"/>
      <c r="H99" s="4"/>
      <c r="I99" s="4"/>
      <c r="O99" s="4"/>
    </row>
    <row r="100" spans="1:15" ht="12.75">
      <c r="A100" s="18"/>
      <c r="B100" s="19"/>
      <c r="F100" s="4"/>
      <c r="G100" s="4"/>
      <c r="H100" s="4"/>
      <c r="I100" s="4"/>
      <c r="O100" s="4"/>
    </row>
    <row r="101" spans="1:15" ht="12.75">
      <c r="A101" s="18"/>
      <c r="B101" s="19"/>
      <c r="F101" s="4"/>
      <c r="G101" s="4"/>
      <c r="H101" s="4"/>
      <c r="I101" s="4"/>
      <c r="O101" s="4"/>
    </row>
    <row r="102" spans="1:15" ht="12.75">
      <c r="A102" s="18"/>
      <c r="B102" s="19"/>
      <c r="F102" s="4"/>
      <c r="G102" s="4"/>
      <c r="H102" s="4"/>
      <c r="I102" s="4"/>
      <c r="O102" s="4"/>
    </row>
    <row r="103" spans="1:15" ht="12.75">
      <c r="A103" s="18"/>
      <c r="B103" s="19"/>
      <c r="F103" s="4"/>
      <c r="G103" s="4"/>
      <c r="H103" s="4"/>
      <c r="I103" s="4"/>
      <c r="O103" s="4"/>
    </row>
    <row r="104" spans="1:15" ht="12.75">
      <c r="A104" s="18"/>
      <c r="B104" s="19"/>
      <c r="F104" s="4"/>
      <c r="G104" s="4"/>
      <c r="H104" s="4"/>
      <c r="I104" s="4"/>
      <c r="O104" s="4"/>
    </row>
    <row r="105" spans="1:15" ht="12.75">
      <c r="A105" s="18"/>
      <c r="B105" s="19"/>
      <c r="F105" s="4"/>
      <c r="G105" s="4"/>
      <c r="H105" s="4"/>
      <c r="I105" s="4"/>
      <c r="O105" s="4"/>
    </row>
    <row r="106" spans="1:15" ht="12.75">
      <c r="A106" s="18"/>
      <c r="B106" s="19"/>
      <c r="F106" s="4"/>
      <c r="G106" s="4"/>
      <c r="H106" s="4"/>
      <c r="I106" s="4"/>
      <c r="O106" s="4"/>
    </row>
    <row r="107" spans="1:15" ht="12.75">
      <c r="A107" s="18"/>
      <c r="B107" s="19"/>
      <c r="F107" s="4"/>
      <c r="G107" s="4"/>
      <c r="H107" s="4"/>
      <c r="I107" s="4"/>
      <c r="O107" s="4"/>
    </row>
    <row r="108" spans="1:15" ht="12.75">
      <c r="A108" s="18"/>
      <c r="B108" s="19"/>
      <c r="F108" s="4"/>
      <c r="G108" s="4"/>
      <c r="H108" s="4"/>
      <c r="I108" s="4"/>
      <c r="O108" s="4"/>
    </row>
    <row r="109" spans="1:15" ht="12.75">
      <c r="A109" s="18"/>
      <c r="B109" s="19"/>
      <c r="F109" s="4"/>
      <c r="G109" s="4"/>
      <c r="H109" s="4"/>
      <c r="I109" s="4"/>
      <c r="O109" s="4"/>
    </row>
    <row r="110" spans="1:15" ht="12.75">
      <c r="A110" s="18"/>
      <c r="B110" s="19"/>
      <c r="F110" s="4"/>
      <c r="G110" s="4"/>
      <c r="H110" s="4"/>
      <c r="I110" s="4"/>
      <c r="O110" s="4"/>
    </row>
    <row r="111" spans="1:15" ht="12.75">
      <c r="A111" s="18"/>
      <c r="B111" s="19"/>
      <c r="F111" s="4"/>
      <c r="G111" s="4"/>
      <c r="H111" s="4"/>
      <c r="I111" s="4"/>
      <c r="O111" s="4"/>
    </row>
    <row r="112" spans="1:15" ht="12.75">
      <c r="A112" s="18"/>
      <c r="B112" s="19"/>
      <c r="F112" s="4"/>
      <c r="G112" s="4"/>
      <c r="H112" s="4"/>
      <c r="I112" s="4"/>
      <c r="O112" s="4"/>
    </row>
    <row r="113" spans="1:15" ht="12.75">
      <c r="A113" s="18"/>
      <c r="B113" s="19"/>
      <c r="F113" s="4"/>
      <c r="G113" s="4"/>
      <c r="H113" s="4"/>
      <c r="I113" s="4"/>
      <c r="O113" s="4"/>
    </row>
    <row r="114" spans="1:15" ht="12.75">
      <c r="A114" s="18"/>
      <c r="B114" s="19"/>
      <c r="F114" s="4"/>
      <c r="G114" s="4"/>
      <c r="H114" s="4"/>
      <c r="I114" s="4"/>
      <c r="O114" s="4"/>
    </row>
    <row r="115" spans="1:15" ht="12.75">
      <c r="A115" s="18"/>
      <c r="B115" s="19"/>
      <c r="F115" s="4"/>
      <c r="G115" s="4"/>
      <c r="H115" s="4"/>
      <c r="I115" s="4"/>
      <c r="O115" s="4"/>
    </row>
    <row r="116" spans="1:15" ht="12.75">
      <c r="A116" s="18"/>
      <c r="B116" s="19"/>
      <c r="F116" s="4"/>
      <c r="G116" s="4"/>
      <c r="H116" s="4"/>
      <c r="I116" s="4"/>
      <c r="O116" s="4"/>
    </row>
    <row r="117" spans="1:15" ht="12.75">
      <c r="A117" s="18"/>
      <c r="B117" s="19"/>
      <c r="F117" s="4"/>
      <c r="G117" s="4"/>
      <c r="H117" s="4"/>
      <c r="I117" s="4"/>
      <c r="O117" s="4"/>
    </row>
    <row r="118" spans="1:15" ht="12.75">
      <c r="A118" s="18"/>
      <c r="B118" s="19"/>
      <c r="F118" s="4"/>
      <c r="G118" s="4"/>
      <c r="H118" s="4"/>
      <c r="I118" s="4"/>
      <c r="O118" s="4"/>
    </row>
    <row r="119" spans="1:15" ht="12.75">
      <c r="A119" s="18"/>
      <c r="B119" s="19"/>
      <c r="F119" s="4"/>
      <c r="G119" s="4"/>
      <c r="H119" s="4"/>
      <c r="I119" s="4"/>
      <c r="O119" s="4"/>
    </row>
    <row r="120" spans="1:15" ht="12.75">
      <c r="A120" s="18"/>
      <c r="B120" s="19"/>
      <c r="F120" s="4"/>
      <c r="G120" s="4"/>
      <c r="H120" s="4"/>
      <c r="I120" s="4"/>
      <c r="O120" s="4"/>
    </row>
    <row r="121" spans="1:15" ht="12.75">
      <c r="A121" s="18"/>
      <c r="B121" s="19"/>
      <c r="F121" s="4"/>
      <c r="G121" s="4"/>
      <c r="H121" s="4"/>
      <c r="I121" s="4"/>
      <c r="O121" s="4"/>
    </row>
    <row r="122" spans="1:15" ht="12.75">
      <c r="A122" s="18"/>
      <c r="B122" s="19"/>
      <c r="F122" s="4"/>
      <c r="G122" s="4"/>
      <c r="H122" s="4"/>
      <c r="I122" s="4"/>
      <c r="O122" s="4"/>
    </row>
    <row r="123" spans="1:15" ht="12.75">
      <c r="A123" s="18"/>
      <c r="B123" s="19"/>
      <c r="F123" s="4"/>
      <c r="G123" s="4"/>
      <c r="H123" s="4"/>
      <c r="I123" s="4"/>
      <c r="O123" s="4"/>
    </row>
    <row r="124" spans="1:15" ht="12.75">
      <c r="A124" s="18"/>
      <c r="B124" s="19"/>
      <c r="F124" s="4"/>
      <c r="G124" s="4"/>
      <c r="H124" s="4"/>
      <c r="I124" s="4"/>
      <c r="O124" s="4"/>
    </row>
    <row r="125" spans="1:15" ht="12.75">
      <c r="A125" s="18"/>
      <c r="B125" s="19"/>
      <c r="F125" s="4"/>
      <c r="G125" s="4"/>
      <c r="H125" s="4"/>
      <c r="I125" s="4"/>
      <c r="O125" s="4"/>
    </row>
    <row r="126" spans="1:15" ht="12.75">
      <c r="A126" s="18"/>
      <c r="B126" s="19"/>
      <c r="F126" s="4"/>
      <c r="G126" s="4"/>
      <c r="H126" s="4"/>
      <c r="I126" s="4"/>
      <c r="O126" s="4"/>
    </row>
    <row r="127" spans="1:15" ht="12.75">
      <c r="A127" s="18"/>
      <c r="B127" s="19"/>
      <c r="F127" s="4"/>
      <c r="G127" s="4"/>
      <c r="H127" s="4"/>
      <c r="I127" s="4"/>
      <c r="O127" s="4"/>
    </row>
    <row r="128" spans="1:15" ht="12.75">
      <c r="A128" s="18"/>
      <c r="B128" s="19"/>
      <c r="F128" s="4"/>
      <c r="G128" s="4"/>
      <c r="H128" s="4"/>
      <c r="I128" s="4"/>
      <c r="O128" s="4"/>
    </row>
    <row r="129" spans="1:15" ht="12.75">
      <c r="A129" s="18"/>
      <c r="B129" s="19"/>
      <c r="F129" s="4"/>
      <c r="G129" s="4"/>
      <c r="H129" s="4"/>
      <c r="I129" s="4"/>
      <c r="O129" s="4"/>
    </row>
    <row r="130" spans="1:15" ht="12.75">
      <c r="A130" s="18"/>
      <c r="B130" s="19"/>
      <c r="F130" s="4"/>
      <c r="G130" s="4"/>
      <c r="H130" s="4"/>
      <c r="I130" s="4"/>
      <c r="O130" s="4"/>
    </row>
    <row r="131" spans="1:15" ht="12.75">
      <c r="A131" s="18"/>
      <c r="B131" s="19"/>
      <c r="F131" s="4"/>
      <c r="G131" s="4"/>
      <c r="H131" s="4"/>
      <c r="I131" s="4"/>
      <c r="O131" s="4"/>
    </row>
    <row r="132" spans="1:15" ht="12.75">
      <c r="A132" s="18"/>
      <c r="B132" s="19"/>
      <c r="F132" s="4"/>
      <c r="G132" s="4"/>
      <c r="H132" s="4"/>
      <c r="I132" s="4"/>
      <c r="O132" s="4"/>
    </row>
    <row r="133" spans="1:15" ht="12.75">
      <c r="A133" s="18"/>
      <c r="B133" s="19"/>
      <c r="F133" s="4"/>
      <c r="G133" s="4"/>
      <c r="H133" s="4"/>
      <c r="I133" s="4"/>
      <c r="O133" s="4"/>
    </row>
    <row r="134" spans="1:15" ht="12.75">
      <c r="A134" s="18"/>
      <c r="B134" s="19"/>
      <c r="F134" s="4"/>
      <c r="G134" s="4"/>
      <c r="H134" s="4"/>
      <c r="I134" s="4"/>
      <c r="O134" s="4"/>
    </row>
    <row r="135" spans="1:15" ht="12.75">
      <c r="A135" s="18"/>
      <c r="B135" s="19"/>
      <c r="F135" s="4"/>
      <c r="G135" s="4"/>
      <c r="H135" s="4"/>
      <c r="I135" s="4"/>
      <c r="O135" s="4"/>
    </row>
    <row r="136" spans="1:15" ht="12.75">
      <c r="A136" s="18"/>
      <c r="B136" s="19"/>
      <c r="F136" s="4"/>
      <c r="G136" s="4"/>
      <c r="H136" s="4"/>
      <c r="I136" s="4"/>
      <c r="O136" s="4"/>
    </row>
    <row r="137" spans="1:15" ht="12.75">
      <c r="A137" s="18"/>
      <c r="B137" s="19"/>
      <c r="F137" s="4"/>
      <c r="G137" s="4"/>
      <c r="H137" s="4"/>
      <c r="I137" s="4"/>
      <c r="O137" s="4"/>
    </row>
    <row r="138" spans="1:15" ht="12.75">
      <c r="A138" s="18"/>
      <c r="B138" s="19"/>
      <c r="F138" s="4"/>
      <c r="G138" s="4"/>
      <c r="H138" s="4"/>
      <c r="I138" s="4"/>
      <c r="O138" s="4"/>
    </row>
    <row r="139" spans="1:15" ht="12.75">
      <c r="A139" s="18"/>
      <c r="B139" s="19"/>
      <c r="F139" s="4"/>
      <c r="G139" s="4"/>
      <c r="H139" s="4"/>
      <c r="I139" s="4"/>
      <c r="O139" s="4"/>
    </row>
    <row r="140" spans="1:15" ht="12.75">
      <c r="A140" s="18"/>
      <c r="B140" s="19"/>
      <c r="F140" s="4"/>
      <c r="G140" s="4"/>
      <c r="H140" s="4"/>
      <c r="I140" s="4"/>
      <c r="O140" s="4"/>
    </row>
    <row r="141" spans="1:15" ht="12.75">
      <c r="A141" s="18"/>
      <c r="B141" s="19"/>
      <c r="F141" s="4"/>
      <c r="G141" s="4"/>
      <c r="H141" s="4"/>
      <c r="I141" s="4"/>
      <c r="O141" s="4"/>
    </row>
    <row r="142" spans="1:15" ht="12.75">
      <c r="A142" s="18"/>
      <c r="B142" s="19"/>
      <c r="F142" s="4"/>
      <c r="G142" s="4"/>
      <c r="H142" s="4"/>
      <c r="I142" s="4"/>
      <c r="O142" s="4"/>
    </row>
    <row r="143" spans="1:15" ht="12.75">
      <c r="A143" s="18"/>
      <c r="B143" s="19"/>
      <c r="F143" s="4"/>
      <c r="G143" s="4"/>
      <c r="H143" s="4"/>
      <c r="I143" s="4"/>
      <c r="O143" s="4"/>
    </row>
    <row r="144" spans="1:15" ht="12.75">
      <c r="A144" s="18"/>
      <c r="B144" s="19"/>
      <c r="F144" s="4"/>
      <c r="G144" s="4"/>
      <c r="H144" s="4"/>
      <c r="I144" s="4"/>
      <c r="O144" s="4"/>
    </row>
    <row r="145" spans="1:15" ht="12.75">
      <c r="A145" s="18"/>
      <c r="B145" s="19"/>
      <c r="F145" s="4"/>
      <c r="G145" s="4"/>
      <c r="H145" s="4"/>
      <c r="I145" s="4"/>
      <c r="O145" s="4"/>
    </row>
    <row r="146" spans="1:15" ht="12.75">
      <c r="A146" s="18"/>
      <c r="B146" s="19"/>
      <c r="F146" s="4"/>
      <c r="G146" s="4"/>
      <c r="H146" s="4"/>
      <c r="I146" s="4"/>
      <c r="O146" s="4"/>
    </row>
    <row r="147" spans="1:15" ht="12.75">
      <c r="A147" s="18"/>
      <c r="B147" s="19"/>
      <c r="F147" s="4"/>
      <c r="G147" s="4"/>
      <c r="H147" s="4"/>
      <c r="I147" s="4"/>
      <c r="O147" s="4"/>
    </row>
    <row r="148" spans="1:15" ht="12.75">
      <c r="A148" s="18"/>
      <c r="B148" s="19"/>
      <c r="F148" s="4"/>
      <c r="G148" s="4"/>
      <c r="H148" s="4"/>
      <c r="I148" s="4"/>
      <c r="O148" s="4"/>
    </row>
    <row r="149" spans="1:15" ht="12.75">
      <c r="A149" s="18"/>
      <c r="B149" s="19"/>
      <c r="F149" s="4"/>
      <c r="G149" s="4"/>
      <c r="H149" s="4"/>
      <c r="I149" s="4"/>
      <c r="O149" s="4"/>
    </row>
    <row r="150" spans="1:15" ht="12.75">
      <c r="A150" s="18"/>
      <c r="B150" s="19"/>
      <c r="F150" s="4"/>
      <c r="G150" s="4"/>
      <c r="H150" s="4"/>
      <c r="I150" s="4"/>
      <c r="O150" s="4"/>
    </row>
    <row r="151" spans="1:15" ht="12.75">
      <c r="A151" s="18"/>
      <c r="B151" s="19"/>
      <c r="F151" s="4"/>
      <c r="G151" s="4"/>
      <c r="H151" s="4"/>
      <c r="I151" s="4"/>
      <c r="O151" s="4"/>
    </row>
    <row r="152" spans="1:15" ht="12.75">
      <c r="A152" s="18"/>
      <c r="B152" s="19"/>
      <c r="F152" s="4"/>
      <c r="G152" s="4"/>
      <c r="H152" s="4"/>
      <c r="I152" s="4"/>
      <c r="O152" s="4"/>
    </row>
    <row r="153" spans="1:15" ht="12.75">
      <c r="A153" s="18"/>
      <c r="B153" s="19"/>
      <c r="F153" s="4"/>
      <c r="G153" s="4"/>
      <c r="H153" s="4"/>
      <c r="I153" s="4"/>
      <c r="O153" s="4"/>
    </row>
    <row r="154" spans="1:15" ht="12.75">
      <c r="A154" s="18"/>
      <c r="B154" s="19"/>
      <c r="F154" s="4"/>
      <c r="G154" s="4"/>
      <c r="H154" s="4"/>
      <c r="I154" s="4"/>
      <c r="O154" s="4"/>
    </row>
    <row r="155" spans="1:15" ht="12.75">
      <c r="A155" s="18"/>
      <c r="B155" s="19"/>
      <c r="F155" s="4"/>
      <c r="G155" s="4"/>
      <c r="H155" s="4"/>
      <c r="I155" s="4"/>
      <c r="O155" s="4"/>
    </row>
    <row r="156" spans="1:15" ht="12.75">
      <c r="A156" s="18"/>
      <c r="B156" s="19"/>
      <c r="F156" s="4"/>
      <c r="G156" s="4"/>
      <c r="H156" s="4"/>
      <c r="I156" s="4"/>
      <c r="O156" s="4"/>
    </row>
    <row r="157" spans="1:15" ht="12.75">
      <c r="A157" s="18"/>
      <c r="B157" s="19"/>
      <c r="F157" s="4"/>
      <c r="G157" s="4"/>
      <c r="H157" s="4"/>
      <c r="I157" s="4"/>
      <c r="O157" s="4"/>
    </row>
    <row r="158" spans="1:15" ht="12.75">
      <c r="A158" s="18"/>
      <c r="B158" s="19"/>
      <c r="F158" s="4"/>
      <c r="G158" s="4"/>
      <c r="H158" s="4"/>
      <c r="I158" s="4"/>
      <c r="O158" s="4"/>
    </row>
    <row r="159" spans="1:15" ht="12.75">
      <c r="A159" s="18"/>
      <c r="B159" s="19"/>
      <c r="F159" s="4"/>
      <c r="G159" s="4"/>
      <c r="H159" s="4"/>
      <c r="I159" s="4"/>
      <c r="O159" s="4"/>
    </row>
    <row r="160" spans="1:15" ht="12.75">
      <c r="A160" s="18"/>
      <c r="B160" s="19"/>
      <c r="F160" s="4"/>
      <c r="G160" s="4"/>
      <c r="H160" s="4"/>
      <c r="I160" s="4"/>
      <c r="O160" s="4"/>
    </row>
    <row r="161" spans="1:15" ht="12.75">
      <c r="A161" s="18"/>
      <c r="B161" s="19"/>
      <c r="F161" s="4"/>
      <c r="G161" s="4"/>
      <c r="H161" s="4"/>
      <c r="I161" s="4"/>
      <c r="O161" s="4"/>
    </row>
    <row r="162" spans="1:15" ht="12.75">
      <c r="A162" s="18"/>
      <c r="B162" s="19"/>
      <c r="F162" s="4"/>
      <c r="G162" s="4"/>
      <c r="H162" s="4"/>
      <c r="I162" s="4"/>
      <c r="O162" s="4"/>
    </row>
    <row r="163" spans="1:15" ht="12.75">
      <c r="A163" s="18"/>
      <c r="B163" s="19"/>
      <c r="F163" s="4"/>
      <c r="G163" s="4"/>
      <c r="H163" s="4"/>
      <c r="I163" s="4"/>
      <c r="O163" s="4"/>
    </row>
    <row r="164" spans="1:15" ht="12.75">
      <c r="A164" s="18"/>
      <c r="B164" s="19"/>
      <c r="F164" s="4"/>
      <c r="G164" s="4"/>
      <c r="H164" s="4"/>
      <c r="I164" s="4"/>
      <c r="O164" s="4"/>
    </row>
    <row r="165" spans="1:15" ht="12.75">
      <c r="A165" s="18"/>
      <c r="B165" s="19"/>
      <c r="F165" s="4"/>
      <c r="G165" s="4"/>
      <c r="H165" s="4"/>
      <c r="I165" s="4"/>
      <c r="O165" s="4"/>
    </row>
    <row r="166" spans="1:15" ht="12.75">
      <c r="A166" s="18"/>
      <c r="B166" s="19"/>
      <c r="F166" s="4"/>
      <c r="G166" s="4"/>
      <c r="H166" s="4"/>
      <c r="I166" s="4"/>
      <c r="O166" s="4"/>
    </row>
    <row r="167" spans="1:15" ht="12.75">
      <c r="A167" s="18"/>
      <c r="B167" s="19"/>
      <c r="F167" s="4"/>
      <c r="G167" s="4"/>
      <c r="H167" s="4"/>
      <c r="I167" s="4"/>
      <c r="O167" s="4"/>
    </row>
    <row r="168" spans="1:15" ht="12.75">
      <c r="A168" s="18"/>
      <c r="B168" s="19"/>
      <c r="F168" s="4"/>
      <c r="G168" s="4"/>
      <c r="H168" s="4"/>
      <c r="I168" s="4"/>
      <c r="O168" s="4"/>
    </row>
    <row r="169" spans="1:15" ht="12.75">
      <c r="A169" s="18"/>
      <c r="B169" s="19"/>
      <c r="F169" s="4"/>
      <c r="G169" s="4"/>
      <c r="H169" s="4"/>
      <c r="I169" s="4"/>
      <c r="O169" s="4"/>
    </row>
    <row r="170" spans="1:15" ht="12.75">
      <c r="A170" s="18"/>
      <c r="B170" s="19"/>
      <c r="F170" s="4"/>
      <c r="G170" s="4"/>
      <c r="H170" s="4"/>
      <c r="I170" s="4"/>
      <c r="O170" s="4"/>
    </row>
    <row r="171" spans="1:15" ht="12.75">
      <c r="A171" s="18"/>
      <c r="B171" s="19"/>
      <c r="F171" s="4"/>
      <c r="G171" s="4"/>
      <c r="H171" s="4"/>
      <c r="I171" s="4"/>
      <c r="O171" s="4"/>
    </row>
    <row r="172" spans="1:15" ht="12.75">
      <c r="A172" s="18"/>
      <c r="B172" s="19"/>
      <c r="F172" s="4"/>
      <c r="G172" s="4"/>
      <c r="H172" s="4"/>
      <c r="I172" s="4"/>
      <c r="O172" s="4"/>
    </row>
    <row r="173" spans="1:15" ht="12.75">
      <c r="A173" s="18"/>
      <c r="B173" s="19"/>
      <c r="F173" s="4"/>
      <c r="G173" s="4"/>
      <c r="H173" s="4"/>
      <c r="I173" s="4"/>
      <c r="O173" s="4"/>
    </row>
    <row r="174" spans="1:15" ht="12.75">
      <c r="A174" s="18"/>
      <c r="B174" s="19"/>
      <c r="F174" s="4"/>
      <c r="G174" s="4"/>
      <c r="H174" s="4"/>
      <c r="I174" s="4"/>
      <c r="O174" s="4"/>
    </row>
    <row r="175" spans="1:15" ht="12.75">
      <c r="A175" s="18"/>
      <c r="B175" s="19"/>
      <c r="F175" s="4"/>
      <c r="G175" s="4"/>
      <c r="H175" s="4"/>
      <c r="I175" s="4"/>
      <c r="O175" s="4"/>
    </row>
    <row r="176" spans="1:15" ht="12.75">
      <c r="A176" s="18"/>
      <c r="B176" s="19"/>
      <c r="F176" s="4"/>
      <c r="G176" s="4"/>
      <c r="H176" s="4"/>
      <c r="I176" s="4"/>
      <c r="O176" s="4"/>
    </row>
    <row r="177" spans="1:15" ht="12.75">
      <c r="A177" s="18"/>
      <c r="B177" s="19"/>
      <c r="F177" s="4"/>
      <c r="G177" s="4"/>
      <c r="H177" s="4"/>
      <c r="I177" s="4"/>
      <c r="O177" s="4"/>
    </row>
    <row r="178" spans="1:15" ht="12.75">
      <c r="A178" s="18"/>
      <c r="B178" s="19"/>
      <c r="F178" s="4"/>
      <c r="G178" s="4"/>
      <c r="H178" s="4"/>
      <c r="I178" s="4"/>
      <c r="O178" s="4"/>
    </row>
    <row r="179" spans="1:15" ht="12.75">
      <c r="A179" s="18"/>
      <c r="B179" s="19"/>
      <c r="F179" s="4"/>
      <c r="G179" s="4"/>
      <c r="H179" s="4"/>
      <c r="I179" s="4"/>
      <c r="O179" s="4"/>
    </row>
    <row r="180" spans="1:15" ht="12.75">
      <c r="A180" s="18"/>
      <c r="B180" s="19"/>
      <c r="F180" s="4"/>
      <c r="G180" s="4"/>
      <c r="H180" s="4"/>
      <c r="I180" s="4"/>
      <c r="O180" s="4"/>
    </row>
    <row r="181" spans="1:15" ht="12.75">
      <c r="A181" s="18"/>
      <c r="B181" s="19"/>
      <c r="F181" s="4"/>
      <c r="G181" s="4"/>
      <c r="H181" s="4"/>
      <c r="I181" s="4"/>
      <c r="O181" s="4"/>
    </row>
    <row r="182" spans="1:15" ht="12.75">
      <c r="A182" s="18"/>
      <c r="B182" s="19"/>
      <c r="F182" s="4"/>
      <c r="G182" s="4"/>
      <c r="H182" s="4"/>
      <c r="I182" s="4"/>
      <c r="O182" s="4"/>
    </row>
    <row r="183" spans="1:15" ht="12.75">
      <c r="A183" s="18"/>
      <c r="B183" s="19"/>
      <c r="F183" s="4"/>
      <c r="G183" s="4"/>
      <c r="H183" s="4"/>
      <c r="I183" s="4"/>
      <c r="O183" s="4"/>
    </row>
    <row r="184" spans="1:15" ht="12.75">
      <c r="A184" s="18"/>
      <c r="B184" s="19"/>
      <c r="F184" s="4"/>
      <c r="G184" s="4"/>
      <c r="H184" s="4"/>
      <c r="I184" s="4"/>
      <c r="O184" s="4"/>
    </row>
    <row r="185" spans="1:15" ht="12.75">
      <c r="A185" s="18"/>
      <c r="B185" s="19"/>
      <c r="F185" s="4"/>
      <c r="G185" s="4"/>
      <c r="H185" s="4"/>
      <c r="I185" s="4"/>
      <c r="O185" s="4"/>
    </row>
    <row r="186" spans="1:15" ht="12.75">
      <c r="A186" s="18"/>
      <c r="B186" s="19"/>
      <c r="F186" s="4"/>
      <c r="G186" s="4"/>
      <c r="H186" s="4"/>
      <c r="I186" s="4"/>
      <c r="O186" s="4"/>
    </row>
    <row r="187" spans="1:15" ht="12.75">
      <c r="A187" s="18"/>
      <c r="B187" s="19"/>
      <c r="F187" s="4"/>
      <c r="G187" s="4"/>
      <c r="H187" s="4"/>
      <c r="I187" s="4"/>
      <c r="O187" s="4"/>
    </row>
    <row r="188" spans="1:15" ht="12.75">
      <c r="A188" s="18"/>
      <c r="B188" s="19"/>
      <c r="F188" s="4"/>
      <c r="G188" s="4"/>
      <c r="H188" s="4"/>
      <c r="I188" s="4"/>
      <c r="O188" s="4"/>
    </row>
    <row r="189" spans="1:15" ht="12.75">
      <c r="A189" s="18"/>
      <c r="B189" s="19"/>
      <c r="F189" s="4"/>
      <c r="G189" s="4"/>
      <c r="H189" s="4"/>
      <c r="I189" s="4"/>
      <c r="O189" s="4"/>
    </row>
    <row r="190" spans="1:15" ht="12.75">
      <c r="A190" s="18"/>
      <c r="B190" s="19"/>
      <c r="F190" s="4"/>
      <c r="G190" s="4"/>
      <c r="H190" s="4"/>
      <c r="I190" s="4"/>
      <c r="O190" s="4"/>
    </row>
    <row r="191" spans="1:15" ht="12.75">
      <c r="A191" s="18"/>
      <c r="B191" s="19"/>
      <c r="F191" s="4"/>
      <c r="G191" s="4"/>
      <c r="H191" s="4"/>
      <c r="I191" s="4"/>
      <c r="O191" s="4"/>
    </row>
    <row r="192" spans="1:15" ht="12.75">
      <c r="A192" s="18"/>
      <c r="B192" s="19"/>
      <c r="F192" s="4"/>
      <c r="G192" s="4"/>
      <c r="H192" s="4"/>
      <c r="I192" s="4"/>
      <c r="O192" s="4"/>
    </row>
    <row r="193" spans="1:15" ht="12.75">
      <c r="A193" s="18"/>
      <c r="B193" s="19"/>
      <c r="F193" s="4"/>
      <c r="G193" s="4"/>
      <c r="H193" s="4"/>
      <c r="I193" s="4"/>
      <c r="O193" s="4"/>
    </row>
    <row r="194" spans="1:15" ht="12.75">
      <c r="A194" s="18"/>
      <c r="B194" s="19"/>
      <c r="F194" s="4"/>
      <c r="G194" s="4"/>
      <c r="H194" s="4"/>
      <c r="I194" s="4"/>
      <c r="O194" s="4"/>
    </row>
    <row r="195" spans="1:15" ht="12.75">
      <c r="A195" s="18"/>
      <c r="B195" s="19"/>
      <c r="F195" s="4"/>
      <c r="G195" s="4"/>
      <c r="H195" s="4"/>
      <c r="I195" s="4"/>
      <c r="O195" s="4"/>
    </row>
    <row r="196" spans="1:15" ht="12.75">
      <c r="A196" s="18"/>
      <c r="B196" s="19"/>
      <c r="F196" s="4"/>
      <c r="G196" s="4"/>
      <c r="H196" s="4"/>
      <c r="I196" s="4"/>
      <c r="O196" s="4"/>
    </row>
    <row r="197" spans="1:15" ht="12.75">
      <c r="A197" s="18"/>
      <c r="B197" s="19"/>
      <c r="F197" s="4"/>
      <c r="G197" s="4"/>
      <c r="H197" s="4"/>
      <c r="I197" s="4"/>
      <c r="O197" s="4"/>
    </row>
    <row r="198" spans="1:15" ht="12.75">
      <c r="A198" s="18"/>
      <c r="B198" s="19"/>
      <c r="F198" s="4"/>
      <c r="G198" s="4"/>
      <c r="H198" s="4"/>
      <c r="I198" s="4"/>
      <c r="O198" s="4"/>
    </row>
    <row r="199" spans="1:15" ht="12.75">
      <c r="A199" s="18"/>
      <c r="B199" s="19"/>
      <c r="F199" s="4"/>
      <c r="G199" s="4"/>
      <c r="H199" s="4"/>
      <c r="I199" s="4"/>
      <c r="O199" s="4"/>
    </row>
    <row r="200" spans="1:15" ht="12.75">
      <c r="A200" s="18"/>
      <c r="B200" s="19"/>
      <c r="F200" s="4"/>
      <c r="G200" s="4"/>
      <c r="H200" s="4"/>
      <c r="I200" s="4"/>
      <c r="O200" s="4"/>
    </row>
    <row r="201" spans="1:15" ht="12.75">
      <c r="A201" s="18"/>
      <c r="B201" s="19"/>
      <c r="F201" s="4"/>
      <c r="G201" s="4"/>
      <c r="H201" s="4"/>
      <c r="I201" s="4"/>
      <c r="O201" s="4"/>
    </row>
    <row r="202" spans="1:15" ht="12.75">
      <c r="A202" s="18"/>
      <c r="B202" s="19"/>
      <c r="F202" s="4"/>
      <c r="G202" s="4"/>
      <c r="H202" s="4"/>
      <c r="I202" s="4"/>
      <c r="O202" s="4"/>
    </row>
    <row r="203" spans="1:15" ht="12.75">
      <c r="A203" s="18"/>
      <c r="B203" s="19"/>
      <c r="F203" s="4"/>
      <c r="G203" s="4"/>
      <c r="H203" s="4"/>
      <c r="I203" s="4"/>
      <c r="O203" s="4"/>
    </row>
    <row r="204" spans="1:15" ht="12.75">
      <c r="A204" s="18"/>
      <c r="B204" s="19"/>
      <c r="F204" s="4"/>
      <c r="G204" s="4"/>
      <c r="H204" s="4"/>
      <c r="I204" s="4"/>
      <c r="O204" s="4"/>
    </row>
    <row r="205" spans="1:15" ht="12.75">
      <c r="A205" s="18"/>
      <c r="B205" s="19"/>
      <c r="F205" s="4"/>
      <c r="G205" s="4"/>
      <c r="H205" s="4"/>
      <c r="I205" s="4"/>
      <c r="O205" s="4"/>
    </row>
    <row r="206" spans="1:15" ht="12.75">
      <c r="A206" s="18"/>
      <c r="B206" s="19"/>
      <c r="F206" s="4"/>
      <c r="G206" s="4"/>
      <c r="H206" s="4"/>
      <c r="I206" s="4"/>
      <c r="O206" s="4"/>
    </row>
    <row r="207" spans="1:15" ht="12.75">
      <c r="A207" s="18"/>
      <c r="B207" s="19"/>
      <c r="F207" s="4"/>
      <c r="G207" s="4"/>
      <c r="H207" s="4"/>
      <c r="I207" s="4"/>
      <c r="O207" s="4"/>
    </row>
    <row r="208" spans="1:15" ht="12.75">
      <c r="A208" s="18"/>
      <c r="B208" s="19"/>
      <c r="F208" s="4"/>
      <c r="G208" s="4"/>
      <c r="H208" s="4"/>
      <c r="I208" s="4"/>
      <c r="O208" s="4"/>
    </row>
    <row r="209" spans="1:15" ht="12.75">
      <c r="A209" s="18"/>
      <c r="B209" s="19"/>
      <c r="F209" s="4"/>
      <c r="G209" s="4"/>
      <c r="H209" s="4"/>
      <c r="I209" s="4"/>
      <c r="O209" s="4"/>
    </row>
    <row r="210" spans="1:15" ht="12.75">
      <c r="A210" s="18"/>
      <c r="B210" s="19"/>
      <c r="F210" s="4"/>
      <c r="G210" s="4"/>
      <c r="H210" s="4"/>
      <c r="I210" s="4"/>
      <c r="O210" s="4"/>
    </row>
    <row r="211" spans="1:15" ht="12.75">
      <c r="A211" s="18"/>
      <c r="B211" s="19"/>
      <c r="F211" s="4"/>
      <c r="G211" s="4"/>
      <c r="H211" s="4"/>
      <c r="I211" s="4"/>
      <c r="O211" s="4"/>
    </row>
    <row r="212" spans="1:15" ht="12.75">
      <c r="A212" s="18"/>
      <c r="B212" s="19"/>
      <c r="F212" s="4"/>
      <c r="G212" s="4"/>
      <c r="H212" s="4"/>
      <c r="I212" s="4"/>
      <c r="O212" s="4"/>
    </row>
    <row r="213" spans="1:15" ht="12.75">
      <c r="A213" s="18"/>
      <c r="B213" s="19"/>
      <c r="F213" s="4"/>
      <c r="G213" s="4"/>
      <c r="H213" s="4"/>
      <c r="I213" s="4"/>
      <c r="O213" s="4"/>
    </row>
    <row r="214" spans="1:15" ht="12.75">
      <c r="A214" s="18"/>
      <c r="B214" s="19"/>
      <c r="F214" s="4"/>
      <c r="G214" s="4"/>
      <c r="H214" s="4"/>
      <c r="I214" s="4"/>
      <c r="O214" s="4"/>
    </row>
    <row r="215" spans="1:15" ht="12.75">
      <c r="A215" s="18"/>
      <c r="B215" s="19"/>
      <c r="F215" s="4"/>
      <c r="G215" s="4"/>
      <c r="H215" s="4"/>
      <c r="I215" s="4"/>
      <c r="O215" s="4"/>
    </row>
    <row r="216" spans="1:15" ht="12.75">
      <c r="A216" s="18"/>
      <c r="B216" s="19"/>
      <c r="F216" s="4"/>
      <c r="G216" s="4"/>
      <c r="H216" s="4"/>
      <c r="I216" s="4"/>
      <c r="O216" s="4"/>
    </row>
    <row r="217" spans="1:15" ht="12.75">
      <c r="A217" s="18"/>
      <c r="B217" s="19"/>
      <c r="F217" s="4"/>
      <c r="G217" s="4"/>
      <c r="H217" s="4"/>
      <c r="I217" s="4"/>
      <c r="O217" s="4"/>
    </row>
    <row r="218" spans="1:15" ht="12.75">
      <c r="A218" s="18"/>
      <c r="B218" s="19"/>
      <c r="F218" s="4"/>
      <c r="G218" s="4"/>
      <c r="H218" s="4"/>
      <c r="I218" s="4"/>
      <c r="O218" s="4"/>
    </row>
    <row r="219" spans="1:15" ht="12.75">
      <c r="A219" s="18"/>
      <c r="B219" s="19"/>
      <c r="F219" s="4"/>
      <c r="G219" s="4"/>
      <c r="H219" s="4"/>
      <c r="I219" s="4"/>
      <c r="O219" s="4"/>
    </row>
    <row r="220" spans="1:15" ht="12.75">
      <c r="A220" s="18"/>
      <c r="B220" s="19"/>
      <c r="F220" s="4"/>
      <c r="G220" s="4"/>
      <c r="H220" s="4"/>
      <c r="I220" s="4"/>
      <c r="O220" s="4"/>
    </row>
    <row r="221" spans="1:15" ht="12.75">
      <c r="A221" s="18"/>
      <c r="B221" s="19"/>
      <c r="F221" s="4"/>
      <c r="G221" s="4"/>
      <c r="H221" s="4"/>
      <c r="I221" s="4"/>
      <c r="O221" s="4"/>
    </row>
    <row r="222" spans="1:15" ht="12.75">
      <c r="A222" s="18"/>
      <c r="B222" s="19"/>
      <c r="F222" s="4"/>
      <c r="G222" s="4"/>
      <c r="H222" s="4"/>
      <c r="I222" s="4"/>
      <c r="O222" s="4"/>
    </row>
    <row r="223" spans="1:15" ht="12.75">
      <c r="A223" s="18"/>
      <c r="B223" s="19"/>
      <c r="F223" s="4"/>
      <c r="G223" s="4"/>
      <c r="H223" s="4"/>
      <c r="I223" s="4"/>
      <c r="O223" s="4"/>
    </row>
    <row r="224" spans="1:15" ht="12.75">
      <c r="A224" s="18"/>
      <c r="B224" s="19"/>
      <c r="F224" s="4"/>
      <c r="G224" s="4"/>
      <c r="H224" s="4"/>
      <c r="I224" s="4"/>
      <c r="O224" s="4"/>
    </row>
    <row r="225" spans="1:15" ht="12.75">
      <c r="A225" s="18"/>
      <c r="B225" s="19"/>
      <c r="F225" s="4"/>
      <c r="G225" s="4"/>
      <c r="H225" s="4"/>
      <c r="I225" s="4"/>
      <c r="O225" s="4"/>
    </row>
    <row r="226" spans="1:15" ht="12.75">
      <c r="A226" s="18"/>
      <c r="B226" s="19"/>
      <c r="F226" s="4"/>
      <c r="G226" s="4"/>
      <c r="H226" s="4"/>
      <c r="I226" s="4"/>
      <c r="O226" s="4"/>
    </row>
    <row r="227" spans="1:15" ht="12.75">
      <c r="A227" s="18"/>
      <c r="B227" s="19"/>
      <c r="F227" s="4"/>
      <c r="G227" s="4"/>
      <c r="H227" s="4"/>
      <c r="I227" s="4"/>
      <c r="O227" s="4"/>
    </row>
    <row r="228" spans="1:15" ht="12.75">
      <c r="A228" s="18"/>
      <c r="B228" s="19"/>
      <c r="F228" s="4"/>
      <c r="G228" s="4"/>
      <c r="H228" s="4"/>
      <c r="I228" s="4"/>
      <c r="O228" s="4"/>
    </row>
    <row r="229" spans="1:15" ht="12.75">
      <c r="A229" s="18"/>
      <c r="B229" s="19"/>
      <c r="F229" s="4"/>
      <c r="G229" s="4"/>
      <c r="H229" s="4"/>
      <c r="I229" s="4"/>
      <c r="O229" s="4"/>
    </row>
    <row r="230" spans="1:15" ht="12.75">
      <c r="A230" s="18"/>
      <c r="B230" s="19"/>
      <c r="F230" s="4"/>
      <c r="G230" s="4"/>
      <c r="H230" s="4"/>
      <c r="I230" s="4"/>
      <c r="O230" s="4"/>
    </row>
    <row r="231" spans="1:15" ht="12.75">
      <c r="A231" s="18"/>
      <c r="B231" s="19"/>
      <c r="F231" s="4"/>
      <c r="G231" s="4"/>
      <c r="H231" s="4"/>
      <c r="I231" s="4"/>
      <c r="O231" s="4"/>
    </row>
    <row r="232" spans="1:15" ht="12.75">
      <c r="A232" s="18"/>
      <c r="B232" s="19"/>
      <c r="F232" s="4"/>
      <c r="G232" s="4"/>
      <c r="H232" s="4"/>
      <c r="I232" s="4"/>
      <c r="O232" s="4"/>
    </row>
    <row r="233" spans="1:15" ht="12.75">
      <c r="A233" s="18"/>
      <c r="B233" s="19"/>
      <c r="F233" s="4"/>
      <c r="G233" s="4"/>
      <c r="H233" s="4"/>
      <c r="I233" s="4"/>
      <c r="O233" s="4"/>
    </row>
    <row r="234" spans="1:15" ht="12.75">
      <c r="A234" s="18"/>
      <c r="B234" s="19"/>
      <c r="F234" s="4"/>
      <c r="G234" s="4"/>
      <c r="H234" s="4"/>
      <c r="I234" s="4"/>
      <c r="O234" s="4"/>
    </row>
    <row r="235" spans="1:15" ht="12.75">
      <c r="A235" s="18"/>
      <c r="B235" s="19"/>
      <c r="F235" s="4"/>
      <c r="G235" s="4"/>
      <c r="H235" s="4"/>
      <c r="I235" s="4"/>
      <c r="O235" s="4"/>
    </row>
    <row r="236" spans="1:15" ht="12.75">
      <c r="A236" s="18"/>
      <c r="B236" s="19"/>
      <c r="F236" s="4"/>
      <c r="G236" s="4"/>
      <c r="H236" s="4"/>
      <c r="I236" s="4"/>
      <c r="O236" s="4"/>
    </row>
    <row r="237" spans="1:15" ht="12.75">
      <c r="A237" s="18"/>
      <c r="B237" s="19"/>
      <c r="F237" s="4"/>
      <c r="G237" s="4"/>
      <c r="H237" s="4"/>
      <c r="I237" s="4"/>
      <c r="O237" s="4"/>
    </row>
    <row r="238" spans="1:15" ht="12.75">
      <c r="A238" s="18"/>
      <c r="B238" s="19"/>
      <c r="F238" s="4"/>
      <c r="G238" s="4"/>
      <c r="H238" s="4"/>
      <c r="I238" s="4"/>
      <c r="O238" s="4"/>
    </row>
    <row r="239" spans="1:15" ht="12.75">
      <c r="A239" s="18"/>
      <c r="B239" s="19"/>
      <c r="F239" s="4"/>
      <c r="G239" s="4"/>
      <c r="H239" s="4"/>
      <c r="I239" s="4"/>
      <c r="O239" s="4"/>
    </row>
    <row r="240" spans="1:15" ht="12.75">
      <c r="A240" s="18"/>
      <c r="B240" s="19"/>
      <c r="F240" s="4"/>
      <c r="G240" s="4"/>
      <c r="H240" s="4"/>
      <c r="I240" s="4"/>
      <c r="O240" s="4"/>
    </row>
    <row r="241" spans="1:15" ht="12.75">
      <c r="A241" s="18"/>
      <c r="B241" s="19"/>
      <c r="F241" s="4"/>
      <c r="G241" s="4"/>
      <c r="H241" s="4"/>
      <c r="I241" s="4"/>
      <c r="O241" s="4"/>
    </row>
    <row r="242" spans="1:15" ht="12.75">
      <c r="A242" s="18"/>
      <c r="B242" s="19"/>
      <c r="F242" s="4"/>
      <c r="G242" s="4"/>
      <c r="H242" s="4"/>
      <c r="I242" s="4"/>
      <c r="O242" s="4"/>
    </row>
    <row r="243" spans="1:15" ht="12.75">
      <c r="A243" s="18"/>
      <c r="B243" s="19"/>
      <c r="F243" s="4"/>
      <c r="G243" s="4"/>
      <c r="H243" s="4"/>
      <c r="I243" s="4"/>
      <c r="O243" s="4"/>
    </row>
    <row r="244" spans="1:15" ht="12.75">
      <c r="A244" s="18"/>
      <c r="B244" s="19"/>
      <c r="F244" s="4"/>
      <c r="G244" s="4"/>
      <c r="H244" s="4"/>
      <c r="I244" s="4"/>
      <c r="O244" s="4"/>
    </row>
    <row r="245" spans="1:15" ht="12.75">
      <c r="A245" s="18"/>
      <c r="B245" s="19"/>
      <c r="F245" s="4"/>
      <c r="G245" s="4"/>
      <c r="H245" s="4"/>
      <c r="I245" s="4"/>
      <c r="O245" s="4"/>
    </row>
    <row r="246" spans="1:15" ht="12.75">
      <c r="A246" s="18"/>
      <c r="B246" s="19"/>
      <c r="F246" s="4"/>
      <c r="G246" s="4"/>
      <c r="H246" s="4"/>
      <c r="I246" s="4"/>
      <c r="O246" s="4"/>
    </row>
    <row r="247" spans="1:15" ht="12.75">
      <c r="A247" s="18"/>
      <c r="B247" s="19"/>
      <c r="F247" s="4"/>
      <c r="G247" s="4"/>
      <c r="H247" s="4"/>
      <c r="I247" s="4"/>
      <c r="O247" s="4"/>
    </row>
    <row r="248" spans="1:15" ht="12.75">
      <c r="A248" s="18"/>
      <c r="B248" s="19"/>
      <c r="F248" s="4"/>
      <c r="G248" s="4"/>
      <c r="H248" s="4"/>
      <c r="I248" s="4"/>
      <c r="O248" s="4"/>
    </row>
    <row r="249" spans="1:15" ht="12.75">
      <c r="A249" s="18"/>
      <c r="B249" s="19"/>
      <c r="F249" s="4"/>
      <c r="G249" s="4"/>
      <c r="H249" s="4"/>
      <c r="I249" s="4"/>
      <c r="O249" s="4"/>
    </row>
    <row r="250" spans="1:15" ht="12.75">
      <c r="A250" s="18"/>
      <c r="B250" s="19"/>
      <c r="F250" s="4"/>
      <c r="G250" s="4"/>
      <c r="H250" s="4"/>
      <c r="I250" s="4"/>
      <c r="O250" s="4"/>
    </row>
    <row r="251" spans="1:15" ht="12.75">
      <c r="A251" s="18"/>
      <c r="B251" s="19"/>
      <c r="F251" s="4"/>
      <c r="G251" s="4"/>
      <c r="H251" s="4"/>
      <c r="I251" s="4"/>
      <c r="O251" s="4"/>
    </row>
    <row r="252" spans="1:15" ht="12.75">
      <c r="A252" s="18"/>
      <c r="B252" s="19"/>
      <c r="F252" s="4"/>
      <c r="G252" s="4"/>
      <c r="H252" s="4"/>
      <c r="I252" s="4"/>
      <c r="O252" s="4"/>
    </row>
    <row r="253" spans="1:15" ht="12.75">
      <c r="A253" s="18"/>
      <c r="B253" s="19"/>
      <c r="F253" s="4"/>
      <c r="G253" s="4"/>
      <c r="H253" s="4"/>
      <c r="I253" s="4"/>
      <c r="O253" s="4"/>
    </row>
    <row r="254" spans="1:15" ht="12.75">
      <c r="A254" s="18"/>
      <c r="B254" s="19"/>
      <c r="F254" s="4"/>
      <c r="G254" s="4"/>
      <c r="H254" s="4"/>
      <c r="I254" s="4"/>
      <c r="O254" s="4"/>
    </row>
    <row r="255" spans="1:15" ht="12.75">
      <c r="A255" s="18"/>
      <c r="B255" s="19"/>
      <c r="F255" s="4"/>
      <c r="G255" s="4"/>
      <c r="H255" s="4"/>
      <c r="I255" s="4"/>
      <c r="O255" s="4"/>
    </row>
    <row r="256" spans="1:15" ht="12.75">
      <c r="A256" s="18"/>
      <c r="B256" s="19"/>
      <c r="F256" s="4"/>
      <c r="G256" s="4"/>
      <c r="H256" s="4"/>
      <c r="I256" s="4"/>
      <c r="O256" s="4"/>
    </row>
    <row r="257" spans="1:15" ht="12.75">
      <c r="A257" s="18"/>
      <c r="B257" s="19"/>
      <c r="F257" s="4"/>
      <c r="G257" s="4"/>
      <c r="H257" s="4"/>
      <c r="I257" s="4"/>
      <c r="O257" s="4"/>
    </row>
    <row r="258" spans="1:15" ht="12.75">
      <c r="A258" s="18"/>
      <c r="B258" s="19"/>
      <c r="F258" s="4"/>
      <c r="G258" s="4"/>
      <c r="H258" s="4"/>
      <c r="I258" s="4"/>
      <c r="O258" s="4"/>
    </row>
    <row r="259" spans="1:15" ht="12.75">
      <c r="A259" s="18"/>
      <c r="B259" s="19"/>
      <c r="F259" s="4"/>
      <c r="G259" s="4"/>
      <c r="H259" s="4"/>
      <c r="I259" s="4"/>
      <c r="O259" s="4"/>
    </row>
    <row r="260" spans="1:15" ht="12.75">
      <c r="A260" s="18"/>
      <c r="B260" s="19"/>
      <c r="F260" s="4"/>
      <c r="G260" s="4"/>
      <c r="H260" s="4"/>
      <c r="I260" s="4"/>
      <c r="O260" s="4"/>
    </row>
    <row r="261" spans="1:15" ht="12.75">
      <c r="A261" s="18"/>
      <c r="B261" s="19"/>
      <c r="F261" s="4"/>
      <c r="G261" s="4"/>
      <c r="H261" s="4"/>
      <c r="I261" s="4"/>
      <c r="O261" s="4"/>
    </row>
    <row r="262" spans="1:15" ht="12.75">
      <c r="A262" s="18"/>
      <c r="B262" s="19"/>
      <c r="F262" s="4"/>
      <c r="G262" s="4"/>
      <c r="H262" s="4"/>
      <c r="I262" s="4"/>
      <c r="O262" s="4"/>
    </row>
    <row r="263" spans="1:15" ht="12.75">
      <c r="A263" s="18"/>
      <c r="B263" s="19"/>
      <c r="F263" s="4"/>
      <c r="G263" s="4"/>
      <c r="H263" s="4"/>
      <c r="I263" s="4"/>
      <c r="O263" s="4"/>
    </row>
    <row r="264" spans="1:15" ht="12.75">
      <c r="A264" s="18"/>
      <c r="B264" s="19"/>
      <c r="F264" s="4"/>
      <c r="G264" s="4"/>
      <c r="H264" s="4"/>
      <c r="I264" s="4"/>
      <c r="O264" s="4"/>
    </row>
    <row r="265" spans="1:15" ht="12.75">
      <c r="A265" s="18"/>
      <c r="B265" s="19"/>
      <c r="F265" s="4"/>
      <c r="G265" s="4"/>
      <c r="H265" s="4"/>
      <c r="I265" s="4"/>
      <c r="O265" s="4"/>
    </row>
    <row r="266" spans="1:15" ht="12.75">
      <c r="A266" s="18"/>
      <c r="B266" s="19"/>
      <c r="F266" s="4"/>
      <c r="G266" s="4"/>
      <c r="H266" s="4"/>
      <c r="I266" s="4"/>
      <c r="O266" s="4"/>
    </row>
    <row r="267" spans="1:15" ht="12.75">
      <c r="A267" s="18"/>
      <c r="B267" s="19"/>
      <c r="F267" s="4"/>
      <c r="G267" s="4"/>
      <c r="H267" s="4"/>
      <c r="I267" s="4"/>
      <c r="O267" s="4"/>
    </row>
    <row r="268" spans="1:15" ht="12.75">
      <c r="A268" s="18"/>
      <c r="B268" s="19"/>
      <c r="F268" s="4"/>
      <c r="G268" s="4"/>
      <c r="H268" s="4"/>
      <c r="I268" s="4"/>
      <c r="O268" s="4"/>
    </row>
    <row r="269" spans="1:15" ht="12.75">
      <c r="A269" s="18"/>
      <c r="B269" s="19"/>
      <c r="F269" s="4"/>
      <c r="G269" s="4"/>
      <c r="H269" s="4"/>
      <c r="I269" s="4"/>
      <c r="O269" s="4"/>
    </row>
    <row r="270" spans="1:15" ht="12.75">
      <c r="A270" s="18"/>
      <c r="B270" s="19"/>
      <c r="F270" s="4"/>
      <c r="G270" s="4"/>
      <c r="H270" s="4"/>
      <c r="I270" s="4"/>
      <c r="O270" s="4"/>
    </row>
    <row r="271" spans="1:15" ht="12.75">
      <c r="A271" s="18"/>
      <c r="B271" s="19"/>
      <c r="F271" s="4"/>
      <c r="G271" s="4"/>
      <c r="H271" s="4"/>
      <c r="I271" s="4"/>
      <c r="O271" s="4"/>
    </row>
    <row r="272" spans="1:15" ht="12.75">
      <c r="A272" s="18"/>
      <c r="B272" s="19"/>
      <c r="F272" s="4"/>
      <c r="G272" s="4"/>
      <c r="H272" s="4"/>
      <c r="I272" s="4"/>
      <c r="O272" s="4"/>
    </row>
    <row r="273" spans="1:15" ht="12.75">
      <c r="A273" s="18"/>
      <c r="B273" s="19"/>
      <c r="F273" s="4"/>
      <c r="G273" s="4"/>
      <c r="H273" s="4"/>
      <c r="I273" s="4"/>
      <c r="O273" s="4"/>
    </row>
    <row r="274" spans="1:15" ht="12.75">
      <c r="A274" s="18"/>
      <c r="B274" s="19"/>
      <c r="F274" s="4"/>
      <c r="G274" s="4"/>
      <c r="H274" s="4"/>
      <c r="I274" s="4"/>
      <c r="O274" s="4"/>
    </row>
    <row r="275" spans="1:15" ht="12.75">
      <c r="A275" s="18"/>
      <c r="B275" s="19"/>
      <c r="F275" s="4"/>
      <c r="G275" s="4"/>
      <c r="H275" s="4"/>
      <c r="I275" s="4"/>
      <c r="O275" s="4"/>
    </row>
    <row r="276" spans="1:15" ht="12.75">
      <c r="A276" s="18"/>
      <c r="B276" s="19"/>
      <c r="F276" s="4"/>
      <c r="G276" s="4"/>
      <c r="H276" s="4"/>
      <c r="I276" s="4"/>
      <c r="O276" s="4"/>
    </row>
    <row r="277" spans="1:15" ht="12.75">
      <c r="A277" s="18"/>
      <c r="B277" s="19"/>
      <c r="F277" s="4"/>
      <c r="G277" s="4"/>
      <c r="H277" s="4"/>
      <c r="I277" s="4"/>
      <c r="O277" s="4"/>
    </row>
    <row r="278" spans="1:15" ht="12.75">
      <c r="A278" s="18"/>
      <c r="B278" s="19"/>
      <c r="F278" s="4"/>
      <c r="G278" s="4"/>
      <c r="H278" s="4"/>
      <c r="I278" s="4"/>
      <c r="O278" s="4"/>
    </row>
    <row r="279" spans="1:15" ht="12.75">
      <c r="A279" s="18"/>
      <c r="B279" s="19"/>
      <c r="F279" s="4"/>
      <c r="G279" s="4"/>
      <c r="H279" s="4"/>
      <c r="I279" s="4"/>
      <c r="O279" s="4"/>
    </row>
    <row r="280" spans="1:15" ht="12.75">
      <c r="A280" s="18"/>
      <c r="B280" s="19"/>
      <c r="F280" s="4"/>
      <c r="G280" s="4"/>
      <c r="H280" s="4"/>
      <c r="I280" s="4"/>
      <c r="O280" s="4"/>
    </row>
    <row r="281" spans="1:15" ht="12.75">
      <c r="A281" s="18"/>
      <c r="B281" s="19"/>
      <c r="F281" s="4"/>
      <c r="G281" s="4"/>
      <c r="H281" s="4"/>
      <c r="I281" s="4"/>
      <c r="O281" s="4"/>
    </row>
    <row r="282" spans="1:15" ht="12.75">
      <c r="A282" s="18"/>
      <c r="B282" s="19"/>
      <c r="F282" s="4"/>
      <c r="G282" s="4"/>
      <c r="H282" s="4"/>
      <c r="I282" s="4"/>
      <c r="O282" s="4"/>
    </row>
    <row r="283" spans="1:15" ht="12.75">
      <c r="A283" s="18"/>
      <c r="B283" s="19"/>
      <c r="F283" s="4"/>
      <c r="G283" s="4"/>
      <c r="H283" s="4"/>
      <c r="I283" s="4"/>
      <c r="O283" s="4"/>
    </row>
    <row r="284" spans="1:15" ht="12.75">
      <c r="A284" s="18"/>
      <c r="B284" s="19"/>
      <c r="F284" s="4"/>
      <c r="G284" s="4"/>
      <c r="H284" s="4"/>
      <c r="I284" s="4"/>
      <c r="O284" s="4"/>
    </row>
    <row r="285" spans="1:15" ht="12.75">
      <c r="A285" s="18"/>
      <c r="B285" s="19"/>
      <c r="F285" s="4"/>
      <c r="G285" s="4"/>
      <c r="H285" s="4"/>
      <c r="I285" s="4"/>
      <c r="O285" s="4"/>
    </row>
    <row r="286" spans="1:15" ht="12.75">
      <c r="A286" s="18"/>
      <c r="B286" s="19"/>
      <c r="F286" s="4"/>
      <c r="G286" s="4"/>
      <c r="H286" s="4"/>
      <c r="I286" s="4"/>
      <c r="O286" s="4"/>
    </row>
    <row r="287" spans="1:15" ht="12.75">
      <c r="A287" s="18"/>
      <c r="B287" s="19"/>
      <c r="F287" s="4"/>
      <c r="G287" s="4"/>
      <c r="H287" s="4"/>
      <c r="I287" s="4"/>
      <c r="O287" s="4"/>
    </row>
    <row r="288" spans="1:15" ht="12.75">
      <c r="A288" s="18"/>
      <c r="B288" s="19"/>
      <c r="F288" s="4"/>
      <c r="G288" s="4"/>
      <c r="H288" s="4"/>
      <c r="I288" s="4"/>
      <c r="O288" s="4"/>
    </row>
    <row r="289" spans="1:15" ht="12.75">
      <c r="A289" s="18"/>
      <c r="B289" s="19"/>
      <c r="F289" s="4"/>
      <c r="G289" s="4"/>
      <c r="H289" s="4"/>
      <c r="I289" s="4"/>
      <c r="O289" s="4"/>
    </row>
    <row r="290" spans="1:15" ht="12.75">
      <c r="A290" s="18"/>
      <c r="B290" s="19"/>
      <c r="F290" s="4"/>
      <c r="G290" s="4"/>
      <c r="H290" s="4"/>
      <c r="I290" s="4"/>
      <c r="O290" s="4"/>
    </row>
    <row r="291" spans="1:15" ht="12.75">
      <c r="A291" s="18"/>
      <c r="B291" s="19"/>
      <c r="F291" s="4"/>
      <c r="G291" s="4"/>
      <c r="H291" s="4"/>
      <c r="I291" s="4"/>
      <c r="O291" s="4"/>
    </row>
    <row r="292" spans="1:15" ht="12.75">
      <c r="A292" s="18"/>
      <c r="B292" s="19"/>
      <c r="F292" s="4"/>
      <c r="G292" s="4"/>
      <c r="H292" s="4"/>
      <c r="I292" s="4"/>
      <c r="O292" s="4"/>
    </row>
    <row r="293" spans="1:15" ht="12.75">
      <c r="A293" s="18"/>
      <c r="B293" s="19"/>
      <c r="F293" s="4"/>
      <c r="G293" s="4"/>
      <c r="H293" s="4"/>
      <c r="I293" s="4"/>
      <c r="O293" s="4"/>
    </row>
    <row r="294" spans="1:15" ht="12.75">
      <c r="A294" s="18"/>
      <c r="B294" s="19"/>
      <c r="F294" s="4"/>
      <c r="G294" s="4"/>
      <c r="H294" s="4"/>
      <c r="I294" s="4"/>
      <c r="O294" s="4"/>
    </row>
    <row r="295" spans="1:15" ht="12.75">
      <c r="A295" s="18"/>
      <c r="B295" s="19"/>
      <c r="F295" s="4"/>
      <c r="G295" s="4"/>
      <c r="H295" s="4"/>
      <c r="I295" s="4"/>
      <c r="O295" s="4"/>
    </row>
    <row r="296" spans="1:15" ht="12.75">
      <c r="A296" s="18"/>
      <c r="B296" s="19"/>
      <c r="F296" s="4"/>
      <c r="G296" s="4"/>
      <c r="H296" s="4"/>
      <c r="I296" s="4"/>
      <c r="O296" s="4"/>
    </row>
    <row r="297" spans="1:15" ht="12.75">
      <c r="A297" s="18"/>
      <c r="B297" s="19"/>
      <c r="F297" s="4"/>
      <c r="G297" s="4"/>
      <c r="H297" s="4"/>
      <c r="I297" s="4"/>
      <c r="O297" s="4"/>
    </row>
    <row r="298" spans="1:15" ht="12.75">
      <c r="A298" s="18"/>
      <c r="B298" s="19"/>
      <c r="F298" s="4"/>
      <c r="G298" s="4"/>
      <c r="H298" s="4"/>
      <c r="I298" s="4"/>
      <c r="O298" s="4"/>
    </row>
    <row r="299" spans="1:15" ht="12.75">
      <c r="A299" s="18"/>
      <c r="B299" s="19"/>
      <c r="F299" s="4"/>
      <c r="G299" s="4"/>
      <c r="H299" s="4"/>
      <c r="I299" s="4"/>
      <c r="O299" s="4"/>
    </row>
    <row r="300" spans="1:15" ht="12.75">
      <c r="A300" s="18"/>
      <c r="B300" s="19"/>
      <c r="F300" s="4"/>
      <c r="G300" s="4"/>
      <c r="H300" s="4"/>
      <c r="I300" s="4"/>
      <c r="O300" s="4"/>
    </row>
    <row r="301" spans="1:15" ht="12.75">
      <c r="A301" s="18"/>
      <c r="B301" s="19"/>
      <c r="F301" s="4"/>
      <c r="G301" s="4"/>
      <c r="H301" s="4"/>
      <c r="I301" s="4"/>
      <c r="O301" s="4"/>
    </row>
    <row r="302" spans="1:15" ht="12.75">
      <c r="A302" s="18"/>
      <c r="B302" s="19"/>
      <c r="F302" s="4"/>
      <c r="G302" s="4"/>
      <c r="H302" s="4"/>
      <c r="I302" s="4"/>
      <c r="O302" s="4"/>
    </row>
    <row r="303" spans="1:15" ht="12.75">
      <c r="A303" s="18"/>
      <c r="B303" s="19"/>
      <c r="F303" s="4"/>
      <c r="G303" s="4"/>
      <c r="H303" s="4"/>
      <c r="I303" s="4"/>
      <c r="O303" s="4"/>
    </row>
    <row r="304" spans="1:15" ht="12.75">
      <c r="A304" s="18"/>
      <c r="B304" s="19"/>
      <c r="F304" s="4"/>
      <c r="G304" s="4"/>
      <c r="H304" s="4"/>
      <c r="I304" s="4"/>
      <c r="O304" s="4"/>
    </row>
    <row r="305" spans="1:15" ht="12.75">
      <c r="A305" s="18"/>
      <c r="B305" s="19"/>
      <c r="F305" s="4"/>
      <c r="G305" s="4"/>
      <c r="H305" s="4"/>
      <c r="I305" s="4"/>
      <c r="O305" s="4"/>
    </row>
    <row r="306" spans="1:15" ht="12.75">
      <c r="A306" s="18"/>
      <c r="B306" s="19"/>
      <c r="F306" s="4"/>
      <c r="G306" s="4"/>
      <c r="H306" s="4"/>
      <c r="I306" s="4"/>
      <c r="O306" s="4"/>
    </row>
    <row r="307" spans="1:15" ht="12.75">
      <c r="A307" s="18"/>
      <c r="B307" s="19"/>
      <c r="F307" s="4"/>
      <c r="G307" s="4"/>
      <c r="H307" s="4"/>
      <c r="I307" s="4"/>
      <c r="O307" s="4"/>
    </row>
    <row r="308" spans="1:15" ht="12.75">
      <c r="A308" s="18"/>
      <c r="B308" s="19"/>
      <c r="F308" s="4"/>
      <c r="G308" s="4"/>
      <c r="H308" s="4"/>
      <c r="I308" s="4"/>
      <c r="O308" s="4"/>
    </row>
    <row r="309" spans="1:15" ht="12.75">
      <c r="A309" s="18"/>
      <c r="B309" s="19"/>
      <c r="F309" s="4"/>
      <c r="G309" s="4"/>
      <c r="H309" s="4"/>
      <c r="I309" s="4"/>
      <c r="O309" s="4"/>
    </row>
    <row r="310" spans="1:15" ht="12.75">
      <c r="A310" s="18"/>
      <c r="B310" s="19"/>
      <c r="F310" s="4"/>
      <c r="G310" s="4"/>
      <c r="H310" s="4"/>
      <c r="I310" s="4"/>
      <c r="O310" s="4"/>
    </row>
    <row r="311" spans="1:15" ht="12.75">
      <c r="A311" s="18"/>
      <c r="B311" s="19"/>
      <c r="F311" s="4"/>
      <c r="G311" s="4"/>
      <c r="H311" s="4"/>
      <c r="I311" s="4"/>
      <c r="O311" s="4"/>
    </row>
    <row r="312" spans="1:15" ht="12.75">
      <c r="A312" s="18"/>
      <c r="B312" s="19"/>
      <c r="F312" s="4"/>
      <c r="G312" s="4"/>
      <c r="H312" s="4"/>
      <c r="I312" s="4"/>
      <c r="O312" s="4"/>
    </row>
    <row r="313" spans="1:15" ht="12.75">
      <c r="A313" s="18"/>
      <c r="B313" s="19"/>
      <c r="F313" s="4"/>
      <c r="G313" s="4"/>
      <c r="H313" s="4"/>
      <c r="I313" s="4"/>
      <c r="O313" s="4"/>
    </row>
    <row r="314" spans="1:15" ht="12.75">
      <c r="A314" s="18"/>
      <c r="B314" s="19"/>
      <c r="F314" s="4"/>
      <c r="G314" s="4"/>
      <c r="H314" s="4"/>
      <c r="I314" s="4"/>
      <c r="O314" s="4"/>
    </row>
    <row r="315" spans="1:15" ht="12.75">
      <c r="A315" s="18"/>
      <c r="B315" s="19"/>
      <c r="F315" s="4"/>
      <c r="G315" s="4"/>
      <c r="H315" s="4"/>
      <c r="I315" s="4"/>
      <c r="O315" s="4"/>
    </row>
    <row r="316" spans="1:15" ht="12.75">
      <c r="A316" s="18"/>
      <c r="B316" s="19"/>
      <c r="F316" s="4"/>
      <c r="G316" s="4"/>
      <c r="H316" s="4"/>
      <c r="I316" s="4"/>
      <c r="O316" s="4"/>
    </row>
    <row r="317" spans="1:15" ht="12.75">
      <c r="A317" s="18"/>
      <c r="B317" s="19"/>
      <c r="F317" s="4"/>
      <c r="G317" s="4"/>
      <c r="H317" s="4"/>
      <c r="I317" s="4"/>
      <c r="O317" s="4"/>
    </row>
    <row r="318" spans="1:15" ht="12.75">
      <c r="A318" s="18"/>
      <c r="B318" s="19"/>
      <c r="F318" s="4"/>
      <c r="G318" s="4"/>
      <c r="H318" s="4"/>
      <c r="I318" s="4"/>
      <c r="O318" s="4"/>
    </row>
    <row r="319" spans="1:15" ht="12.75">
      <c r="A319" s="18"/>
      <c r="B319" s="19"/>
      <c r="F319" s="4"/>
      <c r="G319" s="4"/>
      <c r="H319" s="4"/>
      <c r="I319" s="4"/>
      <c r="O319" s="4"/>
    </row>
    <row r="320" spans="1:15" ht="12.75">
      <c r="A320" s="18"/>
      <c r="B320" s="19"/>
      <c r="F320" s="4"/>
      <c r="G320" s="4"/>
      <c r="H320" s="4"/>
      <c r="I320" s="4"/>
      <c r="O320" s="4"/>
    </row>
    <row r="321" spans="1:15" ht="12.75">
      <c r="A321" s="18"/>
      <c r="B321" s="19"/>
      <c r="F321" s="4"/>
      <c r="G321" s="4"/>
      <c r="H321" s="4"/>
      <c r="I321" s="4"/>
      <c r="O321" s="4"/>
    </row>
    <row r="322" spans="1:15" ht="12.75">
      <c r="A322" s="18"/>
      <c r="B322" s="19"/>
      <c r="F322" s="4"/>
      <c r="G322" s="4"/>
      <c r="H322" s="4"/>
      <c r="I322" s="4"/>
      <c r="O322" s="4"/>
    </row>
    <row r="323" spans="1:15" ht="12.75">
      <c r="A323" s="18"/>
      <c r="B323" s="19"/>
      <c r="F323" s="4"/>
      <c r="G323" s="4"/>
      <c r="H323" s="4"/>
      <c r="I323" s="4"/>
      <c r="O323" s="4"/>
    </row>
    <row r="324" spans="1:15" ht="12.75">
      <c r="A324" s="18"/>
      <c r="B324" s="19"/>
      <c r="F324" s="4"/>
      <c r="G324" s="4"/>
      <c r="H324" s="4"/>
      <c r="I324" s="4"/>
      <c r="O324" s="4"/>
    </row>
    <row r="325" spans="1:15" ht="12.75">
      <c r="A325" s="18"/>
      <c r="B325" s="19"/>
      <c r="F325" s="4"/>
      <c r="G325" s="4"/>
      <c r="H325" s="4"/>
      <c r="I325" s="4"/>
      <c r="O325" s="4"/>
    </row>
    <row r="326" spans="1:15" ht="12.75">
      <c r="A326" s="18"/>
      <c r="B326" s="19"/>
      <c r="F326" s="4"/>
      <c r="G326" s="4"/>
      <c r="H326" s="4"/>
      <c r="I326" s="4"/>
      <c r="O326" s="4"/>
    </row>
    <row r="327" spans="1:15" ht="12.75">
      <c r="A327" s="18"/>
      <c r="B327" s="19"/>
      <c r="F327" s="4"/>
      <c r="G327" s="4"/>
      <c r="H327" s="4"/>
      <c r="I327" s="4"/>
      <c r="O327" s="4"/>
    </row>
    <row r="328" spans="1:15" ht="12.75">
      <c r="A328" s="18"/>
      <c r="B328" s="19"/>
      <c r="F328" s="4"/>
      <c r="G328" s="4"/>
      <c r="H328" s="4"/>
      <c r="I328" s="4"/>
      <c r="O328" s="4"/>
    </row>
    <row r="329" spans="1:15" ht="12.75">
      <c r="A329" s="18"/>
      <c r="B329" s="19"/>
      <c r="F329" s="4"/>
      <c r="G329" s="4"/>
      <c r="H329" s="4"/>
      <c r="I329" s="4"/>
      <c r="O329" s="4"/>
    </row>
    <row r="330" spans="1:15" ht="12.75">
      <c r="A330" s="18"/>
      <c r="B330" s="19"/>
      <c r="F330" s="4"/>
      <c r="G330" s="4"/>
      <c r="H330" s="4"/>
      <c r="I330" s="4"/>
      <c r="O330" s="4"/>
    </row>
    <row r="331" spans="1:15" ht="12.75">
      <c r="A331" s="18"/>
      <c r="B331" s="19"/>
      <c r="F331" s="4"/>
      <c r="G331" s="4"/>
      <c r="H331" s="4"/>
      <c r="I331" s="4"/>
      <c r="O331" s="4"/>
    </row>
    <row r="332" spans="1:15" ht="12.75">
      <c r="A332" s="18"/>
      <c r="B332" s="19"/>
      <c r="F332" s="4"/>
      <c r="G332" s="4"/>
      <c r="H332" s="4"/>
      <c r="I332" s="4"/>
      <c r="O332" s="4"/>
    </row>
    <row r="333" spans="1:15" ht="12.75">
      <c r="A333" s="18"/>
      <c r="B333" s="19"/>
      <c r="F333" s="4"/>
      <c r="G333" s="4"/>
      <c r="H333" s="4"/>
      <c r="I333" s="4"/>
      <c r="O333" s="4"/>
    </row>
    <row r="334" spans="1:15" ht="12.75">
      <c r="A334" s="18"/>
      <c r="B334" s="19"/>
      <c r="F334" s="4"/>
      <c r="G334" s="4"/>
      <c r="H334" s="4"/>
      <c r="I334" s="4"/>
      <c r="O334" s="4"/>
    </row>
    <row r="335" spans="1:15" ht="12.75">
      <c r="A335" s="18"/>
      <c r="B335" s="19"/>
      <c r="F335" s="4"/>
      <c r="G335" s="4"/>
      <c r="H335" s="4"/>
      <c r="I335" s="4"/>
      <c r="O335" s="4"/>
    </row>
    <row r="336" spans="1:15" ht="12.75">
      <c r="A336" s="18"/>
      <c r="B336" s="19"/>
      <c r="F336" s="4"/>
      <c r="G336" s="4"/>
      <c r="H336" s="4"/>
      <c r="I336" s="4"/>
      <c r="O336" s="4"/>
    </row>
    <row r="337" spans="1:15" ht="12.75">
      <c r="A337" s="18"/>
      <c r="B337" s="19"/>
      <c r="F337" s="4"/>
      <c r="G337" s="4"/>
      <c r="H337" s="4"/>
      <c r="I337" s="4"/>
      <c r="O337" s="4"/>
    </row>
    <row r="338" spans="1:15" ht="12.75">
      <c r="A338" s="18"/>
      <c r="B338" s="19"/>
      <c r="F338" s="4"/>
      <c r="G338" s="4"/>
      <c r="H338" s="4"/>
      <c r="I338" s="4"/>
      <c r="O338" s="4"/>
    </row>
    <row r="339" spans="1:15" ht="12.75">
      <c r="A339" s="18"/>
      <c r="B339" s="19"/>
      <c r="F339" s="4"/>
      <c r="G339" s="4"/>
      <c r="H339" s="4"/>
      <c r="I339" s="4"/>
      <c r="O339" s="4"/>
    </row>
    <row r="340" spans="1:15" ht="12.75">
      <c r="A340" s="18"/>
      <c r="B340" s="19"/>
      <c r="F340" s="4"/>
      <c r="G340" s="4"/>
      <c r="H340" s="4"/>
      <c r="I340" s="4"/>
      <c r="O340" s="4"/>
    </row>
    <row r="341" spans="1:15" ht="12.75">
      <c r="A341" s="18"/>
      <c r="B341" s="19"/>
      <c r="F341" s="4"/>
      <c r="G341" s="4"/>
      <c r="H341" s="4"/>
      <c r="I341" s="4"/>
      <c r="O341" s="4"/>
    </row>
    <row r="342" spans="1:15" ht="12.75">
      <c r="A342" s="18"/>
      <c r="B342" s="19"/>
      <c r="F342" s="4"/>
      <c r="G342" s="4"/>
      <c r="H342" s="4"/>
      <c r="I342" s="4"/>
      <c r="O342" s="4"/>
    </row>
    <row r="343" spans="1:15" ht="12.75">
      <c r="A343" s="18"/>
      <c r="B343" s="19"/>
      <c r="F343" s="4"/>
      <c r="G343" s="4"/>
      <c r="H343" s="4"/>
      <c r="I343" s="4"/>
      <c r="O343" s="4"/>
    </row>
    <row r="344" spans="1:15" ht="12.75">
      <c r="A344" s="18"/>
      <c r="B344" s="19"/>
      <c r="F344" s="4"/>
      <c r="G344" s="4"/>
      <c r="H344" s="4"/>
      <c r="I344" s="4"/>
      <c r="O344" s="4"/>
    </row>
    <row r="345" spans="1:15" ht="12.75">
      <c r="A345" s="18"/>
      <c r="B345" s="19"/>
      <c r="F345" s="4"/>
      <c r="G345" s="4"/>
      <c r="H345" s="4"/>
      <c r="I345" s="4"/>
      <c r="O345" s="4"/>
    </row>
    <row r="346" spans="1:15" ht="12.75">
      <c r="A346" s="18"/>
      <c r="B346" s="19"/>
      <c r="F346" s="4"/>
      <c r="G346" s="4"/>
      <c r="H346" s="4"/>
      <c r="I346" s="4"/>
      <c r="O346" s="4"/>
    </row>
    <row r="347" spans="1:15" ht="12.75">
      <c r="A347" s="18"/>
      <c r="B347" s="19"/>
      <c r="F347" s="4"/>
      <c r="G347" s="4"/>
      <c r="H347" s="4"/>
      <c r="I347" s="4"/>
      <c r="O347" s="4"/>
    </row>
    <row r="348" spans="1:15" ht="12.75">
      <c r="A348" s="18"/>
      <c r="B348" s="19"/>
      <c r="F348" s="4"/>
      <c r="G348" s="4"/>
      <c r="H348" s="4"/>
      <c r="I348" s="4"/>
      <c r="O348" s="4"/>
    </row>
    <row r="349" spans="1:15" ht="12.75">
      <c r="A349" s="18"/>
      <c r="B349" s="19"/>
      <c r="F349" s="4"/>
      <c r="G349" s="4"/>
      <c r="H349" s="4"/>
      <c r="I349" s="4"/>
      <c r="O349" s="4"/>
    </row>
    <row r="350" spans="1:15" ht="12.75">
      <c r="A350" s="18"/>
      <c r="B350" s="19"/>
      <c r="F350" s="4"/>
      <c r="G350" s="4"/>
      <c r="H350" s="4"/>
      <c r="I350" s="4"/>
      <c r="O350" s="4"/>
    </row>
    <row r="351" spans="1:15" ht="12.75">
      <c r="A351" s="18"/>
      <c r="B351" s="19"/>
      <c r="F351" s="4"/>
      <c r="G351" s="4"/>
      <c r="H351" s="4"/>
      <c r="I351" s="4"/>
      <c r="O351" s="4"/>
    </row>
    <row r="352" spans="1:15" ht="12.75">
      <c r="A352" s="18"/>
      <c r="B352" s="19"/>
      <c r="F352" s="4"/>
      <c r="G352" s="4"/>
      <c r="H352" s="4"/>
      <c r="I352" s="4"/>
      <c r="O352" s="4"/>
    </row>
    <row r="353" spans="1:15" ht="12.75">
      <c r="A353" s="18"/>
      <c r="B353" s="19"/>
      <c r="F353" s="4"/>
      <c r="G353" s="4"/>
      <c r="H353" s="4"/>
      <c r="I353" s="4"/>
      <c r="O353" s="4"/>
    </row>
    <row r="354" spans="1:15" ht="12.75">
      <c r="A354" s="18"/>
      <c r="B354" s="19"/>
      <c r="F354" s="4"/>
      <c r="G354" s="4"/>
      <c r="H354" s="4"/>
      <c r="I354" s="4"/>
      <c r="O354" s="4"/>
    </row>
    <row r="355" spans="1:15" ht="12.75">
      <c r="A355" s="18"/>
      <c r="B355" s="19"/>
      <c r="F355" s="4"/>
      <c r="G355" s="4"/>
      <c r="H355" s="4"/>
      <c r="I355" s="4"/>
      <c r="O355" s="4"/>
    </row>
    <row r="356" spans="1:15" ht="12.75">
      <c r="A356" s="18"/>
      <c r="B356" s="19"/>
      <c r="F356" s="4"/>
      <c r="G356" s="4"/>
      <c r="H356" s="4"/>
      <c r="I356" s="4"/>
      <c r="O356" s="4"/>
    </row>
    <row r="357" spans="1:15" ht="12.75">
      <c r="A357" s="18"/>
      <c r="B357" s="19"/>
      <c r="F357" s="4"/>
      <c r="G357" s="4"/>
      <c r="H357" s="4"/>
      <c r="I357" s="4"/>
      <c r="O357" s="4"/>
    </row>
    <row r="358" spans="1:15" ht="12.75">
      <c r="A358" s="18"/>
      <c r="B358" s="19"/>
      <c r="F358" s="4"/>
      <c r="G358" s="4"/>
      <c r="H358" s="4"/>
      <c r="I358" s="4"/>
      <c r="O358" s="4"/>
    </row>
    <row r="359" spans="1:15" ht="12.75">
      <c r="A359" s="18"/>
      <c r="B359" s="19"/>
      <c r="F359" s="4"/>
      <c r="G359" s="4"/>
      <c r="H359" s="4"/>
      <c r="I359" s="4"/>
      <c r="O359" s="4"/>
    </row>
    <row r="360" spans="1:15" ht="12.75">
      <c r="A360" s="18"/>
      <c r="B360" s="19"/>
      <c r="F360" s="4"/>
      <c r="G360" s="4"/>
      <c r="H360" s="4"/>
      <c r="I360" s="4"/>
      <c r="O360" s="4"/>
    </row>
    <row r="361" spans="1:15" ht="12.75">
      <c r="A361" s="18"/>
      <c r="B361" s="19"/>
      <c r="F361" s="4"/>
      <c r="G361" s="4"/>
      <c r="H361" s="4"/>
      <c r="I361" s="4"/>
      <c r="O361" s="4"/>
    </row>
    <row r="362" spans="1:15" ht="12.75">
      <c r="A362" s="18"/>
      <c r="B362" s="19"/>
      <c r="F362" s="4"/>
      <c r="G362" s="4"/>
      <c r="H362" s="4"/>
      <c r="I362" s="4"/>
      <c r="O362" s="4"/>
    </row>
    <row r="363" spans="1:15" ht="12.75">
      <c r="A363" s="18"/>
      <c r="B363" s="19"/>
      <c r="F363" s="4"/>
      <c r="G363" s="4"/>
      <c r="H363" s="4"/>
      <c r="I363" s="4"/>
      <c r="O363" s="4"/>
    </row>
    <row r="364" spans="1:15" ht="12.75">
      <c r="A364" s="18"/>
      <c r="B364" s="19"/>
      <c r="F364" s="4"/>
      <c r="G364" s="4"/>
      <c r="H364" s="4"/>
      <c r="I364" s="4"/>
      <c r="O364" s="4"/>
    </row>
    <row r="365" spans="1:15" ht="12.75">
      <c r="A365" s="18"/>
      <c r="B365" s="19"/>
      <c r="F365" s="4"/>
      <c r="G365" s="4"/>
      <c r="H365" s="4"/>
      <c r="I365" s="4"/>
      <c r="O365" s="4"/>
    </row>
    <row r="366" spans="1:15" ht="12.75">
      <c r="A366" s="18"/>
      <c r="B366" s="19"/>
      <c r="F366" s="4"/>
      <c r="G366" s="4"/>
      <c r="H366" s="4"/>
      <c r="I366" s="4"/>
      <c r="O366" s="4"/>
    </row>
    <row r="367" spans="1:15" ht="12.75">
      <c r="A367" s="18"/>
      <c r="B367" s="19"/>
      <c r="F367" s="4"/>
      <c r="G367" s="4"/>
      <c r="H367" s="4"/>
      <c r="I367" s="4"/>
      <c r="O367" s="4"/>
    </row>
    <row r="368" spans="1:15" ht="12.75">
      <c r="A368" s="18"/>
      <c r="B368" s="19"/>
      <c r="F368" s="4"/>
      <c r="G368" s="4"/>
      <c r="H368" s="4"/>
      <c r="I368" s="4"/>
      <c r="O368" s="4"/>
    </row>
    <row r="369" spans="1:15" ht="12.75">
      <c r="A369" s="18"/>
      <c r="B369" s="19"/>
      <c r="F369" s="4"/>
      <c r="G369" s="4"/>
      <c r="H369" s="4"/>
      <c r="I369" s="4"/>
      <c r="O369" s="4"/>
    </row>
    <row r="370" spans="1:15" ht="12.75">
      <c r="A370" s="18"/>
      <c r="B370" s="19"/>
      <c r="F370" s="4"/>
      <c r="G370" s="4"/>
      <c r="H370" s="4"/>
      <c r="I370" s="4"/>
      <c r="O370" s="4"/>
    </row>
    <row r="371" spans="1:15" ht="12.75">
      <c r="A371" s="18"/>
      <c r="B371" s="19"/>
      <c r="F371" s="4"/>
      <c r="G371" s="4"/>
      <c r="H371" s="4"/>
      <c r="I371" s="4"/>
      <c r="O371" s="4"/>
    </row>
    <row r="372" spans="1:15" ht="12.75">
      <c r="A372" s="18"/>
      <c r="B372" s="19"/>
      <c r="F372" s="4"/>
      <c r="G372" s="4"/>
      <c r="H372" s="4"/>
      <c r="I372" s="4"/>
      <c r="O372" s="4"/>
    </row>
    <row r="373" spans="1:15" ht="12.75">
      <c r="A373" s="18"/>
      <c r="B373" s="19"/>
      <c r="F373" s="4"/>
      <c r="G373" s="4"/>
      <c r="H373" s="4"/>
      <c r="I373" s="4"/>
      <c r="O373" s="4"/>
    </row>
    <row r="374" spans="1:15" ht="12.75">
      <c r="A374" s="18"/>
      <c r="B374" s="19"/>
      <c r="F374" s="4"/>
      <c r="G374" s="4"/>
      <c r="H374" s="4"/>
      <c r="I374" s="4"/>
      <c r="O374" s="4"/>
    </row>
    <row r="375" spans="1:15" ht="12.75">
      <c r="A375" s="18"/>
      <c r="B375" s="19"/>
      <c r="F375" s="4"/>
      <c r="G375" s="4"/>
      <c r="H375" s="4"/>
      <c r="I375" s="4"/>
      <c r="O375" s="4"/>
    </row>
    <row r="376" spans="1:15" ht="12.75">
      <c r="A376" s="18"/>
      <c r="B376" s="19"/>
      <c r="F376" s="4"/>
      <c r="G376" s="4"/>
      <c r="H376" s="4"/>
      <c r="I376" s="4"/>
      <c r="O376" s="4"/>
    </row>
    <row r="377" spans="1:15" ht="12.75">
      <c r="A377" s="18"/>
      <c r="B377" s="19"/>
      <c r="F377" s="4"/>
      <c r="G377" s="4"/>
      <c r="H377" s="4"/>
      <c r="I377" s="4"/>
      <c r="O377" s="4"/>
    </row>
    <row r="378" spans="1:15" ht="12.75">
      <c r="A378" s="18"/>
      <c r="B378" s="19"/>
      <c r="F378" s="4"/>
      <c r="G378" s="4"/>
      <c r="H378" s="4"/>
      <c r="I378" s="4"/>
      <c r="O378" s="4"/>
    </row>
    <row r="379" spans="1:15" ht="12.75">
      <c r="A379" s="18"/>
      <c r="B379" s="19"/>
      <c r="F379" s="4"/>
      <c r="G379" s="4"/>
      <c r="H379" s="4"/>
      <c r="I379" s="4"/>
      <c r="O379" s="4"/>
    </row>
    <row r="380" spans="1:15" ht="12.75">
      <c r="A380" s="18"/>
      <c r="B380" s="19"/>
      <c r="F380" s="4"/>
      <c r="G380" s="4"/>
      <c r="H380" s="4"/>
      <c r="I380" s="4"/>
      <c r="O380" s="4"/>
    </row>
    <row r="381" spans="1:15" ht="12.75">
      <c r="A381" s="18"/>
      <c r="B381" s="19"/>
      <c r="F381" s="4"/>
      <c r="G381" s="4"/>
      <c r="H381" s="4"/>
      <c r="I381" s="4"/>
      <c r="O381" s="4"/>
    </row>
    <row r="382" spans="1:15" ht="12.75">
      <c r="A382" s="18"/>
      <c r="B382" s="19"/>
      <c r="F382" s="4"/>
      <c r="G382" s="4"/>
      <c r="H382" s="4"/>
      <c r="I382" s="4"/>
      <c r="O382" s="4"/>
    </row>
    <row r="383" spans="1:15" ht="12.75">
      <c r="A383" s="18"/>
      <c r="B383" s="19"/>
      <c r="F383" s="4"/>
      <c r="G383" s="4"/>
      <c r="H383" s="4"/>
      <c r="I383" s="4"/>
      <c r="O383" s="4"/>
    </row>
    <row r="384" spans="1:15" ht="12.75">
      <c r="A384" s="18"/>
      <c r="B384" s="19"/>
      <c r="F384" s="4"/>
      <c r="G384" s="4"/>
      <c r="H384" s="4"/>
      <c r="I384" s="4"/>
      <c r="O384" s="4"/>
    </row>
    <row r="385" spans="1:15" ht="12.75">
      <c r="A385" s="18"/>
      <c r="B385" s="19"/>
      <c r="F385" s="4"/>
      <c r="G385" s="4"/>
      <c r="H385" s="4"/>
      <c r="I385" s="4"/>
      <c r="O385" s="4"/>
    </row>
    <row r="386" spans="1:15" ht="12.75">
      <c r="A386" s="18"/>
      <c r="B386" s="19"/>
      <c r="F386" s="4"/>
      <c r="G386" s="4"/>
      <c r="H386" s="4"/>
      <c r="I386" s="4"/>
      <c r="O386" s="4"/>
    </row>
    <row r="387" spans="1:15" ht="12.75">
      <c r="A387" s="18"/>
      <c r="B387" s="19"/>
      <c r="F387" s="4"/>
      <c r="G387" s="4"/>
      <c r="H387" s="4"/>
      <c r="I387" s="4"/>
      <c r="O387" s="4"/>
    </row>
    <row r="388" spans="1:15" ht="12.75">
      <c r="A388" s="18"/>
      <c r="B388" s="19"/>
      <c r="F388" s="4"/>
      <c r="G388" s="4"/>
      <c r="H388" s="4"/>
      <c r="I388" s="4"/>
      <c r="O388" s="4"/>
    </row>
    <row r="389" spans="1:15" ht="12.75">
      <c r="A389" s="18"/>
      <c r="B389" s="19"/>
      <c r="F389" s="4"/>
      <c r="G389" s="4"/>
      <c r="H389" s="4"/>
      <c r="I389" s="4"/>
      <c r="O389" s="4"/>
    </row>
    <row r="390" spans="1:15" ht="12.75">
      <c r="A390" s="18"/>
      <c r="B390" s="19"/>
      <c r="F390" s="4"/>
      <c r="G390" s="4"/>
      <c r="H390" s="4"/>
      <c r="I390" s="4"/>
      <c r="O390" s="4"/>
    </row>
    <row r="391" spans="1:15" ht="12.75">
      <c r="A391" s="18"/>
      <c r="B391" s="19"/>
      <c r="F391" s="4"/>
      <c r="G391" s="4"/>
      <c r="H391" s="4"/>
      <c r="I391" s="4"/>
      <c r="O391" s="4"/>
    </row>
    <row r="392" spans="1:15" ht="12.75">
      <c r="A392" s="18"/>
      <c r="B392" s="19"/>
      <c r="F392" s="4"/>
      <c r="G392" s="4"/>
      <c r="H392" s="4"/>
      <c r="I392" s="4"/>
      <c r="O392" s="4"/>
    </row>
    <row r="393" spans="1:15" ht="12.75">
      <c r="A393" s="18"/>
      <c r="B393" s="19"/>
      <c r="F393" s="4"/>
      <c r="G393" s="4"/>
      <c r="H393" s="4"/>
      <c r="I393" s="4"/>
      <c r="O393" s="4"/>
    </row>
    <row r="394" spans="1:15" ht="12.75">
      <c r="A394" s="18"/>
      <c r="B394" s="19"/>
      <c r="F394" s="4"/>
      <c r="G394" s="4"/>
      <c r="H394" s="4"/>
      <c r="I394" s="4"/>
      <c r="O394" s="4"/>
    </row>
    <row r="395" spans="1:15" ht="12.75">
      <c r="A395" s="18"/>
      <c r="B395" s="19"/>
      <c r="F395" s="4"/>
      <c r="G395" s="4"/>
      <c r="H395" s="4"/>
      <c r="I395" s="4"/>
      <c r="O395" s="4"/>
    </row>
    <row r="396" spans="1:15" ht="12.75">
      <c r="A396" s="18"/>
      <c r="B396" s="19"/>
      <c r="F396" s="4"/>
      <c r="G396" s="4"/>
      <c r="H396" s="4"/>
      <c r="I396" s="4"/>
      <c r="O396" s="4"/>
    </row>
    <row r="397" spans="1:15" ht="12.75">
      <c r="A397" s="18"/>
      <c r="B397" s="19"/>
      <c r="F397" s="4"/>
      <c r="G397" s="4"/>
      <c r="H397" s="4"/>
      <c r="I397" s="4"/>
      <c r="O397" s="4"/>
    </row>
    <row r="398" spans="1:15" ht="12.75">
      <c r="A398" s="18"/>
      <c r="B398" s="19"/>
      <c r="F398" s="4"/>
      <c r="G398" s="4"/>
      <c r="H398" s="4"/>
      <c r="I398" s="4"/>
      <c r="O398" s="4"/>
    </row>
    <row r="399" spans="1:15" ht="12.75">
      <c r="A399" s="18"/>
      <c r="B399" s="19"/>
      <c r="F399" s="4"/>
      <c r="G399" s="4"/>
      <c r="H399" s="4"/>
      <c r="I399" s="4"/>
      <c r="O399" s="4"/>
    </row>
    <row r="400" spans="1:15" ht="12.75">
      <c r="A400" s="18"/>
      <c r="B400" s="19"/>
      <c r="F400" s="4"/>
      <c r="G400" s="4"/>
      <c r="H400" s="4"/>
      <c r="I400" s="4"/>
      <c r="O400" s="4"/>
    </row>
    <row r="401" spans="1:15" ht="12.75">
      <c r="A401" s="18"/>
      <c r="B401" s="19"/>
      <c r="F401" s="4"/>
      <c r="G401" s="4"/>
      <c r="H401" s="4"/>
      <c r="I401" s="4"/>
      <c r="O401" s="4"/>
    </row>
    <row r="402" spans="1:15" ht="12.75">
      <c r="A402" s="18"/>
      <c r="B402" s="19"/>
      <c r="F402" s="4"/>
      <c r="G402" s="4"/>
      <c r="H402" s="4"/>
      <c r="I402" s="4"/>
      <c r="O402" s="4"/>
    </row>
    <row r="403" spans="1:15" ht="12.75">
      <c r="A403" s="18"/>
      <c r="B403" s="19"/>
      <c r="F403" s="4"/>
      <c r="G403" s="4"/>
      <c r="H403" s="4"/>
      <c r="I403" s="4"/>
      <c r="O403" s="4"/>
    </row>
    <row r="404" spans="1:15" ht="12.75">
      <c r="A404" s="18"/>
      <c r="B404" s="19"/>
      <c r="F404" s="4"/>
      <c r="G404" s="4"/>
      <c r="H404" s="4"/>
      <c r="I404" s="4"/>
      <c r="O404" s="4"/>
    </row>
    <row r="405" spans="1:15" ht="12.75">
      <c r="A405" s="18"/>
      <c r="B405" s="19"/>
      <c r="F405" s="4"/>
      <c r="G405" s="4"/>
      <c r="H405" s="4"/>
      <c r="I405" s="4"/>
      <c r="O405" s="4"/>
    </row>
    <row r="406" spans="1:15" ht="12.75">
      <c r="A406" s="18"/>
      <c r="B406" s="19"/>
      <c r="F406" s="4"/>
      <c r="G406" s="4"/>
      <c r="H406" s="4"/>
      <c r="I406" s="4"/>
      <c r="O406" s="4"/>
    </row>
    <row r="407" spans="1:15" ht="12.75">
      <c r="A407" s="18"/>
      <c r="B407" s="19"/>
      <c r="F407" s="4"/>
      <c r="G407" s="4"/>
      <c r="H407" s="4"/>
      <c r="I407" s="4"/>
      <c r="O407" s="4"/>
    </row>
    <row r="408" spans="1:15" ht="12.75">
      <c r="A408" s="18"/>
      <c r="B408" s="19"/>
      <c r="F408" s="4"/>
      <c r="G408" s="4"/>
      <c r="H408" s="4"/>
      <c r="I408" s="4"/>
      <c r="O408" s="4"/>
    </row>
    <row r="409" spans="1:15" ht="12.75">
      <c r="A409" s="18"/>
      <c r="B409" s="19"/>
      <c r="F409" s="4"/>
      <c r="G409" s="4"/>
      <c r="H409" s="4"/>
      <c r="I409" s="4"/>
      <c r="O409" s="4"/>
    </row>
    <row r="410" spans="1:15" ht="12.75">
      <c r="A410" s="18"/>
      <c r="B410" s="19"/>
      <c r="F410" s="4"/>
      <c r="G410" s="4"/>
      <c r="H410" s="4"/>
      <c r="I410" s="4"/>
      <c r="O410" s="4"/>
    </row>
    <row r="411" spans="1:15" ht="12.75">
      <c r="A411" s="18"/>
      <c r="B411" s="19"/>
      <c r="F411" s="4"/>
      <c r="G411" s="4"/>
      <c r="H411" s="4"/>
      <c r="I411" s="4"/>
      <c r="O411" s="4"/>
    </row>
    <row r="412" spans="1:15" ht="12.75">
      <c r="A412" s="18"/>
      <c r="B412" s="19"/>
      <c r="F412" s="4"/>
      <c r="G412" s="4"/>
      <c r="H412" s="4"/>
      <c r="I412" s="4"/>
      <c r="O412" s="4"/>
    </row>
    <row r="413" spans="1:15" ht="12.75">
      <c r="A413" s="18"/>
      <c r="B413" s="19"/>
      <c r="F413" s="4"/>
      <c r="G413" s="4"/>
      <c r="H413" s="4"/>
      <c r="I413" s="4"/>
      <c r="O413" s="4"/>
    </row>
    <row r="414" spans="1:15" ht="12.75">
      <c r="A414" s="18"/>
      <c r="B414" s="19"/>
      <c r="F414" s="4"/>
      <c r="G414" s="4"/>
      <c r="H414" s="4"/>
      <c r="I414" s="4"/>
      <c r="O414" s="4"/>
    </row>
    <row r="415" spans="1:15" ht="12.75">
      <c r="A415" s="18"/>
      <c r="B415" s="19"/>
      <c r="F415" s="4"/>
      <c r="G415" s="4"/>
      <c r="H415" s="4"/>
      <c r="I415" s="4"/>
      <c r="O415" s="4"/>
    </row>
    <row r="416" spans="1:15" ht="12.75">
      <c r="A416" s="18"/>
      <c r="B416" s="19"/>
      <c r="F416" s="4"/>
      <c r="G416" s="4"/>
      <c r="H416" s="4"/>
      <c r="I416" s="4"/>
      <c r="O416" s="4"/>
    </row>
    <row r="417" spans="1:15" ht="12.75">
      <c r="A417" s="18"/>
      <c r="B417" s="19"/>
      <c r="F417" s="4"/>
      <c r="G417" s="4"/>
      <c r="H417" s="4"/>
      <c r="I417" s="4"/>
      <c r="O417" s="4"/>
    </row>
    <row r="418" spans="1:15" ht="12.75">
      <c r="A418" s="18"/>
      <c r="B418" s="19"/>
      <c r="F418" s="4"/>
      <c r="G418" s="4"/>
      <c r="H418" s="4"/>
      <c r="I418" s="4"/>
      <c r="O418" s="4"/>
    </row>
    <row r="419" spans="1:15" ht="12.75">
      <c r="A419" s="18"/>
      <c r="B419" s="19"/>
      <c r="F419" s="4"/>
      <c r="G419" s="4"/>
      <c r="H419" s="4"/>
      <c r="I419" s="4"/>
      <c r="O419" s="4"/>
    </row>
    <row r="420" spans="1:15" ht="12.75">
      <c r="A420" s="18"/>
      <c r="B420" s="19"/>
      <c r="F420" s="4"/>
      <c r="G420" s="4"/>
      <c r="H420" s="4"/>
      <c r="I420" s="4"/>
      <c r="O420" s="4"/>
    </row>
    <row r="421" spans="1:15" ht="12.75">
      <c r="A421" s="18"/>
      <c r="B421" s="19"/>
      <c r="F421" s="4"/>
      <c r="G421" s="4"/>
      <c r="H421" s="4"/>
      <c r="I421" s="4"/>
      <c r="O421" s="4"/>
    </row>
    <row r="422" spans="1:15" ht="12.75">
      <c r="A422" s="18"/>
      <c r="B422" s="19"/>
      <c r="F422" s="4"/>
      <c r="G422" s="4"/>
      <c r="H422" s="4"/>
      <c r="I422" s="4"/>
      <c r="O422" s="4"/>
    </row>
    <row r="423" spans="1:15" ht="12.75">
      <c r="A423" s="18"/>
      <c r="B423" s="19"/>
      <c r="F423" s="4"/>
      <c r="G423" s="4"/>
      <c r="H423" s="4"/>
      <c r="I423" s="4"/>
      <c r="O423" s="4"/>
    </row>
    <row r="424" spans="1:15" ht="12.75">
      <c r="A424" s="18"/>
      <c r="B424" s="19"/>
      <c r="F424" s="4"/>
      <c r="G424" s="4"/>
      <c r="H424" s="4"/>
      <c r="I424" s="4"/>
      <c r="O424" s="4"/>
    </row>
    <row r="425" spans="1:15" ht="12.75">
      <c r="A425" s="18"/>
      <c r="B425" s="19"/>
      <c r="F425" s="4"/>
      <c r="G425" s="4"/>
      <c r="H425" s="4"/>
      <c r="I425" s="4"/>
      <c r="O425" s="4"/>
    </row>
    <row r="426" spans="1:15" ht="12.75">
      <c r="A426" s="18"/>
      <c r="B426" s="19"/>
      <c r="F426" s="4"/>
      <c r="G426" s="4"/>
      <c r="H426" s="4"/>
      <c r="I426" s="4"/>
      <c r="O426" s="4"/>
    </row>
    <row r="427" spans="1:15" ht="12.75">
      <c r="A427" s="18"/>
      <c r="B427" s="19"/>
      <c r="F427" s="4"/>
      <c r="G427" s="4"/>
      <c r="H427" s="4"/>
      <c r="I427" s="4"/>
      <c r="O427" s="4"/>
    </row>
    <row r="428" spans="1:15" ht="12.75">
      <c r="A428" s="18"/>
      <c r="B428" s="19"/>
      <c r="F428" s="4"/>
      <c r="G428" s="4"/>
      <c r="H428" s="4"/>
      <c r="I428" s="4"/>
      <c r="O428" s="4"/>
    </row>
    <row r="429" spans="1:15" ht="12.75">
      <c r="A429" s="18"/>
      <c r="B429" s="19"/>
      <c r="F429" s="4"/>
      <c r="G429" s="4"/>
      <c r="H429" s="4"/>
      <c r="I429" s="4"/>
      <c r="O429" s="4"/>
    </row>
    <row r="430" spans="1:15" ht="12.75">
      <c r="A430" s="18"/>
      <c r="B430" s="19"/>
      <c r="F430" s="4"/>
      <c r="G430" s="4"/>
      <c r="H430" s="4"/>
      <c r="I430" s="4"/>
      <c r="O430" s="4"/>
    </row>
    <row r="431" spans="1:15" ht="12.75">
      <c r="A431" s="18"/>
      <c r="B431" s="19"/>
      <c r="F431" s="4"/>
      <c r="G431" s="4"/>
      <c r="H431" s="4"/>
      <c r="I431" s="4"/>
      <c r="O431" s="4"/>
    </row>
    <row r="432" spans="1:15" ht="12.75">
      <c r="A432" s="18"/>
      <c r="B432" s="19"/>
      <c r="F432" s="4"/>
      <c r="G432" s="4"/>
      <c r="H432" s="4"/>
      <c r="I432" s="4"/>
      <c r="O432" s="4"/>
    </row>
    <row r="433" spans="1:15" ht="12.75">
      <c r="A433" s="18"/>
      <c r="B433" s="19"/>
      <c r="F433" s="4"/>
      <c r="G433" s="4"/>
      <c r="H433" s="4"/>
      <c r="I433" s="4"/>
      <c r="O433" s="4"/>
    </row>
    <row r="434" spans="1:15" ht="12.75">
      <c r="A434" s="18"/>
      <c r="B434" s="19"/>
      <c r="F434" s="4"/>
      <c r="G434" s="4"/>
      <c r="H434" s="4"/>
      <c r="I434" s="4"/>
      <c r="O434" s="4"/>
    </row>
    <row r="435" spans="1:15" ht="12.75">
      <c r="A435" s="18"/>
      <c r="B435" s="19"/>
      <c r="F435" s="4"/>
      <c r="G435" s="4"/>
      <c r="H435" s="4"/>
      <c r="I435" s="4"/>
      <c r="O435" s="4"/>
    </row>
    <row r="436" spans="1:15" ht="12.75">
      <c r="A436" s="18"/>
      <c r="B436" s="19"/>
      <c r="F436" s="4"/>
      <c r="G436" s="4"/>
      <c r="H436" s="4"/>
      <c r="I436" s="4"/>
      <c r="O436" s="4"/>
    </row>
    <row r="437" spans="1:15" ht="12.75">
      <c r="A437" s="18"/>
      <c r="B437" s="19"/>
      <c r="F437" s="4"/>
      <c r="G437" s="4"/>
      <c r="H437" s="4"/>
      <c r="I437" s="4"/>
      <c r="O437" s="4"/>
    </row>
    <row r="438" spans="1:15" ht="12.75">
      <c r="A438" s="18"/>
      <c r="B438" s="19"/>
      <c r="F438" s="4"/>
      <c r="G438" s="4"/>
      <c r="H438" s="4"/>
      <c r="I438" s="4"/>
      <c r="O438" s="4"/>
    </row>
    <row r="439" spans="1:15" ht="12.75">
      <c r="A439" s="18"/>
      <c r="B439" s="19"/>
      <c r="F439" s="4"/>
      <c r="G439" s="4"/>
      <c r="H439" s="4"/>
      <c r="I439" s="4"/>
      <c r="O439" s="4"/>
    </row>
    <row r="440" spans="1:15" ht="12.75">
      <c r="A440" s="18"/>
      <c r="B440" s="19"/>
      <c r="F440" s="4"/>
      <c r="G440" s="4"/>
      <c r="H440" s="4"/>
      <c r="I440" s="4"/>
      <c r="O440" s="4"/>
    </row>
    <row r="441" spans="1:15" ht="12.75">
      <c r="A441" s="18"/>
      <c r="B441" s="19"/>
      <c r="F441" s="4"/>
      <c r="G441" s="4"/>
      <c r="H441" s="4"/>
      <c r="I441" s="4"/>
      <c r="O441" s="4"/>
    </row>
    <row r="442" spans="1:15" ht="12.75">
      <c r="A442" s="18"/>
      <c r="B442" s="19"/>
      <c r="F442" s="4"/>
      <c r="G442" s="4"/>
      <c r="H442" s="4"/>
      <c r="I442" s="4"/>
      <c r="O442" s="4"/>
    </row>
    <row r="443" spans="1:15" ht="12.75">
      <c r="A443" s="18"/>
      <c r="B443" s="19"/>
      <c r="F443" s="4"/>
      <c r="G443" s="4"/>
      <c r="H443" s="4"/>
      <c r="I443" s="4"/>
      <c r="O443" s="4"/>
    </row>
    <row r="444" spans="1:15" ht="12.75">
      <c r="A444" s="18"/>
      <c r="B444" s="19"/>
      <c r="F444" s="4"/>
      <c r="G444" s="4"/>
      <c r="H444" s="4"/>
      <c r="I444" s="4"/>
      <c r="O444" s="4"/>
    </row>
    <row r="445" spans="1:15" ht="12.75">
      <c r="A445" s="18"/>
      <c r="B445" s="19"/>
      <c r="F445" s="4"/>
      <c r="G445" s="4"/>
      <c r="H445" s="4"/>
      <c r="I445" s="4"/>
      <c r="O445" s="4"/>
    </row>
    <row r="446" spans="1:15" ht="12.75">
      <c r="A446" s="18"/>
      <c r="B446" s="19"/>
      <c r="F446" s="4"/>
      <c r="G446" s="4"/>
      <c r="H446" s="4"/>
      <c r="I446" s="4"/>
      <c r="O446" s="4"/>
    </row>
    <row r="447" spans="1:15" ht="12.75">
      <c r="A447" s="18"/>
      <c r="B447" s="19"/>
      <c r="F447" s="4"/>
      <c r="G447" s="4"/>
      <c r="H447" s="4"/>
      <c r="I447" s="4"/>
      <c r="O447" s="4"/>
    </row>
    <row r="448" spans="1:15" ht="12.75">
      <c r="A448" s="18"/>
      <c r="B448" s="19"/>
      <c r="F448" s="4"/>
      <c r="G448" s="4"/>
      <c r="H448" s="4"/>
      <c r="I448" s="4"/>
      <c r="O448" s="4"/>
    </row>
    <row r="449" spans="1:15" ht="12.75">
      <c r="A449" s="18"/>
      <c r="B449" s="19"/>
      <c r="F449" s="4"/>
      <c r="G449" s="4"/>
      <c r="H449" s="4"/>
      <c r="I449" s="4"/>
      <c r="O449" s="4"/>
    </row>
    <row r="450" spans="1:15" ht="12.75">
      <c r="A450" s="18"/>
      <c r="B450" s="19"/>
      <c r="F450" s="4"/>
      <c r="G450" s="4"/>
      <c r="H450" s="4"/>
      <c r="I450" s="4"/>
      <c r="O450" s="4"/>
    </row>
    <row r="451" spans="1:15" ht="12.75">
      <c r="A451" s="18"/>
      <c r="B451" s="19"/>
      <c r="F451" s="4"/>
      <c r="G451" s="4"/>
      <c r="H451" s="4"/>
      <c r="I451" s="4"/>
      <c r="O451" s="4"/>
    </row>
    <row r="452" spans="1:15" ht="12.75">
      <c r="A452" s="18"/>
      <c r="B452" s="19"/>
      <c r="F452" s="4"/>
      <c r="G452" s="4"/>
      <c r="H452" s="4"/>
      <c r="I452" s="4"/>
      <c r="O452" s="4"/>
    </row>
    <row r="453" spans="1:15" ht="12.75">
      <c r="A453" s="18"/>
      <c r="B453" s="19"/>
      <c r="F453" s="4"/>
      <c r="G453" s="4"/>
      <c r="H453" s="4"/>
      <c r="I453" s="4"/>
      <c r="O453" s="4"/>
    </row>
    <row r="454" spans="1:15" ht="12.75">
      <c r="A454" s="18"/>
      <c r="B454" s="19"/>
      <c r="F454" s="4"/>
      <c r="G454" s="4"/>
      <c r="H454" s="4"/>
      <c r="I454" s="4"/>
      <c r="O454" s="4"/>
    </row>
    <row r="455" spans="1:15" ht="12.75">
      <c r="A455" s="18"/>
      <c r="B455" s="19"/>
      <c r="F455" s="4"/>
      <c r="G455" s="4"/>
      <c r="H455" s="4"/>
      <c r="I455" s="4"/>
      <c r="O455" s="4"/>
    </row>
    <row r="456" spans="1:15" ht="12.75">
      <c r="A456" s="18"/>
      <c r="B456" s="19"/>
      <c r="F456" s="4"/>
      <c r="G456" s="4"/>
      <c r="H456" s="4"/>
      <c r="I456" s="4"/>
      <c r="O456" s="4"/>
    </row>
    <row r="457" spans="1:15" ht="12.75">
      <c r="A457" s="18"/>
      <c r="B457" s="19"/>
      <c r="F457" s="4"/>
      <c r="G457" s="4"/>
      <c r="H457" s="4"/>
      <c r="I457" s="4"/>
      <c r="O457" s="4"/>
    </row>
    <row r="458" spans="1:15" ht="12.75">
      <c r="A458" s="18"/>
      <c r="B458" s="19"/>
      <c r="F458" s="4"/>
      <c r="G458" s="4"/>
      <c r="H458" s="4"/>
      <c r="I458" s="4"/>
      <c r="O458" s="4"/>
    </row>
    <row r="459" spans="1:15" ht="12.75">
      <c r="A459" s="18"/>
      <c r="B459" s="19"/>
      <c r="F459" s="4"/>
      <c r="G459" s="4"/>
      <c r="H459" s="4"/>
      <c r="I459" s="4"/>
      <c r="O459" s="4"/>
    </row>
    <row r="460" spans="1:15" ht="12.75">
      <c r="A460" s="18"/>
      <c r="B460" s="19"/>
      <c r="F460" s="4"/>
      <c r="G460" s="4"/>
      <c r="H460" s="4"/>
      <c r="I460" s="4"/>
      <c r="O460" s="4"/>
    </row>
    <row r="461" spans="1:15" ht="12.75">
      <c r="A461" s="18"/>
      <c r="B461" s="19"/>
      <c r="F461" s="4"/>
      <c r="G461" s="4"/>
      <c r="H461" s="4"/>
      <c r="I461" s="4"/>
      <c r="O461" s="4"/>
    </row>
    <row r="462" spans="1:15" ht="12.75">
      <c r="A462" s="18"/>
      <c r="B462" s="19"/>
      <c r="F462" s="4"/>
      <c r="G462" s="4"/>
      <c r="H462" s="4"/>
      <c r="I462" s="4"/>
      <c r="O462" s="4"/>
    </row>
    <row r="463" spans="1:15" ht="12.75">
      <c r="A463" s="18"/>
      <c r="B463" s="19"/>
      <c r="F463" s="4"/>
      <c r="G463" s="4"/>
      <c r="H463" s="4"/>
      <c r="I463" s="4"/>
      <c r="O463" s="4"/>
    </row>
    <row r="464" spans="1:15" ht="12.75">
      <c r="A464" s="18"/>
      <c r="B464" s="19"/>
      <c r="F464" s="4"/>
      <c r="G464" s="4"/>
      <c r="H464" s="4"/>
      <c r="I464" s="4"/>
      <c r="O464" s="4"/>
    </row>
    <row r="465" spans="1:15" ht="12.75">
      <c r="A465" s="18"/>
      <c r="B465" s="19"/>
      <c r="F465" s="4"/>
      <c r="G465" s="4"/>
      <c r="H465" s="4"/>
      <c r="I465" s="4"/>
      <c r="O465" s="4"/>
    </row>
    <row r="466" spans="1:15" ht="12.75">
      <c r="A466" s="18"/>
      <c r="B466" s="19"/>
      <c r="F466" s="4"/>
      <c r="G466" s="4"/>
      <c r="H466" s="4"/>
      <c r="I466" s="4"/>
      <c r="O466" s="4"/>
    </row>
    <row r="467" spans="1:15" ht="12.75">
      <c r="A467" s="18"/>
      <c r="B467" s="19"/>
      <c r="F467" s="4"/>
      <c r="G467" s="4"/>
      <c r="H467" s="4"/>
      <c r="I467" s="4"/>
      <c r="O467" s="4"/>
    </row>
    <row r="468" spans="1:15" ht="12.75">
      <c r="A468" s="18"/>
      <c r="B468" s="19"/>
      <c r="F468" s="4"/>
      <c r="G468" s="4"/>
      <c r="H468" s="4"/>
      <c r="I468" s="4"/>
      <c r="O468" s="4"/>
    </row>
    <row r="469" spans="1:15" ht="12.75">
      <c r="A469" s="18"/>
      <c r="B469" s="19"/>
      <c r="F469" s="4"/>
      <c r="G469" s="4"/>
      <c r="H469" s="4"/>
      <c r="I469" s="4"/>
      <c r="O469" s="4"/>
    </row>
    <row r="470" spans="1:15" ht="12.75">
      <c r="A470" s="18"/>
      <c r="B470" s="19"/>
      <c r="F470" s="4"/>
      <c r="G470" s="4"/>
      <c r="H470" s="4"/>
      <c r="I470" s="4"/>
      <c r="O470" s="4"/>
    </row>
    <row r="471" spans="1:15" ht="12.75">
      <c r="A471" s="18"/>
      <c r="B471" s="19"/>
      <c r="F471" s="4"/>
      <c r="G471" s="4"/>
      <c r="H471" s="4"/>
      <c r="I471" s="4"/>
      <c r="O471" s="4"/>
    </row>
    <row r="472" spans="1:15" ht="12.75">
      <c r="A472" s="18"/>
      <c r="B472" s="19"/>
      <c r="F472" s="4"/>
      <c r="G472" s="4"/>
      <c r="H472" s="4"/>
      <c r="I472" s="4"/>
      <c r="O472" s="4"/>
    </row>
    <row r="473" spans="1:15" ht="12.75">
      <c r="A473" s="18"/>
      <c r="B473" s="19"/>
      <c r="F473" s="4"/>
      <c r="G473" s="4"/>
      <c r="H473" s="4"/>
      <c r="I473" s="4"/>
      <c r="O473" s="4"/>
    </row>
    <row r="474" spans="1:15" ht="12.75">
      <c r="A474" s="18"/>
      <c r="B474" s="19"/>
      <c r="F474" s="4"/>
      <c r="G474" s="4"/>
      <c r="H474" s="4"/>
      <c r="I474" s="4"/>
      <c r="O474" s="4"/>
    </row>
    <row r="475" spans="1:15" ht="12.75">
      <c r="A475" s="18"/>
      <c r="B475" s="19"/>
      <c r="F475" s="4"/>
      <c r="G475" s="4"/>
      <c r="H475" s="4"/>
      <c r="I475" s="4"/>
      <c r="O475" s="4"/>
    </row>
    <row r="476" spans="1:15" ht="12.75">
      <c r="A476" s="18"/>
      <c r="B476" s="19"/>
      <c r="F476" s="4"/>
      <c r="G476" s="4"/>
      <c r="H476" s="4"/>
      <c r="I476" s="4"/>
      <c r="O476" s="4"/>
    </row>
    <row r="477" spans="1:15" ht="12.75">
      <c r="A477" s="18"/>
      <c r="B477" s="19"/>
      <c r="F477" s="4"/>
      <c r="G477" s="4"/>
      <c r="H477" s="4"/>
      <c r="I477" s="4"/>
      <c r="O477" s="4"/>
    </row>
    <row r="478" spans="1:15" ht="12.75">
      <c r="A478" s="18"/>
      <c r="B478" s="19"/>
      <c r="F478" s="4"/>
      <c r="G478" s="4"/>
      <c r="H478" s="4"/>
      <c r="I478" s="4"/>
      <c r="O478" s="4"/>
    </row>
    <row r="479" spans="1:15" ht="12.75">
      <c r="A479" s="18"/>
      <c r="B479" s="19"/>
      <c r="F479" s="4"/>
      <c r="G479" s="4"/>
      <c r="H479" s="4"/>
      <c r="I479" s="4"/>
      <c r="O479" s="4"/>
    </row>
    <row r="480" spans="1:15" ht="12.75">
      <c r="A480" s="18"/>
      <c r="B480" s="19"/>
      <c r="F480" s="4"/>
      <c r="G480" s="4"/>
      <c r="H480" s="4"/>
      <c r="I480" s="4"/>
      <c r="O480" s="4"/>
    </row>
    <row r="481" spans="1:15" ht="12.75">
      <c r="A481" s="18"/>
      <c r="B481" s="19"/>
      <c r="F481" s="4"/>
      <c r="G481" s="4"/>
      <c r="H481" s="4"/>
      <c r="I481" s="4"/>
      <c r="O481" s="4"/>
    </row>
    <row r="482" spans="1:15" ht="12.75">
      <c r="A482" s="18"/>
      <c r="B482" s="19"/>
      <c r="F482" s="4"/>
      <c r="G482" s="4"/>
      <c r="H482" s="4"/>
      <c r="I482" s="4"/>
      <c r="O482" s="4"/>
    </row>
    <row r="483" spans="1:15" ht="12.75">
      <c r="A483" s="18"/>
      <c r="B483" s="19"/>
      <c r="F483" s="4"/>
      <c r="G483" s="4"/>
      <c r="H483" s="4"/>
      <c r="I483" s="4"/>
      <c r="O483" s="4"/>
    </row>
    <row r="484" spans="1:15" ht="12.75">
      <c r="A484" s="18"/>
      <c r="B484" s="19"/>
      <c r="F484" s="4"/>
      <c r="G484" s="4"/>
      <c r="H484" s="4"/>
      <c r="I484" s="4"/>
      <c r="O484" s="4"/>
    </row>
    <row r="485" spans="1:15" ht="12.75">
      <c r="A485" s="18"/>
      <c r="B485" s="19"/>
      <c r="F485" s="4"/>
      <c r="G485" s="4"/>
      <c r="H485" s="4"/>
      <c r="I485" s="4"/>
      <c r="O485" s="4"/>
    </row>
    <row r="486" spans="1:15" ht="12.75">
      <c r="A486" s="18"/>
      <c r="B486" s="19"/>
      <c r="F486" s="4"/>
      <c r="G486" s="4"/>
      <c r="H486" s="4"/>
      <c r="I486" s="4"/>
      <c r="O486" s="4"/>
    </row>
    <row r="487" spans="1:15" ht="12.75">
      <c r="A487" s="18"/>
      <c r="B487" s="19"/>
      <c r="F487" s="4"/>
      <c r="G487" s="4"/>
      <c r="H487" s="4"/>
      <c r="I487" s="4"/>
      <c r="O487" s="4"/>
    </row>
    <row r="488" spans="1:15" ht="12.75">
      <c r="A488" s="18"/>
      <c r="B488" s="19"/>
      <c r="F488" s="4"/>
      <c r="G488" s="4"/>
      <c r="H488" s="4"/>
      <c r="I488" s="4"/>
      <c r="O488" s="4"/>
    </row>
    <row r="489" spans="1:15" ht="12.75">
      <c r="A489" s="18"/>
      <c r="B489" s="19"/>
      <c r="F489" s="4"/>
      <c r="G489" s="4"/>
      <c r="H489" s="4"/>
      <c r="I489" s="4"/>
      <c r="O489" s="4"/>
    </row>
    <row r="490" spans="1:15" ht="12.75">
      <c r="A490" s="18"/>
      <c r="B490" s="19"/>
      <c r="F490" s="4"/>
      <c r="G490" s="4"/>
      <c r="H490" s="4"/>
      <c r="I490" s="4"/>
      <c r="O490" s="4"/>
    </row>
    <row r="491" spans="1:15" ht="12.75">
      <c r="A491" s="18"/>
      <c r="B491" s="19"/>
      <c r="F491" s="4"/>
      <c r="G491" s="4"/>
      <c r="H491" s="4"/>
      <c r="I491" s="4"/>
      <c r="O491" s="4"/>
    </row>
    <row r="492" spans="1:15" ht="12.75">
      <c r="A492" s="18"/>
      <c r="B492" s="19"/>
      <c r="F492" s="4"/>
      <c r="G492" s="4"/>
      <c r="H492" s="4"/>
      <c r="I492" s="4"/>
      <c r="O492" s="4"/>
    </row>
    <row r="493" spans="1:15" ht="12.75">
      <c r="A493" s="18"/>
      <c r="B493" s="19"/>
      <c r="F493" s="4"/>
      <c r="G493" s="4"/>
      <c r="H493" s="4"/>
      <c r="I493" s="4"/>
      <c r="O493" s="4"/>
    </row>
    <row r="494" spans="1:15" ht="12.75">
      <c r="A494" s="18"/>
      <c r="B494" s="19"/>
      <c r="F494" s="4"/>
      <c r="G494" s="4"/>
      <c r="H494" s="4"/>
      <c r="I494" s="4"/>
      <c r="O494" s="4"/>
    </row>
    <row r="495" spans="1:15" ht="12.75">
      <c r="A495" s="18"/>
      <c r="B495" s="19"/>
      <c r="F495" s="4"/>
      <c r="G495" s="4"/>
      <c r="H495" s="4"/>
      <c r="I495" s="4"/>
      <c r="O495" s="4"/>
    </row>
    <row r="496" spans="1:15" ht="12.75">
      <c r="A496" s="18"/>
      <c r="B496" s="19"/>
      <c r="F496" s="4"/>
      <c r="G496" s="4"/>
      <c r="H496" s="4"/>
      <c r="I496" s="4"/>
      <c r="O496" s="4"/>
    </row>
    <row r="497" spans="1:15" ht="12.75">
      <c r="A497" s="18"/>
      <c r="B497" s="19"/>
      <c r="F497" s="4"/>
      <c r="G497" s="4"/>
      <c r="H497" s="4"/>
      <c r="I497" s="4"/>
      <c r="O497" s="4"/>
    </row>
    <row r="498" spans="1:15" ht="12.75">
      <c r="A498" s="18"/>
      <c r="B498" s="19"/>
      <c r="F498" s="4"/>
      <c r="G498" s="4"/>
      <c r="H498" s="4"/>
      <c r="I498" s="4"/>
      <c r="O498" s="4"/>
    </row>
    <row r="499" spans="1:15" ht="12.75">
      <c r="A499" s="18"/>
      <c r="B499" s="19"/>
      <c r="F499" s="4"/>
      <c r="G499" s="4"/>
      <c r="H499" s="4"/>
      <c r="I499" s="4"/>
      <c r="O499" s="4"/>
    </row>
    <row r="500" spans="1:15" ht="12.75">
      <c r="A500" s="18"/>
      <c r="B500" s="19"/>
      <c r="F500" s="4"/>
      <c r="G500" s="4"/>
      <c r="H500" s="4"/>
      <c r="I500" s="4"/>
      <c r="O500" s="4"/>
    </row>
    <row r="501" spans="1:15" ht="12.75">
      <c r="A501" s="18"/>
      <c r="B501" s="19"/>
      <c r="F501" s="4"/>
      <c r="G501" s="4"/>
      <c r="H501" s="4"/>
      <c r="I501" s="4"/>
      <c r="O501" s="4"/>
    </row>
    <row r="502" spans="1:15" ht="12.75">
      <c r="A502" s="18"/>
      <c r="B502" s="19"/>
      <c r="F502" s="4"/>
      <c r="G502" s="4"/>
      <c r="H502" s="4"/>
      <c r="I502" s="4"/>
      <c r="O502" s="4"/>
    </row>
    <row r="503" spans="1:15" ht="12.75">
      <c r="A503" s="18"/>
      <c r="B503" s="19"/>
      <c r="F503" s="4"/>
      <c r="G503" s="4"/>
      <c r="H503" s="4"/>
      <c r="I503" s="4"/>
      <c r="O503" s="4"/>
    </row>
    <row r="504" spans="1:15" ht="12.75">
      <c r="A504" s="18"/>
      <c r="B504" s="19"/>
      <c r="F504" s="4"/>
      <c r="G504" s="4"/>
      <c r="H504" s="4"/>
      <c r="I504" s="4"/>
      <c r="O504" s="4"/>
    </row>
    <row r="505" spans="1:15" ht="12.75">
      <c r="A505" s="18"/>
      <c r="B505" s="19"/>
      <c r="F505" s="4"/>
      <c r="G505" s="4"/>
      <c r="H505" s="4"/>
      <c r="I505" s="4"/>
      <c r="O505" s="4"/>
    </row>
    <row r="506" spans="1:15" ht="12.75">
      <c r="A506" s="18"/>
      <c r="B506" s="19"/>
      <c r="F506" s="4"/>
      <c r="G506" s="4"/>
      <c r="H506" s="4"/>
      <c r="I506" s="4"/>
      <c r="O506" s="4"/>
    </row>
    <row r="507" spans="1:15" ht="12.75">
      <c r="A507" s="18"/>
      <c r="B507" s="19"/>
      <c r="F507" s="4"/>
      <c r="G507" s="4"/>
      <c r="H507" s="4"/>
      <c r="I507" s="4"/>
      <c r="O507" s="4"/>
    </row>
    <row r="508" spans="1:15" ht="12.75">
      <c r="A508" s="18"/>
      <c r="B508" s="19"/>
      <c r="F508" s="4"/>
      <c r="G508" s="4"/>
      <c r="H508" s="4"/>
      <c r="I508" s="4"/>
      <c r="O508" s="4"/>
    </row>
    <row r="509" spans="1:15" ht="12.75">
      <c r="A509" s="18"/>
      <c r="B509" s="19"/>
      <c r="F509" s="4"/>
      <c r="G509" s="4"/>
      <c r="H509" s="4"/>
      <c r="I509" s="4"/>
      <c r="O509" s="4"/>
    </row>
    <row r="510" spans="1:15" ht="12.75">
      <c r="A510" s="18"/>
      <c r="B510" s="19"/>
      <c r="F510" s="4"/>
      <c r="G510" s="4"/>
      <c r="H510" s="4"/>
      <c r="I510" s="4"/>
      <c r="O510" s="4"/>
    </row>
    <row r="511" spans="1:15" ht="12.75">
      <c r="A511" s="18"/>
      <c r="B511" s="19"/>
      <c r="F511" s="4"/>
      <c r="G511" s="4"/>
      <c r="H511" s="4"/>
      <c r="I511" s="4"/>
      <c r="O511" s="4"/>
    </row>
    <row r="512" spans="1:15" ht="12.75">
      <c r="A512" s="18"/>
      <c r="B512" s="19"/>
      <c r="F512" s="4"/>
      <c r="G512" s="4"/>
      <c r="H512" s="4"/>
      <c r="I512" s="4"/>
      <c r="O512" s="4"/>
    </row>
    <row r="513" spans="1:15" ht="12.75">
      <c r="A513" s="18"/>
      <c r="B513" s="19"/>
      <c r="F513" s="4"/>
      <c r="G513" s="4"/>
      <c r="H513" s="4"/>
      <c r="I513" s="4"/>
      <c r="O513" s="4"/>
    </row>
    <row r="514" spans="1:15" ht="12.75">
      <c r="A514" s="18"/>
      <c r="B514" s="19"/>
      <c r="F514" s="4"/>
      <c r="G514" s="4"/>
      <c r="H514" s="4"/>
      <c r="I514" s="4"/>
      <c r="O514" s="4"/>
    </row>
    <row r="515" spans="1:15" ht="12.75">
      <c r="A515" s="18"/>
      <c r="B515" s="19"/>
      <c r="F515" s="4"/>
      <c r="G515" s="4"/>
      <c r="H515" s="4"/>
      <c r="I515" s="4"/>
      <c r="O515" s="4"/>
    </row>
    <row r="516" spans="1:15" ht="12.75">
      <c r="A516" s="18"/>
      <c r="B516" s="19"/>
      <c r="F516" s="4"/>
      <c r="G516" s="4"/>
      <c r="H516" s="4"/>
      <c r="I516" s="4"/>
      <c r="O516" s="4"/>
    </row>
    <row r="517" spans="1:15" ht="12.75">
      <c r="A517" s="18"/>
      <c r="B517" s="19"/>
      <c r="F517" s="4"/>
      <c r="G517" s="4"/>
      <c r="H517" s="4"/>
      <c r="I517" s="4"/>
      <c r="O517" s="4"/>
    </row>
    <row r="518" spans="1:15" ht="12.75">
      <c r="A518" s="18"/>
      <c r="B518" s="19"/>
      <c r="F518" s="4"/>
      <c r="G518" s="4"/>
      <c r="H518" s="4"/>
      <c r="I518" s="4"/>
      <c r="O518" s="4"/>
    </row>
    <row r="519" spans="1:15" ht="12.75">
      <c r="A519" s="18"/>
      <c r="B519" s="19"/>
      <c r="F519" s="4"/>
      <c r="G519" s="4"/>
      <c r="H519" s="4"/>
      <c r="I519" s="4"/>
      <c r="O519" s="4"/>
    </row>
    <row r="520" spans="1:15" ht="12.75">
      <c r="A520" s="18"/>
      <c r="B520" s="19"/>
      <c r="F520" s="4"/>
      <c r="G520" s="4"/>
      <c r="H520" s="4"/>
      <c r="I520" s="4"/>
      <c r="O520" s="4"/>
    </row>
    <row r="521" spans="1:15" ht="12.75">
      <c r="A521" s="18"/>
      <c r="B521" s="19"/>
      <c r="F521" s="4"/>
      <c r="G521" s="4"/>
      <c r="H521" s="4"/>
      <c r="I521" s="4"/>
      <c r="O521" s="4"/>
    </row>
    <row r="522" spans="1:15" ht="12.75">
      <c r="A522" s="18"/>
      <c r="B522" s="19"/>
      <c r="F522" s="4"/>
      <c r="G522" s="4"/>
      <c r="H522" s="4"/>
      <c r="I522" s="4"/>
      <c r="O522" s="4"/>
    </row>
    <row r="523" spans="1:15" ht="12.75">
      <c r="A523" s="18"/>
      <c r="B523" s="19"/>
      <c r="F523" s="4"/>
      <c r="G523" s="4"/>
      <c r="H523" s="4"/>
      <c r="I523" s="4"/>
      <c r="O523" s="4"/>
    </row>
    <row r="524" spans="1:15" ht="12.75">
      <c r="A524" s="18"/>
      <c r="B524" s="19"/>
      <c r="F524" s="4"/>
      <c r="G524" s="4"/>
      <c r="H524" s="4"/>
      <c r="I524" s="4"/>
      <c r="O524" s="4"/>
    </row>
    <row r="525" spans="1:15" ht="12.75">
      <c r="A525" s="18"/>
      <c r="B525" s="19"/>
      <c r="F525" s="4"/>
      <c r="G525" s="4"/>
      <c r="H525" s="4"/>
      <c r="I525" s="4"/>
      <c r="O525" s="4"/>
    </row>
    <row r="526" spans="1:15" ht="12.75">
      <c r="A526" s="18"/>
      <c r="B526" s="19"/>
      <c r="F526" s="4"/>
      <c r="G526" s="4"/>
      <c r="H526" s="4"/>
      <c r="I526" s="4"/>
      <c r="O526" s="4"/>
    </row>
    <row r="527" spans="1:15" ht="12.75">
      <c r="A527" s="18"/>
      <c r="B527" s="19"/>
      <c r="F527" s="4"/>
      <c r="G527" s="4"/>
      <c r="H527" s="4"/>
      <c r="I527" s="4"/>
      <c r="O527" s="4"/>
    </row>
    <row r="528" spans="1:15" ht="12.75">
      <c r="A528" s="18"/>
      <c r="B528" s="19"/>
      <c r="F528" s="4"/>
      <c r="G528" s="4"/>
      <c r="H528" s="4"/>
      <c r="I528" s="4"/>
      <c r="O528" s="4"/>
    </row>
    <row r="529" spans="1:15" ht="12.75">
      <c r="A529" s="18"/>
      <c r="B529" s="19"/>
      <c r="F529" s="4"/>
      <c r="G529" s="4"/>
      <c r="H529" s="4"/>
      <c r="I529" s="4"/>
      <c r="O529" s="4"/>
    </row>
    <row r="530" spans="1:15" ht="12.75">
      <c r="A530" s="18"/>
      <c r="B530" s="19"/>
      <c r="F530" s="4"/>
      <c r="G530" s="4"/>
      <c r="H530" s="4"/>
      <c r="I530" s="4"/>
      <c r="O530" s="4"/>
    </row>
    <row r="531" spans="1:15" ht="12.75">
      <c r="A531" s="18"/>
      <c r="B531" s="19"/>
      <c r="F531" s="4"/>
      <c r="G531" s="4"/>
      <c r="H531" s="4"/>
      <c r="I531" s="4"/>
      <c r="O531" s="4"/>
    </row>
    <row r="532" spans="1:15" ht="12.75">
      <c r="A532" s="18"/>
      <c r="B532" s="19"/>
      <c r="F532" s="4"/>
      <c r="G532" s="4"/>
      <c r="H532" s="4"/>
      <c r="I532" s="4"/>
      <c r="O532" s="4"/>
    </row>
    <row r="533" spans="1:15" ht="12.75">
      <c r="A533" s="18"/>
      <c r="B533" s="19"/>
      <c r="F533" s="4"/>
      <c r="G533" s="4"/>
      <c r="H533" s="4"/>
      <c r="I533" s="4"/>
      <c r="O533" s="4"/>
    </row>
    <row r="534" spans="1:15" ht="12.75">
      <c r="A534" s="18"/>
      <c r="B534" s="19"/>
      <c r="F534" s="4"/>
      <c r="G534" s="4"/>
      <c r="H534" s="4"/>
      <c r="I534" s="4"/>
      <c r="O534" s="4"/>
    </row>
    <row r="535" spans="1:15" ht="12.75">
      <c r="A535" s="18"/>
      <c r="B535" s="19"/>
      <c r="F535" s="4"/>
      <c r="G535" s="4"/>
      <c r="H535" s="4"/>
      <c r="I535" s="4"/>
      <c r="O535" s="4"/>
    </row>
    <row r="536" spans="1:15" ht="12.75">
      <c r="A536" s="18"/>
      <c r="B536" s="19"/>
      <c r="F536" s="4"/>
      <c r="G536" s="4"/>
      <c r="H536" s="4"/>
      <c r="I536" s="4"/>
      <c r="O536" s="4"/>
    </row>
    <row r="537" spans="1:15" ht="12.75">
      <c r="A537" s="18"/>
      <c r="B537" s="19"/>
      <c r="F537" s="4"/>
      <c r="G537" s="4"/>
      <c r="H537" s="4"/>
      <c r="I537" s="4"/>
      <c r="O537" s="4"/>
    </row>
    <row r="538" spans="1:15" ht="12.75">
      <c r="A538" s="18"/>
      <c r="B538" s="19"/>
      <c r="F538" s="4"/>
      <c r="G538" s="4"/>
      <c r="H538" s="4"/>
      <c r="I538" s="4"/>
      <c r="O538" s="4"/>
    </row>
    <row r="539" spans="1:15" ht="12.75">
      <c r="A539" s="18"/>
      <c r="B539" s="19"/>
      <c r="F539" s="4"/>
      <c r="G539" s="4"/>
      <c r="H539" s="4"/>
      <c r="I539" s="4"/>
      <c r="O539" s="4"/>
    </row>
    <row r="540" spans="1:15" ht="12.75">
      <c r="A540" s="18"/>
      <c r="B540" s="19"/>
      <c r="F540" s="4"/>
      <c r="G540" s="4"/>
      <c r="H540" s="4"/>
      <c r="I540" s="4"/>
      <c r="O540" s="4"/>
    </row>
    <row r="541" spans="1:15" ht="12.75">
      <c r="A541" s="18"/>
      <c r="B541" s="19"/>
      <c r="F541" s="4"/>
      <c r="G541" s="4"/>
      <c r="H541" s="4"/>
      <c r="I541" s="4"/>
      <c r="O541" s="4"/>
    </row>
    <row r="542" spans="1:15" ht="12.75">
      <c r="A542" s="18"/>
      <c r="B542" s="19"/>
      <c r="F542" s="4"/>
      <c r="G542" s="4"/>
      <c r="H542" s="4"/>
      <c r="I542" s="4"/>
      <c r="O542" s="4"/>
    </row>
    <row r="543" spans="1:15" ht="12.75">
      <c r="A543" s="18"/>
      <c r="B543" s="19"/>
      <c r="F543" s="4"/>
      <c r="G543" s="4"/>
      <c r="H543" s="4"/>
      <c r="I543" s="4"/>
      <c r="O543" s="4"/>
    </row>
    <row r="544" spans="1:15" ht="12.75">
      <c r="A544" s="18"/>
      <c r="B544" s="19"/>
      <c r="F544" s="4"/>
      <c r="G544" s="4"/>
      <c r="H544" s="4"/>
      <c r="I544" s="4"/>
      <c r="O544" s="4"/>
    </row>
    <row r="545" spans="1:15" ht="12.75">
      <c r="A545" s="18"/>
      <c r="B545" s="19"/>
      <c r="F545" s="4"/>
      <c r="G545" s="4"/>
      <c r="H545" s="4"/>
      <c r="I545" s="4"/>
      <c r="O545" s="4"/>
    </row>
    <row r="546" spans="1:15" ht="12.75">
      <c r="A546" s="18"/>
      <c r="B546" s="19"/>
      <c r="F546" s="4"/>
      <c r="G546" s="4"/>
      <c r="H546" s="4"/>
      <c r="I546" s="4"/>
      <c r="O546" s="4"/>
    </row>
    <row r="547" spans="1:15" ht="12.75">
      <c r="A547" s="18"/>
      <c r="B547" s="19"/>
      <c r="F547" s="4"/>
      <c r="G547" s="4"/>
      <c r="H547" s="4"/>
      <c r="I547" s="4"/>
      <c r="O547" s="4"/>
    </row>
    <row r="548" spans="1:15" ht="12.75">
      <c r="A548" s="18"/>
      <c r="B548" s="19"/>
      <c r="F548" s="4"/>
      <c r="G548" s="4"/>
      <c r="H548" s="4"/>
      <c r="I548" s="4"/>
      <c r="O548" s="4"/>
    </row>
    <row r="549" spans="1:15" ht="12.75">
      <c r="A549" s="18"/>
      <c r="B549" s="19"/>
      <c r="F549" s="4"/>
      <c r="G549" s="4"/>
      <c r="H549" s="4"/>
      <c r="I549" s="4"/>
      <c r="O549" s="4"/>
    </row>
    <row r="550" spans="1:15" ht="12.75">
      <c r="A550" s="18"/>
      <c r="B550" s="19"/>
      <c r="F550" s="4"/>
      <c r="G550" s="4"/>
      <c r="H550" s="4"/>
      <c r="I550" s="4"/>
      <c r="O550" s="4"/>
    </row>
    <row r="551" spans="1:15" ht="12.75">
      <c r="A551" s="18"/>
      <c r="B551" s="19"/>
      <c r="F551" s="4"/>
      <c r="G551" s="4"/>
      <c r="H551" s="4"/>
      <c r="I551" s="4"/>
      <c r="O551" s="4"/>
    </row>
    <row r="552" spans="1:15" ht="12.75">
      <c r="A552" s="18"/>
      <c r="B552" s="19"/>
      <c r="F552" s="4"/>
      <c r="G552" s="4"/>
      <c r="H552" s="4"/>
      <c r="I552" s="4"/>
      <c r="O552" s="4"/>
    </row>
    <row r="553" spans="1:15" ht="12.75">
      <c r="A553" s="18"/>
      <c r="B553" s="19"/>
      <c r="F553" s="4"/>
      <c r="G553" s="4"/>
      <c r="H553" s="4"/>
      <c r="I553" s="4"/>
      <c r="O553" s="4"/>
    </row>
    <row r="554" spans="1:15" ht="12.75">
      <c r="A554" s="18"/>
      <c r="B554" s="19"/>
      <c r="F554" s="4"/>
      <c r="G554" s="4"/>
      <c r="H554" s="4"/>
      <c r="I554" s="4"/>
      <c r="O554" s="4"/>
    </row>
    <row r="555" spans="1:15" ht="12.75">
      <c r="A555" s="18"/>
      <c r="B555" s="19"/>
      <c r="F555" s="4"/>
      <c r="G555" s="4"/>
      <c r="H555" s="4"/>
      <c r="I555" s="4"/>
      <c r="O555" s="4"/>
    </row>
    <row r="556" spans="1:15" ht="12.75">
      <c r="A556" s="18"/>
      <c r="B556" s="19"/>
      <c r="F556" s="4"/>
      <c r="G556" s="4"/>
      <c r="H556" s="4"/>
      <c r="I556" s="4"/>
      <c r="O556" s="4"/>
    </row>
    <row r="557" spans="1:15" ht="12.75">
      <c r="A557" s="18"/>
      <c r="B557" s="19"/>
      <c r="F557" s="4"/>
      <c r="G557" s="4"/>
      <c r="H557" s="4"/>
      <c r="I557" s="4"/>
      <c r="O557" s="4"/>
    </row>
    <row r="558" spans="1:15" ht="12.75">
      <c r="A558" s="18"/>
      <c r="B558" s="19"/>
      <c r="F558" s="4"/>
      <c r="G558" s="4"/>
      <c r="H558" s="4"/>
      <c r="I558" s="4"/>
      <c r="O558" s="4"/>
    </row>
    <row r="559" spans="1:15" ht="12.75">
      <c r="A559" s="18"/>
      <c r="B559" s="19"/>
      <c r="F559" s="4"/>
      <c r="G559" s="4"/>
      <c r="H559" s="4"/>
      <c r="I559" s="4"/>
      <c r="O559" s="4"/>
    </row>
    <row r="560" spans="1:15" ht="12.75">
      <c r="A560" s="18"/>
      <c r="B560" s="19"/>
      <c r="F560" s="4"/>
      <c r="G560" s="4"/>
      <c r="H560" s="4"/>
      <c r="I560" s="4"/>
      <c r="O560" s="4"/>
    </row>
    <row r="561" spans="1:15" ht="12.75">
      <c r="A561" s="18"/>
      <c r="B561" s="19"/>
      <c r="F561" s="4"/>
      <c r="G561" s="4"/>
      <c r="H561" s="4"/>
      <c r="I561" s="4"/>
      <c r="O561" s="4"/>
    </row>
    <row r="562" spans="1:15" ht="12.75">
      <c r="A562" s="18"/>
      <c r="B562" s="19"/>
      <c r="F562" s="4"/>
      <c r="G562" s="4"/>
      <c r="H562" s="4"/>
      <c r="I562" s="4"/>
      <c r="O562" s="4"/>
    </row>
    <row r="563" spans="1:15" ht="12.75">
      <c r="A563" s="18"/>
      <c r="B563" s="19"/>
      <c r="F563" s="4"/>
      <c r="G563" s="4"/>
      <c r="H563" s="4"/>
      <c r="I563" s="4"/>
      <c r="O563" s="4"/>
    </row>
    <row r="564" spans="1:15" ht="12.75">
      <c r="A564" s="18"/>
      <c r="B564" s="19"/>
      <c r="F564" s="4"/>
      <c r="G564" s="4"/>
      <c r="H564" s="4"/>
      <c r="I564" s="4"/>
      <c r="O564" s="4"/>
    </row>
    <row r="565" spans="1:15" ht="12.75">
      <c r="A565" s="18"/>
      <c r="B565" s="19"/>
      <c r="F565" s="4"/>
      <c r="G565" s="4"/>
      <c r="H565" s="4"/>
      <c r="I565" s="4"/>
      <c r="O565" s="4"/>
    </row>
    <row r="566" spans="1:15" ht="12.75">
      <c r="A566" s="18"/>
      <c r="B566" s="19"/>
      <c r="F566" s="4"/>
      <c r="G566" s="4"/>
      <c r="H566" s="4"/>
      <c r="I566" s="4"/>
      <c r="O566" s="4"/>
    </row>
    <row r="567" spans="1:15" ht="12.75">
      <c r="A567" s="18"/>
      <c r="B567" s="19"/>
      <c r="F567" s="4"/>
      <c r="G567" s="4"/>
      <c r="H567" s="4"/>
      <c r="I567" s="4"/>
      <c r="O567" s="4"/>
    </row>
    <row r="568" spans="1:15" ht="12.75">
      <c r="A568" s="18"/>
      <c r="B568" s="19"/>
      <c r="F568" s="4"/>
      <c r="G568" s="4"/>
      <c r="H568" s="4"/>
      <c r="I568" s="4"/>
      <c r="O568" s="4"/>
    </row>
    <row r="569" spans="1:15" ht="12.75">
      <c r="A569" s="18"/>
      <c r="B569" s="19"/>
      <c r="F569" s="4"/>
      <c r="G569" s="4"/>
      <c r="H569" s="4"/>
      <c r="I569" s="4"/>
      <c r="O569" s="4"/>
    </row>
    <row r="570" spans="1:15" ht="12.75">
      <c r="A570" s="18"/>
      <c r="B570" s="19"/>
      <c r="F570" s="4"/>
      <c r="G570" s="4"/>
      <c r="H570" s="4"/>
      <c r="I570" s="4"/>
      <c r="O570" s="4"/>
    </row>
    <row r="571" spans="1:15" ht="12.75">
      <c r="A571" s="18"/>
      <c r="B571" s="19"/>
      <c r="F571" s="4"/>
      <c r="G571" s="4"/>
      <c r="H571" s="4"/>
      <c r="I571" s="4"/>
      <c r="O571" s="4"/>
    </row>
    <row r="572" spans="1:15" ht="12.75">
      <c r="A572" s="18"/>
      <c r="B572" s="19"/>
      <c r="F572" s="4"/>
      <c r="G572" s="4"/>
      <c r="H572" s="4"/>
      <c r="I572" s="4"/>
      <c r="O572" s="4"/>
    </row>
    <row r="573" spans="1:15" ht="12.75">
      <c r="A573" s="18"/>
      <c r="B573" s="19"/>
      <c r="F573" s="4"/>
      <c r="G573" s="4"/>
      <c r="H573" s="4"/>
      <c r="I573" s="4"/>
      <c r="O573" s="4"/>
    </row>
    <row r="574" spans="1:15" ht="12.75">
      <c r="A574" s="18"/>
      <c r="B574" s="19"/>
      <c r="F574" s="4"/>
      <c r="G574" s="4"/>
      <c r="H574" s="4"/>
      <c r="I574" s="4"/>
      <c r="O574" s="4"/>
    </row>
    <row r="575" spans="1:15" ht="12.75">
      <c r="A575" s="18"/>
      <c r="B575" s="19"/>
      <c r="F575" s="4"/>
      <c r="G575" s="4"/>
      <c r="H575" s="4"/>
      <c r="I575" s="4"/>
      <c r="O575" s="4"/>
    </row>
    <row r="576" spans="1:15" ht="12.75">
      <c r="A576" s="18"/>
      <c r="B576" s="19"/>
      <c r="F576" s="4"/>
      <c r="G576" s="4"/>
      <c r="H576" s="4"/>
      <c r="I576" s="4"/>
      <c r="O576" s="4"/>
    </row>
    <row r="577" spans="1:15" ht="12.75">
      <c r="A577" s="18"/>
      <c r="B577" s="19"/>
      <c r="F577" s="4"/>
      <c r="G577" s="4"/>
      <c r="H577" s="4"/>
      <c r="I577" s="4"/>
      <c r="O577" s="4"/>
    </row>
    <row r="578" spans="1:15" ht="12.75">
      <c r="A578" s="18"/>
      <c r="B578" s="19"/>
      <c r="F578" s="4"/>
      <c r="G578" s="4"/>
      <c r="H578" s="4"/>
      <c r="I578" s="4"/>
      <c r="O578" s="4"/>
    </row>
    <row r="579" spans="1:15" ht="12.75">
      <c r="A579" s="18"/>
      <c r="B579" s="19"/>
      <c r="F579" s="4"/>
      <c r="G579" s="4"/>
      <c r="H579" s="4"/>
      <c r="I579" s="4"/>
      <c r="O579" s="4"/>
    </row>
    <row r="580" spans="1:15" ht="12.75">
      <c r="A580" s="18"/>
      <c r="B580" s="19"/>
      <c r="F580" s="4"/>
      <c r="G580" s="4"/>
      <c r="H580" s="4"/>
      <c r="I580" s="4"/>
      <c r="O580" s="4"/>
    </row>
    <row r="581" spans="1:15" ht="12.75">
      <c r="A581" s="18"/>
      <c r="B581" s="19"/>
      <c r="F581" s="4"/>
      <c r="G581" s="4"/>
      <c r="H581" s="4"/>
      <c r="I581" s="4"/>
      <c r="O581" s="4"/>
    </row>
    <row r="582" spans="1:15" ht="12.75">
      <c r="A582" s="18"/>
      <c r="B582" s="19"/>
      <c r="F582" s="4"/>
      <c r="G582" s="4"/>
      <c r="H582" s="4"/>
      <c r="I582" s="4"/>
      <c r="O582" s="4"/>
    </row>
    <row r="583" spans="1:15" ht="12.75">
      <c r="A583" s="18"/>
      <c r="B583" s="19"/>
      <c r="F583" s="4"/>
      <c r="G583" s="4"/>
      <c r="H583" s="4"/>
      <c r="I583" s="4"/>
      <c r="O583" s="4"/>
    </row>
    <row r="584" spans="1:15" ht="12.75">
      <c r="A584" s="18"/>
      <c r="B584" s="19"/>
      <c r="F584" s="4"/>
      <c r="G584" s="4"/>
      <c r="H584" s="4"/>
      <c r="I584" s="4"/>
      <c r="O584" s="4"/>
    </row>
    <row r="585" spans="1:15" ht="12.75">
      <c r="A585" s="18"/>
      <c r="B585" s="19"/>
      <c r="F585" s="4"/>
      <c r="G585" s="4"/>
      <c r="H585" s="4"/>
      <c r="I585" s="4"/>
      <c r="O585" s="4"/>
    </row>
    <row r="586" spans="1:15" ht="12.75">
      <c r="A586" s="18"/>
      <c r="B586" s="19"/>
      <c r="F586" s="4"/>
      <c r="G586" s="4"/>
      <c r="H586" s="4"/>
      <c r="I586" s="4"/>
      <c r="O586" s="4"/>
    </row>
    <row r="587" spans="1:15" ht="12.75">
      <c r="A587" s="18"/>
      <c r="B587" s="19"/>
      <c r="F587" s="4"/>
      <c r="G587" s="4"/>
      <c r="H587" s="4"/>
      <c r="I587" s="4"/>
      <c r="O587" s="4"/>
    </row>
    <row r="588" spans="1:15" ht="12.75">
      <c r="A588" s="18"/>
      <c r="B588" s="19"/>
      <c r="F588" s="4"/>
      <c r="G588" s="4"/>
      <c r="H588" s="4"/>
      <c r="I588" s="4"/>
      <c r="O588" s="4"/>
    </row>
    <row r="589" spans="1:15" ht="12.75">
      <c r="A589" s="18"/>
      <c r="B589" s="19"/>
      <c r="F589" s="4"/>
      <c r="G589" s="4"/>
      <c r="H589" s="4"/>
      <c r="I589" s="4"/>
      <c r="O589" s="4"/>
    </row>
    <row r="590" spans="1:15" ht="12.75">
      <c r="A590" s="18"/>
      <c r="B590" s="19"/>
      <c r="F590" s="4"/>
      <c r="G590" s="4"/>
      <c r="H590" s="4"/>
      <c r="I590" s="4"/>
      <c r="O590" s="4"/>
    </row>
    <row r="591" spans="1:15" ht="12.75">
      <c r="A591" s="18"/>
      <c r="B591" s="19"/>
      <c r="F591" s="4"/>
      <c r="G591" s="4"/>
      <c r="H591" s="4"/>
      <c r="I591" s="4"/>
      <c r="O591" s="4"/>
    </row>
    <row r="592" spans="1:15" ht="12.75">
      <c r="A592" s="18"/>
      <c r="B592" s="19"/>
      <c r="F592" s="4"/>
      <c r="G592" s="4"/>
      <c r="H592" s="4"/>
      <c r="I592" s="4"/>
      <c r="O592" s="4"/>
    </row>
    <row r="593" spans="1:15" ht="12.75">
      <c r="A593" s="18"/>
      <c r="B593" s="19"/>
      <c r="F593" s="4"/>
      <c r="G593" s="4"/>
      <c r="H593" s="4"/>
      <c r="I593" s="4"/>
      <c r="O593" s="4"/>
    </row>
    <row r="594" spans="1:15" ht="12.75">
      <c r="A594" s="18"/>
      <c r="B594" s="19"/>
      <c r="F594" s="4"/>
      <c r="G594" s="4"/>
      <c r="H594" s="4"/>
      <c r="I594" s="4"/>
      <c r="O594" s="4"/>
    </row>
    <row r="595" spans="1:15" ht="12.75">
      <c r="A595" s="18"/>
      <c r="B595" s="19"/>
      <c r="F595" s="4"/>
      <c r="G595" s="4"/>
      <c r="H595" s="4"/>
      <c r="I595" s="4"/>
      <c r="O595" s="4"/>
    </row>
    <row r="596" spans="1:15" ht="12.75">
      <c r="A596" s="18"/>
      <c r="B596" s="19"/>
      <c r="F596" s="4"/>
      <c r="G596" s="4"/>
      <c r="H596" s="4"/>
      <c r="I596" s="4"/>
      <c r="O596" s="4"/>
    </row>
    <row r="597" spans="1:15" ht="12.75">
      <c r="A597" s="18"/>
      <c r="B597" s="19"/>
      <c r="F597" s="4"/>
      <c r="G597" s="4"/>
      <c r="H597" s="4"/>
      <c r="I597" s="4"/>
      <c r="O597" s="4"/>
    </row>
    <row r="598" spans="1:15" ht="12.75">
      <c r="A598" s="18"/>
      <c r="B598" s="19"/>
      <c r="F598" s="4"/>
      <c r="G598" s="4"/>
      <c r="H598" s="4"/>
      <c r="I598" s="4"/>
      <c r="O598" s="4"/>
    </row>
    <row r="599" spans="1:15" ht="12.75">
      <c r="A599" s="18"/>
      <c r="B599" s="19"/>
      <c r="F599" s="4"/>
      <c r="G599" s="4"/>
      <c r="H599" s="4"/>
      <c r="I599" s="4"/>
      <c r="O599" s="4"/>
    </row>
    <row r="600" spans="1:15" ht="12.75">
      <c r="A600" s="18"/>
      <c r="B600" s="19"/>
      <c r="F600" s="4"/>
      <c r="G600" s="4"/>
      <c r="H600" s="4"/>
      <c r="I600" s="4"/>
      <c r="O600" s="4"/>
    </row>
    <row r="601" spans="1:15" ht="12.75">
      <c r="A601" s="18"/>
      <c r="B601" s="19"/>
      <c r="F601" s="4"/>
      <c r="G601" s="4"/>
      <c r="H601" s="4"/>
      <c r="I601" s="4"/>
      <c r="O601" s="4"/>
    </row>
    <row r="602" spans="1:15" ht="12.75">
      <c r="A602" s="18"/>
      <c r="B602" s="19"/>
      <c r="F602" s="4"/>
      <c r="G602" s="4"/>
      <c r="H602" s="4"/>
      <c r="I602" s="4"/>
      <c r="O602" s="4"/>
    </row>
    <row r="603" spans="1:15" ht="12.75">
      <c r="A603" s="18"/>
      <c r="B603" s="19"/>
      <c r="F603" s="4"/>
      <c r="G603" s="4"/>
      <c r="H603" s="4"/>
      <c r="I603" s="4"/>
      <c r="O603" s="4"/>
    </row>
    <row r="604" spans="1:15" ht="12.75">
      <c r="A604" s="18"/>
      <c r="B604" s="19"/>
      <c r="F604" s="4"/>
      <c r="G604" s="4"/>
      <c r="H604" s="4"/>
      <c r="I604" s="4"/>
      <c r="O604" s="4"/>
    </row>
    <row r="605" spans="1:15" ht="12.75">
      <c r="A605" s="18"/>
      <c r="B605" s="19"/>
      <c r="F605" s="4"/>
      <c r="G605" s="4"/>
      <c r="H605" s="4"/>
      <c r="I605" s="4"/>
      <c r="O605" s="4"/>
    </row>
    <row r="606" spans="1:15" ht="12.75">
      <c r="A606" s="18"/>
      <c r="B606" s="19"/>
      <c r="F606" s="4"/>
      <c r="G606" s="4"/>
      <c r="H606" s="4"/>
      <c r="I606" s="4"/>
      <c r="O606" s="4"/>
    </row>
    <row r="607" spans="1:15" ht="12.75">
      <c r="A607" s="18"/>
      <c r="B607" s="19"/>
      <c r="F607" s="4"/>
      <c r="G607" s="4"/>
      <c r="H607" s="4"/>
      <c r="I607" s="4"/>
      <c r="O607" s="4"/>
    </row>
    <row r="608" spans="1:15" ht="12.75">
      <c r="A608" s="18"/>
      <c r="B608" s="19"/>
      <c r="F608" s="4"/>
      <c r="G608" s="4"/>
      <c r="H608" s="4"/>
      <c r="I608" s="4"/>
      <c r="O608" s="4"/>
    </row>
    <row r="609" spans="1:15" ht="12.75">
      <c r="A609" s="18"/>
      <c r="B609" s="19"/>
      <c r="F609" s="4"/>
      <c r="G609" s="4"/>
      <c r="H609" s="4"/>
      <c r="I609" s="4"/>
      <c r="O609" s="4"/>
    </row>
    <row r="610" spans="1:15" ht="12.75">
      <c r="A610" s="18"/>
      <c r="B610" s="19"/>
      <c r="F610" s="4"/>
      <c r="G610" s="4"/>
      <c r="H610" s="4"/>
      <c r="I610" s="4"/>
      <c r="O610" s="4"/>
    </row>
    <row r="611" spans="1:15" ht="12.75">
      <c r="A611" s="18"/>
      <c r="B611" s="19"/>
      <c r="F611" s="4"/>
      <c r="G611" s="4"/>
      <c r="H611" s="4"/>
      <c r="I611" s="4"/>
      <c r="O611" s="4"/>
    </row>
    <row r="612" spans="1:15" ht="12.75">
      <c r="A612" s="18"/>
      <c r="B612" s="19"/>
      <c r="F612" s="4"/>
      <c r="G612" s="4"/>
      <c r="H612" s="4"/>
      <c r="I612" s="4"/>
      <c r="O612" s="4"/>
    </row>
    <row r="613" spans="1:15" ht="12.75">
      <c r="A613" s="18"/>
      <c r="B613" s="19"/>
      <c r="F613" s="4"/>
      <c r="G613" s="4"/>
      <c r="H613" s="4"/>
      <c r="I613" s="4"/>
      <c r="O613" s="4"/>
    </row>
    <row r="614" spans="1:15" ht="12.75">
      <c r="A614" s="18"/>
      <c r="B614" s="19"/>
      <c r="F614" s="4"/>
      <c r="G614" s="4"/>
      <c r="H614" s="4"/>
      <c r="I614" s="4"/>
      <c r="O614" s="4"/>
    </row>
    <row r="615" spans="1:15" ht="12.75">
      <c r="A615" s="18"/>
      <c r="B615" s="19"/>
      <c r="F615" s="4"/>
      <c r="G615" s="4"/>
      <c r="H615" s="4"/>
      <c r="I615" s="4"/>
      <c r="O615" s="4"/>
    </row>
    <row r="616" spans="1:15" ht="12.75">
      <c r="A616" s="18"/>
      <c r="B616" s="19"/>
      <c r="F616" s="4"/>
      <c r="G616" s="4"/>
      <c r="H616" s="4"/>
      <c r="I616" s="4"/>
      <c r="O616" s="4"/>
    </row>
    <row r="617" spans="1:15" ht="12.75">
      <c r="A617" s="18"/>
      <c r="B617" s="19"/>
      <c r="F617" s="4"/>
      <c r="G617" s="4"/>
      <c r="H617" s="4"/>
      <c r="I617" s="4"/>
      <c r="O617" s="4"/>
    </row>
    <row r="618" spans="1:15" ht="12.75">
      <c r="A618" s="18"/>
      <c r="B618" s="19"/>
      <c r="F618" s="4"/>
      <c r="G618" s="4"/>
      <c r="H618" s="4"/>
      <c r="I618" s="4"/>
      <c r="O618" s="4"/>
    </row>
    <row r="619" spans="1:15" ht="12.75">
      <c r="A619" s="18"/>
      <c r="B619" s="19"/>
      <c r="F619" s="4"/>
      <c r="G619" s="4"/>
      <c r="H619" s="4"/>
      <c r="I619" s="4"/>
      <c r="O619" s="4"/>
    </row>
    <row r="620" spans="1:15" ht="12.75">
      <c r="A620" s="18"/>
      <c r="B620" s="19"/>
      <c r="F620" s="4"/>
      <c r="G620" s="4"/>
      <c r="H620" s="4"/>
      <c r="I620" s="4"/>
      <c r="O620" s="4"/>
    </row>
    <row r="621" spans="1:15" ht="12.75">
      <c r="A621" s="18"/>
      <c r="B621" s="19"/>
      <c r="F621" s="4"/>
      <c r="G621" s="4"/>
      <c r="H621" s="4"/>
      <c r="I621" s="4"/>
      <c r="O621" s="4"/>
    </row>
    <row r="622" spans="1:15" ht="12.75">
      <c r="A622" s="18"/>
      <c r="B622" s="19"/>
      <c r="F622" s="4"/>
      <c r="G622" s="4"/>
      <c r="H622" s="4"/>
      <c r="I622" s="4"/>
      <c r="O622" s="4"/>
    </row>
    <row r="623" spans="1:15" ht="12.75">
      <c r="A623" s="18"/>
      <c r="B623" s="19"/>
      <c r="F623" s="4"/>
      <c r="G623" s="4"/>
      <c r="H623" s="4"/>
      <c r="I623" s="4"/>
      <c r="O623" s="4"/>
    </row>
    <row r="624" spans="1:15" ht="12.75">
      <c r="A624" s="18"/>
      <c r="B624" s="19"/>
      <c r="F624" s="4"/>
      <c r="G624" s="4"/>
      <c r="H624" s="4"/>
      <c r="I624" s="4"/>
      <c r="O624" s="4"/>
    </row>
    <row r="625" spans="1:15" ht="12.75">
      <c r="A625" s="18"/>
      <c r="B625" s="19"/>
      <c r="F625" s="4"/>
      <c r="G625" s="4"/>
      <c r="H625" s="4"/>
      <c r="I625" s="4"/>
      <c r="O625" s="4"/>
    </row>
    <row r="626" spans="1:15" ht="12.75">
      <c r="A626" s="18"/>
      <c r="B626" s="19"/>
      <c r="F626" s="4"/>
      <c r="G626" s="4"/>
      <c r="H626" s="4"/>
      <c r="I626" s="4"/>
      <c r="O626" s="4"/>
    </row>
    <row r="627" spans="1:15" ht="12.75">
      <c r="A627" s="18"/>
      <c r="B627" s="19"/>
      <c r="F627" s="4"/>
      <c r="G627" s="4"/>
      <c r="H627" s="4"/>
      <c r="I627" s="4"/>
      <c r="O627" s="4"/>
    </row>
    <row r="628" spans="1:15" ht="12.75">
      <c r="A628" s="18"/>
      <c r="B628" s="19"/>
      <c r="F628" s="4"/>
      <c r="G628" s="4"/>
      <c r="H628" s="4"/>
      <c r="I628" s="4"/>
      <c r="O628" s="4"/>
    </row>
    <row r="629" spans="1:15" ht="12.75">
      <c r="A629" s="18"/>
      <c r="B629" s="19"/>
      <c r="F629" s="4"/>
      <c r="G629" s="4"/>
      <c r="H629" s="4"/>
      <c r="I629" s="4"/>
      <c r="O629" s="4"/>
    </row>
    <row r="630" spans="1:15" ht="12.75">
      <c r="A630" s="18"/>
      <c r="B630" s="19"/>
      <c r="F630" s="4"/>
      <c r="G630" s="4"/>
      <c r="H630" s="4"/>
      <c r="I630" s="4"/>
      <c r="O630" s="4"/>
    </row>
    <row r="631" spans="1:15" ht="12.75">
      <c r="A631" s="18"/>
      <c r="B631" s="19"/>
      <c r="F631" s="4"/>
      <c r="G631" s="4"/>
      <c r="H631" s="4"/>
      <c r="I631" s="4"/>
      <c r="O631" s="4"/>
    </row>
    <row r="632" spans="1:15" ht="12.75">
      <c r="A632" s="18"/>
      <c r="B632" s="19"/>
      <c r="F632" s="4"/>
      <c r="G632" s="4"/>
      <c r="H632" s="4"/>
      <c r="I632" s="4"/>
      <c r="O632" s="4"/>
    </row>
    <row r="633" spans="1:15" ht="12.75">
      <c r="A633" s="18"/>
      <c r="B633" s="19"/>
      <c r="F633" s="4"/>
      <c r="G633" s="4"/>
      <c r="H633" s="4"/>
      <c r="I633" s="4"/>
      <c r="O633" s="4"/>
    </row>
    <row r="634" spans="1:15" ht="12.75">
      <c r="A634" s="18"/>
      <c r="B634" s="19"/>
      <c r="F634" s="4"/>
      <c r="G634" s="4"/>
      <c r="H634" s="4"/>
      <c r="I634" s="4"/>
      <c r="O634" s="4"/>
    </row>
    <row r="635" spans="1:15" ht="12.75">
      <c r="A635" s="18"/>
      <c r="B635" s="19"/>
      <c r="F635" s="4"/>
      <c r="G635" s="4"/>
      <c r="H635" s="4"/>
      <c r="I635" s="4"/>
      <c r="O635" s="4"/>
    </row>
    <row r="636" spans="1:15" ht="12.75">
      <c r="A636" s="18"/>
      <c r="B636" s="19"/>
      <c r="F636" s="4"/>
      <c r="G636" s="4"/>
      <c r="H636" s="4"/>
      <c r="I636" s="4"/>
      <c r="O636" s="4"/>
    </row>
    <row r="637" spans="1:15" ht="12.75">
      <c r="A637" s="18"/>
      <c r="B637" s="19"/>
      <c r="F637" s="4"/>
      <c r="G637" s="4"/>
      <c r="H637" s="4"/>
      <c r="I637" s="4"/>
      <c r="O637" s="4"/>
    </row>
    <row r="638" spans="1:15" ht="12.75">
      <c r="A638" s="18"/>
      <c r="B638" s="19"/>
      <c r="F638" s="4"/>
      <c r="G638" s="4"/>
      <c r="H638" s="4"/>
      <c r="I638" s="4"/>
      <c r="O638" s="4"/>
    </row>
    <row r="639" spans="1:15" ht="12.75">
      <c r="A639" s="18"/>
      <c r="B639" s="19"/>
      <c r="F639" s="4"/>
      <c r="G639" s="4"/>
      <c r="H639" s="4"/>
      <c r="I639" s="4"/>
      <c r="O639" s="4"/>
    </row>
    <row r="640" spans="1:15" ht="12.75">
      <c r="A640" s="18"/>
      <c r="B640" s="19"/>
      <c r="F640" s="4"/>
      <c r="G640" s="4"/>
      <c r="H640" s="4"/>
      <c r="I640" s="4"/>
      <c r="O640" s="4"/>
    </row>
    <row r="641" spans="1:15" ht="12.75">
      <c r="A641" s="18"/>
      <c r="B641" s="19"/>
      <c r="F641" s="4"/>
      <c r="G641" s="4"/>
      <c r="H641" s="4"/>
      <c r="I641" s="4"/>
      <c r="O641" s="4"/>
    </row>
    <row r="642" spans="1:15" ht="12.75">
      <c r="A642" s="18"/>
      <c r="B642" s="19"/>
      <c r="F642" s="4"/>
      <c r="G642" s="4"/>
      <c r="H642" s="4"/>
      <c r="I642" s="4"/>
      <c r="O642" s="4"/>
    </row>
    <row r="643" spans="1:15" ht="12.75">
      <c r="A643" s="18"/>
      <c r="B643" s="19"/>
      <c r="F643" s="4"/>
      <c r="G643" s="4"/>
      <c r="H643" s="4"/>
      <c r="I643" s="4"/>
      <c r="O643" s="4"/>
    </row>
    <row r="644" spans="1:15" ht="12.75">
      <c r="A644" s="18"/>
      <c r="B644" s="19"/>
      <c r="F644" s="4"/>
      <c r="G644" s="4"/>
      <c r="H644" s="4"/>
      <c r="I644" s="4"/>
      <c r="O644" s="4"/>
    </row>
    <row r="645" spans="1:15" ht="12.75">
      <c r="A645" s="18"/>
      <c r="B645" s="19"/>
      <c r="F645" s="4"/>
      <c r="G645" s="4"/>
      <c r="H645" s="4"/>
      <c r="I645" s="4"/>
      <c r="O645" s="4"/>
    </row>
    <row r="646" spans="1:15" ht="12.75">
      <c r="A646" s="18"/>
      <c r="B646" s="19"/>
      <c r="F646" s="4"/>
      <c r="G646" s="4"/>
      <c r="H646" s="4"/>
      <c r="I646" s="4"/>
      <c r="O646" s="4"/>
    </row>
    <row r="647" spans="1:15" ht="12.75">
      <c r="A647" s="18"/>
      <c r="B647" s="19"/>
      <c r="F647" s="4"/>
      <c r="G647" s="4"/>
      <c r="H647" s="4"/>
      <c r="I647" s="4"/>
      <c r="O647" s="4"/>
    </row>
    <row r="648" spans="1:15" ht="12.75">
      <c r="A648" s="18"/>
      <c r="B648" s="19"/>
      <c r="F648" s="4"/>
      <c r="G648" s="4"/>
      <c r="H648" s="4"/>
      <c r="I648" s="4"/>
      <c r="O648" s="4"/>
    </row>
    <row r="649" spans="1:15" ht="12.75">
      <c r="A649" s="18"/>
      <c r="B649" s="19"/>
      <c r="F649" s="4"/>
      <c r="G649" s="4"/>
      <c r="H649" s="4"/>
      <c r="I649" s="4"/>
      <c r="O649" s="4"/>
    </row>
    <row r="650" spans="1:15" ht="12.75">
      <c r="A650" s="18"/>
      <c r="B650" s="19"/>
      <c r="F650" s="4"/>
      <c r="G650" s="4"/>
      <c r="H650" s="4"/>
      <c r="I650" s="4"/>
      <c r="O650" s="4"/>
    </row>
    <row r="651" spans="1:15" ht="12.75">
      <c r="A651" s="18"/>
      <c r="B651" s="19"/>
      <c r="F651" s="4"/>
      <c r="G651" s="4"/>
      <c r="H651" s="4"/>
      <c r="I651" s="4"/>
      <c r="O651" s="4"/>
    </row>
    <row r="652" spans="1:15" ht="12.75">
      <c r="A652" s="18"/>
      <c r="B652" s="19"/>
      <c r="F652" s="4"/>
      <c r="G652" s="4"/>
      <c r="H652" s="4"/>
      <c r="I652" s="4"/>
      <c r="O652" s="4"/>
    </row>
    <row r="653" spans="1:15" ht="12.75">
      <c r="A653" s="18"/>
      <c r="B653" s="19"/>
      <c r="F653" s="4"/>
      <c r="G653" s="4"/>
      <c r="H653" s="4"/>
      <c r="I653" s="4"/>
      <c r="O653" s="4"/>
    </row>
    <row r="654" spans="1:15" ht="12.75">
      <c r="A654" s="18"/>
      <c r="B654" s="19"/>
      <c r="F654" s="4"/>
      <c r="G654" s="4"/>
      <c r="H654" s="4"/>
      <c r="I654" s="4"/>
      <c r="O654" s="4"/>
    </row>
    <row r="655" spans="1:15" ht="12.75">
      <c r="A655" s="18"/>
      <c r="B655" s="19"/>
      <c r="F655" s="4"/>
      <c r="G655" s="4"/>
      <c r="H655" s="4"/>
      <c r="I655" s="4"/>
      <c r="O655" s="4"/>
    </row>
    <row r="656" spans="1:15" ht="12.75">
      <c r="A656" s="18"/>
      <c r="B656" s="19"/>
      <c r="F656" s="4"/>
      <c r="G656" s="4"/>
      <c r="H656" s="4"/>
      <c r="I656" s="4"/>
      <c r="O656" s="4"/>
    </row>
    <row r="657" spans="1:15" ht="12.75">
      <c r="A657" s="18"/>
      <c r="B657" s="19"/>
      <c r="F657" s="4"/>
      <c r="G657" s="4"/>
      <c r="H657" s="4"/>
      <c r="I657" s="4"/>
      <c r="O657" s="4"/>
    </row>
    <row r="658" spans="1:15" ht="12.75">
      <c r="A658" s="18"/>
      <c r="B658" s="19"/>
      <c r="F658" s="4"/>
      <c r="G658" s="4"/>
      <c r="H658" s="4"/>
      <c r="I658" s="4"/>
      <c r="O658" s="4"/>
    </row>
    <row r="659" spans="1:15" ht="12.75">
      <c r="A659" s="18"/>
      <c r="B659" s="19"/>
      <c r="F659" s="4"/>
      <c r="G659" s="4"/>
      <c r="H659" s="4"/>
      <c r="I659" s="4"/>
      <c r="O659" s="4"/>
    </row>
    <row r="660" spans="1:15" ht="12.75">
      <c r="A660" s="18"/>
      <c r="B660" s="19"/>
      <c r="F660" s="4"/>
      <c r="G660" s="4"/>
      <c r="H660" s="4"/>
      <c r="I660" s="4"/>
      <c r="O660" s="4"/>
    </row>
    <row r="661" spans="1:15" ht="12.75">
      <c r="A661" s="18"/>
      <c r="B661" s="19"/>
      <c r="F661" s="4"/>
      <c r="G661" s="4"/>
      <c r="H661" s="4"/>
      <c r="I661" s="4"/>
      <c r="O661" s="4"/>
    </row>
    <row r="662" spans="1:15" ht="12.75">
      <c r="A662" s="18"/>
      <c r="B662" s="19"/>
      <c r="F662" s="4"/>
      <c r="G662" s="4"/>
      <c r="H662" s="4"/>
      <c r="I662" s="4"/>
      <c r="O662" s="4"/>
    </row>
    <row r="663" spans="1:15" ht="12.75">
      <c r="A663" s="18"/>
      <c r="B663" s="19"/>
      <c r="F663" s="4"/>
      <c r="G663" s="4"/>
      <c r="H663" s="4"/>
      <c r="I663" s="4"/>
      <c r="O663" s="4"/>
    </row>
    <row r="664" spans="1:15" ht="12.75">
      <c r="A664" s="18"/>
      <c r="B664" s="19"/>
      <c r="F664" s="4"/>
      <c r="G664" s="4"/>
      <c r="H664" s="4"/>
      <c r="I664" s="4"/>
      <c r="O664" s="4"/>
    </row>
    <row r="665" spans="1:15" ht="12.75">
      <c r="A665" s="18"/>
      <c r="B665" s="19"/>
      <c r="F665" s="4"/>
      <c r="G665" s="4"/>
      <c r="H665" s="4"/>
      <c r="I665" s="4"/>
      <c r="O665" s="4"/>
    </row>
    <row r="666" spans="1:15" ht="12.75">
      <c r="A666" s="18"/>
      <c r="B666" s="19"/>
      <c r="F666" s="4"/>
      <c r="G666" s="4"/>
      <c r="H666" s="4"/>
      <c r="I666" s="4"/>
      <c r="O666" s="4"/>
    </row>
    <row r="667" spans="1:15" ht="12.75">
      <c r="A667" s="18"/>
      <c r="B667" s="19"/>
      <c r="F667" s="4"/>
      <c r="G667" s="4"/>
      <c r="H667" s="4"/>
      <c r="I667" s="4"/>
      <c r="O667" s="4"/>
    </row>
    <row r="668" spans="1:15" ht="12.75">
      <c r="A668" s="18"/>
      <c r="B668" s="19"/>
      <c r="F668" s="4"/>
      <c r="G668" s="4"/>
      <c r="H668" s="4"/>
      <c r="I668" s="4"/>
      <c r="O668" s="4"/>
    </row>
    <row r="669" spans="1:15" ht="12.75">
      <c r="A669" s="18"/>
      <c r="B669" s="19"/>
      <c r="F669" s="4"/>
      <c r="G669" s="4"/>
      <c r="H669" s="4"/>
      <c r="I669" s="4"/>
      <c r="O669" s="4"/>
    </row>
    <row r="670" spans="1:15" ht="12.75">
      <c r="A670" s="18"/>
      <c r="B670" s="19"/>
      <c r="F670" s="4"/>
      <c r="G670" s="4"/>
      <c r="H670" s="4"/>
      <c r="I670" s="4"/>
      <c r="O670" s="4"/>
    </row>
    <row r="671" spans="1:15" ht="12.75">
      <c r="A671" s="18"/>
      <c r="B671" s="19"/>
      <c r="F671" s="4"/>
      <c r="G671" s="4"/>
      <c r="H671" s="4"/>
      <c r="I671" s="4"/>
      <c r="O671" s="4"/>
    </row>
    <row r="672" spans="1:15" ht="12.75">
      <c r="A672" s="18"/>
      <c r="B672" s="19"/>
      <c r="F672" s="4"/>
      <c r="G672" s="4"/>
      <c r="H672" s="4"/>
      <c r="I672" s="4"/>
      <c r="O672" s="4"/>
    </row>
    <row r="673" spans="1:15" ht="12.75">
      <c r="A673" s="18"/>
      <c r="B673" s="19"/>
      <c r="F673" s="4"/>
      <c r="G673" s="4"/>
      <c r="H673" s="4"/>
      <c r="I673" s="4"/>
      <c r="O673" s="4"/>
    </row>
    <row r="674" spans="1:15" ht="12.75">
      <c r="A674" s="18"/>
      <c r="B674" s="19"/>
      <c r="F674" s="4"/>
      <c r="G674" s="4"/>
      <c r="H674" s="4"/>
      <c r="I674" s="4"/>
      <c r="O674" s="4"/>
    </row>
    <row r="675" spans="1:15" ht="12.75">
      <c r="A675" s="18"/>
      <c r="B675" s="19"/>
      <c r="F675" s="4"/>
      <c r="G675" s="4"/>
      <c r="H675" s="4"/>
      <c r="I675" s="4"/>
      <c r="O675" s="4"/>
    </row>
    <row r="676" spans="1:15" ht="12.75">
      <c r="A676" s="18"/>
      <c r="B676" s="19"/>
      <c r="F676" s="4"/>
      <c r="G676" s="4"/>
      <c r="H676" s="4"/>
      <c r="I676" s="4"/>
      <c r="O676" s="4"/>
    </row>
    <row r="677" spans="1:15" ht="12.75">
      <c r="A677" s="18"/>
      <c r="B677" s="19"/>
      <c r="F677" s="4"/>
      <c r="G677" s="4"/>
      <c r="H677" s="4"/>
      <c r="I677" s="4"/>
      <c r="O677" s="4"/>
    </row>
    <row r="678" spans="1:15" ht="12.75">
      <c r="A678" s="18"/>
      <c r="B678" s="19"/>
      <c r="F678" s="4"/>
      <c r="G678" s="4"/>
      <c r="H678" s="4"/>
      <c r="I678" s="4"/>
      <c r="O678" s="4"/>
    </row>
    <row r="679" spans="1:15" ht="12.75">
      <c r="A679" s="18"/>
      <c r="B679" s="19"/>
      <c r="F679" s="4"/>
      <c r="G679" s="4"/>
      <c r="H679" s="4"/>
      <c r="I679" s="4"/>
      <c r="O679" s="4"/>
    </row>
    <row r="680" spans="1:15" ht="12.75">
      <c r="A680" s="18"/>
      <c r="B680" s="19"/>
      <c r="F680" s="4"/>
      <c r="G680" s="4"/>
      <c r="H680" s="4"/>
      <c r="I680" s="4"/>
      <c r="O680" s="4"/>
    </row>
    <row r="681" spans="1:15" ht="12.75">
      <c r="A681" s="18"/>
      <c r="B681" s="19"/>
      <c r="F681" s="4"/>
      <c r="G681" s="4"/>
      <c r="H681" s="4"/>
      <c r="I681" s="4"/>
      <c r="O681" s="4"/>
    </row>
    <row r="682" spans="1:15" ht="12.75">
      <c r="A682" s="18"/>
      <c r="B682" s="19"/>
      <c r="F682" s="4"/>
      <c r="G682" s="4"/>
      <c r="H682" s="4"/>
      <c r="I682" s="4"/>
      <c r="O682" s="4"/>
    </row>
    <row r="683" spans="1:15" ht="12.75">
      <c r="A683" s="18"/>
      <c r="B683" s="19"/>
      <c r="F683" s="4"/>
      <c r="G683" s="4"/>
      <c r="H683" s="4"/>
      <c r="I683" s="4"/>
      <c r="O683" s="4"/>
    </row>
    <row r="684" spans="1:15" ht="12.75">
      <c r="A684" s="18"/>
      <c r="B684" s="19"/>
      <c r="F684" s="4"/>
      <c r="G684" s="4"/>
      <c r="H684" s="4"/>
      <c r="I684" s="4"/>
      <c r="O684" s="4"/>
    </row>
    <row r="685" spans="1:15" ht="12.75">
      <c r="A685" s="18"/>
      <c r="B685" s="19"/>
      <c r="F685" s="4"/>
      <c r="G685" s="4"/>
      <c r="H685" s="4"/>
      <c r="I685" s="4"/>
      <c r="O685" s="4"/>
    </row>
    <row r="686" spans="1:15" ht="12.75">
      <c r="A686" s="18"/>
      <c r="B686" s="19"/>
      <c r="F686" s="4"/>
      <c r="G686" s="4"/>
      <c r="H686" s="4"/>
      <c r="I686" s="4"/>
      <c r="O686" s="4"/>
    </row>
    <row r="687" spans="1:15" ht="12.75">
      <c r="A687" s="18"/>
      <c r="B687" s="19"/>
      <c r="F687" s="4"/>
      <c r="G687" s="4"/>
      <c r="H687" s="4"/>
      <c r="I687" s="4"/>
      <c r="O687" s="4"/>
    </row>
    <row r="688" spans="1:15" ht="12.75">
      <c r="A688" s="18"/>
      <c r="B688" s="19"/>
      <c r="F688" s="4"/>
      <c r="G688" s="4"/>
      <c r="H688" s="4"/>
      <c r="I688" s="4"/>
      <c r="O688" s="4"/>
    </row>
    <row r="689" spans="1:15" ht="12.75">
      <c r="A689" s="18"/>
      <c r="B689" s="19"/>
      <c r="F689" s="4"/>
      <c r="G689" s="4"/>
      <c r="H689" s="4"/>
      <c r="I689" s="4"/>
      <c r="O689" s="4"/>
    </row>
    <row r="690" spans="1:15" ht="12.75">
      <c r="A690" s="18"/>
      <c r="B690" s="19"/>
      <c r="F690" s="4"/>
      <c r="G690" s="4"/>
      <c r="H690" s="4"/>
      <c r="I690" s="4"/>
      <c r="O690" s="4"/>
    </row>
    <row r="691" spans="1:15" ht="12.75">
      <c r="A691" s="18"/>
      <c r="B691" s="19"/>
      <c r="F691" s="4"/>
      <c r="G691" s="4"/>
      <c r="H691" s="4"/>
      <c r="I691" s="4"/>
      <c r="O691" s="4"/>
    </row>
    <row r="692" spans="1:15" ht="12.75">
      <c r="A692" s="18"/>
      <c r="B692" s="19"/>
      <c r="F692" s="4"/>
      <c r="G692" s="4"/>
      <c r="H692" s="4"/>
      <c r="I692" s="4"/>
      <c r="O692" s="4"/>
    </row>
    <row r="693" spans="1:15" ht="12.75">
      <c r="A693" s="18"/>
      <c r="B693" s="19"/>
      <c r="F693" s="4"/>
      <c r="G693" s="4"/>
      <c r="H693" s="4"/>
      <c r="I693" s="4"/>
      <c r="O693" s="4"/>
    </row>
    <row r="694" spans="1:15" ht="12.75">
      <c r="A694" s="18"/>
      <c r="B694" s="19"/>
      <c r="F694" s="4"/>
      <c r="G694" s="4"/>
      <c r="H694" s="4"/>
      <c r="I694" s="4"/>
      <c r="O694" s="4"/>
    </row>
    <row r="695" spans="1:15" ht="12.75">
      <c r="A695" s="18"/>
      <c r="B695" s="19"/>
      <c r="F695" s="4"/>
      <c r="G695" s="4"/>
      <c r="H695" s="4"/>
      <c r="I695" s="4"/>
      <c r="O695" s="4"/>
    </row>
    <row r="696" spans="1:15" ht="12.75">
      <c r="A696" s="18"/>
      <c r="B696" s="19"/>
      <c r="F696" s="4"/>
      <c r="G696" s="4"/>
      <c r="H696" s="4"/>
      <c r="I696" s="4"/>
      <c r="O696" s="4"/>
    </row>
    <row r="697" spans="1:15" ht="12.75">
      <c r="A697" s="18"/>
      <c r="B697" s="19"/>
      <c r="F697" s="4"/>
      <c r="G697" s="4"/>
      <c r="H697" s="4"/>
      <c r="I697" s="4"/>
      <c r="O697" s="4"/>
    </row>
    <row r="698" spans="1:15" ht="12.75">
      <c r="A698" s="18"/>
      <c r="B698" s="19"/>
      <c r="F698" s="4"/>
      <c r="G698" s="4"/>
      <c r="H698" s="4"/>
      <c r="I698" s="4"/>
      <c r="O698" s="4"/>
    </row>
    <row r="699" spans="1:15" ht="12.75">
      <c r="A699" s="18"/>
      <c r="B699" s="19"/>
      <c r="F699" s="4"/>
      <c r="G699" s="4"/>
      <c r="H699" s="4"/>
      <c r="I699" s="4"/>
      <c r="O699" s="4"/>
    </row>
    <row r="700" spans="1:15" ht="12.75">
      <c r="A700" s="18"/>
      <c r="B700" s="19"/>
      <c r="F700" s="4"/>
      <c r="G700" s="4"/>
      <c r="H700" s="4"/>
      <c r="I700" s="4"/>
      <c r="O700" s="4"/>
    </row>
    <row r="701" spans="1:15" ht="12.75">
      <c r="A701" s="18"/>
      <c r="B701" s="19"/>
      <c r="F701" s="4"/>
      <c r="G701" s="4"/>
      <c r="H701" s="4"/>
      <c r="I701" s="4"/>
      <c r="O701" s="4"/>
    </row>
    <row r="702" spans="1:15" ht="12.75">
      <c r="A702" s="18"/>
      <c r="B702" s="19"/>
      <c r="F702" s="4"/>
      <c r="G702" s="4"/>
      <c r="H702" s="4"/>
      <c r="I702" s="4"/>
      <c r="O702" s="4"/>
    </row>
    <row r="703" spans="1:15" ht="12.75">
      <c r="A703" s="18"/>
      <c r="B703" s="19"/>
      <c r="F703" s="4"/>
      <c r="G703" s="4"/>
      <c r="H703" s="4"/>
      <c r="I703" s="4"/>
      <c r="O703" s="4"/>
    </row>
    <row r="704" spans="1:15" ht="12.75">
      <c r="A704" s="18"/>
      <c r="B704" s="19"/>
      <c r="F704" s="4"/>
      <c r="G704" s="4"/>
      <c r="H704" s="4"/>
      <c r="I704" s="4"/>
      <c r="O704" s="4"/>
    </row>
    <row r="705" spans="1:15" ht="12.75">
      <c r="A705" s="18"/>
      <c r="B705" s="19"/>
      <c r="F705" s="4"/>
      <c r="G705" s="4"/>
      <c r="H705" s="4"/>
      <c r="I705" s="4"/>
      <c r="O705" s="4"/>
    </row>
    <row r="706" spans="1:15" ht="12.75">
      <c r="A706" s="18"/>
      <c r="B706" s="19"/>
      <c r="F706" s="4"/>
      <c r="G706" s="4"/>
      <c r="H706" s="4"/>
      <c r="I706" s="4"/>
      <c r="O706" s="4"/>
    </row>
    <row r="707" spans="1:15" ht="12.75">
      <c r="A707" s="18"/>
      <c r="B707" s="19"/>
      <c r="F707" s="4"/>
      <c r="G707" s="4"/>
      <c r="H707" s="4"/>
      <c r="I707" s="4"/>
      <c r="O707" s="4"/>
    </row>
    <row r="708" spans="1:15" ht="12.75">
      <c r="A708" s="18"/>
      <c r="B708" s="19"/>
      <c r="F708" s="4"/>
      <c r="G708" s="4"/>
      <c r="H708" s="4"/>
      <c r="I708" s="4"/>
      <c r="O708" s="4"/>
    </row>
    <row r="709" spans="1:15" ht="12.75">
      <c r="A709" s="18"/>
      <c r="B709" s="19"/>
      <c r="F709" s="4"/>
      <c r="G709" s="4"/>
      <c r="H709" s="4"/>
      <c r="I709" s="4"/>
      <c r="O709" s="4"/>
    </row>
    <row r="710" spans="1:15" ht="12.75">
      <c r="A710" s="18"/>
      <c r="B710" s="19"/>
      <c r="F710" s="4"/>
      <c r="G710" s="4"/>
      <c r="H710" s="4"/>
      <c r="I710" s="4"/>
      <c r="O710" s="4"/>
    </row>
    <row r="711" spans="1:15" ht="12.75">
      <c r="A711" s="18"/>
      <c r="B711" s="19"/>
      <c r="F711" s="4"/>
      <c r="G711" s="4"/>
      <c r="H711" s="4"/>
      <c r="I711" s="4"/>
      <c r="O711" s="4"/>
    </row>
    <row r="712" spans="1:15" ht="12.75">
      <c r="A712" s="18"/>
      <c r="B712" s="19"/>
      <c r="F712" s="4"/>
      <c r="G712" s="4"/>
      <c r="H712" s="4"/>
      <c r="I712" s="4"/>
      <c r="O712" s="4"/>
    </row>
    <row r="713" spans="1:15" ht="12.75">
      <c r="A713" s="18"/>
      <c r="B713" s="19"/>
      <c r="F713" s="4"/>
      <c r="G713" s="4"/>
      <c r="H713" s="4"/>
      <c r="I713" s="4"/>
      <c r="O713" s="4"/>
    </row>
    <row r="714" spans="1:15" ht="12.75">
      <c r="A714" s="18"/>
      <c r="B714" s="19"/>
      <c r="F714" s="4"/>
      <c r="G714" s="4"/>
      <c r="H714" s="4"/>
      <c r="I714" s="4"/>
      <c r="O714" s="4"/>
    </row>
    <row r="715" spans="1:15" ht="12.75">
      <c r="A715" s="18"/>
      <c r="B715" s="19"/>
      <c r="F715" s="4"/>
      <c r="G715" s="4"/>
      <c r="H715" s="4"/>
      <c r="I715" s="4"/>
      <c r="O715" s="4"/>
    </row>
    <row r="716" spans="1:15" ht="12.75">
      <c r="A716" s="18"/>
      <c r="B716" s="19"/>
      <c r="F716" s="4"/>
      <c r="G716" s="4"/>
      <c r="H716" s="4"/>
      <c r="I716" s="4"/>
      <c r="O716" s="4"/>
    </row>
    <row r="717" spans="1:15" ht="12.75">
      <c r="A717" s="18"/>
      <c r="B717" s="19"/>
      <c r="F717" s="4"/>
      <c r="G717" s="4"/>
      <c r="H717" s="4"/>
      <c r="I717" s="4"/>
      <c r="O717" s="4"/>
    </row>
    <row r="718" spans="1:15" ht="12.75">
      <c r="A718" s="18"/>
      <c r="B718" s="19"/>
      <c r="F718" s="4"/>
      <c r="G718" s="4"/>
      <c r="H718" s="4"/>
      <c r="I718" s="4"/>
      <c r="O718" s="4"/>
    </row>
    <row r="719" spans="1:15" ht="12.75">
      <c r="A719" s="18"/>
      <c r="B719" s="19"/>
      <c r="F719" s="4"/>
      <c r="G719" s="4"/>
      <c r="H719" s="4"/>
      <c r="I719" s="4"/>
      <c r="O719" s="4"/>
    </row>
    <row r="720" spans="1:15" ht="12.75">
      <c r="A720" s="18"/>
      <c r="B720" s="19"/>
      <c r="F720" s="4"/>
      <c r="G720" s="4"/>
      <c r="H720" s="4"/>
      <c r="I720" s="4"/>
      <c r="O720" s="4"/>
    </row>
    <row r="721" spans="1:15" ht="12.75">
      <c r="A721" s="18"/>
      <c r="B721" s="19"/>
      <c r="F721" s="4"/>
      <c r="G721" s="4"/>
      <c r="H721" s="4"/>
      <c r="I721" s="4"/>
      <c r="O721" s="4"/>
    </row>
    <row r="722" spans="1:15" ht="12.75">
      <c r="A722" s="18"/>
      <c r="B722" s="19"/>
      <c r="F722" s="4"/>
      <c r="G722" s="4"/>
      <c r="H722" s="4"/>
      <c r="I722" s="4"/>
      <c r="O722" s="4"/>
    </row>
    <row r="723" spans="1:15" ht="12.75">
      <c r="A723" s="18"/>
      <c r="B723" s="19"/>
      <c r="F723" s="4"/>
      <c r="G723" s="4"/>
      <c r="H723" s="4"/>
      <c r="I723" s="4"/>
      <c r="O723" s="4"/>
    </row>
    <row r="724" spans="1:15" ht="12.75">
      <c r="A724" s="18"/>
      <c r="B724" s="19"/>
      <c r="F724" s="4"/>
      <c r="G724" s="4"/>
      <c r="H724" s="4"/>
      <c r="I724" s="4"/>
      <c r="O724" s="4"/>
    </row>
    <row r="725" spans="1:15" ht="12.75">
      <c r="A725" s="18"/>
      <c r="B725" s="19"/>
      <c r="F725" s="4"/>
      <c r="G725" s="4"/>
      <c r="H725" s="4"/>
      <c r="I725" s="4"/>
      <c r="O725" s="4"/>
    </row>
    <row r="726" spans="1:15" ht="12.75">
      <c r="A726" s="18"/>
      <c r="B726" s="19"/>
      <c r="F726" s="4"/>
      <c r="G726" s="4"/>
      <c r="H726" s="4"/>
      <c r="I726" s="4"/>
      <c r="O726" s="4"/>
    </row>
    <row r="727" spans="1:15" ht="12.75">
      <c r="A727" s="18"/>
      <c r="B727" s="19"/>
      <c r="F727" s="4"/>
      <c r="G727" s="4"/>
      <c r="H727" s="4"/>
      <c r="I727" s="4"/>
      <c r="O727" s="4"/>
    </row>
    <row r="728" spans="1:15" ht="12.75">
      <c r="A728" s="18"/>
      <c r="B728" s="19"/>
      <c r="F728" s="4"/>
      <c r="G728" s="4"/>
      <c r="H728" s="4"/>
      <c r="I728" s="4"/>
      <c r="O728" s="4"/>
    </row>
    <row r="729" spans="1:15" ht="12.75">
      <c r="A729" s="18"/>
      <c r="B729" s="19"/>
      <c r="F729" s="4"/>
      <c r="G729" s="4"/>
      <c r="H729" s="4"/>
      <c r="I729" s="4"/>
      <c r="O729" s="4"/>
    </row>
    <row r="730" spans="1:15" ht="12.75">
      <c r="A730" s="18"/>
      <c r="B730" s="19"/>
      <c r="F730" s="4"/>
      <c r="G730" s="4"/>
      <c r="H730" s="4"/>
      <c r="I730" s="4"/>
      <c r="O730" s="4"/>
    </row>
    <row r="731" spans="1:15" ht="12.75">
      <c r="A731" s="18"/>
      <c r="B731" s="19"/>
      <c r="F731" s="4"/>
      <c r="G731" s="4"/>
      <c r="H731" s="4"/>
      <c r="I731" s="4"/>
      <c r="O731" s="4"/>
    </row>
    <row r="732" spans="1:15" ht="12.75">
      <c r="A732" s="18"/>
      <c r="B732" s="19"/>
      <c r="F732" s="4"/>
      <c r="G732" s="4"/>
      <c r="H732" s="4"/>
      <c r="I732" s="4"/>
      <c r="O732" s="4"/>
    </row>
    <row r="733" spans="1:15" ht="12.75">
      <c r="A733" s="18"/>
      <c r="B733" s="19"/>
      <c r="F733" s="4"/>
      <c r="G733" s="4"/>
      <c r="H733" s="4"/>
      <c r="I733" s="4"/>
      <c r="O733" s="4"/>
    </row>
    <row r="734" spans="1:15" ht="12.75">
      <c r="A734" s="18"/>
      <c r="B734" s="19"/>
      <c r="F734" s="4"/>
      <c r="G734" s="4"/>
      <c r="H734" s="4"/>
      <c r="I734" s="4"/>
      <c r="O734" s="4"/>
    </row>
    <row r="735" spans="1:15" ht="12.75">
      <c r="A735" s="18"/>
      <c r="B735" s="19"/>
      <c r="F735" s="4"/>
      <c r="G735" s="4"/>
      <c r="H735" s="4"/>
      <c r="I735" s="4"/>
      <c r="O735" s="4"/>
    </row>
    <row r="736" spans="1:15" ht="12.75">
      <c r="A736" s="18"/>
      <c r="B736" s="19"/>
      <c r="F736" s="4"/>
      <c r="G736" s="4"/>
      <c r="H736" s="4"/>
      <c r="I736" s="4"/>
      <c r="O736" s="4"/>
    </row>
    <row r="737" spans="1:15" ht="12.75">
      <c r="A737" s="18"/>
      <c r="B737" s="19"/>
      <c r="F737" s="4"/>
      <c r="G737" s="4"/>
      <c r="H737" s="4"/>
      <c r="I737" s="4"/>
      <c r="O737" s="4"/>
    </row>
    <row r="738" spans="1:15" ht="12.75">
      <c r="A738" s="18"/>
      <c r="B738" s="19"/>
      <c r="F738" s="4"/>
      <c r="G738" s="4"/>
      <c r="H738" s="4"/>
      <c r="I738" s="4"/>
      <c r="O738" s="4"/>
    </row>
    <row r="739" spans="1:15" ht="12.75">
      <c r="A739" s="18"/>
      <c r="B739" s="19"/>
      <c r="F739" s="4"/>
      <c r="G739" s="4"/>
      <c r="H739" s="4"/>
      <c r="I739" s="4"/>
      <c r="O739" s="4"/>
    </row>
    <row r="740" spans="1:15" ht="12.75">
      <c r="A740" s="18"/>
      <c r="B740" s="19"/>
      <c r="F740" s="4"/>
      <c r="G740" s="4"/>
      <c r="H740" s="4"/>
      <c r="I740" s="4"/>
      <c r="O740" s="4"/>
    </row>
    <row r="741" spans="1:15" ht="12.75">
      <c r="A741" s="18"/>
      <c r="B741" s="19"/>
      <c r="F741" s="4"/>
      <c r="G741" s="4"/>
      <c r="H741" s="4"/>
      <c r="I741" s="4"/>
      <c r="O741" s="4"/>
    </row>
    <row r="742" spans="1:15" ht="12.75">
      <c r="A742" s="18"/>
      <c r="B742" s="19"/>
      <c r="F742" s="4"/>
      <c r="G742" s="4"/>
      <c r="H742" s="4"/>
      <c r="I742" s="4"/>
      <c r="O742" s="4"/>
    </row>
    <row r="743" spans="1:15" ht="12.75">
      <c r="A743" s="18"/>
      <c r="B743" s="19"/>
      <c r="F743" s="4"/>
      <c r="G743" s="4"/>
      <c r="H743" s="4"/>
      <c r="I743" s="4"/>
      <c r="O743" s="4"/>
    </row>
    <row r="744" spans="1:15" ht="12.75">
      <c r="A744" s="18"/>
      <c r="B744" s="19"/>
      <c r="F744" s="4"/>
      <c r="G744" s="4"/>
      <c r="H744" s="4"/>
      <c r="I744" s="4"/>
      <c r="O744" s="4"/>
    </row>
    <row r="745" spans="1:15" ht="12.75">
      <c r="A745" s="18"/>
      <c r="B745" s="19"/>
      <c r="F745" s="4"/>
      <c r="G745" s="4"/>
      <c r="H745" s="4"/>
      <c r="I745" s="4"/>
      <c r="O745" s="4"/>
    </row>
    <row r="746" spans="1:15" ht="12.75">
      <c r="A746" s="18"/>
      <c r="B746" s="19"/>
      <c r="F746" s="4"/>
      <c r="G746" s="4"/>
      <c r="H746" s="4"/>
      <c r="I746" s="4"/>
      <c r="O746" s="4"/>
    </row>
    <row r="747" spans="1:15" ht="12.75">
      <c r="A747" s="18"/>
      <c r="B747" s="19"/>
      <c r="F747" s="4"/>
      <c r="G747" s="4"/>
      <c r="H747" s="4"/>
      <c r="I747" s="4"/>
      <c r="O747" s="4"/>
    </row>
    <row r="748" spans="1:15" ht="12.75">
      <c r="A748" s="18"/>
      <c r="B748" s="19"/>
      <c r="F748" s="4"/>
      <c r="G748" s="4"/>
      <c r="H748" s="4"/>
      <c r="I748" s="4"/>
      <c r="O748" s="4"/>
    </row>
    <row r="749" spans="1:15" ht="12.75">
      <c r="A749" s="18"/>
      <c r="B749" s="19"/>
      <c r="F749" s="4"/>
      <c r="G749" s="4"/>
      <c r="H749" s="4"/>
      <c r="I749" s="4"/>
      <c r="O749" s="4"/>
    </row>
    <row r="750" spans="1:15" ht="12.75">
      <c r="A750" s="18"/>
      <c r="B750" s="19"/>
      <c r="F750" s="4"/>
      <c r="G750" s="4"/>
      <c r="H750" s="4"/>
      <c r="I750" s="4"/>
      <c r="O750" s="4"/>
    </row>
    <row r="751" spans="1:15" ht="12.75">
      <c r="A751" s="18"/>
      <c r="B751" s="19"/>
      <c r="F751" s="4"/>
      <c r="G751" s="4"/>
      <c r="H751" s="4"/>
      <c r="I751" s="4"/>
      <c r="O751" s="4"/>
    </row>
    <row r="752" spans="1:15" ht="12.75">
      <c r="A752" s="18"/>
      <c r="B752" s="19"/>
      <c r="F752" s="4"/>
      <c r="G752" s="4"/>
      <c r="H752" s="4"/>
      <c r="I752" s="4"/>
      <c r="O752" s="4"/>
    </row>
    <row r="753" spans="1:15" ht="12.75">
      <c r="A753" s="18"/>
      <c r="B753" s="19"/>
      <c r="F753" s="4"/>
      <c r="G753" s="4"/>
      <c r="H753" s="4"/>
      <c r="I753" s="4"/>
      <c r="O753" s="4"/>
    </row>
    <row r="754" spans="1:15" ht="12.75">
      <c r="A754" s="18"/>
      <c r="B754" s="19"/>
      <c r="F754" s="4"/>
      <c r="G754" s="4"/>
      <c r="H754" s="4"/>
      <c r="I754" s="4"/>
      <c r="O754" s="4"/>
    </row>
    <row r="755" spans="1:15" ht="12.75">
      <c r="A755" s="18"/>
      <c r="B755" s="19"/>
      <c r="F755" s="4"/>
      <c r="G755" s="4"/>
      <c r="H755" s="4"/>
      <c r="I755" s="4"/>
      <c r="O755" s="4"/>
    </row>
    <row r="756" spans="1:15" ht="12.75">
      <c r="A756" s="18"/>
      <c r="B756" s="19"/>
      <c r="F756" s="4"/>
      <c r="G756" s="4"/>
      <c r="H756" s="4"/>
      <c r="I756" s="4"/>
      <c r="O756" s="4"/>
    </row>
    <row r="757" spans="1:15" ht="12.75">
      <c r="A757" s="18"/>
      <c r="B757" s="19"/>
      <c r="F757" s="4"/>
      <c r="G757" s="4"/>
      <c r="H757" s="4"/>
      <c r="I757" s="4"/>
      <c r="O757" s="4"/>
    </row>
    <row r="758" spans="1:15" ht="12.75">
      <c r="A758" s="18"/>
      <c r="B758" s="19"/>
      <c r="F758" s="4"/>
      <c r="G758" s="4"/>
      <c r="H758" s="4"/>
      <c r="I758" s="4"/>
      <c r="O758" s="4"/>
    </row>
    <row r="759" spans="1:15" ht="12.75">
      <c r="A759" s="18"/>
      <c r="B759" s="19"/>
      <c r="F759" s="4"/>
      <c r="G759" s="4"/>
      <c r="H759" s="4"/>
      <c r="I759" s="4"/>
      <c r="O759" s="4"/>
    </row>
    <row r="760" spans="1:15" ht="12.75">
      <c r="A760" s="18"/>
      <c r="B760" s="19"/>
      <c r="F760" s="4"/>
      <c r="G760" s="4"/>
      <c r="H760" s="4"/>
      <c r="I760" s="4"/>
      <c r="O760" s="4"/>
    </row>
    <row r="761" spans="1:15" ht="12.75">
      <c r="A761" s="18"/>
      <c r="B761" s="19"/>
      <c r="F761" s="4"/>
      <c r="G761" s="4"/>
      <c r="H761" s="4"/>
      <c r="I761" s="4"/>
      <c r="O761" s="4"/>
    </row>
    <row r="762" spans="1:15" ht="12.75">
      <c r="A762" s="18"/>
      <c r="B762" s="19"/>
      <c r="F762" s="4"/>
      <c r="G762" s="4"/>
      <c r="H762" s="4"/>
      <c r="I762" s="4"/>
      <c r="O762" s="4"/>
    </row>
    <row r="763" spans="1:15" ht="12.75">
      <c r="A763" s="18"/>
      <c r="B763" s="19"/>
      <c r="F763" s="4"/>
      <c r="G763" s="4"/>
      <c r="H763" s="4"/>
      <c r="I763" s="4"/>
      <c r="O763" s="4"/>
    </row>
    <row r="764" spans="1:15" ht="12.75">
      <c r="A764" s="18"/>
      <c r="B764" s="19"/>
      <c r="F764" s="4"/>
      <c r="G764" s="4"/>
      <c r="H764" s="4"/>
      <c r="I764" s="4"/>
      <c r="O764" s="4"/>
    </row>
    <row r="765" spans="1:15" ht="12.75">
      <c r="A765" s="18"/>
      <c r="B765" s="19"/>
      <c r="F765" s="4"/>
      <c r="G765" s="4"/>
      <c r="H765" s="4"/>
      <c r="I765" s="4"/>
      <c r="O765" s="4"/>
    </row>
    <row r="766" spans="1:15" ht="12.75">
      <c r="A766" s="18"/>
      <c r="B766" s="19"/>
      <c r="F766" s="4"/>
      <c r="G766" s="4"/>
      <c r="H766" s="4"/>
      <c r="I766" s="4"/>
      <c r="O766" s="4"/>
    </row>
    <row r="767" spans="1:15" ht="12.75">
      <c r="A767" s="18"/>
      <c r="B767" s="19"/>
      <c r="F767" s="4"/>
      <c r="G767" s="4"/>
      <c r="H767" s="4"/>
      <c r="I767" s="4"/>
      <c r="O767" s="4"/>
    </row>
    <row r="768" spans="1:15" ht="12.75">
      <c r="A768" s="18"/>
      <c r="B768" s="19"/>
      <c r="F768" s="4"/>
      <c r="G768" s="4"/>
      <c r="H768" s="4"/>
      <c r="I768" s="4"/>
      <c r="O768" s="4"/>
    </row>
    <row r="769" spans="1:15" ht="12.75">
      <c r="A769" s="18"/>
      <c r="B769" s="19"/>
      <c r="F769" s="4"/>
      <c r="G769" s="4"/>
      <c r="H769" s="4"/>
      <c r="I769" s="4"/>
      <c r="O769" s="4"/>
    </row>
    <row r="770" spans="1:15" ht="12.75">
      <c r="A770" s="18"/>
      <c r="B770" s="19"/>
      <c r="F770" s="4"/>
      <c r="G770" s="4"/>
      <c r="H770" s="4"/>
      <c r="I770" s="4"/>
      <c r="O770" s="4"/>
    </row>
    <row r="771" spans="1:15" ht="12.75">
      <c r="A771" s="18"/>
      <c r="B771" s="19"/>
      <c r="F771" s="4"/>
      <c r="G771" s="4"/>
      <c r="H771" s="4"/>
      <c r="I771" s="4"/>
      <c r="O771" s="4"/>
    </row>
    <row r="772" spans="1:15" ht="12.75">
      <c r="A772" s="18"/>
      <c r="B772" s="19"/>
      <c r="F772" s="4"/>
      <c r="G772" s="4"/>
      <c r="H772" s="4"/>
      <c r="I772" s="4"/>
      <c r="O772" s="4"/>
    </row>
    <row r="773" spans="1:15" ht="12.75">
      <c r="A773" s="18"/>
      <c r="B773" s="19"/>
      <c r="F773" s="4"/>
      <c r="G773" s="4"/>
      <c r="H773" s="4"/>
      <c r="I773" s="4"/>
      <c r="O773" s="4"/>
    </row>
    <row r="774" spans="1:15" ht="12.75">
      <c r="A774" s="18"/>
      <c r="B774" s="19"/>
      <c r="F774" s="4"/>
      <c r="G774" s="4"/>
      <c r="H774" s="4"/>
      <c r="I774" s="4"/>
      <c r="O774" s="4"/>
    </row>
    <row r="775" spans="1:15" ht="12.75">
      <c r="A775" s="18"/>
      <c r="B775" s="19"/>
      <c r="F775" s="4"/>
      <c r="G775" s="4"/>
      <c r="H775" s="4"/>
      <c r="I775" s="4"/>
      <c r="O775" s="4"/>
    </row>
    <row r="776" spans="1:15" ht="12.75">
      <c r="A776" s="18"/>
      <c r="B776" s="19"/>
      <c r="F776" s="4"/>
      <c r="G776" s="4"/>
      <c r="H776" s="4"/>
      <c r="I776" s="4"/>
      <c r="O776" s="4"/>
    </row>
    <row r="777" spans="1:15" ht="12.75">
      <c r="A777" s="18"/>
      <c r="B777" s="19"/>
      <c r="F777" s="4"/>
      <c r="G777" s="4"/>
      <c r="H777" s="4"/>
      <c r="I777" s="4"/>
      <c r="O777" s="4"/>
    </row>
    <row r="778" spans="1:15" ht="12.75">
      <c r="A778" s="18"/>
      <c r="B778" s="19"/>
      <c r="F778" s="4"/>
      <c r="G778" s="4"/>
      <c r="H778" s="4"/>
      <c r="I778" s="4"/>
      <c r="O778" s="4"/>
    </row>
    <row r="779" spans="1:15" ht="12.75">
      <c r="A779" s="18"/>
      <c r="B779" s="19"/>
      <c r="F779" s="4"/>
      <c r="G779" s="4"/>
      <c r="H779" s="4"/>
      <c r="I779" s="4"/>
      <c r="O779" s="4"/>
    </row>
    <row r="780" spans="1:15" ht="12.75">
      <c r="A780" s="18"/>
      <c r="B780" s="19"/>
      <c r="F780" s="4"/>
      <c r="G780" s="4"/>
      <c r="H780" s="4"/>
      <c r="I780" s="4"/>
      <c r="O780" s="4"/>
    </row>
    <row r="781" spans="1:15" ht="12.75">
      <c r="A781" s="18"/>
      <c r="B781" s="19"/>
      <c r="F781" s="4"/>
      <c r="G781" s="4"/>
      <c r="H781" s="4"/>
      <c r="I781" s="4"/>
      <c r="O781" s="4"/>
    </row>
    <row r="782" spans="1:15" ht="12.75">
      <c r="A782" s="18"/>
      <c r="B782" s="19"/>
      <c r="F782" s="4"/>
      <c r="G782" s="4"/>
      <c r="H782" s="4"/>
      <c r="I782" s="4"/>
      <c r="O782" s="4"/>
    </row>
    <row r="783" spans="1:15" ht="12.75">
      <c r="A783" s="18"/>
      <c r="B783" s="19"/>
      <c r="F783" s="4"/>
      <c r="G783" s="4"/>
      <c r="H783" s="4"/>
      <c r="I783" s="4"/>
      <c r="O783" s="4"/>
    </row>
    <row r="784" spans="1:15" ht="12.75">
      <c r="A784" s="18"/>
      <c r="B784" s="19"/>
      <c r="F784" s="4"/>
      <c r="G784" s="4"/>
      <c r="H784" s="4"/>
      <c r="I784" s="4"/>
      <c r="O784" s="4"/>
    </row>
    <row r="785" spans="1:15" ht="12.75">
      <c r="A785" s="18"/>
      <c r="B785" s="19"/>
      <c r="F785" s="4"/>
      <c r="G785" s="4"/>
      <c r="H785" s="4"/>
      <c r="I785" s="4"/>
      <c r="O785" s="4"/>
    </row>
    <row r="786" spans="1:15" ht="12.75">
      <c r="A786" s="18"/>
      <c r="B786" s="19"/>
      <c r="F786" s="4"/>
      <c r="G786" s="4"/>
      <c r="H786" s="4"/>
      <c r="I786" s="4"/>
      <c r="O786" s="4"/>
    </row>
    <row r="787" spans="1:15" ht="12.75">
      <c r="A787" s="18"/>
      <c r="B787" s="19"/>
      <c r="F787" s="4"/>
      <c r="G787" s="4"/>
      <c r="H787" s="4"/>
      <c r="I787" s="4"/>
      <c r="O787" s="4"/>
    </row>
    <row r="788" spans="1:15" ht="12.75">
      <c r="A788" s="18"/>
      <c r="B788" s="19"/>
      <c r="F788" s="4"/>
      <c r="G788" s="4"/>
      <c r="H788" s="4"/>
      <c r="I788" s="4"/>
      <c r="O788" s="4"/>
    </row>
    <row r="789" spans="1:15" ht="12.75">
      <c r="A789" s="18"/>
      <c r="B789" s="19"/>
      <c r="F789" s="4"/>
      <c r="G789" s="4"/>
      <c r="H789" s="4"/>
      <c r="I789" s="4"/>
      <c r="O789" s="4"/>
    </row>
    <row r="790" spans="1:15" ht="12.75">
      <c r="A790" s="18"/>
      <c r="B790" s="19"/>
      <c r="F790" s="4"/>
      <c r="G790" s="4"/>
      <c r="H790" s="4"/>
      <c r="I790" s="4"/>
      <c r="O790" s="4"/>
    </row>
    <row r="791" spans="1:15" ht="12.75">
      <c r="A791" s="18"/>
      <c r="B791" s="19"/>
      <c r="F791" s="4"/>
      <c r="G791" s="4"/>
      <c r="H791" s="4"/>
      <c r="I791" s="4"/>
      <c r="O791" s="4"/>
    </row>
    <row r="792" spans="1:15" ht="12.75">
      <c r="A792" s="18"/>
      <c r="B792" s="19"/>
      <c r="F792" s="4"/>
      <c r="G792" s="4"/>
      <c r="H792" s="4"/>
      <c r="I792" s="4"/>
      <c r="O792" s="4"/>
    </row>
    <row r="793" spans="1:15" ht="12.75">
      <c r="A793" s="18"/>
      <c r="B793" s="19"/>
      <c r="F793" s="4"/>
      <c r="G793" s="4"/>
      <c r="H793" s="4"/>
      <c r="I793" s="4"/>
      <c r="O793" s="4"/>
    </row>
    <row r="794" spans="1:15" ht="12.75">
      <c r="A794" s="18"/>
      <c r="B794" s="19"/>
      <c r="F794" s="4"/>
      <c r="G794" s="4"/>
      <c r="H794" s="4"/>
      <c r="I794" s="4"/>
      <c r="O794" s="4"/>
    </row>
    <row r="795" spans="1:15" ht="12.75">
      <c r="A795" s="18"/>
      <c r="B795" s="19"/>
      <c r="F795" s="4"/>
      <c r="G795" s="4"/>
      <c r="H795" s="4"/>
      <c r="I795" s="4"/>
      <c r="O795" s="4"/>
    </row>
    <row r="796" spans="1:15" ht="12.75">
      <c r="A796" s="18"/>
      <c r="B796" s="19"/>
      <c r="F796" s="4"/>
      <c r="G796" s="4"/>
      <c r="H796" s="4"/>
      <c r="I796" s="4"/>
      <c r="O796" s="4"/>
    </row>
    <row r="797" spans="1:15" ht="12.75">
      <c r="A797" s="18"/>
      <c r="B797" s="19"/>
      <c r="F797" s="4"/>
      <c r="G797" s="4"/>
      <c r="H797" s="4"/>
      <c r="I797" s="4"/>
      <c r="O797" s="4"/>
    </row>
    <row r="798" spans="1:15" ht="12.75">
      <c r="A798" s="18"/>
      <c r="B798" s="19"/>
      <c r="F798" s="4"/>
      <c r="G798" s="4"/>
      <c r="H798" s="4"/>
      <c r="I798" s="4"/>
      <c r="O798" s="4"/>
    </row>
    <row r="799" spans="1:15" ht="12.75">
      <c r="A799" s="18"/>
      <c r="B799" s="19"/>
      <c r="F799" s="4"/>
      <c r="G799" s="4"/>
      <c r="H799" s="4"/>
      <c r="I799" s="4"/>
      <c r="O799" s="4"/>
    </row>
    <row r="800" spans="1:15" ht="12.75">
      <c r="A800" s="18"/>
      <c r="B800" s="19"/>
      <c r="F800" s="4"/>
      <c r="G800" s="4"/>
      <c r="H800" s="4"/>
      <c r="I800" s="4"/>
      <c r="O800" s="4"/>
    </row>
    <row r="801" spans="1:15" ht="12.75">
      <c r="A801" s="18"/>
      <c r="B801" s="19"/>
      <c r="F801" s="4"/>
      <c r="G801" s="4"/>
      <c r="H801" s="4"/>
      <c r="I801" s="4"/>
      <c r="O801" s="4"/>
    </row>
    <row r="802" spans="1:15" ht="12.75">
      <c r="A802" s="18"/>
      <c r="B802" s="19"/>
      <c r="F802" s="4"/>
      <c r="G802" s="4"/>
      <c r="H802" s="4"/>
      <c r="I802" s="4"/>
      <c r="O802" s="4"/>
    </row>
    <row r="803" spans="1:15" ht="12.75">
      <c r="A803" s="18"/>
      <c r="B803" s="19"/>
      <c r="F803" s="4"/>
      <c r="G803" s="4"/>
      <c r="H803" s="4"/>
      <c r="I803" s="4"/>
      <c r="O803" s="4"/>
    </row>
    <row r="804" spans="1:15" ht="12.75">
      <c r="A804" s="18"/>
      <c r="B804" s="19"/>
      <c r="F804" s="4"/>
      <c r="G804" s="4"/>
      <c r="H804" s="4"/>
      <c r="I804" s="4"/>
      <c r="O804" s="4"/>
    </row>
    <row r="805" spans="1:15" ht="12.75">
      <c r="A805" s="18"/>
      <c r="B805" s="19"/>
      <c r="F805" s="4"/>
      <c r="G805" s="4"/>
      <c r="H805" s="4"/>
      <c r="I805" s="4"/>
      <c r="O805" s="4"/>
    </row>
    <row r="806" spans="1:15" ht="12.75">
      <c r="A806" s="18"/>
      <c r="B806" s="19"/>
      <c r="F806" s="4"/>
      <c r="G806" s="4"/>
      <c r="H806" s="4"/>
      <c r="I806" s="4"/>
      <c r="O806" s="4"/>
    </row>
    <row r="807" spans="1:15" ht="12.75">
      <c r="A807" s="18"/>
      <c r="B807" s="19"/>
      <c r="F807" s="4"/>
      <c r="G807" s="4"/>
      <c r="H807" s="4"/>
      <c r="I807" s="4"/>
      <c r="O807" s="4"/>
    </row>
    <row r="808" spans="1:15" ht="12.75">
      <c r="A808" s="18"/>
      <c r="B808" s="19"/>
      <c r="F808" s="4"/>
      <c r="G808" s="4"/>
      <c r="H808" s="4"/>
      <c r="I808" s="4"/>
      <c r="O808" s="4"/>
    </row>
    <row r="809" spans="1:15" ht="12.75">
      <c r="A809" s="18"/>
      <c r="B809" s="19"/>
      <c r="F809" s="4"/>
      <c r="G809" s="4"/>
      <c r="H809" s="4"/>
      <c r="I809" s="4"/>
      <c r="O809" s="4"/>
    </row>
    <row r="810" spans="1:15" ht="12.75">
      <c r="A810" s="18"/>
      <c r="B810" s="19"/>
      <c r="F810" s="4"/>
      <c r="G810" s="4"/>
      <c r="H810" s="4"/>
      <c r="I810" s="4"/>
      <c r="O810" s="4"/>
    </row>
    <row r="811" spans="1:15" ht="12.75">
      <c r="A811" s="18"/>
      <c r="B811" s="19"/>
      <c r="F811" s="4"/>
      <c r="G811" s="4"/>
      <c r="H811" s="4"/>
      <c r="I811" s="4"/>
      <c r="O811" s="4"/>
    </row>
    <row r="812" spans="1:15" ht="12.75">
      <c r="A812" s="18"/>
      <c r="B812" s="19"/>
      <c r="F812" s="4"/>
      <c r="G812" s="4"/>
      <c r="H812" s="4"/>
      <c r="I812" s="4"/>
      <c r="O812" s="4"/>
    </row>
    <row r="813" spans="1:15" ht="12.75">
      <c r="A813" s="18"/>
      <c r="B813" s="19"/>
      <c r="F813" s="4"/>
      <c r="G813" s="4"/>
      <c r="H813" s="4"/>
      <c r="I813" s="4"/>
      <c r="O813" s="4"/>
    </row>
    <row r="814" spans="1:15" ht="12.75">
      <c r="A814" s="18"/>
      <c r="B814" s="19"/>
      <c r="F814" s="4"/>
      <c r="G814" s="4"/>
      <c r="H814" s="4"/>
      <c r="I814" s="4"/>
      <c r="O814" s="4"/>
    </row>
    <row r="815" spans="1:15" ht="12.75">
      <c r="A815" s="18"/>
      <c r="B815" s="19"/>
      <c r="F815" s="4"/>
      <c r="G815" s="4"/>
      <c r="H815" s="4"/>
      <c r="I815" s="4"/>
      <c r="O815" s="4"/>
    </row>
    <row r="816" spans="1:15" ht="12.75">
      <c r="A816" s="18"/>
      <c r="B816" s="19"/>
      <c r="F816" s="4"/>
      <c r="G816" s="4"/>
      <c r="H816" s="4"/>
      <c r="I816" s="4"/>
      <c r="O816" s="4"/>
    </row>
    <row r="817" spans="1:15" ht="12.75">
      <c r="A817" s="18"/>
      <c r="B817" s="19"/>
      <c r="F817" s="4"/>
      <c r="G817" s="4"/>
      <c r="H817" s="4"/>
      <c r="I817" s="4"/>
      <c r="O817" s="4"/>
    </row>
    <row r="818" spans="1:15" ht="12.75">
      <c r="A818" s="18"/>
      <c r="B818" s="19"/>
      <c r="F818" s="4"/>
      <c r="G818" s="4"/>
      <c r="H818" s="4"/>
      <c r="I818" s="4"/>
      <c r="O818" s="4"/>
    </row>
    <row r="819" spans="1:15" ht="12.75">
      <c r="A819" s="18"/>
      <c r="B819" s="19"/>
      <c r="F819" s="4"/>
      <c r="G819" s="4"/>
      <c r="H819" s="4"/>
      <c r="I819" s="4"/>
      <c r="O819" s="4"/>
    </row>
    <row r="820" spans="1:15" ht="12.75">
      <c r="A820" s="18"/>
      <c r="B820" s="19"/>
      <c r="F820" s="4"/>
      <c r="G820" s="4"/>
      <c r="H820" s="4"/>
      <c r="I820" s="4"/>
      <c r="O820" s="4"/>
    </row>
    <row r="821" spans="1:15" ht="12.75">
      <c r="A821" s="18"/>
      <c r="B821" s="19"/>
      <c r="F821" s="4"/>
      <c r="G821" s="4"/>
      <c r="H821" s="4"/>
      <c r="I821" s="4"/>
      <c r="O821" s="4"/>
    </row>
    <row r="822" spans="1:15" ht="12.75">
      <c r="A822" s="18"/>
      <c r="B822" s="19"/>
      <c r="F822" s="4"/>
      <c r="G822" s="4"/>
      <c r="H822" s="4"/>
      <c r="I822" s="4"/>
      <c r="O822" s="4"/>
    </row>
    <row r="823" spans="1:15" ht="12.75">
      <c r="A823" s="18"/>
      <c r="B823" s="19"/>
      <c r="F823" s="4"/>
      <c r="G823" s="4"/>
      <c r="H823" s="4"/>
      <c r="I823" s="4"/>
      <c r="O823" s="4"/>
    </row>
    <row r="824" spans="1:15" ht="12.75">
      <c r="A824" s="18"/>
      <c r="B824" s="19"/>
      <c r="F824" s="4"/>
      <c r="G824" s="4"/>
      <c r="H824" s="4"/>
      <c r="I824" s="4"/>
      <c r="O824" s="4"/>
    </row>
    <row r="825" spans="1:15" ht="12.75">
      <c r="A825" s="18"/>
      <c r="B825" s="19"/>
      <c r="F825" s="4"/>
      <c r="G825" s="4"/>
      <c r="H825" s="4"/>
      <c r="I825" s="4"/>
      <c r="O825" s="4"/>
    </row>
    <row r="826" spans="1:15" ht="12.75">
      <c r="A826" s="18"/>
      <c r="B826" s="19"/>
      <c r="F826" s="4"/>
      <c r="G826" s="4"/>
      <c r="H826" s="4"/>
      <c r="I826" s="4"/>
      <c r="O826" s="4"/>
    </row>
    <row r="827" spans="1:15" ht="12.75">
      <c r="A827" s="18"/>
      <c r="B827" s="19"/>
      <c r="F827" s="4"/>
      <c r="G827" s="4"/>
      <c r="H827" s="4"/>
      <c r="I827" s="4"/>
      <c r="O827" s="4"/>
    </row>
    <row r="828" spans="1:15" ht="12.75">
      <c r="A828" s="18"/>
      <c r="B828" s="19"/>
      <c r="F828" s="4"/>
      <c r="G828" s="4"/>
      <c r="H828" s="4"/>
      <c r="I828" s="4"/>
      <c r="O828" s="4"/>
    </row>
    <row r="829" spans="1:15" ht="12.75">
      <c r="A829" s="18"/>
      <c r="B829" s="19"/>
      <c r="F829" s="4"/>
      <c r="G829" s="4"/>
      <c r="H829" s="4"/>
      <c r="I829" s="4"/>
      <c r="O829" s="4"/>
    </row>
    <row r="830" spans="1:15" ht="12.75">
      <c r="A830" s="18"/>
      <c r="B830" s="19"/>
      <c r="F830" s="4"/>
      <c r="G830" s="4"/>
      <c r="H830" s="4"/>
      <c r="I830" s="4"/>
      <c r="O830" s="4"/>
    </row>
    <row r="831" spans="1:15" ht="12.75">
      <c r="A831" s="18"/>
      <c r="B831" s="19"/>
      <c r="F831" s="4"/>
      <c r="G831" s="4"/>
      <c r="H831" s="4"/>
      <c r="I831" s="4"/>
      <c r="O831" s="4"/>
    </row>
    <row r="832" spans="1:15" ht="12.75">
      <c r="A832" s="18"/>
      <c r="B832" s="19"/>
      <c r="F832" s="4"/>
      <c r="G832" s="4"/>
      <c r="H832" s="4"/>
      <c r="I832" s="4"/>
      <c r="O832" s="4"/>
    </row>
    <row r="833" spans="1:15" ht="12.75">
      <c r="A833" s="18"/>
      <c r="B833" s="19"/>
      <c r="F833" s="4"/>
      <c r="G833" s="4"/>
      <c r="H833" s="4"/>
      <c r="I833" s="4"/>
      <c r="O833" s="4"/>
    </row>
    <row r="834" spans="1:15" ht="12.75">
      <c r="A834" s="18"/>
      <c r="B834" s="19"/>
      <c r="F834" s="4"/>
      <c r="G834" s="4"/>
      <c r="H834" s="4"/>
      <c r="I834" s="4"/>
      <c r="O834" s="4"/>
    </row>
    <row r="835" spans="1:15" ht="12.75">
      <c r="A835" s="18"/>
      <c r="B835" s="19"/>
      <c r="F835" s="4"/>
      <c r="G835" s="4"/>
      <c r="H835" s="4"/>
      <c r="I835" s="4"/>
      <c r="O835" s="4"/>
    </row>
    <row r="836" spans="1:15" ht="12.75">
      <c r="A836" s="18"/>
      <c r="B836" s="19"/>
      <c r="F836" s="4"/>
      <c r="G836" s="4"/>
      <c r="H836" s="4"/>
      <c r="I836" s="4"/>
      <c r="O836" s="4"/>
    </row>
    <row r="837" spans="1:15" ht="12.75">
      <c r="A837" s="18"/>
      <c r="B837" s="19"/>
      <c r="F837" s="4"/>
      <c r="G837" s="4"/>
      <c r="H837" s="4"/>
      <c r="I837" s="4"/>
      <c r="O837" s="4"/>
    </row>
    <row r="838" spans="1:15" ht="12.75">
      <c r="A838" s="18"/>
      <c r="B838" s="19"/>
      <c r="F838" s="4"/>
      <c r="G838" s="4"/>
      <c r="H838" s="4"/>
      <c r="I838" s="4"/>
      <c r="O838" s="4"/>
    </row>
    <row r="839" spans="1:15" ht="12.75">
      <c r="A839" s="18"/>
      <c r="B839" s="19"/>
      <c r="F839" s="4"/>
      <c r="G839" s="4"/>
      <c r="H839" s="4"/>
      <c r="I839" s="4"/>
      <c r="O839" s="4"/>
    </row>
    <row r="840" spans="1:15" ht="12.75">
      <c r="A840" s="18"/>
      <c r="B840" s="19"/>
      <c r="F840" s="4"/>
      <c r="G840" s="4"/>
      <c r="H840" s="4"/>
      <c r="I840" s="4"/>
      <c r="O840" s="4"/>
    </row>
    <row r="841" spans="1:15" ht="12.75">
      <c r="A841" s="18"/>
      <c r="B841" s="19"/>
      <c r="F841" s="4"/>
      <c r="G841" s="4"/>
      <c r="H841" s="4"/>
      <c r="I841" s="4"/>
      <c r="O841" s="4"/>
    </row>
    <row r="842" spans="1:15" ht="12.75">
      <c r="A842" s="18"/>
      <c r="B842" s="19"/>
      <c r="F842" s="4"/>
      <c r="G842" s="4"/>
      <c r="H842" s="4"/>
      <c r="I842" s="4"/>
      <c r="O842" s="4"/>
    </row>
    <row r="843" spans="1:15" ht="12.75">
      <c r="A843" s="18"/>
      <c r="B843" s="19"/>
      <c r="F843" s="4"/>
      <c r="G843" s="4"/>
      <c r="H843" s="4"/>
      <c r="I843" s="4"/>
      <c r="O843" s="4"/>
    </row>
    <row r="844" spans="1:15" ht="12.75">
      <c r="A844" s="18"/>
      <c r="B844" s="19"/>
      <c r="F844" s="4"/>
      <c r="G844" s="4"/>
      <c r="H844" s="4"/>
      <c r="I844" s="4"/>
      <c r="O844" s="4"/>
    </row>
    <row r="845" spans="1:15" ht="12.75">
      <c r="A845" s="18"/>
      <c r="B845" s="19"/>
      <c r="F845" s="4"/>
      <c r="G845" s="4"/>
      <c r="H845" s="4"/>
      <c r="I845" s="4"/>
      <c r="O845" s="4"/>
    </row>
    <row r="846" spans="1:15" ht="12.75">
      <c r="A846" s="18"/>
      <c r="B846" s="19"/>
      <c r="F846" s="4"/>
      <c r="G846" s="4"/>
      <c r="H846" s="4"/>
      <c r="I846" s="4"/>
      <c r="O846" s="4"/>
    </row>
    <row r="847" spans="1:15" ht="12.75">
      <c r="A847" s="18"/>
      <c r="B847" s="19"/>
      <c r="F847" s="4"/>
      <c r="G847" s="4"/>
      <c r="H847" s="4"/>
      <c r="I847" s="4"/>
      <c r="O847" s="4"/>
    </row>
    <row r="848" spans="1:15" ht="12.75">
      <c r="A848" s="18"/>
      <c r="B848" s="19"/>
      <c r="F848" s="4"/>
      <c r="G848" s="4"/>
      <c r="H848" s="4"/>
      <c r="I848" s="4"/>
      <c r="O848" s="4"/>
    </row>
    <row r="849" spans="1:15" ht="12.75">
      <c r="A849" s="18"/>
      <c r="B849" s="19"/>
      <c r="F849" s="4"/>
      <c r="G849" s="4"/>
      <c r="H849" s="4"/>
      <c r="I849" s="4"/>
      <c r="O849" s="4"/>
    </row>
    <row r="850" spans="1:15" ht="12.75">
      <c r="A850" s="18"/>
      <c r="B850" s="19"/>
      <c r="F850" s="4"/>
      <c r="G850" s="4"/>
      <c r="H850" s="4"/>
      <c r="I850" s="4"/>
      <c r="O850" s="4"/>
    </row>
    <row r="851" spans="1:15" ht="12.75">
      <c r="A851" s="18"/>
      <c r="B851" s="19"/>
      <c r="F851" s="4"/>
      <c r="G851" s="4"/>
      <c r="H851" s="4"/>
      <c r="I851" s="4"/>
      <c r="O851" s="4"/>
    </row>
    <row r="852" spans="1:15" ht="12.75">
      <c r="A852" s="18"/>
      <c r="B852" s="19"/>
      <c r="F852" s="4"/>
      <c r="G852" s="4"/>
      <c r="H852" s="4"/>
      <c r="I852" s="4"/>
      <c r="O852" s="4"/>
    </row>
    <row r="853" spans="1:15" ht="12.75">
      <c r="A853" s="18"/>
      <c r="B853" s="19"/>
      <c r="F853" s="4"/>
      <c r="G853" s="4"/>
      <c r="H853" s="4"/>
      <c r="I853" s="4"/>
      <c r="O853" s="4"/>
    </row>
    <row r="854" spans="1:15" ht="12.75">
      <c r="A854" s="18"/>
      <c r="B854" s="19"/>
      <c r="F854" s="4"/>
      <c r="G854" s="4"/>
      <c r="H854" s="4"/>
      <c r="I854" s="4"/>
      <c r="O854" s="4"/>
    </row>
    <row r="855" spans="1:15" ht="12.75">
      <c r="A855" s="18"/>
      <c r="B855" s="19"/>
      <c r="F855" s="4"/>
      <c r="G855" s="4"/>
      <c r="H855" s="4"/>
      <c r="I855" s="4"/>
      <c r="O855" s="4"/>
    </row>
    <row r="856" spans="1:15" ht="12.75">
      <c r="A856" s="18"/>
      <c r="B856" s="19"/>
      <c r="F856" s="4"/>
      <c r="G856" s="4"/>
      <c r="H856" s="4"/>
      <c r="I856" s="4"/>
      <c r="O856" s="4"/>
    </row>
    <row r="857" spans="1:15" ht="12.75">
      <c r="A857" s="18"/>
      <c r="B857" s="19"/>
      <c r="F857" s="4"/>
      <c r="G857" s="4"/>
      <c r="H857" s="4"/>
      <c r="I857" s="4"/>
      <c r="O857" s="4"/>
    </row>
    <row r="858" spans="1:15" ht="12.75">
      <c r="A858" s="18"/>
      <c r="B858" s="19"/>
      <c r="F858" s="4"/>
      <c r="G858" s="4"/>
      <c r="H858" s="4"/>
      <c r="I858" s="4"/>
      <c r="O858" s="4"/>
    </row>
    <row r="859" spans="1:15" ht="12.75">
      <c r="A859" s="18"/>
      <c r="B859" s="19"/>
      <c r="F859" s="4"/>
      <c r="G859" s="4"/>
      <c r="H859" s="4"/>
      <c r="I859" s="4"/>
      <c r="O859" s="4"/>
    </row>
    <row r="860" spans="1:15" ht="12.75">
      <c r="A860" s="18"/>
      <c r="B860" s="19"/>
      <c r="F860" s="4"/>
      <c r="G860" s="4"/>
      <c r="H860" s="4"/>
      <c r="I860" s="4"/>
      <c r="O860" s="4"/>
    </row>
    <row r="861" spans="1:15" ht="12.75">
      <c r="A861" s="18"/>
      <c r="B861" s="19"/>
      <c r="F861" s="4"/>
      <c r="G861" s="4"/>
      <c r="H861" s="4"/>
      <c r="I861" s="4"/>
      <c r="O861" s="4"/>
    </row>
    <row r="862" spans="1:15" ht="12.75">
      <c r="A862" s="18"/>
      <c r="B862" s="19"/>
      <c r="F862" s="4"/>
      <c r="G862" s="4"/>
      <c r="H862" s="4"/>
      <c r="I862" s="4"/>
      <c r="O862" s="4"/>
    </row>
    <row r="863" spans="1:15" ht="12.75">
      <c r="A863" s="18"/>
      <c r="B863" s="19"/>
      <c r="F863" s="4"/>
      <c r="G863" s="4"/>
      <c r="H863" s="4"/>
      <c r="I863" s="4"/>
      <c r="O863" s="4"/>
    </row>
    <row r="864" spans="1:15" ht="12.75">
      <c r="A864" s="18"/>
      <c r="B864" s="19"/>
      <c r="F864" s="4"/>
      <c r="G864" s="4"/>
      <c r="H864" s="4"/>
      <c r="I864" s="4"/>
      <c r="O864" s="4"/>
    </row>
    <row r="865" spans="1:15" ht="12.75">
      <c r="A865" s="18"/>
      <c r="B865" s="19"/>
      <c r="F865" s="4"/>
      <c r="G865" s="4"/>
      <c r="H865" s="4"/>
      <c r="I865" s="4"/>
      <c r="O865" s="4"/>
    </row>
    <row r="866" spans="1:15" ht="12.75">
      <c r="A866" s="18"/>
      <c r="B866" s="19"/>
      <c r="F866" s="4"/>
      <c r="G866" s="4"/>
      <c r="H866" s="4"/>
      <c r="I866" s="4"/>
      <c r="O866" s="4"/>
    </row>
    <row r="867" spans="1:15" ht="12.75">
      <c r="A867" s="18"/>
      <c r="B867" s="19"/>
      <c r="F867" s="4"/>
      <c r="G867" s="4"/>
      <c r="H867" s="4"/>
      <c r="I867" s="4"/>
      <c r="O867" s="4"/>
    </row>
    <row r="868" spans="1:15" ht="12.75">
      <c r="A868" s="18"/>
      <c r="B868" s="19"/>
      <c r="F868" s="4"/>
      <c r="G868" s="4"/>
      <c r="H868" s="4"/>
      <c r="I868" s="4"/>
      <c r="O868" s="4"/>
    </row>
    <row r="869" spans="1:15" ht="12.75">
      <c r="A869" s="18"/>
      <c r="B869" s="19"/>
      <c r="F869" s="4"/>
      <c r="G869" s="4"/>
      <c r="H869" s="4"/>
      <c r="I869" s="4"/>
      <c r="O869" s="4"/>
    </row>
    <row r="870" spans="1:15" ht="12.75">
      <c r="A870" s="18"/>
      <c r="B870" s="19"/>
      <c r="F870" s="4"/>
      <c r="G870" s="4"/>
      <c r="H870" s="4"/>
      <c r="I870" s="4"/>
      <c r="O870" s="4"/>
    </row>
    <row r="871" spans="1:15" ht="12.75">
      <c r="A871" s="18"/>
      <c r="B871" s="19"/>
      <c r="F871" s="4"/>
      <c r="G871" s="4"/>
      <c r="H871" s="4"/>
      <c r="I871" s="4"/>
      <c r="O871" s="4"/>
    </row>
    <row r="872" spans="1:15" ht="12.75">
      <c r="A872" s="18"/>
      <c r="B872" s="19"/>
      <c r="F872" s="4"/>
      <c r="G872" s="4"/>
      <c r="H872" s="4"/>
      <c r="I872" s="4"/>
      <c r="O872" s="4"/>
    </row>
    <row r="873" spans="1:15" ht="12.75">
      <c r="A873" s="18"/>
      <c r="B873" s="19"/>
      <c r="F873" s="4"/>
      <c r="G873" s="4"/>
      <c r="H873" s="4"/>
      <c r="I873" s="4"/>
      <c r="O873" s="4"/>
    </row>
    <row r="874" spans="1:15" ht="12.75">
      <c r="A874" s="18"/>
      <c r="B874" s="19"/>
      <c r="F874" s="4"/>
      <c r="G874" s="4"/>
      <c r="H874" s="4"/>
      <c r="I874" s="4"/>
      <c r="O874" s="4"/>
    </row>
    <row r="875" spans="1:15" ht="12.75">
      <c r="A875" s="18"/>
      <c r="B875" s="19"/>
      <c r="F875" s="4"/>
      <c r="G875" s="4"/>
      <c r="H875" s="4"/>
      <c r="I875" s="4"/>
      <c r="O875" s="4"/>
    </row>
    <row r="876" spans="1:15" ht="12.75">
      <c r="A876" s="18"/>
      <c r="B876" s="19"/>
      <c r="F876" s="4"/>
      <c r="G876" s="4"/>
      <c r="H876" s="4"/>
      <c r="I876" s="4"/>
      <c r="O876" s="4"/>
    </row>
    <row r="877" spans="1:15" ht="12.75">
      <c r="A877" s="18"/>
      <c r="B877" s="19"/>
      <c r="F877" s="4"/>
      <c r="G877" s="4"/>
      <c r="H877" s="4"/>
      <c r="I877" s="4"/>
      <c r="O877" s="4"/>
    </row>
    <row r="878" spans="1:15" ht="12.75">
      <c r="A878" s="18"/>
      <c r="B878" s="19"/>
      <c r="F878" s="4"/>
      <c r="G878" s="4"/>
      <c r="H878" s="4"/>
      <c r="I878" s="4"/>
      <c r="O878" s="4"/>
    </row>
    <row r="879" spans="1:15" ht="12.75">
      <c r="A879" s="18"/>
      <c r="B879" s="19"/>
      <c r="F879" s="4"/>
      <c r="G879" s="4"/>
      <c r="H879" s="4"/>
      <c r="I879" s="4"/>
      <c r="O879" s="4"/>
    </row>
    <row r="880" spans="1:15" ht="12.75">
      <c r="A880" s="18"/>
      <c r="B880" s="19"/>
      <c r="F880" s="4"/>
      <c r="G880" s="4"/>
      <c r="H880" s="4"/>
      <c r="I880" s="4"/>
      <c r="O880" s="4"/>
    </row>
    <row r="881" spans="1:15" ht="12.75">
      <c r="A881" s="18"/>
      <c r="B881" s="19"/>
      <c r="F881" s="4"/>
      <c r="G881" s="4"/>
      <c r="H881" s="4"/>
      <c r="I881" s="4"/>
      <c r="O881" s="4"/>
    </row>
    <row r="882" spans="1:15" ht="12.75">
      <c r="A882" s="18"/>
      <c r="B882" s="19"/>
      <c r="F882" s="4"/>
      <c r="G882" s="4"/>
      <c r="H882" s="4"/>
      <c r="I882" s="4"/>
      <c r="O882" s="4"/>
    </row>
    <row r="883" spans="1:15" ht="12.75">
      <c r="A883" s="18"/>
      <c r="B883" s="19"/>
      <c r="F883" s="4"/>
      <c r="G883" s="4"/>
      <c r="H883" s="4"/>
      <c r="I883" s="4"/>
      <c r="O883" s="4"/>
    </row>
    <row r="884" spans="1:15" ht="12.75">
      <c r="A884" s="18"/>
      <c r="B884" s="19"/>
      <c r="F884" s="4"/>
      <c r="G884" s="4"/>
      <c r="H884" s="4"/>
      <c r="I884" s="4"/>
      <c r="O884" s="4"/>
    </row>
    <row r="885" spans="1:15" ht="12.75">
      <c r="A885" s="18"/>
      <c r="B885" s="19"/>
      <c r="F885" s="4"/>
      <c r="G885" s="4"/>
      <c r="H885" s="4"/>
      <c r="I885" s="4"/>
      <c r="O885" s="4"/>
    </row>
    <row r="886" spans="1:15" ht="12.75">
      <c r="A886" s="18"/>
      <c r="B886" s="19"/>
      <c r="F886" s="4"/>
      <c r="G886" s="4"/>
      <c r="H886" s="4"/>
      <c r="I886" s="4"/>
      <c r="O886" s="4"/>
    </row>
    <row r="887" spans="1:15" ht="12.75">
      <c r="A887" s="18"/>
      <c r="B887" s="19"/>
      <c r="F887" s="4"/>
      <c r="G887" s="4"/>
      <c r="H887" s="4"/>
      <c r="I887" s="4"/>
      <c r="O887" s="4"/>
    </row>
    <row r="888" spans="1:15" ht="12.75">
      <c r="A888" s="18"/>
      <c r="B888" s="19"/>
      <c r="F888" s="4"/>
      <c r="G888" s="4"/>
      <c r="H888" s="4"/>
      <c r="I888" s="4"/>
      <c r="O888" s="4"/>
    </row>
    <row r="889" spans="1:15" ht="12.75">
      <c r="A889" s="18"/>
      <c r="B889" s="19"/>
      <c r="F889" s="4"/>
      <c r="G889" s="4"/>
      <c r="H889" s="4"/>
      <c r="I889" s="4"/>
      <c r="O889" s="4"/>
    </row>
    <row r="890" spans="1:15" ht="12.75">
      <c r="A890" s="18"/>
      <c r="B890" s="19"/>
      <c r="F890" s="4"/>
      <c r="G890" s="4"/>
      <c r="H890" s="4"/>
      <c r="I890" s="4"/>
      <c r="O890" s="4"/>
    </row>
    <row r="891" spans="1:15" ht="12.75">
      <c r="A891" s="18"/>
      <c r="B891" s="19"/>
      <c r="F891" s="4"/>
      <c r="G891" s="4"/>
      <c r="H891" s="4"/>
      <c r="I891" s="4"/>
      <c r="O891" s="4"/>
    </row>
    <row r="892" spans="1:15" ht="12.75">
      <c r="A892" s="18"/>
      <c r="B892" s="19"/>
      <c r="F892" s="4"/>
      <c r="G892" s="4"/>
      <c r="H892" s="4"/>
      <c r="I892" s="4"/>
      <c r="O892" s="4"/>
    </row>
    <row r="893" spans="1:15" ht="12.75">
      <c r="A893" s="18"/>
      <c r="B893" s="19"/>
      <c r="F893" s="4"/>
      <c r="G893" s="4"/>
      <c r="H893" s="4"/>
      <c r="I893" s="4"/>
      <c r="O893" s="4"/>
    </row>
    <row r="894" spans="1:15" ht="12.75">
      <c r="A894" s="18"/>
      <c r="B894" s="19"/>
      <c r="F894" s="4"/>
      <c r="G894" s="4"/>
      <c r="H894" s="4"/>
      <c r="I894" s="4"/>
      <c r="O894" s="4"/>
    </row>
    <row r="895" spans="1:15" ht="12.75">
      <c r="A895" s="18"/>
      <c r="B895" s="19"/>
      <c r="F895" s="4"/>
      <c r="G895" s="4"/>
      <c r="H895" s="4"/>
      <c r="I895" s="4"/>
      <c r="O895" s="4"/>
    </row>
    <row r="896" spans="1:15" ht="12.75">
      <c r="A896" s="18"/>
      <c r="B896" s="19"/>
      <c r="F896" s="4"/>
      <c r="G896" s="4"/>
      <c r="H896" s="4"/>
      <c r="I896" s="4"/>
      <c r="O896" s="4"/>
    </row>
    <row r="897" spans="1:15" ht="12.75">
      <c r="A897" s="18"/>
      <c r="B897" s="19"/>
      <c r="F897" s="4"/>
      <c r="G897" s="4"/>
      <c r="H897" s="4"/>
      <c r="I897" s="4"/>
      <c r="O897" s="4"/>
    </row>
    <row r="898" spans="1:15" ht="12.75">
      <c r="A898" s="18"/>
      <c r="B898" s="19"/>
      <c r="F898" s="4"/>
      <c r="G898" s="4"/>
      <c r="H898" s="4"/>
      <c r="I898" s="4"/>
      <c r="O898" s="4"/>
    </row>
    <row r="899" spans="1:15" ht="12.75">
      <c r="A899" s="18"/>
      <c r="B899" s="19"/>
      <c r="F899" s="4"/>
      <c r="G899" s="4"/>
      <c r="H899" s="4"/>
      <c r="I899" s="4"/>
      <c r="O899" s="4"/>
    </row>
    <row r="900" spans="1:15" ht="12.75">
      <c r="A900" s="18"/>
      <c r="B900" s="19"/>
      <c r="F900" s="4"/>
      <c r="G900" s="4"/>
      <c r="H900" s="4"/>
      <c r="I900" s="4"/>
      <c r="O900" s="4"/>
    </row>
    <row r="901" spans="1:15" ht="12.75">
      <c r="A901" s="18"/>
      <c r="B901" s="19"/>
      <c r="F901" s="4"/>
      <c r="G901" s="4"/>
      <c r="H901" s="4"/>
      <c r="I901" s="4"/>
      <c r="O901" s="4"/>
    </row>
    <row r="902" spans="1:15" ht="12.75">
      <c r="A902" s="18"/>
      <c r="B902" s="19"/>
      <c r="F902" s="4"/>
      <c r="G902" s="4"/>
      <c r="H902" s="4"/>
      <c r="I902" s="4"/>
      <c r="O902" s="4"/>
    </row>
    <row r="903" spans="1:15" ht="12.75">
      <c r="A903" s="18"/>
      <c r="B903" s="19"/>
      <c r="F903" s="4"/>
      <c r="G903" s="4"/>
      <c r="H903" s="4"/>
      <c r="I903" s="4"/>
      <c r="O903" s="4"/>
    </row>
    <row r="904" spans="1:15" ht="12.75">
      <c r="A904" s="18"/>
      <c r="B904" s="19"/>
      <c r="F904" s="4"/>
      <c r="G904" s="4"/>
      <c r="H904" s="4"/>
      <c r="I904" s="4"/>
      <c r="O904" s="4"/>
    </row>
    <row r="905" spans="1:15" ht="12.75">
      <c r="A905" s="18"/>
      <c r="B905" s="19"/>
      <c r="F905" s="4"/>
      <c r="G905" s="4"/>
      <c r="H905" s="4"/>
      <c r="I905" s="4"/>
      <c r="O905" s="4"/>
    </row>
    <row r="906" spans="1:15" ht="12.75">
      <c r="A906" s="18"/>
      <c r="B906" s="19"/>
      <c r="F906" s="4"/>
      <c r="G906" s="4"/>
      <c r="H906" s="4"/>
      <c r="I906" s="4"/>
      <c r="O906" s="4"/>
    </row>
    <row r="907" spans="1:15" ht="12.75">
      <c r="A907" s="18"/>
      <c r="B907" s="19"/>
      <c r="F907" s="4"/>
      <c r="G907" s="4"/>
      <c r="H907" s="4"/>
      <c r="I907" s="4"/>
      <c r="O907" s="4"/>
    </row>
    <row r="908" spans="1:15" ht="12.75">
      <c r="A908" s="18"/>
      <c r="B908" s="19"/>
      <c r="F908" s="4"/>
      <c r="G908" s="4"/>
      <c r="H908" s="4"/>
      <c r="I908" s="4"/>
      <c r="O908" s="4"/>
    </row>
    <row r="909" spans="1:15" ht="12.75">
      <c r="A909" s="18"/>
      <c r="B909" s="19"/>
      <c r="F909" s="4"/>
      <c r="G909" s="4"/>
      <c r="H909" s="4"/>
      <c r="I909" s="4"/>
      <c r="O909" s="4"/>
    </row>
    <row r="910" spans="1:15" ht="12.75">
      <c r="A910" s="18"/>
      <c r="B910" s="19"/>
      <c r="F910" s="4"/>
      <c r="G910" s="4"/>
      <c r="H910" s="4"/>
      <c r="I910" s="4"/>
      <c r="O910" s="4"/>
    </row>
    <row r="911" spans="1:15" ht="12.75">
      <c r="A911" s="18"/>
      <c r="B911" s="19"/>
      <c r="F911" s="4"/>
      <c r="G911" s="4"/>
      <c r="H911" s="4"/>
      <c r="I911" s="4"/>
      <c r="O911" s="4"/>
    </row>
    <row r="912" spans="1:15" ht="12.75">
      <c r="A912" s="18"/>
      <c r="B912" s="19"/>
      <c r="F912" s="4"/>
      <c r="G912" s="4"/>
      <c r="H912" s="4"/>
      <c r="I912" s="4"/>
      <c r="O912" s="4"/>
    </row>
    <row r="913" spans="1:15" ht="12.75">
      <c r="A913" s="18"/>
      <c r="B913" s="19"/>
      <c r="F913" s="4"/>
      <c r="G913" s="4"/>
      <c r="H913" s="4"/>
      <c r="I913" s="4"/>
      <c r="O913" s="4"/>
    </row>
    <row r="914" spans="1:15" ht="12.75">
      <c r="A914" s="18"/>
      <c r="B914" s="19"/>
      <c r="F914" s="4"/>
      <c r="G914" s="4"/>
      <c r="H914" s="4"/>
      <c r="I914" s="4"/>
      <c r="O914" s="4"/>
    </row>
    <row r="915" spans="1:15" ht="12.75">
      <c r="A915" s="18"/>
      <c r="B915" s="19"/>
      <c r="F915" s="4"/>
      <c r="G915" s="4"/>
      <c r="H915" s="4"/>
      <c r="I915" s="4"/>
      <c r="O915" s="4"/>
    </row>
    <row r="916" spans="1:15" ht="12.75">
      <c r="A916" s="18"/>
      <c r="B916" s="19"/>
      <c r="F916" s="4"/>
      <c r="G916" s="4"/>
      <c r="H916" s="4"/>
      <c r="I916" s="4"/>
      <c r="O916" s="4"/>
    </row>
    <row r="917" spans="1:15" ht="12.75">
      <c r="A917" s="18"/>
      <c r="B917" s="19"/>
      <c r="F917" s="4"/>
      <c r="G917" s="4"/>
      <c r="H917" s="4"/>
      <c r="I917" s="4"/>
      <c r="O917" s="4"/>
    </row>
    <row r="918" spans="1:15" ht="12.75">
      <c r="A918" s="18"/>
      <c r="B918" s="19"/>
      <c r="F918" s="4"/>
      <c r="G918" s="4"/>
      <c r="H918" s="4"/>
      <c r="I918" s="4"/>
      <c r="O918" s="4"/>
    </row>
    <row r="919" spans="1:15" ht="12.75">
      <c r="A919" s="18"/>
      <c r="B919" s="19"/>
      <c r="F919" s="4"/>
      <c r="G919" s="4"/>
      <c r="H919" s="4"/>
      <c r="I919" s="4"/>
      <c r="O919" s="4"/>
    </row>
    <row r="920" spans="1:15" ht="12.75">
      <c r="A920" s="18"/>
      <c r="B920" s="19"/>
      <c r="F920" s="4"/>
      <c r="G920" s="4"/>
      <c r="H920" s="4"/>
      <c r="I920" s="4"/>
      <c r="O920" s="4"/>
    </row>
    <row r="921" spans="1:15" ht="12.75">
      <c r="A921" s="18"/>
      <c r="B921" s="19"/>
      <c r="F921" s="4"/>
      <c r="G921" s="4"/>
      <c r="H921" s="4"/>
      <c r="I921" s="4"/>
      <c r="O921" s="4"/>
    </row>
    <row r="922" spans="1:15" ht="12.75">
      <c r="A922" s="18"/>
      <c r="B922" s="19"/>
      <c r="F922" s="4"/>
      <c r="G922" s="4"/>
      <c r="H922" s="4"/>
      <c r="I922" s="4"/>
      <c r="O922" s="4"/>
    </row>
    <row r="923" spans="1:15" ht="12.75">
      <c r="A923" s="18"/>
      <c r="B923" s="19"/>
      <c r="F923" s="4"/>
      <c r="G923" s="4"/>
      <c r="H923" s="4"/>
      <c r="I923" s="4"/>
      <c r="O923" s="4"/>
    </row>
    <row r="924" spans="1:15" ht="12.75">
      <c r="A924" s="18"/>
      <c r="B924" s="19"/>
      <c r="F924" s="4"/>
      <c r="G924" s="4"/>
      <c r="H924" s="4"/>
      <c r="I924" s="4"/>
      <c r="O924" s="4"/>
    </row>
    <row r="925" spans="1:15" ht="12.75">
      <c r="A925" s="18"/>
      <c r="B925" s="19"/>
      <c r="F925" s="4"/>
      <c r="G925" s="4"/>
      <c r="H925" s="4"/>
      <c r="I925" s="4"/>
      <c r="O925" s="4"/>
    </row>
    <row r="926" spans="1:15" ht="12.75">
      <c r="A926" s="18"/>
      <c r="B926" s="19"/>
      <c r="F926" s="4"/>
      <c r="G926" s="4"/>
      <c r="H926" s="4"/>
      <c r="I926" s="4"/>
      <c r="O926" s="4"/>
    </row>
    <row r="927" spans="1:15" ht="12.75">
      <c r="A927" s="18"/>
      <c r="B927" s="19"/>
      <c r="F927" s="4"/>
      <c r="G927" s="4"/>
      <c r="H927" s="4"/>
      <c r="I927" s="4"/>
      <c r="O927" s="4"/>
    </row>
    <row r="928" spans="1:15" ht="12.75">
      <c r="A928" s="18"/>
      <c r="B928" s="19"/>
      <c r="F928" s="4"/>
      <c r="G928" s="4"/>
      <c r="H928" s="4"/>
      <c r="I928" s="4"/>
      <c r="O928" s="4"/>
    </row>
    <row r="929" spans="1:15" ht="12.75">
      <c r="A929" s="18"/>
      <c r="B929" s="19"/>
      <c r="F929" s="4"/>
      <c r="G929" s="4"/>
      <c r="H929" s="4"/>
      <c r="I929" s="4"/>
      <c r="O929" s="4"/>
    </row>
    <row r="930" spans="1:15" ht="12.75">
      <c r="A930" s="18"/>
      <c r="B930" s="19"/>
      <c r="F930" s="4"/>
      <c r="G930" s="4"/>
      <c r="H930" s="4"/>
      <c r="I930" s="4"/>
      <c r="O930" s="4"/>
    </row>
    <row r="931" spans="1:15" ht="12.75">
      <c r="A931" s="18"/>
      <c r="B931" s="19"/>
      <c r="F931" s="4"/>
      <c r="G931" s="4"/>
      <c r="H931" s="4"/>
      <c r="I931" s="4"/>
      <c r="O931" s="4"/>
    </row>
    <row r="932" spans="1:15" ht="12.75">
      <c r="A932" s="18"/>
      <c r="B932" s="19"/>
      <c r="F932" s="4"/>
      <c r="G932" s="4"/>
      <c r="H932" s="4"/>
      <c r="I932" s="4"/>
      <c r="O932" s="4"/>
    </row>
  </sheetData>
  <mergeCells count="14">
    <mergeCell ref="A41:A42"/>
    <mergeCell ref="K44:O44"/>
    <mergeCell ref="B2:D2"/>
    <mergeCell ref="K2:P2"/>
    <mergeCell ref="C11:D11"/>
    <mergeCell ref="A13:A14"/>
    <mergeCell ref="A15:A17"/>
    <mergeCell ref="A18:A20"/>
    <mergeCell ref="A21:A25"/>
    <mergeCell ref="A26:A28"/>
    <mergeCell ref="A29:A31"/>
    <mergeCell ref="A32:A35"/>
    <mergeCell ref="A36:A37"/>
    <mergeCell ref="A39:A40"/>
  </mergeCells>
  <conditionalFormatting sqref="C8:I8 N13:N42">
    <cfRule type="colorScale" priority="2">
      <colorScale>
        <cfvo type="formula" val="-1"/>
        <cfvo type="formula" val="0"/>
        <cfvo type="formula" val="1.157273521"/>
        <color rgb="FFEA9999"/>
        <color rgb="FFFFFFFF"/>
        <color rgb="FFEA9999"/>
      </colorScale>
    </cfRule>
  </conditionalFormatting>
  <conditionalFormatting sqref="C8:I8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FFFFFF"/>
        <color rgb="FF57BB8A"/>
      </colorScale>
    </cfRule>
  </conditionalFormatting>
  <conditionalFormatting sqref="C13:I42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11"/>
  <sheetViews>
    <sheetView zoomScale="70" zoomScaleNormal="70" workbookViewId="0">
      <selection activeCell="N8" sqref="N8"/>
    </sheetView>
  </sheetViews>
  <sheetFormatPr defaultColWidth="12.5703125" defaultRowHeight="15.75" customHeight="1"/>
  <cols>
    <col min="1" max="1" width="15.42578125" customWidth="1"/>
    <col min="2" max="2" width="52.42578125" customWidth="1"/>
    <col min="3" max="5" width="13.5703125" customWidth="1"/>
    <col min="6" max="7" width="14.42578125" customWidth="1"/>
    <col min="8" max="9" width="14.140625" customWidth="1"/>
    <col min="10" max="10" width="3.42578125" customWidth="1"/>
    <col min="13" max="13" width="13.42578125" customWidth="1"/>
    <col min="16" max="16" width="14" customWidth="1"/>
    <col min="17" max="17" width="40" customWidth="1"/>
    <col min="18" max="18" width="52.28515625" customWidth="1"/>
    <col min="19" max="19" width="32.140625" customWidth="1"/>
    <col min="20" max="20" width="38.42578125" customWidth="1"/>
  </cols>
  <sheetData>
    <row r="1" spans="1:26" ht="12.75">
      <c r="A1" s="19"/>
      <c r="B1" s="19"/>
      <c r="F1" s="4"/>
      <c r="G1" s="4"/>
      <c r="H1" s="4"/>
      <c r="I1" s="4"/>
      <c r="O1" s="4"/>
    </row>
    <row r="2" spans="1:26" ht="12.75">
      <c r="A2" s="19"/>
      <c r="B2" s="19"/>
      <c r="F2" s="4"/>
      <c r="G2" s="4"/>
      <c r="H2" s="4"/>
      <c r="I2" s="4"/>
      <c r="K2" s="107" t="s">
        <v>23</v>
      </c>
      <c r="L2" s="113"/>
      <c r="M2" s="113"/>
      <c r="N2" s="113"/>
      <c r="O2" s="113"/>
      <c r="P2" s="113"/>
    </row>
    <row r="3" spans="1:26">
      <c r="A3" s="20"/>
      <c r="B3" s="20"/>
      <c r="F3" s="4"/>
      <c r="G3" s="4"/>
      <c r="H3" s="4"/>
      <c r="I3" s="4"/>
      <c r="K3" s="21" t="s">
        <v>24</v>
      </c>
      <c r="L3" s="21" t="s">
        <v>25</v>
      </c>
      <c r="M3" s="21" t="s">
        <v>26</v>
      </c>
      <c r="N3" s="21" t="s">
        <v>27</v>
      </c>
      <c r="O3" s="22" t="s">
        <v>28</v>
      </c>
      <c r="P3" s="21" t="s">
        <v>29</v>
      </c>
    </row>
    <row r="4" spans="1:26" ht="30" customHeight="1">
      <c r="A4" s="76"/>
      <c r="B4" s="23" t="s">
        <v>30</v>
      </c>
      <c r="C4" s="24">
        <f t="shared" ref="C4:I4" si="0">SUMIF(C13:C21,"&gt;1")</f>
        <v>14</v>
      </c>
      <c r="D4" s="24">
        <f t="shared" si="0"/>
        <v>10</v>
      </c>
      <c r="E4" s="24">
        <f t="shared" si="0"/>
        <v>21</v>
      </c>
      <c r="F4" s="24">
        <f t="shared" si="0"/>
        <v>16</v>
      </c>
      <c r="G4" s="24">
        <f t="shared" si="0"/>
        <v>4</v>
      </c>
      <c r="H4" s="24">
        <f t="shared" si="0"/>
        <v>21</v>
      </c>
      <c r="I4" s="25">
        <f t="shared" si="0"/>
        <v>6</v>
      </c>
      <c r="J4" s="26"/>
      <c r="K4" s="27">
        <f>QUARTILE($C$4:$I$4, 1)</f>
        <v>8</v>
      </c>
      <c r="L4" s="27">
        <f>QUARTILE($C$4:$I$4, 2)</f>
        <v>14</v>
      </c>
      <c r="M4" s="27">
        <f>QUARTILE($C$4:$I$4, 3)</f>
        <v>18.5</v>
      </c>
      <c r="N4" s="27">
        <f>QUARTILE($C$4:$I$4, 4)</f>
        <v>21</v>
      </c>
      <c r="O4" s="28">
        <f>AVERAGE(C4:I4)</f>
        <v>13.142857142857142</v>
      </c>
      <c r="P4" s="28">
        <f>STDEV(C4:I4)</f>
        <v>6.7928533874107089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30" customHeight="1">
      <c r="A5" s="76"/>
      <c r="B5" s="29" t="s">
        <v>31</v>
      </c>
      <c r="C5" s="30">
        <f t="shared" ref="C5:I5" si="1">C4/(COUNT(C13:C21)*3)</f>
        <v>0.51851851851851849</v>
      </c>
      <c r="D5" s="30">
        <f t="shared" si="1"/>
        <v>0.37037037037037035</v>
      </c>
      <c r="E5" s="30">
        <f t="shared" si="1"/>
        <v>0.77777777777777779</v>
      </c>
      <c r="F5" s="30">
        <f t="shared" si="1"/>
        <v>0.59259259259259256</v>
      </c>
      <c r="G5" s="30">
        <f t="shared" si="1"/>
        <v>0.14814814814814814</v>
      </c>
      <c r="H5" s="30">
        <f t="shared" si="1"/>
        <v>0.77777777777777779</v>
      </c>
      <c r="I5" s="31">
        <f t="shared" si="1"/>
        <v>0.22222222222222221</v>
      </c>
      <c r="J5" s="26"/>
      <c r="K5" s="26"/>
      <c r="L5" s="26"/>
      <c r="M5" s="26"/>
      <c r="N5" s="26"/>
      <c r="O5" s="4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30" customHeight="1">
      <c r="A6" s="76"/>
      <c r="B6" s="29" t="s">
        <v>32</v>
      </c>
      <c r="C6" s="30">
        <f t="shared" ref="C6:I6" si="2">COUNTIF(C13:C21,"3")/COUNT(C13:C21)</f>
        <v>0</v>
      </c>
      <c r="D6" s="30">
        <f t="shared" si="2"/>
        <v>0</v>
      </c>
      <c r="E6" s="30">
        <f t="shared" si="2"/>
        <v>0.33333333333333331</v>
      </c>
      <c r="F6" s="30">
        <f t="shared" si="2"/>
        <v>0.22222222222222221</v>
      </c>
      <c r="G6" s="30">
        <f t="shared" si="2"/>
        <v>0</v>
      </c>
      <c r="H6" s="30">
        <f t="shared" si="2"/>
        <v>0.33333333333333331</v>
      </c>
      <c r="I6" s="31">
        <f t="shared" si="2"/>
        <v>0</v>
      </c>
      <c r="J6" s="26"/>
      <c r="K6" s="26"/>
      <c r="L6" s="26"/>
      <c r="M6" s="26"/>
      <c r="N6" s="26"/>
      <c r="O6" s="4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0" customHeight="1">
      <c r="A7" s="76"/>
      <c r="B7" s="29" t="s">
        <v>33</v>
      </c>
      <c r="C7" s="30">
        <f t="shared" ref="C7:I7" si="3">COUNTIF(C13:C21,"2")/COUNT(C13:C21)</f>
        <v>0.77777777777777779</v>
      </c>
      <c r="D7" s="30">
        <f t="shared" si="3"/>
        <v>0.55555555555555558</v>
      </c>
      <c r="E7" s="30">
        <f t="shared" si="3"/>
        <v>0.66666666666666663</v>
      </c>
      <c r="F7" s="30">
        <f t="shared" si="3"/>
        <v>0.55555555555555558</v>
      </c>
      <c r="G7" s="30">
        <f t="shared" si="3"/>
        <v>0.22222222222222221</v>
      </c>
      <c r="H7" s="30">
        <f t="shared" si="3"/>
        <v>0.66666666666666663</v>
      </c>
      <c r="I7" s="31">
        <f t="shared" si="3"/>
        <v>0.33333333333333331</v>
      </c>
      <c r="J7" s="26"/>
      <c r="K7" s="26"/>
      <c r="L7" s="26"/>
      <c r="M7" s="26"/>
      <c r="N7" s="26"/>
      <c r="O7" s="4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0" customHeight="1">
      <c r="A8" s="76"/>
      <c r="B8" s="29" t="s">
        <v>14</v>
      </c>
      <c r="C8" s="77">
        <f t="shared" ref="C8:I8" si="4">(C4-$O$4)/$P$4</f>
        <v>0.12618303506026093</v>
      </c>
      <c r="D8" s="77">
        <f t="shared" si="4"/>
        <v>-0.46267112855428971</v>
      </c>
      <c r="E8" s="77">
        <f t="shared" si="4"/>
        <v>1.1566778213857245</v>
      </c>
      <c r="F8" s="77">
        <f t="shared" si="4"/>
        <v>0.42061011686753624</v>
      </c>
      <c r="G8" s="77">
        <f t="shared" si="4"/>
        <v>-1.3459523739761157</v>
      </c>
      <c r="H8" s="77">
        <f t="shared" si="4"/>
        <v>1.1566778213857245</v>
      </c>
      <c r="I8" s="50">
        <f t="shared" si="4"/>
        <v>-1.0515252921688403</v>
      </c>
      <c r="J8" s="26"/>
      <c r="K8" s="26"/>
      <c r="L8" s="26"/>
      <c r="M8" s="26"/>
      <c r="N8" s="26"/>
      <c r="O8" s="4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>
      <c r="A9" s="19"/>
      <c r="B9" s="19"/>
      <c r="F9" s="4"/>
      <c r="G9" s="4"/>
      <c r="H9" s="4"/>
      <c r="I9" s="4"/>
      <c r="O9" s="4"/>
    </row>
    <row r="10" spans="1:26" ht="12.75">
      <c r="A10" s="19"/>
      <c r="B10" s="19"/>
      <c r="F10" s="4"/>
      <c r="G10" s="4"/>
      <c r="H10" s="4"/>
      <c r="I10" s="4"/>
      <c r="O10" s="4"/>
    </row>
    <row r="11" spans="1:26" ht="18.75" customHeight="1">
      <c r="A11" s="19"/>
      <c r="B11" s="19"/>
      <c r="C11" s="103" t="s">
        <v>1</v>
      </c>
      <c r="D11" s="113"/>
      <c r="F11" s="4"/>
      <c r="G11" s="4"/>
      <c r="H11" s="4"/>
      <c r="I11" s="4"/>
      <c r="O11" s="4"/>
    </row>
    <row r="12" spans="1:26" ht="42.75">
      <c r="A12" s="78"/>
      <c r="B12" s="79" t="s">
        <v>80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8</v>
      </c>
      <c r="H12" s="16" t="s">
        <v>9</v>
      </c>
      <c r="I12" s="36" t="s">
        <v>10</v>
      </c>
      <c r="J12" s="26"/>
      <c r="K12" s="37" t="s">
        <v>35</v>
      </c>
      <c r="L12" s="38" t="s">
        <v>36</v>
      </c>
      <c r="M12" s="38" t="s">
        <v>37</v>
      </c>
      <c r="N12" s="39" t="s">
        <v>38</v>
      </c>
      <c r="O12" s="40"/>
      <c r="P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45" customHeight="1">
      <c r="A13" s="80"/>
      <c r="B13" s="80" t="s">
        <v>81</v>
      </c>
      <c r="C13" s="81">
        <v>2</v>
      </c>
      <c r="D13" s="81">
        <v>2</v>
      </c>
      <c r="E13" s="81">
        <v>3</v>
      </c>
      <c r="F13" s="81">
        <v>2</v>
      </c>
      <c r="G13" s="81">
        <v>1</v>
      </c>
      <c r="H13" s="81">
        <v>3</v>
      </c>
      <c r="I13" s="82">
        <v>2</v>
      </c>
      <c r="J13" s="47"/>
      <c r="K13" s="48">
        <f t="shared" ref="K13:K21" si="5">SUM(C13:I13)</f>
        <v>15</v>
      </c>
      <c r="L13" s="49">
        <f t="shared" ref="L13:L21" si="6">COUNTIF(C13:I13, "3")/COUNT(C13:I13)</f>
        <v>0.2857142857142857</v>
      </c>
      <c r="M13" s="49">
        <f t="shared" ref="M13:M21" si="7">COUNTIF(C13:I13, "2")/COUNT(C13:I13)</f>
        <v>0.5714285714285714</v>
      </c>
      <c r="N13" s="50">
        <f t="shared" ref="N13:N21" si="8">(K13-$K$25)/$K$26</f>
        <v>0.90610969271564978</v>
      </c>
      <c r="O13" s="51"/>
      <c r="P13" s="83"/>
      <c r="Q13" s="84"/>
      <c r="R13" s="54"/>
      <c r="S13" s="54"/>
      <c r="T13" s="85"/>
      <c r="U13" s="85"/>
      <c r="V13" s="85"/>
      <c r="W13" s="26"/>
      <c r="X13" s="26"/>
      <c r="Y13" s="26"/>
      <c r="Z13" s="26"/>
    </row>
    <row r="14" spans="1:26" ht="45" customHeight="1">
      <c r="A14" s="80"/>
      <c r="B14" s="80" t="s">
        <v>82</v>
      </c>
      <c r="C14" s="86">
        <v>2</v>
      </c>
      <c r="D14" s="86">
        <v>2</v>
      </c>
      <c r="E14" s="86">
        <v>3</v>
      </c>
      <c r="F14" s="86">
        <v>2</v>
      </c>
      <c r="G14" s="86">
        <v>2</v>
      </c>
      <c r="H14" s="86">
        <v>3</v>
      </c>
      <c r="I14" s="87">
        <v>2</v>
      </c>
      <c r="J14" s="47"/>
      <c r="K14" s="48">
        <f t="shared" si="5"/>
        <v>16</v>
      </c>
      <c r="L14" s="49">
        <f t="shared" si="6"/>
        <v>0.2857142857142857</v>
      </c>
      <c r="M14" s="49">
        <f t="shared" si="7"/>
        <v>0.7142857142857143</v>
      </c>
      <c r="N14" s="50">
        <f t="shared" si="8"/>
        <v>1.2767909306447791</v>
      </c>
      <c r="O14" s="51"/>
      <c r="P14" s="83"/>
      <c r="Q14" s="84"/>
      <c r="R14" s="52"/>
      <c r="S14" s="52"/>
      <c r="T14" s="83"/>
      <c r="U14" s="83"/>
      <c r="V14" s="83"/>
      <c r="W14" s="26"/>
      <c r="X14" s="26"/>
      <c r="Y14" s="26"/>
      <c r="Z14" s="26"/>
    </row>
    <row r="15" spans="1:26" ht="45" customHeight="1">
      <c r="A15" s="80"/>
      <c r="B15" s="80" t="s">
        <v>83</v>
      </c>
      <c r="C15" s="86">
        <v>1</v>
      </c>
      <c r="D15" s="86">
        <v>1</v>
      </c>
      <c r="E15" s="86">
        <v>2</v>
      </c>
      <c r="F15" s="86">
        <v>1</v>
      </c>
      <c r="G15" s="86">
        <v>1</v>
      </c>
      <c r="H15" s="86">
        <v>2</v>
      </c>
      <c r="I15" s="87">
        <v>1</v>
      </c>
      <c r="J15" s="47"/>
      <c r="K15" s="48">
        <f t="shared" si="5"/>
        <v>9</v>
      </c>
      <c r="L15" s="49">
        <f t="shared" si="6"/>
        <v>0</v>
      </c>
      <c r="M15" s="49">
        <f t="shared" si="7"/>
        <v>0.2857142857142857</v>
      </c>
      <c r="N15" s="50">
        <f t="shared" si="8"/>
        <v>-1.3179777348591268</v>
      </c>
      <c r="O15" s="51"/>
      <c r="P15" s="83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45" customHeight="1">
      <c r="A16" s="80"/>
      <c r="B16" s="80" t="s">
        <v>84</v>
      </c>
      <c r="C16" s="86">
        <v>2</v>
      </c>
      <c r="D16" s="86">
        <v>1</v>
      </c>
      <c r="E16" s="86">
        <v>2</v>
      </c>
      <c r="F16" s="86">
        <v>3</v>
      </c>
      <c r="G16" s="86">
        <v>1</v>
      </c>
      <c r="H16" s="86">
        <v>2</v>
      </c>
      <c r="I16" s="87">
        <v>1</v>
      </c>
      <c r="J16" s="47"/>
      <c r="K16" s="48">
        <f t="shared" si="5"/>
        <v>12</v>
      </c>
      <c r="L16" s="49">
        <f t="shared" si="6"/>
        <v>0.14285714285714285</v>
      </c>
      <c r="M16" s="49">
        <f t="shared" si="7"/>
        <v>0.42857142857142855</v>
      </c>
      <c r="N16" s="50">
        <f t="shared" si="8"/>
        <v>-0.2059340210717385</v>
      </c>
      <c r="O16" s="51"/>
      <c r="P16" s="83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45" customHeight="1">
      <c r="A17" s="80"/>
      <c r="B17" s="80" t="s">
        <v>85</v>
      </c>
      <c r="C17" s="86">
        <v>2</v>
      </c>
      <c r="D17" s="86">
        <v>1</v>
      </c>
      <c r="E17" s="86">
        <v>2</v>
      </c>
      <c r="F17" s="86">
        <v>2</v>
      </c>
      <c r="G17" s="86">
        <v>1</v>
      </c>
      <c r="H17" s="86">
        <v>2</v>
      </c>
      <c r="I17" s="87">
        <v>1</v>
      </c>
      <c r="J17" s="47"/>
      <c r="K17" s="48">
        <f t="shared" si="5"/>
        <v>11</v>
      </c>
      <c r="L17" s="49">
        <f t="shared" si="6"/>
        <v>0</v>
      </c>
      <c r="M17" s="49">
        <f t="shared" si="7"/>
        <v>0.5714285714285714</v>
      </c>
      <c r="N17" s="50">
        <f t="shared" si="8"/>
        <v>-0.57661525900086796</v>
      </c>
      <c r="O17" s="51"/>
      <c r="P17" s="83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45" customHeight="1">
      <c r="A18" s="80"/>
      <c r="B18" s="80" t="s">
        <v>86</v>
      </c>
      <c r="C18" s="86">
        <v>2</v>
      </c>
      <c r="D18" s="86">
        <v>2</v>
      </c>
      <c r="E18" s="86">
        <v>2</v>
      </c>
      <c r="F18" s="86">
        <v>3</v>
      </c>
      <c r="G18" s="86">
        <v>1</v>
      </c>
      <c r="H18" s="86">
        <v>2</v>
      </c>
      <c r="I18" s="87">
        <v>1</v>
      </c>
      <c r="J18" s="47"/>
      <c r="K18" s="48">
        <f t="shared" si="5"/>
        <v>13</v>
      </c>
      <c r="L18" s="49">
        <f t="shared" si="6"/>
        <v>0.14285714285714285</v>
      </c>
      <c r="M18" s="49">
        <f t="shared" si="7"/>
        <v>0.5714285714285714</v>
      </c>
      <c r="N18" s="50">
        <f t="shared" si="8"/>
        <v>0.16474721685739094</v>
      </c>
      <c r="O18" s="51"/>
      <c r="P18" s="83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45" customHeight="1">
      <c r="A19" s="80"/>
      <c r="B19" s="80" t="s">
        <v>87</v>
      </c>
      <c r="C19" s="86">
        <v>2</v>
      </c>
      <c r="D19" s="86">
        <v>2</v>
      </c>
      <c r="E19" s="86">
        <v>2</v>
      </c>
      <c r="F19" s="86">
        <v>2</v>
      </c>
      <c r="G19" s="86">
        <v>1</v>
      </c>
      <c r="H19" s="86">
        <v>2</v>
      </c>
      <c r="I19" s="87">
        <v>1</v>
      </c>
      <c r="J19" s="47"/>
      <c r="K19" s="48">
        <f t="shared" si="5"/>
        <v>12</v>
      </c>
      <c r="L19" s="49">
        <f t="shared" si="6"/>
        <v>0</v>
      </c>
      <c r="M19" s="49">
        <f t="shared" si="7"/>
        <v>0.7142857142857143</v>
      </c>
      <c r="N19" s="50">
        <f t="shared" si="8"/>
        <v>-0.2059340210717385</v>
      </c>
      <c r="O19" s="51"/>
      <c r="P19" s="83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45" customHeight="1">
      <c r="A20" s="80"/>
      <c r="B20" s="80" t="s">
        <v>88</v>
      </c>
      <c r="C20" s="86">
        <v>1</v>
      </c>
      <c r="D20" s="86">
        <v>1</v>
      </c>
      <c r="E20" s="86">
        <v>2</v>
      </c>
      <c r="F20" s="86">
        <v>1</v>
      </c>
      <c r="G20" s="86">
        <v>1</v>
      </c>
      <c r="H20" s="86">
        <v>2</v>
      </c>
      <c r="I20" s="87">
        <v>1</v>
      </c>
      <c r="J20" s="47"/>
      <c r="K20" s="48">
        <f t="shared" si="5"/>
        <v>9</v>
      </c>
      <c r="L20" s="49">
        <f t="shared" si="6"/>
        <v>0</v>
      </c>
      <c r="M20" s="49">
        <f t="shared" si="7"/>
        <v>0.2857142857142857</v>
      </c>
      <c r="N20" s="50">
        <f t="shared" si="8"/>
        <v>-1.3179777348591268</v>
      </c>
      <c r="O20" s="51"/>
      <c r="P20" s="83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45" customHeight="1">
      <c r="A21" s="80"/>
      <c r="B21" s="80" t="s">
        <v>89</v>
      </c>
      <c r="C21" s="88">
        <v>2</v>
      </c>
      <c r="D21" s="88">
        <v>2</v>
      </c>
      <c r="E21" s="88">
        <v>3</v>
      </c>
      <c r="F21" s="88">
        <v>2</v>
      </c>
      <c r="G21" s="88">
        <v>2</v>
      </c>
      <c r="H21" s="88">
        <v>3</v>
      </c>
      <c r="I21" s="89">
        <v>2</v>
      </c>
      <c r="J21" s="47"/>
      <c r="K21" s="69">
        <f t="shared" si="5"/>
        <v>16</v>
      </c>
      <c r="L21" s="70">
        <f t="shared" si="6"/>
        <v>0.2857142857142857</v>
      </c>
      <c r="M21" s="70">
        <f t="shared" si="7"/>
        <v>0.7142857142857143</v>
      </c>
      <c r="N21" s="34">
        <f t="shared" si="8"/>
        <v>1.2767909306447791</v>
      </c>
      <c r="O21" s="51"/>
      <c r="P21" s="83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6.5">
      <c r="A22" s="19"/>
      <c r="B22" s="19"/>
      <c r="F22" s="4"/>
      <c r="G22" s="4"/>
      <c r="H22" s="52"/>
      <c r="I22" s="52"/>
      <c r="P22" s="52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6.5">
      <c r="A23" s="19"/>
      <c r="B23" s="19"/>
      <c r="F23" s="4"/>
      <c r="G23" s="4"/>
      <c r="H23" s="4"/>
      <c r="I23" s="4"/>
      <c r="K23" s="106" t="s">
        <v>78</v>
      </c>
      <c r="L23" s="113"/>
      <c r="M23" s="113"/>
      <c r="N23" s="113"/>
      <c r="O23" s="113"/>
      <c r="P23" s="72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6.5">
      <c r="A24" s="19"/>
      <c r="B24" s="19"/>
      <c r="F24" s="4"/>
      <c r="G24" s="4"/>
      <c r="H24" s="4"/>
      <c r="I24" s="4"/>
      <c r="K24" s="73"/>
      <c r="L24" s="73"/>
      <c r="M24" s="73"/>
      <c r="N24" s="73" t="s">
        <v>24</v>
      </c>
      <c r="O24" s="90">
        <f>QUARTILE($K$13:$K$21, 1)</f>
        <v>11</v>
      </c>
      <c r="P24" s="72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6.5">
      <c r="A25" s="19"/>
      <c r="B25" s="19"/>
      <c r="F25" s="4"/>
      <c r="G25" s="4"/>
      <c r="H25" s="4"/>
      <c r="I25" s="4"/>
      <c r="K25" s="75">
        <f>AVERAGE(K13:K21)</f>
        <v>12.555555555555555</v>
      </c>
      <c r="L25" s="73" t="s">
        <v>79</v>
      </c>
      <c r="M25" s="73"/>
      <c r="N25" s="73" t="s">
        <v>25</v>
      </c>
      <c r="O25" s="90">
        <f>QUARTILE($K$13:$K$21, 2)</f>
        <v>12</v>
      </c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6.5">
      <c r="A26" s="19"/>
      <c r="B26" s="19"/>
      <c r="F26" s="4"/>
      <c r="G26" s="4"/>
      <c r="H26" s="4"/>
      <c r="I26" s="4"/>
      <c r="K26" s="75">
        <f>STDEV(K13:K21)</f>
        <v>2.6977356760397733</v>
      </c>
      <c r="L26" s="73" t="s">
        <v>29</v>
      </c>
      <c r="M26" s="73"/>
      <c r="N26" s="73" t="s">
        <v>26</v>
      </c>
      <c r="O26" s="90">
        <f>QUARTILE($K$13:$K$21, 3)</f>
        <v>15</v>
      </c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6.5">
      <c r="A27" s="19"/>
      <c r="B27" s="19"/>
      <c r="F27" s="4"/>
      <c r="G27" s="4"/>
      <c r="H27" s="4"/>
      <c r="I27" s="4"/>
      <c r="K27" s="73"/>
      <c r="L27" s="73"/>
      <c r="M27" s="73"/>
      <c r="N27" s="73" t="s">
        <v>27</v>
      </c>
      <c r="O27" s="90">
        <f>QUARTILE($K$13:$K$21, 4)</f>
        <v>16</v>
      </c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6.5">
      <c r="A28" s="19"/>
      <c r="B28" s="19"/>
      <c r="F28" s="4"/>
      <c r="G28" s="4"/>
      <c r="H28" s="4"/>
      <c r="I28" s="4"/>
      <c r="O28" s="4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6.5">
      <c r="A29" s="19"/>
      <c r="B29" s="19"/>
      <c r="F29" s="4"/>
      <c r="G29" s="4"/>
      <c r="H29" s="4"/>
      <c r="I29" s="4"/>
      <c r="O29" s="4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6.5">
      <c r="A30" s="19"/>
      <c r="B30" s="19"/>
      <c r="F30" s="4"/>
      <c r="G30" s="4"/>
      <c r="H30" s="4"/>
      <c r="I30" s="4"/>
      <c r="O30" s="4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8">
      <c r="A31" s="19"/>
      <c r="B31" s="19"/>
      <c r="F31" s="4"/>
      <c r="G31" s="4"/>
      <c r="H31" s="4"/>
      <c r="I31" s="4"/>
      <c r="O31" s="4"/>
      <c r="Q31" s="91"/>
    </row>
    <row r="32" spans="1:26" ht="18">
      <c r="A32" s="19"/>
      <c r="B32" s="19"/>
      <c r="F32" s="4"/>
      <c r="G32" s="4"/>
      <c r="H32" s="4"/>
      <c r="I32" s="4"/>
      <c r="O32" s="4"/>
      <c r="Q32" s="91"/>
    </row>
    <row r="33" spans="1:17" ht="18">
      <c r="A33" s="19"/>
      <c r="B33" s="19"/>
      <c r="F33" s="4"/>
      <c r="G33" s="4"/>
      <c r="H33" s="4"/>
      <c r="I33" s="4"/>
      <c r="O33" s="4"/>
      <c r="Q33" s="91"/>
    </row>
    <row r="34" spans="1:17" ht="18">
      <c r="A34" s="19"/>
      <c r="B34" s="19"/>
      <c r="F34" s="4"/>
      <c r="G34" s="4"/>
      <c r="H34" s="4"/>
      <c r="I34" s="4"/>
      <c r="O34" s="4"/>
      <c r="Q34" s="91"/>
    </row>
    <row r="35" spans="1:17" ht="18">
      <c r="A35" s="19"/>
      <c r="B35" s="19"/>
      <c r="F35" s="4"/>
      <c r="G35" s="4"/>
      <c r="H35" s="4"/>
      <c r="I35" s="4"/>
      <c r="O35" s="4"/>
      <c r="Q35" s="91"/>
    </row>
    <row r="36" spans="1:17" ht="18">
      <c r="A36" s="19"/>
      <c r="B36" s="19"/>
      <c r="F36" s="4"/>
      <c r="G36" s="4"/>
      <c r="H36" s="4"/>
      <c r="I36" s="4"/>
      <c r="O36" s="4"/>
      <c r="Q36" s="91"/>
    </row>
    <row r="37" spans="1:17" ht="18">
      <c r="A37" s="19"/>
      <c r="B37" s="19"/>
      <c r="F37" s="4"/>
      <c r="G37" s="4"/>
      <c r="H37" s="4"/>
      <c r="I37" s="4"/>
      <c r="O37" s="4"/>
      <c r="Q37" s="91"/>
    </row>
    <row r="38" spans="1:17" ht="18">
      <c r="A38" s="19"/>
      <c r="B38" s="19"/>
      <c r="F38" s="4"/>
      <c r="G38" s="4"/>
      <c r="H38" s="4"/>
      <c r="I38" s="4"/>
      <c r="O38" s="4"/>
      <c r="Q38" s="91"/>
    </row>
    <row r="39" spans="1:17" ht="18">
      <c r="A39" s="19"/>
      <c r="B39" s="19"/>
      <c r="F39" s="4"/>
      <c r="G39" s="4"/>
      <c r="H39" s="4"/>
      <c r="I39" s="4"/>
      <c r="O39" s="4"/>
      <c r="Q39" s="91"/>
    </row>
    <row r="40" spans="1:17" ht="18">
      <c r="A40" s="19"/>
      <c r="B40" s="19"/>
      <c r="F40" s="4"/>
      <c r="G40" s="4"/>
      <c r="H40" s="4"/>
      <c r="I40" s="4"/>
      <c r="O40" s="4"/>
      <c r="Q40" s="91"/>
    </row>
    <row r="41" spans="1:17" ht="18">
      <c r="A41" s="19"/>
      <c r="B41" s="19"/>
      <c r="F41" s="4"/>
      <c r="G41" s="4"/>
      <c r="H41" s="4"/>
      <c r="I41" s="4"/>
      <c r="O41" s="4"/>
      <c r="Q41" s="91"/>
    </row>
    <row r="42" spans="1:17" ht="18">
      <c r="A42" s="19"/>
      <c r="B42" s="19"/>
      <c r="F42" s="4"/>
      <c r="G42" s="4"/>
      <c r="H42" s="4"/>
      <c r="I42" s="4"/>
      <c r="O42" s="4"/>
      <c r="Q42" s="91"/>
    </row>
    <row r="43" spans="1:17" ht="18">
      <c r="A43" s="19"/>
      <c r="B43" s="19"/>
      <c r="F43" s="4"/>
      <c r="G43" s="4"/>
      <c r="H43" s="4"/>
      <c r="I43" s="4"/>
      <c r="O43" s="4"/>
      <c r="Q43" s="91"/>
    </row>
    <row r="44" spans="1:17" ht="18">
      <c r="A44" s="19"/>
      <c r="B44" s="19"/>
      <c r="F44" s="4"/>
      <c r="G44" s="4"/>
      <c r="H44" s="4"/>
      <c r="I44" s="4"/>
      <c r="O44" s="4"/>
      <c r="Q44" s="91"/>
    </row>
    <row r="45" spans="1:17" ht="12.75">
      <c r="A45" s="19"/>
      <c r="B45" s="19"/>
      <c r="F45" s="4"/>
      <c r="G45" s="4"/>
      <c r="H45" s="4"/>
      <c r="I45" s="4"/>
      <c r="O45" s="4"/>
    </row>
    <row r="46" spans="1:17" ht="12.75">
      <c r="A46" s="19"/>
      <c r="B46" s="19"/>
      <c r="F46" s="4"/>
      <c r="G46" s="4"/>
      <c r="H46" s="4"/>
      <c r="I46" s="4"/>
      <c r="O46" s="4"/>
    </row>
    <row r="47" spans="1:17" ht="12.75">
      <c r="A47" s="19"/>
      <c r="B47" s="19"/>
      <c r="F47" s="4"/>
      <c r="G47" s="4"/>
      <c r="H47" s="4"/>
      <c r="I47" s="4"/>
      <c r="O47" s="4"/>
    </row>
    <row r="48" spans="1:17" ht="12.75">
      <c r="A48" s="19"/>
      <c r="B48" s="19"/>
      <c r="F48" s="4"/>
      <c r="G48" s="4"/>
      <c r="H48" s="4"/>
      <c r="I48" s="4"/>
      <c r="O48" s="4"/>
    </row>
    <row r="49" spans="1:15" ht="12.75">
      <c r="A49" s="19"/>
      <c r="B49" s="19"/>
      <c r="F49" s="4"/>
      <c r="G49" s="4"/>
      <c r="H49" s="4"/>
      <c r="I49" s="4"/>
      <c r="O49" s="4"/>
    </row>
    <row r="50" spans="1:15" ht="12.75">
      <c r="A50" s="19"/>
      <c r="B50" s="19"/>
      <c r="F50" s="4"/>
      <c r="G50" s="4"/>
      <c r="H50" s="4"/>
      <c r="I50" s="4"/>
      <c r="O50" s="4"/>
    </row>
    <row r="51" spans="1:15" ht="12.75">
      <c r="A51" s="19"/>
      <c r="B51" s="19"/>
      <c r="F51" s="4"/>
      <c r="G51" s="4"/>
      <c r="H51" s="4"/>
      <c r="I51" s="4"/>
      <c r="O51" s="4"/>
    </row>
    <row r="52" spans="1:15" ht="12.75">
      <c r="A52" s="19"/>
      <c r="B52" s="19"/>
      <c r="F52" s="4"/>
      <c r="G52" s="4"/>
      <c r="H52" s="4"/>
      <c r="I52" s="4"/>
      <c r="O52" s="4"/>
    </row>
    <row r="53" spans="1:15" ht="12.75">
      <c r="A53" s="19"/>
      <c r="B53" s="19"/>
      <c r="F53" s="4"/>
      <c r="G53" s="4"/>
      <c r="H53" s="4"/>
      <c r="I53" s="4"/>
      <c r="O53" s="4"/>
    </row>
    <row r="54" spans="1:15" ht="12.75">
      <c r="A54" s="19"/>
      <c r="B54" s="19"/>
      <c r="F54" s="4"/>
      <c r="G54" s="4"/>
      <c r="H54" s="4"/>
      <c r="I54" s="4"/>
      <c r="O54" s="4"/>
    </row>
    <row r="55" spans="1:15" ht="12.75">
      <c r="A55" s="19"/>
      <c r="B55" s="19"/>
      <c r="F55" s="4"/>
      <c r="G55" s="4"/>
      <c r="H55" s="4"/>
      <c r="I55" s="4"/>
      <c r="O55" s="4"/>
    </row>
    <row r="56" spans="1:15" ht="12.75">
      <c r="A56" s="19"/>
      <c r="B56" s="19"/>
      <c r="F56" s="4"/>
      <c r="G56" s="4"/>
      <c r="H56" s="4"/>
      <c r="I56" s="4"/>
      <c r="O56" s="4"/>
    </row>
    <row r="57" spans="1:15" ht="12.75">
      <c r="A57" s="19"/>
      <c r="B57" s="19"/>
      <c r="F57" s="4"/>
      <c r="G57" s="4"/>
      <c r="H57" s="4"/>
      <c r="I57" s="4"/>
      <c r="O57" s="4"/>
    </row>
    <row r="58" spans="1:15" ht="12.75">
      <c r="A58" s="19"/>
      <c r="B58" s="19"/>
      <c r="F58" s="4"/>
      <c r="G58" s="4"/>
      <c r="H58" s="4"/>
      <c r="I58" s="4"/>
      <c r="O58" s="4"/>
    </row>
    <row r="59" spans="1:15" ht="12.75">
      <c r="A59" s="19"/>
      <c r="B59" s="19"/>
      <c r="F59" s="4"/>
      <c r="G59" s="4"/>
      <c r="H59" s="4"/>
      <c r="I59" s="4"/>
      <c r="O59" s="4"/>
    </row>
    <row r="60" spans="1:15" ht="12.75">
      <c r="A60" s="19"/>
      <c r="B60" s="19"/>
      <c r="F60" s="4"/>
      <c r="G60" s="4"/>
      <c r="H60" s="4"/>
      <c r="I60" s="4"/>
      <c r="O60" s="4"/>
    </row>
    <row r="61" spans="1:15" ht="12.75">
      <c r="A61" s="19"/>
      <c r="B61" s="19"/>
      <c r="F61" s="4"/>
      <c r="G61" s="4"/>
      <c r="H61" s="4"/>
      <c r="I61" s="4"/>
      <c r="O61" s="4"/>
    </row>
    <row r="62" spans="1:15" ht="12.75">
      <c r="A62" s="19"/>
      <c r="B62" s="19"/>
      <c r="F62" s="4"/>
      <c r="G62" s="4"/>
      <c r="H62" s="4"/>
      <c r="I62" s="4"/>
      <c r="O62" s="4"/>
    </row>
    <row r="63" spans="1:15" ht="12.75">
      <c r="A63" s="19"/>
      <c r="B63" s="19"/>
      <c r="F63" s="4"/>
      <c r="G63" s="4"/>
      <c r="H63" s="4"/>
      <c r="I63" s="4"/>
      <c r="O63" s="4"/>
    </row>
    <row r="64" spans="1:15" ht="12.75">
      <c r="A64" s="19"/>
      <c r="B64" s="19"/>
      <c r="F64" s="4"/>
      <c r="G64" s="4"/>
      <c r="H64" s="4"/>
      <c r="I64" s="4"/>
      <c r="O64" s="4"/>
    </row>
    <row r="65" spans="1:15" ht="12.75">
      <c r="A65" s="19"/>
      <c r="B65" s="19"/>
      <c r="F65" s="4"/>
      <c r="G65" s="4"/>
      <c r="H65" s="4"/>
      <c r="I65" s="4"/>
      <c r="O65" s="4"/>
    </row>
    <row r="66" spans="1:15" ht="12.75">
      <c r="A66" s="19"/>
      <c r="B66" s="19"/>
      <c r="F66" s="4"/>
      <c r="G66" s="4"/>
      <c r="H66" s="4"/>
      <c r="I66" s="4"/>
      <c r="O66" s="4"/>
    </row>
    <row r="67" spans="1:15" ht="12.75">
      <c r="A67" s="19"/>
      <c r="B67" s="19"/>
      <c r="F67" s="4"/>
      <c r="G67" s="4"/>
      <c r="H67" s="4"/>
      <c r="I67" s="4"/>
      <c r="O67" s="4"/>
    </row>
    <row r="68" spans="1:15" ht="12.75">
      <c r="A68" s="19"/>
      <c r="B68" s="19"/>
      <c r="F68" s="4"/>
      <c r="G68" s="4"/>
      <c r="H68" s="4"/>
      <c r="I68" s="4"/>
      <c r="O68" s="4"/>
    </row>
    <row r="69" spans="1:15" ht="12.75">
      <c r="A69" s="19"/>
      <c r="B69" s="19"/>
      <c r="F69" s="4"/>
      <c r="G69" s="4"/>
      <c r="H69" s="4"/>
      <c r="I69" s="4"/>
      <c r="O69" s="4"/>
    </row>
    <row r="70" spans="1:15" ht="12.75">
      <c r="A70" s="19"/>
      <c r="B70" s="19"/>
      <c r="F70" s="4"/>
      <c r="G70" s="4"/>
      <c r="H70" s="4"/>
      <c r="I70" s="4"/>
      <c r="O70" s="4"/>
    </row>
    <row r="71" spans="1:15" ht="12.75">
      <c r="A71" s="19"/>
      <c r="B71" s="19"/>
      <c r="F71" s="4"/>
      <c r="G71" s="4"/>
      <c r="H71" s="4"/>
      <c r="I71" s="4"/>
      <c r="O71" s="4"/>
    </row>
    <row r="72" spans="1:15" ht="12.75">
      <c r="A72" s="19"/>
      <c r="B72" s="19"/>
      <c r="F72" s="4"/>
      <c r="G72" s="4"/>
      <c r="H72" s="4"/>
      <c r="I72" s="4"/>
      <c r="O72" s="4"/>
    </row>
    <row r="73" spans="1:15" ht="12.75">
      <c r="A73" s="19"/>
      <c r="B73" s="19"/>
      <c r="F73" s="4"/>
      <c r="G73" s="4"/>
      <c r="H73" s="4"/>
      <c r="I73" s="4"/>
      <c r="O73" s="4"/>
    </row>
    <row r="74" spans="1:15" ht="12.75">
      <c r="A74" s="19"/>
      <c r="B74" s="19"/>
      <c r="F74" s="4"/>
      <c r="G74" s="4"/>
      <c r="H74" s="4"/>
      <c r="I74" s="4"/>
      <c r="O74" s="4"/>
    </row>
    <row r="75" spans="1:15" ht="12.75">
      <c r="A75" s="19"/>
      <c r="B75" s="19"/>
      <c r="F75" s="4"/>
      <c r="G75" s="4"/>
      <c r="H75" s="4"/>
      <c r="I75" s="4"/>
      <c r="O75" s="4"/>
    </row>
    <row r="76" spans="1:15" ht="12.75">
      <c r="A76" s="19"/>
      <c r="B76" s="19"/>
      <c r="F76" s="4"/>
      <c r="G76" s="4"/>
      <c r="H76" s="4"/>
      <c r="I76" s="4"/>
      <c r="O76" s="4"/>
    </row>
    <row r="77" spans="1:15" ht="12.75">
      <c r="A77" s="19"/>
      <c r="B77" s="19"/>
      <c r="F77" s="4"/>
      <c r="G77" s="4"/>
      <c r="H77" s="4"/>
      <c r="I77" s="4"/>
      <c r="O77" s="4"/>
    </row>
    <row r="78" spans="1:15" ht="12.75">
      <c r="A78" s="19"/>
      <c r="B78" s="19"/>
      <c r="F78" s="4"/>
      <c r="G78" s="4"/>
      <c r="H78" s="4"/>
      <c r="I78" s="4"/>
      <c r="O78" s="4"/>
    </row>
    <row r="79" spans="1:15" ht="12.75">
      <c r="A79" s="19"/>
      <c r="B79" s="19"/>
      <c r="F79" s="4"/>
      <c r="G79" s="4"/>
      <c r="H79" s="4"/>
      <c r="I79" s="4"/>
      <c r="O79" s="4"/>
    </row>
    <row r="80" spans="1:15" ht="12.75">
      <c r="A80" s="19"/>
      <c r="B80" s="19"/>
      <c r="F80" s="4"/>
      <c r="G80" s="4"/>
      <c r="H80" s="4"/>
      <c r="I80" s="4"/>
      <c r="O80" s="4"/>
    </row>
    <row r="81" spans="1:15" ht="12.75">
      <c r="A81" s="19"/>
      <c r="B81" s="19"/>
      <c r="F81" s="4"/>
      <c r="G81" s="4"/>
      <c r="H81" s="4"/>
      <c r="I81" s="4"/>
      <c r="O81" s="4"/>
    </row>
    <row r="82" spans="1:15" ht="12.75">
      <c r="A82" s="19"/>
      <c r="B82" s="19"/>
      <c r="F82" s="4"/>
      <c r="G82" s="4"/>
      <c r="H82" s="4"/>
      <c r="I82" s="4"/>
      <c r="O82" s="4"/>
    </row>
    <row r="83" spans="1:15" ht="12.75">
      <c r="A83" s="19"/>
      <c r="B83" s="19"/>
      <c r="F83" s="4"/>
      <c r="G83" s="4"/>
      <c r="H83" s="4"/>
      <c r="I83" s="4"/>
      <c r="O83" s="4"/>
    </row>
    <row r="84" spans="1:15" ht="12.75">
      <c r="A84" s="19"/>
      <c r="B84" s="19"/>
      <c r="F84" s="4"/>
      <c r="G84" s="4"/>
      <c r="H84" s="4"/>
      <c r="I84" s="4"/>
      <c r="O84" s="4"/>
    </row>
    <row r="85" spans="1:15" ht="12.75">
      <c r="A85" s="19"/>
      <c r="B85" s="19"/>
      <c r="F85" s="4"/>
      <c r="G85" s="4"/>
      <c r="H85" s="4"/>
      <c r="I85" s="4"/>
      <c r="O85" s="4"/>
    </row>
    <row r="86" spans="1:15" ht="12.75">
      <c r="A86" s="19"/>
      <c r="B86" s="19"/>
      <c r="F86" s="4"/>
      <c r="G86" s="4"/>
      <c r="H86" s="4"/>
      <c r="I86" s="4"/>
      <c r="O86" s="4"/>
    </row>
    <row r="87" spans="1:15" ht="12.75">
      <c r="A87" s="19"/>
      <c r="B87" s="19"/>
      <c r="F87" s="4"/>
      <c r="G87" s="4"/>
      <c r="H87" s="4"/>
      <c r="I87" s="4"/>
      <c r="O87" s="4"/>
    </row>
    <row r="88" spans="1:15" ht="12.75">
      <c r="A88" s="19"/>
      <c r="B88" s="19"/>
      <c r="F88" s="4"/>
      <c r="G88" s="4"/>
      <c r="H88" s="4"/>
      <c r="I88" s="4"/>
      <c r="O88" s="4"/>
    </row>
    <row r="89" spans="1:15" ht="12.75">
      <c r="A89" s="19"/>
      <c r="B89" s="19"/>
      <c r="F89" s="4"/>
      <c r="G89" s="4"/>
      <c r="H89" s="4"/>
      <c r="I89" s="4"/>
      <c r="O89" s="4"/>
    </row>
    <row r="90" spans="1:15" ht="12.75">
      <c r="A90" s="19"/>
      <c r="B90" s="19"/>
      <c r="F90" s="4"/>
      <c r="G90" s="4"/>
      <c r="H90" s="4"/>
      <c r="I90" s="4"/>
      <c r="O90" s="4"/>
    </row>
    <row r="91" spans="1:15" ht="12.75">
      <c r="A91" s="19"/>
      <c r="B91" s="19"/>
      <c r="F91" s="4"/>
      <c r="G91" s="4"/>
      <c r="H91" s="4"/>
      <c r="I91" s="4"/>
      <c r="O91" s="4"/>
    </row>
    <row r="92" spans="1:15" ht="12.75">
      <c r="A92" s="19"/>
      <c r="B92" s="19"/>
      <c r="F92" s="4"/>
      <c r="G92" s="4"/>
      <c r="H92" s="4"/>
      <c r="I92" s="4"/>
      <c r="O92" s="4"/>
    </row>
    <row r="93" spans="1:15" ht="12.75">
      <c r="A93" s="19"/>
      <c r="B93" s="19"/>
      <c r="F93" s="4"/>
      <c r="G93" s="4"/>
      <c r="H93" s="4"/>
      <c r="I93" s="4"/>
      <c r="O93" s="4"/>
    </row>
    <row r="94" spans="1:15" ht="12.75">
      <c r="A94" s="19"/>
      <c r="B94" s="19"/>
      <c r="F94" s="4"/>
      <c r="G94" s="4"/>
      <c r="H94" s="4"/>
      <c r="I94" s="4"/>
      <c r="O94" s="4"/>
    </row>
    <row r="95" spans="1:15" ht="12.75">
      <c r="A95" s="19"/>
      <c r="B95" s="19"/>
      <c r="F95" s="4"/>
      <c r="G95" s="4"/>
      <c r="H95" s="4"/>
      <c r="I95" s="4"/>
      <c r="O95" s="4"/>
    </row>
    <row r="96" spans="1:15" ht="12.75">
      <c r="A96" s="19"/>
      <c r="B96" s="19"/>
      <c r="F96" s="4"/>
      <c r="G96" s="4"/>
      <c r="H96" s="4"/>
      <c r="I96" s="4"/>
      <c r="O96" s="4"/>
    </row>
    <row r="97" spans="1:15" ht="12.75">
      <c r="A97" s="19"/>
      <c r="B97" s="19"/>
      <c r="F97" s="4"/>
      <c r="G97" s="4"/>
      <c r="H97" s="4"/>
      <c r="I97" s="4"/>
      <c r="O97" s="4"/>
    </row>
    <row r="98" spans="1:15" ht="12.75">
      <c r="A98" s="19"/>
      <c r="B98" s="19"/>
      <c r="F98" s="4"/>
      <c r="G98" s="4"/>
      <c r="H98" s="4"/>
      <c r="I98" s="4"/>
      <c r="O98" s="4"/>
    </row>
    <row r="99" spans="1:15" ht="12.75">
      <c r="A99" s="19"/>
      <c r="B99" s="19"/>
      <c r="F99" s="4"/>
      <c r="G99" s="4"/>
      <c r="H99" s="4"/>
      <c r="I99" s="4"/>
      <c r="O99" s="4"/>
    </row>
    <row r="100" spans="1:15" ht="12.75">
      <c r="A100" s="19"/>
      <c r="B100" s="19"/>
      <c r="F100" s="4"/>
      <c r="G100" s="4"/>
      <c r="H100" s="4"/>
      <c r="I100" s="4"/>
      <c r="O100" s="4"/>
    </row>
    <row r="101" spans="1:15" ht="12.75">
      <c r="A101" s="19"/>
      <c r="B101" s="19"/>
      <c r="F101" s="4"/>
      <c r="G101" s="4"/>
      <c r="H101" s="4"/>
      <c r="I101" s="4"/>
      <c r="O101" s="4"/>
    </row>
    <row r="102" spans="1:15" ht="12.75">
      <c r="A102" s="19"/>
      <c r="B102" s="19"/>
      <c r="F102" s="4"/>
      <c r="G102" s="4"/>
      <c r="H102" s="4"/>
      <c r="I102" s="4"/>
      <c r="O102" s="4"/>
    </row>
    <row r="103" spans="1:15" ht="12.75">
      <c r="A103" s="19"/>
      <c r="B103" s="19"/>
      <c r="F103" s="4"/>
      <c r="G103" s="4"/>
      <c r="H103" s="4"/>
      <c r="I103" s="4"/>
      <c r="O103" s="4"/>
    </row>
    <row r="104" spans="1:15" ht="12.75">
      <c r="A104" s="19"/>
      <c r="B104" s="19"/>
      <c r="F104" s="4"/>
      <c r="G104" s="4"/>
      <c r="H104" s="4"/>
      <c r="I104" s="4"/>
      <c r="O104" s="4"/>
    </row>
    <row r="105" spans="1:15" ht="12.75">
      <c r="A105" s="19"/>
      <c r="B105" s="19"/>
      <c r="F105" s="4"/>
      <c r="G105" s="4"/>
      <c r="H105" s="4"/>
      <c r="I105" s="4"/>
      <c r="O105" s="4"/>
    </row>
    <row r="106" spans="1:15" ht="12.75">
      <c r="A106" s="19"/>
      <c r="B106" s="19"/>
      <c r="F106" s="4"/>
      <c r="G106" s="4"/>
      <c r="H106" s="4"/>
      <c r="I106" s="4"/>
      <c r="O106" s="4"/>
    </row>
    <row r="107" spans="1:15" ht="12.75">
      <c r="A107" s="19"/>
      <c r="B107" s="19"/>
      <c r="F107" s="4"/>
      <c r="G107" s="4"/>
      <c r="H107" s="4"/>
      <c r="I107" s="4"/>
      <c r="O107" s="4"/>
    </row>
    <row r="108" spans="1:15" ht="12.75">
      <c r="A108" s="19"/>
      <c r="B108" s="19"/>
      <c r="F108" s="4"/>
      <c r="G108" s="4"/>
      <c r="H108" s="4"/>
      <c r="I108" s="4"/>
      <c r="O108" s="4"/>
    </row>
    <row r="109" spans="1:15" ht="12.75">
      <c r="A109" s="19"/>
      <c r="B109" s="19"/>
      <c r="F109" s="4"/>
      <c r="G109" s="4"/>
      <c r="H109" s="4"/>
      <c r="I109" s="4"/>
      <c r="O109" s="4"/>
    </row>
    <row r="110" spans="1:15" ht="12.75">
      <c r="A110" s="19"/>
      <c r="B110" s="19"/>
      <c r="F110" s="4"/>
      <c r="G110" s="4"/>
      <c r="H110" s="4"/>
      <c r="I110" s="4"/>
      <c r="O110" s="4"/>
    </row>
    <row r="111" spans="1:15" ht="12.75">
      <c r="A111" s="19"/>
      <c r="B111" s="19"/>
      <c r="F111" s="4"/>
      <c r="G111" s="4"/>
      <c r="H111" s="4"/>
      <c r="I111" s="4"/>
      <c r="O111" s="4"/>
    </row>
    <row r="112" spans="1:15" ht="12.75">
      <c r="A112" s="19"/>
      <c r="B112" s="19"/>
      <c r="F112" s="4"/>
      <c r="G112" s="4"/>
      <c r="H112" s="4"/>
      <c r="I112" s="4"/>
      <c r="O112" s="4"/>
    </row>
    <row r="113" spans="1:15" ht="12.75">
      <c r="A113" s="19"/>
      <c r="B113" s="19"/>
      <c r="F113" s="4"/>
      <c r="G113" s="4"/>
      <c r="H113" s="4"/>
      <c r="I113" s="4"/>
      <c r="O113" s="4"/>
    </row>
    <row r="114" spans="1:15" ht="12.75">
      <c r="A114" s="19"/>
      <c r="B114" s="19"/>
      <c r="F114" s="4"/>
      <c r="G114" s="4"/>
      <c r="H114" s="4"/>
      <c r="I114" s="4"/>
      <c r="O114" s="4"/>
    </row>
    <row r="115" spans="1:15" ht="12.75">
      <c r="A115" s="19"/>
      <c r="B115" s="19"/>
      <c r="F115" s="4"/>
      <c r="G115" s="4"/>
      <c r="H115" s="4"/>
      <c r="I115" s="4"/>
      <c r="O115" s="4"/>
    </row>
    <row r="116" spans="1:15" ht="12.75">
      <c r="A116" s="19"/>
      <c r="B116" s="19"/>
      <c r="F116" s="4"/>
      <c r="G116" s="4"/>
      <c r="H116" s="4"/>
      <c r="I116" s="4"/>
      <c r="O116" s="4"/>
    </row>
    <row r="117" spans="1:15" ht="12.75">
      <c r="A117" s="19"/>
      <c r="B117" s="19"/>
      <c r="F117" s="4"/>
      <c r="G117" s="4"/>
      <c r="H117" s="4"/>
      <c r="I117" s="4"/>
      <c r="O117" s="4"/>
    </row>
    <row r="118" spans="1:15" ht="12.75">
      <c r="A118" s="19"/>
      <c r="B118" s="19"/>
      <c r="F118" s="4"/>
      <c r="G118" s="4"/>
      <c r="H118" s="4"/>
      <c r="I118" s="4"/>
      <c r="O118" s="4"/>
    </row>
    <row r="119" spans="1:15" ht="12.75">
      <c r="A119" s="19"/>
      <c r="B119" s="19"/>
      <c r="F119" s="4"/>
      <c r="G119" s="4"/>
      <c r="H119" s="4"/>
      <c r="I119" s="4"/>
      <c r="O119" s="4"/>
    </row>
    <row r="120" spans="1:15" ht="12.75">
      <c r="A120" s="19"/>
      <c r="B120" s="19"/>
      <c r="F120" s="4"/>
      <c r="G120" s="4"/>
      <c r="H120" s="4"/>
      <c r="I120" s="4"/>
      <c r="O120" s="4"/>
    </row>
    <row r="121" spans="1:15" ht="12.75">
      <c r="A121" s="19"/>
      <c r="B121" s="19"/>
      <c r="F121" s="4"/>
      <c r="G121" s="4"/>
      <c r="H121" s="4"/>
      <c r="I121" s="4"/>
      <c r="O121" s="4"/>
    </row>
    <row r="122" spans="1:15" ht="12.75">
      <c r="A122" s="19"/>
      <c r="B122" s="19"/>
      <c r="F122" s="4"/>
      <c r="G122" s="4"/>
      <c r="H122" s="4"/>
      <c r="I122" s="4"/>
      <c r="O122" s="4"/>
    </row>
    <row r="123" spans="1:15" ht="12.75">
      <c r="A123" s="19"/>
      <c r="B123" s="19"/>
      <c r="F123" s="4"/>
      <c r="G123" s="4"/>
      <c r="H123" s="4"/>
      <c r="I123" s="4"/>
      <c r="O123" s="4"/>
    </row>
    <row r="124" spans="1:15" ht="12.75">
      <c r="A124" s="19"/>
      <c r="B124" s="19"/>
      <c r="F124" s="4"/>
      <c r="G124" s="4"/>
      <c r="H124" s="4"/>
      <c r="I124" s="4"/>
      <c r="O124" s="4"/>
    </row>
    <row r="125" spans="1:15" ht="12.75">
      <c r="A125" s="19"/>
      <c r="B125" s="19"/>
      <c r="F125" s="4"/>
      <c r="G125" s="4"/>
      <c r="H125" s="4"/>
      <c r="I125" s="4"/>
      <c r="O125" s="4"/>
    </row>
    <row r="126" spans="1:15" ht="12.75">
      <c r="A126" s="19"/>
      <c r="B126" s="19"/>
      <c r="F126" s="4"/>
      <c r="G126" s="4"/>
      <c r="H126" s="4"/>
      <c r="I126" s="4"/>
      <c r="O126" s="4"/>
    </row>
    <row r="127" spans="1:15" ht="12.75">
      <c r="A127" s="19"/>
      <c r="B127" s="19"/>
      <c r="F127" s="4"/>
      <c r="G127" s="4"/>
      <c r="H127" s="4"/>
      <c r="I127" s="4"/>
      <c r="O127" s="4"/>
    </row>
    <row r="128" spans="1:15" ht="12.75">
      <c r="A128" s="19"/>
      <c r="B128" s="19"/>
      <c r="F128" s="4"/>
      <c r="G128" s="4"/>
      <c r="H128" s="4"/>
      <c r="I128" s="4"/>
      <c r="O128" s="4"/>
    </row>
    <row r="129" spans="1:15" ht="12.75">
      <c r="A129" s="19"/>
      <c r="B129" s="19"/>
      <c r="F129" s="4"/>
      <c r="G129" s="4"/>
      <c r="H129" s="4"/>
      <c r="I129" s="4"/>
      <c r="O129" s="4"/>
    </row>
    <row r="130" spans="1:15" ht="12.75">
      <c r="A130" s="19"/>
      <c r="B130" s="19"/>
      <c r="F130" s="4"/>
      <c r="G130" s="4"/>
      <c r="H130" s="4"/>
      <c r="I130" s="4"/>
      <c r="O130" s="4"/>
    </row>
    <row r="131" spans="1:15" ht="12.75">
      <c r="A131" s="19"/>
      <c r="B131" s="19"/>
      <c r="F131" s="4"/>
      <c r="G131" s="4"/>
      <c r="H131" s="4"/>
      <c r="I131" s="4"/>
      <c r="O131" s="4"/>
    </row>
    <row r="132" spans="1:15" ht="12.75">
      <c r="A132" s="19"/>
      <c r="B132" s="19"/>
      <c r="F132" s="4"/>
      <c r="G132" s="4"/>
      <c r="H132" s="4"/>
      <c r="I132" s="4"/>
      <c r="O132" s="4"/>
    </row>
    <row r="133" spans="1:15" ht="12.75">
      <c r="A133" s="19"/>
      <c r="B133" s="19"/>
      <c r="F133" s="4"/>
      <c r="G133" s="4"/>
      <c r="H133" s="4"/>
      <c r="I133" s="4"/>
      <c r="O133" s="4"/>
    </row>
    <row r="134" spans="1:15" ht="12.75">
      <c r="A134" s="19"/>
      <c r="B134" s="19"/>
      <c r="F134" s="4"/>
      <c r="G134" s="4"/>
      <c r="H134" s="4"/>
      <c r="I134" s="4"/>
      <c r="O134" s="4"/>
    </row>
    <row r="135" spans="1:15" ht="12.75">
      <c r="A135" s="19"/>
      <c r="B135" s="19"/>
      <c r="F135" s="4"/>
      <c r="G135" s="4"/>
      <c r="H135" s="4"/>
      <c r="I135" s="4"/>
      <c r="O135" s="4"/>
    </row>
    <row r="136" spans="1:15" ht="12.75">
      <c r="A136" s="19"/>
      <c r="B136" s="19"/>
      <c r="F136" s="4"/>
      <c r="G136" s="4"/>
      <c r="H136" s="4"/>
      <c r="I136" s="4"/>
      <c r="O136" s="4"/>
    </row>
    <row r="137" spans="1:15" ht="12.75">
      <c r="A137" s="19"/>
      <c r="B137" s="19"/>
      <c r="F137" s="4"/>
      <c r="G137" s="4"/>
      <c r="H137" s="4"/>
      <c r="I137" s="4"/>
      <c r="O137" s="4"/>
    </row>
    <row r="138" spans="1:15" ht="12.75">
      <c r="A138" s="19"/>
      <c r="B138" s="19"/>
      <c r="F138" s="4"/>
      <c r="G138" s="4"/>
      <c r="H138" s="4"/>
      <c r="I138" s="4"/>
      <c r="O138" s="4"/>
    </row>
    <row r="139" spans="1:15" ht="12.75">
      <c r="A139" s="19"/>
      <c r="B139" s="19"/>
      <c r="F139" s="4"/>
      <c r="G139" s="4"/>
      <c r="H139" s="4"/>
      <c r="I139" s="4"/>
      <c r="O139" s="4"/>
    </row>
    <row r="140" spans="1:15" ht="12.75">
      <c r="A140" s="19"/>
      <c r="B140" s="19"/>
      <c r="F140" s="4"/>
      <c r="G140" s="4"/>
      <c r="H140" s="4"/>
      <c r="I140" s="4"/>
      <c r="O140" s="4"/>
    </row>
    <row r="141" spans="1:15" ht="12.75">
      <c r="A141" s="19"/>
      <c r="B141" s="19"/>
      <c r="F141" s="4"/>
      <c r="G141" s="4"/>
      <c r="H141" s="4"/>
      <c r="I141" s="4"/>
      <c r="O141" s="4"/>
    </row>
    <row r="142" spans="1:15" ht="12.75">
      <c r="A142" s="19"/>
      <c r="B142" s="19"/>
      <c r="F142" s="4"/>
      <c r="G142" s="4"/>
      <c r="H142" s="4"/>
      <c r="I142" s="4"/>
      <c r="O142" s="4"/>
    </row>
    <row r="143" spans="1:15" ht="12.75">
      <c r="A143" s="19"/>
      <c r="B143" s="19"/>
      <c r="F143" s="4"/>
      <c r="G143" s="4"/>
      <c r="H143" s="4"/>
      <c r="I143" s="4"/>
      <c r="O143" s="4"/>
    </row>
    <row r="144" spans="1:15" ht="12.75">
      <c r="A144" s="19"/>
      <c r="B144" s="19"/>
      <c r="F144" s="4"/>
      <c r="G144" s="4"/>
      <c r="H144" s="4"/>
      <c r="I144" s="4"/>
      <c r="O144" s="4"/>
    </row>
    <row r="145" spans="1:15" ht="12.75">
      <c r="A145" s="19"/>
      <c r="B145" s="19"/>
      <c r="F145" s="4"/>
      <c r="G145" s="4"/>
      <c r="H145" s="4"/>
      <c r="I145" s="4"/>
      <c r="O145" s="4"/>
    </row>
    <row r="146" spans="1:15" ht="12.75">
      <c r="A146" s="19"/>
      <c r="B146" s="19"/>
      <c r="F146" s="4"/>
      <c r="G146" s="4"/>
      <c r="H146" s="4"/>
      <c r="I146" s="4"/>
      <c r="O146" s="4"/>
    </row>
    <row r="147" spans="1:15" ht="12.75">
      <c r="A147" s="19"/>
      <c r="B147" s="19"/>
      <c r="F147" s="4"/>
      <c r="G147" s="4"/>
      <c r="H147" s="4"/>
      <c r="I147" s="4"/>
      <c r="O147" s="4"/>
    </row>
    <row r="148" spans="1:15" ht="12.75">
      <c r="A148" s="19"/>
      <c r="B148" s="19"/>
      <c r="F148" s="4"/>
      <c r="G148" s="4"/>
      <c r="H148" s="4"/>
      <c r="I148" s="4"/>
      <c r="O148" s="4"/>
    </row>
    <row r="149" spans="1:15" ht="12.75">
      <c r="A149" s="19"/>
      <c r="B149" s="19"/>
      <c r="F149" s="4"/>
      <c r="G149" s="4"/>
      <c r="H149" s="4"/>
      <c r="I149" s="4"/>
      <c r="O149" s="4"/>
    </row>
    <row r="150" spans="1:15" ht="12.75">
      <c r="A150" s="19"/>
      <c r="B150" s="19"/>
      <c r="F150" s="4"/>
      <c r="G150" s="4"/>
      <c r="H150" s="4"/>
      <c r="I150" s="4"/>
      <c r="O150" s="4"/>
    </row>
    <row r="151" spans="1:15" ht="12.75">
      <c r="A151" s="19"/>
      <c r="B151" s="19"/>
      <c r="F151" s="4"/>
      <c r="G151" s="4"/>
      <c r="H151" s="4"/>
      <c r="I151" s="4"/>
      <c r="O151" s="4"/>
    </row>
    <row r="152" spans="1:15" ht="12.75">
      <c r="A152" s="19"/>
      <c r="B152" s="19"/>
      <c r="F152" s="4"/>
      <c r="G152" s="4"/>
      <c r="H152" s="4"/>
      <c r="I152" s="4"/>
      <c r="O152" s="4"/>
    </row>
    <row r="153" spans="1:15" ht="12.75">
      <c r="A153" s="19"/>
      <c r="B153" s="19"/>
      <c r="F153" s="4"/>
      <c r="G153" s="4"/>
      <c r="H153" s="4"/>
      <c r="I153" s="4"/>
      <c r="O153" s="4"/>
    </row>
    <row r="154" spans="1:15" ht="12.75">
      <c r="A154" s="19"/>
      <c r="B154" s="19"/>
      <c r="F154" s="4"/>
      <c r="G154" s="4"/>
      <c r="H154" s="4"/>
      <c r="I154" s="4"/>
      <c r="O154" s="4"/>
    </row>
    <row r="155" spans="1:15" ht="12.75">
      <c r="A155" s="19"/>
      <c r="B155" s="19"/>
      <c r="F155" s="4"/>
      <c r="G155" s="4"/>
      <c r="H155" s="4"/>
      <c r="I155" s="4"/>
      <c r="O155" s="4"/>
    </row>
    <row r="156" spans="1:15" ht="12.75">
      <c r="A156" s="19"/>
      <c r="B156" s="19"/>
      <c r="F156" s="4"/>
      <c r="G156" s="4"/>
      <c r="H156" s="4"/>
      <c r="I156" s="4"/>
      <c r="O156" s="4"/>
    </row>
    <row r="157" spans="1:15" ht="12.75">
      <c r="A157" s="19"/>
      <c r="B157" s="19"/>
      <c r="F157" s="4"/>
      <c r="G157" s="4"/>
      <c r="H157" s="4"/>
      <c r="I157" s="4"/>
      <c r="O157" s="4"/>
    </row>
    <row r="158" spans="1:15" ht="12.75">
      <c r="A158" s="19"/>
      <c r="B158" s="19"/>
      <c r="F158" s="4"/>
      <c r="G158" s="4"/>
      <c r="H158" s="4"/>
      <c r="I158" s="4"/>
      <c r="O158" s="4"/>
    </row>
    <row r="159" spans="1:15" ht="12.75">
      <c r="A159" s="19"/>
      <c r="B159" s="19"/>
      <c r="F159" s="4"/>
      <c r="G159" s="4"/>
      <c r="H159" s="4"/>
      <c r="I159" s="4"/>
      <c r="O159" s="4"/>
    </row>
    <row r="160" spans="1:15" ht="12.75">
      <c r="A160" s="19"/>
      <c r="B160" s="19"/>
      <c r="F160" s="4"/>
      <c r="G160" s="4"/>
      <c r="H160" s="4"/>
      <c r="I160" s="4"/>
      <c r="O160" s="4"/>
    </row>
    <row r="161" spans="1:15" ht="12.75">
      <c r="A161" s="19"/>
      <c r="B161" s="19"/>
      <c r="F161" s="4"/>
      <c r="G161" s="4"/>
      <c r="H161" s="4"/>
      <c r="I161" s="4"/>
      <c r="O161" s="4"/>
    </row>
    <row r="162" spans="1:15" ht="12.75">
      <c r="A162" s="19"/>
      <c r="B162" s="19"/>
      <c r="F162" s="4"/>
      <c r="G162" s="4"/>
      <c r="H162" s="4"/>
      <c r="I162" s="4"/>
      <c r="O162" s="4"/>
    </row>
    <row r="163" spans="1:15" ht="12.75">
      <c r="A163" s="19"/>
      <c r="B163" s="19"/>
      <c r="F163" s="4"/>
      <c r="G163" s="4"/>
      <c r="H163" s="4"/>
      <c r="I163" s="4"/>
      <c r="O163" s="4"/>
    </row>
    <row r="164" spans="1:15" ht="12.75">
      <c r="A164" s="19"/>
      <c r="B164" s="19"/>
      <c r="F164" s="4"/>
      <c r="G164" s="4"/>
      <c r="H164" s="4"/>
      <c r="I164" s="4"/>
      <c r="O164" s="4"/>
    </row>
    <row r="165" spans="1:15" ht="12.75">
      <c r="A165" s="19"/>
      <c r="B165" s="19"/>
      <c r="F165" s="4"/>
      <c r="G165" s="4"/>
      <c r="H165" s="4"/>
      <c r="I165" s="4"/>
      <c r="O165" s="4"/>
    </row>
    <row r="166" spans="1:15" ht="12.75">
      <c r="A166" s="19"/>
      <c r="B166" s="19"/>
      <c r="F166" s="4"/>
      <c r="G166" s="4"/>
      <c r="H166" s="4"/>
      <c r="I166" s="4"/>
      <c r="O166" s="4"/>
    </row>
    <row r="167" spans="1:15" ht="12.75">
      <c r="A167" s="19"/>
      <c r="B167" s="19"/>
      <c r="F167" s="4"/>
      <c r="G167" s="4"/>
      <c r="H167" s="4"/>
      <c r="I167" s="4"/>
      <c r="O167" s="4"/>
    </row>
    <row r="168" spans="1:15" ht="12.75">
      <c r="A168" s="19"/>
      <c r="B168" s="19"/>
      <c r="F168" s="4"/>
      <c r="G168" s="4"/>
      <c r="H168" s="4"/>
      <c r="I168" s="4"/>
      <c r="O168" s="4"/>
    </row>
    <row r="169" spans="1:15" ht="12.75">
      <c r="A169" s="19"/>
      <c r="B169" s="19"/>
      <c r="F169" s="4"/>
      <c r="G169" s="4"/>
      <c r="H169" s="4"/>
      <c r="I169" s="4"/>
      <c r="O169" s="4"/>
    </row>
    <row r="170" spans="1:15" ht="12.75">
      <c r="A170" s="19"/>
      <c r="B170" s="19"/>
      <c r="F170" s="4"/>
      <c r="G170" s="4"/>
      <c r="H170" s="4"/>
      <c r="I170" s="4"/>
      <c r="O170" s="4"/>
    </row>
    <row r="171" spans="1:15" ht="12.75">
      <c r="A171" s="19"/>
      <c r="B171" s="19"/>
      <c r="F171" s="4"/>
      <c r="G171" s="4"/>
      <c r="H171" s="4"/>
      <c r="I171" s="4"/>
      <c r="O171" s="4"/>
    </row>
    <row r="172" spans="1:15" ht="12.75">
      <c r="A172" s="19"/>
      <c r="B172" s="19"/>
      <c r="F172" s="4"/>
      <c r="G172" s="4"/>
      <c r="H172" s="4"/>
      <c r="I172" s="4"/>
      <c r="O172" s="4"/>
    </row>
    <row r="173" spans="1:15" ht="12.75">
      <c r="A173" s="19"/>
      <c r="B173" s="19"/>
      <c r="F173" s="4"/>
      <c r="G173" s="4"/>
      <c r="H173" s="4"/>
      <c r="I173" s="4"/>
      <c r="O173" s="4"/>
    </row>
    <row r="174" spans="1:15" ht="12.75">
      <c r="A174" s="19"/>
      <c r="B174" s="19"/>
      <c r="F174" s="4"/>
      <c r="G174" s="4"/>
      <c r="H174" s="4"/>
      <c r="I174" s="4"/>
      <c r="O174" s="4"/>
    </row>
    <row r="175" spans="1:15" ht="12.75">
      <c r="A175" s="19"/>
      <c r="B175" s="19"/>
      <c r="F175" s="4"/>
      <c r="G175" s="4"/>
      <c r="H175" s="4"/>
      <c r="I175" s="4"/>
      <c r="O175" s="4"/>
    </row>
    <row r="176" spans="1:15" ht="12.75">
      <c r="A176" s="19"/>
      <c r="B176" s="19"/>
      <c r="F176" s="4"/>
      <c r="G176" s="4"/>
      <c r="H176" s="4"/>
      <c r="I176" s="4"/>
      <c r="O176" s="4"/>
    </row>
    <row r="177" spans="1:15" ht="12.75">
      <c r="A177" s="19"/>
      <c r="B177" s="19"/>
      <c r="F177" s="4"/>
      <c r="G177" s="4"/>
      <c r="H177" s="4"/>
      <c r="I177" s="4"/>
      <c r="O177" s="4"/>
    </row>
    <row r="178" spans="1:15" ht="12.75">
      <c r="A178" s="19"/>
      <c r="B178" s="19"/>
      <c r="F178" s="4"/>
      <c r="G178" s="4"/>
      <c r="H178" s="4"/>
      <c r="I178" s="4"/>
      <c r="O178" s="4"/>
    </row>
    <row r="179" spans="1:15" ht="12.75">
      <c r="A179" s="19"/>
      <c r="B179" s="19"/>
      <c r="F179" s="4"/>
      <c r="G179" s="4"/>
      <c r="H179" s="4"/>
      <c r="I179" s="4"/>
      <c r="O179" s="4"/>
    </row>
    <row r="180" spans="1:15" ht="12.75">
      <c r="A180" s="19"/>
      <c r="B180" s="19"/>
      <c r="F180" s="4"/>
      <c r="G180" s="4"/>
      <c r="H180" s="4"/>
      <c r="I180" s="4"/>
      <c r="O180" s="4"/>
    </row>
    <row r="181" spans="1:15" ht="12.75">
      <c r="A181" s="19"/>
      <c r="B181" s="19"/>
      <c r="F181" s="4"/>
      <c r="G181" s="4"/>
      <c r="H181" s="4"/>
      <c r="I181" s="4"/>
      <c r="O181" s="4"/>
    </row>
    <row r="182" spans="1:15" ht="12.75">
      <c r="A182" s="19"/>
      <c r="B182" s="19"/>
      <c r="F182" s="4"/>
      <c r="G182" s="4"/>
      <c r="H182" s="4"/>
      <c r="I182" s="4"/>
      <c r="O182" s="4"/>
    </row>
    <row r="183" spans="1:15" ht="12.75">
      <c r="A183" s="19"/>
      <c r="B183" s="19"/>
      <c r="F183" s="4"/>
      <c r="G183" s="4"/>
      <c r="H183" s="4"/>
      <c r="I183" s="4"/>
      <c r="O183" s="4"/>
    </row>
    <row r="184" spans="1:15" ht="12.75">
      <c r="A184" s="19"/>
      <c r="B184" s="19"/>
      <c r="F184" s="4"/>
      <c r="G184" s="4"/>
      <c r="H184" s="4"/>
      <c r="I184" s="4"/>
      <c r="O184" s="4"/>
    </row>
    <row r="185" spans="1:15" ht="12.75">
      <c r="A185" s="19"/>
      <c r="B185" s="19"/>
      <c r="F185" s="4"/>
      <c r="G185" s="4"/>
      <c r="H185" s="4"/>
      <c r="I185" s="4"/>
      <c r="O185" s="4"/>
    </row>
    <row r="186" spans="1:15" ht="12.75">
      <c r="A186" s="19"/>
      <c r="B186" s="19"/>
      <c r="F186" s="4"/>
      <c r="G186" s="4"/>
      <c r="H186" s="4"/>
      <c r="I186" s="4"/>
      <c r="O186" s="4"/>
    </row>
    <row r="187" spans="1:15" ht="12.75">
      <c r="A187" s="19"/>
      <c r="B187" s="19"/>
      <c r="F187" s="4"/>
      <c r="G187" s="4"/>
      <c r="H187" s="4"/>
      <c r="I187" s="4"/>
      <c r="O187" s="4"/>
    </row>
    <row r="188" spans="1:15" ht="12.75">
      <c r="A188" s="19"/>
      <c r="B188" s="19"/>
      <c r="F188" s="4"/>
      <c r="G188" s="4"/>
      <c r="H188" s="4"/>
      <c r="I188" s="4"/>
      <c r="O188" s="4"/>
    </row>
    <row r="189" spans="1:15" ht="12.75">
      <c r="A189" s="19"/>
      <c r="B189" s="19"/>
      <c r="F189" s="4"/>
      <c r="G189" s="4"/>
      <c r="H189" s="4"/>
      <c r="I189" s="4"/>
      <c r="O189" s="4"/>
    </row>
    <row r="190" spans="1:15" ht="12.75">
      <c r="A190" s="19"/>
      <c r="B190" s="19"/>
      <c r="F190" s="4"/>
      <c r="G190" s="4"/>
      <c r="H190" s="4"/>
      <c r="I190" s="4"/>
      <c r="O190" s="4"/>
    </row>
    <row r="191" spans="1:15" ht="12.75">
      <c r="A191" s="19"/>
      <c r="B191" s="19"/>
      <c r="F191" s="4"/>
      <c r="G191" s="4"/>
      <c r="H191" s="4"/>
      <c r="I191" s="4"/>
      <c r="O191" s="4"/>
    </row>
    <row r="192" spans="1:15" ht="12.75">
      <c r="A192" s="19"/>
      <c r="B192" s="19"/>
      <c r="F192" s="4"/>
      <c r="G192" s="4"/>
      <c r="H192" s="4"/>
      <c r="I192" s="4"/>
      <c r="O192" s="4"/>
    </row>
    <row r="193" spans="1:15" ht="12.75">
      <c r="A193" s="19"/>
      <c r="B193" s="19"/>
      <c r="F193" s="4"/>
      <c r="G193" s="4"/>
      <c r="H193" s="4"/>
      <c r="I193" s="4"/>
      <c r="O193" s="4"/>
    </row>
    <row r="194" spans="1:15" ht="12.75">
      <c r="A194" s="19"/>
      <c r="B194" s="19"/>
      <c r="F194" s="4"/>
      <c r="G194" s="4"/>
      <c r="H194" s="4"/>
      <c r="I194" s="4"/>
      <c r="O194" s="4"/>
    </row>
    <row r="195" spans="1:15" ht="12.75">
      <c r="A195" s="19"/>
      <c r="B195" s="19"/>
      <c r="F195" s="4"/>
      <c r="G195" s="4"/>
      <c r="H195" s="4"/>
      <c r="I195" s="4"/>
      <c r="O195" s="4"/>
    </row>
    <row r="196" spans="1:15" ht="12.75">
      <c r="A196" s="19"/>
      <c r="B196" s="19"/>
      <c r="F196" s="4"/>
      <c r="G196" s="4"/>
      <c r="H196" s="4"/>
      <c r="I196" s="4"/>
      <c r="O196" s="4"/>
    </row>
    <row r="197" spans="1:15" ht="12.75">
      <c r="A197" s="19"/>
      <c r="B197" s="19"/>
      <c r="F197" s="4"/>
      <c r="G197" s="4"/>
      <c r="H197" s="4"/>
      <c r="I197" s="4"/>
      <c r="O197" s="4"/>
    </row>
    <row r="198" spans="1:15" ht="12.75">
      <c r="A198" s="19"/>
      <c r="B198" s="19"/>
      <c r="F198" s="4"/>
      <c r="G198" s="4"/>
      <c r="H198" s="4"/>
      <c r="I198" s="4"/>
      <c r="O198" s="4"/>
    </row>
    <row r="199" spans="1:15" ht="12.75">
      <c r="A199" s="19"/>
      <c r="B199" s="19"/>
      <c r="F199" s="4"/>
      <c r="G199" s="4"/>
      <c r="H199" s="4"/>
      <c r="I199" s="4"/>
      <c r="O199" s="4"/>
    </row>
    <row r="200" spans="1:15" ht="12.75">
      <c r="A200" s="19"/>
      <c r="B200" s="19"/>
      <c r="F200" s="4"/>
      <c r="G200" s="4"/>
      <c r="H200" s="4"/>
      <c r="I200" s="4"/>
      <c r="O200" s="4"/>
    </row>
    <row r="201" spans="1:15" ht="12.75">
      <c r="A201" s="19"/>
      <c r="B201" s="19"/>
      <c r="F201" s="4"/>
      <c r="G201" s="4"/>
      <c r="H201" s="4"/>
      <c r="I201" s="4"/>
      <c r="O201" s="4"/>
    </row>
    <row r="202" spans="1:15" ht="12.75">
      <c r="A202" s="19"/>
      <c r="B202" s="19"/>
      <c r="F202" s="4"/>
      <c r="G202" s="4"/>
      <c r="H202" s="4"/>
      <c r="I202" s="4"/>
      <c r="O202" s="4"/>
    </row>
    <row r="203" spans="1:15" ht="12.75">
      <c r="A203" s="19"/>
      <c r="B203" s="19"/>
      <c r="F203" s="4"/>
      <c r="G203" s="4"/>
      <c r="H203" s="4"/>
      <c r="I203" s="4"/>
      <c r="O203" s="4"/>
    </row>
    <row r="204" spans="1:15" ht="12.75">
      <c r="A204" s="19"/>
      <c r="B204" s="19"/>
      <c r="F204" s="4"/>
      <c r="G204" s="4"/>
      <c r="H204" s="4"/>
      <c r="I204" s="4"/>
      <c r="O204" s="4"/>
    </row>
    <row r="205" spans="1:15" ht="12.75">
      <c r="A205" s="19"/>
      <c r="B205" s="19"/>
      <c r="F205" s="4"/>
      <c r="G205" s="4"/>
      <c r="H205" s="4"/>
      <c r="I205" s="4"/>
      <c r="O205" s="4"/>
    </row>
    <row r="206" spans="1:15" ht="12.75">
      <c r="A206" s="19"/>
      <c r="B206" s="19"/>
      <c r="F206" s="4"/>
      <c r="G206" s="4"/>
      <c r="H206" s="4"/>
      <c r="I206" s="4"/>
      <c r="O206" s="4"/>
    </row>
    <row r="207" spans="1:15" ht="12.75">
      <c r="A207" s="19"/>
      <c r="B207" s="19"/>
      <c r="F207" s="4"/>
      <c r="G207" s="4"/>
      <c r="H207" s="4"/>
      <c r="I207" s="4"/>
      <c r="O207" s="4"/>
    </row>
    <row r="208" spans="1:15" ht="12.75">
      <c r="A208" s="19"/>
      <c r="B208" s="19"/>
      <c r="F208" s="4"/>
      <c r="G208" s="4"/>
      <c r="H208" s="4"/>
      <c r="I208" s="4"/>
      <c r="O208" s="4"/>
    </row>
    <row r="209" spans="1:15" ht="12.75">
      <c r="A209" s="19"/>
      <c r="B209" s="19"/>
      <c r="F209" s="4"/>
      <c r="G209" s="4"/>
      <c r="H209" s="4"/>
      <c r="I209" s="4"/>
      <c r="O209" s="4"/>
    </row>
    <row r="210" spans="1:15" ht="12.75">
      <c r="A210" s="19"/>
      <c r="B210" s="19"/>
      <c r="F210" s="4"/>
      <c r="G210" s="4"/>
      <c r="H210" s="4"/>
      <c r="I210" s="4"/>
      <c r="O210" s="4"/>
    </row>
    <row r="211" spans="1:15" ht="12.75">
      <c r="A211" s="19"/>
      <c r="B211" s="19"/>
      <c r="F211" s="4"/>
      <c r="G211" s="4"/>
      <c r="H211" s="4"/>
      <c r="I211" s="4"/>
      <c r="O211" s="4"/>
    </row>
    <row r="212" spans="1:15" ht="12.75">
      <c r="A212" s="19"/>
      <c r="B212" s="19"/>
      <c r="F212" s="4"/>
      <c r="G212" s="4"/>
      <c r="H212" s="4"/>
      <c r="I212" s="4"/>
      <c r="O212" s="4"/>
    </row>
    <row r="213" spans="1:15" ht="12.75">
      <c r="A213" s="19"/>
      <c r="B213" s="19"/>
      <c r="F213" s="4"/>
      <c r="G213" s="4"/>
      <c r="H213" s="4"/>
      <c r="I213" s="4"/>
      <c r="O213" s="4"/>
    </row>
    <row r="214" spans="1:15" ht="12.75">
      <c r="A214" s="19"/>
      <c r="B214" s="19"/>
      <c r="F214" s="4"/>
      <c r="G214" s="4"/>
      <c r="H214" s="4"/>
      <c r="I214" s="4"/>
      <c r="O214" s="4"/>
    </row>
    <row r="215" spans="1:15" ht="12.75">
      <c r="A215" s="19"/>
      <c r="B215" s="19"/>
      <c r="F215" s="4"/>
      <c r="G215" s="4"/>
      <c r="H215" s="4"/>
      <c r="I215" s="4"/>
      <c r="O215" s="4"/>
    </row>
    <row r="216" spans="1:15" ht="12.75">
      <c r="A216" s="19"/>
      <c r="B216" s="19"/>
      <c r="F216" s="4"/>
      <c r="G216" s="4"/>
      <c r="H216" s="4"/>
      <c r="I216" s="4"/>
      <c r="O216" s="4"/>
    </row>
    <row r="217" spans="1:15" ht="12.75">
      <c r="A217" s="19"/>
      <c r="B217" s="19"/>
      <c r="F217" s="4"/>
      <c r="G217" s="4"/>
      <c r="H217" s="4"/>
      <c r="I217" s="4"/>
      <c r="O217" s="4"/>
    </row>
    <row r="218" spans="1:15" ht="12.75">
      <c r="A218" s="19"/>
      <c r="B218" s="19"/>
      <c r="F218" s="4"/>
      <c r="G218" s="4"/>
      <c r="H218" s="4"/>
      <c r="I218" s="4"/>
      <c r="O218" s="4"/>
    </row>
    <row r="219" spans="1:15" ht="12.75">
      <c r="A219" s="19"/>
      <c r="B219" s="19"/>
      <c r="F219" s="4"/>
      <c r="G219" s="4"/>
      <c r="H219" s="4"/>
      <c r="I219" s="4"/>
      <c r="O219" s="4"/>
    </row>
    <row r="220" spans="1:15" ht="12.75">
      <c r="A220" s="19"/>
      <c r="B220" s="19"/>
      <c r="F220" s="4"/>
      <c r="G220" s="4"/>
      <c r="H220" s="4"/>
      <c r="I220" s="4"/>
      <c r="O220" s="4"/>
    </row>
    <row r="221" spans="1:15" ht="12.75">
      <c r="A221" s="19"/>
      <c r="B221" s="19"/>
      <c r="F221" s="4"/>
      <c r="G221" s="4"/>
      <c r="H221" s="4"/>
      <c r="I221" s="4"/>
      <c r="O221" s="4"/>
    </row>
    <row r="222" spans="1:15" ht="12.75">
      <c r="A222" s="19"/>
      <c r="B222" s="19"/>
      <c r="F222" s="4"/>
      <c r="G222" s="4"/>
      <c r="H222" s="4"/>
      <c r="I222" s="4"/>
      <c r="O222" s="4"/>
    </row>
    <row r="223" spans="1:15" ht="12.75">
      <c r="A223" s="19"/>
      <c r="B223" s="19"/>
      <c r="F223" s="4"/>
      <c r="G223" s="4"/>
      <c r="H223" s="4"/>
      <c r="I223" s="4"/>
      <c r="O223" s="4"/>
    </row>
    <row r="224" spans="1:15" ht="12.75">
      <c r="A224" s="19"/>
      <c r="B224" s="19"/>
      <c r="F224" s="4"/>
      <c r="G224" s="4"/>
      <c r="H224" s="4"/>
      <c r="I224" s="4"/>
      <c r="O224" s="4"/>
    </row>
    <row r="225" spans="1:15" ht="12.75">
      <c r="A225" s="19"/>
      <c r="B225" s="19"/>
      <c r="F225" s="4"/>
      <c r="G225" s="4"/>
      <c r="H225" s="4"/>
      <c r="I225" s="4"/>
      <c r="O225" s="4"/>
    </row>
    <row r="226" spans="1:15" ht="12.75">
      <c r="A226" s="19"/>
      <c r="B226" s="19"/>
      <c r="F226" s="4"/>
      <c r="G226" s="4"/>
      <c r="H226" s="4"/>
      <c r="I226" s="4"/>
      <c r="O226" s="4"/>
    </row>
    <row r="227" spans="1:15" ht="12.75">
      <c r="A227" s="19"/>
      <c r="B227" s="19"/>
      <c r="F227" s="4"/>
      <c r="G227" s="4"/>
      <c r="H227" s="4"/>
      <c r="I227" s="4"/>
      <c r="O227" s="4"/>
    </row>
    <row r="228" spans="1:15" ht="12.75">
      <c r="A228" s="19"/>
      <c r="B228" s="19"/>
      <c r="F228" s="4"/>
      <c r="G228" s="4"/>
      <c r="H228" s="4"/>
      <c r="I228" s="4"/>
      <c r="O228" s="4"/>
    </row>
    <row r="229" spans="1:15" ht="12.75">
      <c r="A229" s="19"/>
      <c r="B229" s="19"/>
      <c r="F229" s="4"/>
      <c r="G229" s="4"/>
      <c r="H229" s="4"/>
      <c r="I229" s="4"/>
      <c r="O229" s="4"/>
    </row>
    <row r="230" spans="1:15" ht="12.75">
      <c r="A230" s="19"/>
      <c r="B230" s="19"/>
      <c r="F230" s="4"/>
      <c r="G230" s="4"/>
      <c r="H230" s="4"/>
      <c r="I230" s="4"/>
      <c r="O230" s="4"/>
    </row>
    <row r="231" spans="1:15" ht="12.75">
      <c r="A231" s="19"/>
      <c r="B231" s="19"/>
      <c r="F231" s="4"/>
      <c r="G231" s="4"/>
      <c r="H231" s="4"/>
      <c r="I231" s="4"/>
      <c r="O231" s="4"/>
    </row>
    <row r="232" spans="1:15" ht="12.75">
      <c r="A232" s="19"/>
      <c r="B232" s="19"/>
      <c r="F232" s="4"/>
      <c r="G232" s="4"/>
      <c r="H232" s="4"/>
      <c r="I232" s="4"/>
      <c r="O232" s="4"/>
    </row>
    <row r="233" spans="1:15" ht="12.75">
      <c r="A233" s="19"/>
      <c r="B233" s="19"/>
      <c r="F233" s="4"/>
      <c r="G233" s="4"/>
      <c r="H233" s="4"/>
      <c r="I233" s="4"/>
      <c r="O233" s="4"/>
    </row>
    <row r="234" spans="1:15" ht="12.75">
      <c r="A234" s="19"/>
      <c r="B234" s="19"/>
      <c r="F234" s="4"/>
      <c r="G234" s="4"/>
      <c r="H234" s="4"/>
      <c r="I234" s="4"/>
      <c r="O234" s="4"/>
    </row>
    <row r="235" spans="1:15" ht="12.75">
      <c r="A235" s="19"/>
      <c r="B235" s="19"/>
      <c r="F235" s="4"/>
      <c r="G235" s="4"/>
      <c r="H235" s="4"/>
      <c r="I235" s="4"/>
      <c r="O235" s="4"/>
    </row>
    <row r="236" spans="1:15" ht="12.75">
      <c r="A236" s="19"/>
      <c r="B236" s="19"/>
      <c r="F236" s="4"/>
      <c r="G236" s="4"/>
      <c r="H236" s="4"/>
      <c r="I236" s="4"/>
      <c r="O236" s="4"/>
    </row>
    <row r="237" spans="1:15" ht="12.75">
      <c r="A237" s="19"/>
      <c r="B237" s="19"/>
      <c r="F237" s="4"/>
      <c r="G237" s="4"/>
      <c r="H237" s="4"/>
      <c r="I237" s="4"/>
      <c r="O237" s="4"/>
    </row>
    <row r="238" spans="1:15" ht="12.75">
      <c r="A238" s="19"/>
      <c r="B238" s="19"/>
      <c r="F238" s="4"/>
      <c r="G238" s="4"/>
      <c r="H238" s="4"/>
      <c r="I238" s="4"/>
      <c r="O238" s="4"/>
    </row>
    <row r="239" spans="1:15" ht="12.75">
      <c r="A239" s="19"/>
      <c r="B239" s="19"/>
      <c r="F239" s="4"/>
      <c r="G239" s="4"/>
      <c r="H239" s="4"/>
      <c r="I239" s="4"/>
      <c r="O239" s="4"/>
    </row>
    <row r="240" spans="1:15" ht="12.75">
      <c r="A240" s="19"/>
      <c r="B240" s="19"/>
      <c r="F240" s="4"/>
      <c r="G240" s="4"/>
      <c r="H240" s="4"/>
      <c r="I240" s="4"/>
      <c r="O240" s="4"/>
    </row>
    <row r="241" spans="1:15" ht="12.75">
      <c r="A241" s="19"/>
      <c r="B241" s="19"/>
      <c r="F241" s="4"/>
      <c r="G241" s="4"/>
      <c r="H241" s="4"/>
      <c r="I241" s="4"/>
      <c r="O241" s="4"/>
    </row>
    <row r="242" spans="1:15" ht="12.75">
      <c r="A242" s="19"/>
      <c r="B242" s="19"/>
      <c r="F242" s="4"/>
      <c r="G242" s="4"/>
      <c r="H242" s="4"/>
      <c r="I242" s="4"/>
      <c r="O242" s="4"/>
    </row>
    <row r="243" spans="1:15" ht="12.75">
      <c r="A243" s="19"/>
      <c r="B243" s="19"/>
      <c r="F243" s="4"/>
      <c r="G243" s="4"/>
      <c r="H243" s="4"/>
      <c r="I243" s="4"/>
      <c r="O243" s="4"/>
    </row>
    <row r="244" spans="1:15" ht="12.75">
      <c r="A244" s="19"/>
      <c r="B244" s="19"/>
      <c r="F244" s="4"/>
      <c r="G244" s="4"/>
      <c r="H244" s="4"/>
      <c r="I244" s="4"/>
      <c r="O244" s="4"/>
    </row>
    <row r="245" spans="1:15" ht="12.75">
      <c r="A245" s="19"/>
      <c r="B245" s="19"/>
      <c r="F245" s="4"/>
      <c r="G245" s="4"/>
      <c r="H245" s="4"/>
      <c r="I245" s="4"/>
      <c r="O245" s="4"/>
    </row>
    <row r="246" spans="1:15" ht="12.75">
      <c r="A246" s="19"/>
      <c r="B246" s="19"/>
      <c r="F246" s="4"/>
      <c r="G246" s="4"/>
      <c r="H246" s="4"/>
      <c r="I246" s="4"/>
      <c r="O246" s="4"/>
    </row>
    <row r="247" spans="1:15" ht="12.75">
      <c r="A247" s="19"/>
      <c r="B247" s="19"/>
      <c r="F247" s="4"/>
      <c r="G247" s="4"/>
      <c r="H247" s="4"/>
      <c r="I247" s="4"/>
      <c r="O247" s="4"/>
    </row>
    <row r="248" spans="1:15" ht="12.75">
      <c r="A248" s="19"/>
      <c r="B248" s="19"/>
      <c r="F248" s="4"/>
      <c r="G248" s="4"/>
      <c r="H248" s="4"/>
      <c r="I248" s="4"/>
      <c r="O248" s="4"/>
    </row>
    <row r="249" spans="1:15" ht="12.75">
      <c r="A249" s="19"/>
      <c r="B249" s="19"/>
      <c r="F249" s="4"/>
      <c r="G249" s="4"/>
      <c r="H249" s="4"/>
      <c r="I249" s="4"/>
      <c r="O249" s="4"/>
    </row>
    <row r="250" spans="1:15" ht="12.75">
      <c r="A250" s="19"/>
      <c r="B250" s="19"/>
      <c r="F250" s="4"/>
      <c r="G250" s="4"/>
      <c r="H250" s="4"/>
      <c r="I250" s="4"/>
      <c r="O250" s="4"/>
    </row>
    <row r="251" spans="1:15" ht="12.75">
      <c r="A251" s="19"/>
      <c r="B251" s="19"/>
      <c r="F251" s="4"/>
      <c r="G251" s="4"/>
      <c r="H251" s="4"/>
      <c r="I251" s="4"/>
      <c r="O251" s="4"/>
    </row>
    <row r="252" spans="1:15" ht="12.75">
      <c r="A252" s="19"/>
      <c r="B252" s="19"/>
      <c r="F252" s="4"/>
      <c r="G252" s="4"/>
      <c r="H252" s="4"/>
      <c r="I252" s="4"/>
      <c r="O252" s="4"/>
    </row>
    <row r="253" spans="1:15" ht="12.75">
      <c r="A253" s="19"/>
      <c r="B253" s="19"/>
      <c r="F253" s="4"/>
      <c r="G253" s="4"/>
      <c r="H253" s="4"/>
      <c r="I253" s="4"/>
      <c r="O253" s="4"/>
    </row>
    <row r="254" spans="1:15" ht="12.75">
      <c r="A254" s="19"/>
      <c r="B254" s="19"/>
      <c r="F254" s="4"/>
      <c r="G254" s="4"/>
      <c r="H254" s="4"/>
      <c r="I254" s="4"/>
      <c r="O254" s="4"/>
    </row>
    <row r="255" spans="1:15" ht="12.75">
      <c r="A255" s="19"/>
      <c r="B255" s="19"/>
      <c r="F255" s="4"/>
      <c r="G255" s="4"/>
      <c r="H255" s="4"/>
      <c r="I255" s="4"/>
      <c r="O255" s="4"/>
    </row>
    <row r="256" spans="1:15" ht="12.75">
      <c r="A256" s="19"/>
      <c r="B256" s="19"/>
      <c r="F256" s="4"/>
      <c r="G256" s="4"/>
      <c r="H256" s="4"/>
      <c r="I256" s="4"/>
      <c r="O256" s="4"/>
    </row>
    <row r="257" spans="1:15" ht="12.75">
      <c r="A257" s="19"/>
      <c r="B257" s="19"/>
      <c r="F257" s="4"/>
      <c r="G257" s="4"/>
      <c r="H257" s="4"/>
      <c r="I257" s="4"/>
      <c r="O257" s="4"/>
    </row>
    <row r="258" spans="1:15" ht="12.75">
      <c r="A258" s="19"/>
      <c r="B258" s="19"/>
      <c r="F258" s="4"/>
      <c r="G258" s="4"/>
      <c r="H258" s="4"/>
      <c r="I258" s="4"/>
      <c r="O258" s="4"/>
    </row>
    <row r="259" spans="1:15" ht="12.75">
      <c r="A259" s="19"/>
      <c r="B259" s="19"/>
      <c r="F259" s="4"/>
      <c r="G259" s="4"/>
      <c r="H259" s="4"/>
      <c r="I259" s="4"/>
      <c r="O259" s="4"/>
    </row>
    <row r="260" spans="1:15" ht="12.75">
      <c r="A260" s="19"/>
      <c r="B260" s="19"/>
      <c r="F260" s="4"/>
      <c r="G260" s="4"/>
      <c r="H260" s="4"/>
      <c r="I260" s="4"/>
      <c r="O260" s="4"/>
    </row>
    <row r="261" spans="1:15" ht="12.75">
      <c r="A261" s="19"/>
      <c r="B261" s="19"/>
      <c r="F261" s="4"/>
      <c r="G261" s="4"/>
      <c r="H261" s="4"/>
      <c r="I261" s="4"/>
      <c r="O261" s="4"/>
    </row>
    <row r="262" spans="1:15" ht="12.75">
      <c r="A262" s="19"/>
      <c r="B262" s="19"/>
      <c r="F262" s="4"/>
      <c r="G262" s="4"/>
      <c r="H262" s="4"/>
      <c r="I262" s="4"/>
      <c r="O262" s="4"/>
    </row>
    <row r="263" spans="1:15" ht="12.75">
      <c r="A263" s="19"/>
      <c r="B263" s="19"/>
      <c r="F263" s="4"/>
      <c r="G263" s="4"/>
      <c r="H263" s="4"/>
      <c r="I263" s="4"/>
      <c r="O263" s="4"/>
    </row>
    <row r="264" spans="1:15" ht="12.75">
      <c r="A264" s="19"/>
      <c r="B264" s="19"/>
      <c r="F264" s="4"/>
      <c r="G264" s="4"/>
      <c r="H264" s="4"/>
      <c r="I264" s="4"/>
      <c r="O264" s="4"/>
    </row>
    <row r="265" spans="1:15" ht="12.75">
      <c r="A265" s="19"/>
      <c r="B265" s="19"/>
      <c r="F265" s="4"/>
      <c r="G265" s="4"/>
      <c r="H265" s="4"/>
      <c r="I265" s="4"/>
      <c r="O265" s="4"/>
    </row>
    <row r="266" spans="1:15" ht="12.75">
      <c r="A266" s="19"/>
      <c r="B266" s="19"/>
      <c r="F266" s="4"/>
      <c r="G266" s="4"/>
      <c r="H266" s="4"/>
      <c r="I266" s="4"/>
      <c r="O266" s="4"/>
    </row>
    <row r="267" spans="1:15" ht="12.75">
      <c r="A267" s="19"/>
      <c r="B267" s="19"/>
      <c r="F267" s="4"/>
      <c r="G267" s="4"/>
      <c r="H267" s="4"/>
      <c r="I267" s="4"/>
      <c r="O267" s="4"/>
    </row>
    <row r="268" spans="1:15" ht="12.75">
      <c r="A268" s="19"/>
      <c r="B268" s="19"/>
      <c r="F268" s="4"/>
      <c r="G268" s="4"/>
      <c r="H268" s="4"/>
      <c r="I268" s="4"/>
      <c r="O268" s="4"/>
    </row>
    <row r="269" spans="1:15" ht="12.75">
      <c r="A269" s="19"/>
      <c r="B269" s="19"/>
      <c r="F269" s="4"/>
      <c r="G269" s="4"/>
      <c r="H269" s="4"/>
      <c r="I269" s="4"/>
      <c r="O269" s="4"/>
    </row>
    <row r="270" spans="1:15" ht="12.75">
      <c r="A270" s="19"/>
      <c r="B270" s="19"/>
      <c r="F270" s="4"/>
      <c r="G270" s="4"/>
      <c r="H270" s="4"/>
      <c r="I270" s="4"/>
      <c r="O270" s="4"/>
    </row>
    <row r="271" spans="1:15" ht="12.75">
      <c r="A271" s="19"/>
      <c r="B271" s="19"/>
      <c r="F271" s="4"/>
      <c r="G271" s="4"/>
      <c r="H271" s="4"/>
      <c r="I271" s="4"/>
      <c r="O271" s="4"/>
    </row>
    <row r="272" spans="1:15" ht="12.75">
      <c r="A272" s="19"/>
      <c r="B272" s="19"/>
      <c r="F272" s="4"/>
      <c r="G272" s="4"/>
      <c r="H272" s="4"/>
      <c r="I272" s="4"/>
      <c r="O272" s="4"/>
    </row>
    <row r="273" spans="1:15" ht="12.75">
      <c r="A273" s="19"/>
      <c r="B273" s="19"/>
      <c r="F273" s="4"/>
      <c r="G273" s="4"/>
      <c r="H273" s="4"/>
      <c r="I273" s="4"/>
      <c r="O273" s="4"/>
    </row>
    <row r="274" spans="1:15" ht="12.75">
      <c r="A274" s="19"/>
      <c r="B274" s="19"/>
      <c r="F274" s="4"/>
      <c r="G274" s="4"/>
      <c r="H274" s="4"/>
      <c r="I274" s="4"/>
      <c r="O274" s="4"/>
    </row>
    <row r="275" spans="1:15" ht="12.75">
      <c r="A275" s="19"/>
      <c r="B275" s="19"/>
      <c r="F275" s="4"/>
      <c r="G275" s="4"/>
      <c r="H275" s="4"/>
      <c r="I275" s="4"/>
      <c r="O275" s="4"/>
    </row>
    <row r="276" spans="1:15" ht="12.75">
      <c r="A276" s="19"/>
      <c r="B276" s="19"/>
      <c r="F276" s="4"/>
      <c r="G276" s="4"/>
      <c r="H276" s="4"/>
      <c r="I276" s="4"/>
      <c r="O276" s="4"/>
    </row>
    <row r="277" spans="1:15" ht="12.75">
      <c r="A277" s="19"/>
      <c r="B277" s="19"/>
      <c r="F277" s="4"/>
      <c r="G277" s="4"/>
      <c r="H277" s="4"/>
      <c r="I277" s="4"/>
      <c r="O277" s="4"/>
    </row>
    <row r="278" spans="1:15" ht="12.75">
      <c r="A278" s="19"/>
      <c r="B278" s="19"/>
      <c r="F278" s="4"/>
      <c r="G278" s="4"/>
      <c r="H278" s="4"/>
      <c r="I278" s="4"/>
      <c r="O278" s="4"/>
    </row>
    <row r="279" spans="1:15" ht="12.75">
      <c r="A279" s="19"/>
      <c r="B279" s="19"/>
      <c r="F279" s="4"/>
      <c r="G279" s="4"/>
      <c r="H279" s="4"/>
      <c r="I279" s="4"/>
      <c r="O279" s="4"/>
    </row>
    <row r="280" spans="1:15" ht="12.75">
      <c r="A280" s="19"/>
      <c r="B280" s="19"/>
      <c r="F280" s="4"/>
      <c r="G280" s="4"/>
      <c r="H280" s="4"/>
      <c r="I280" s="4"/>
      <c r="O280" s="4"/>
    </row>
    <row r="281" spans="1:15" ht="12.75">
      <c r="A281" s="19"/>
      <c r="B281" s="19"/>
      <c r="F281" s="4"/>
      <c r="G281" s="4"/>
      <c r="H281" s="4"/>
      <c r="I281" s="4"/>
      <c r="O281" s="4"/>
    </row>
    <row r="282" spans="1:15" ht="12.75">
      <c r="A282" s="19"/>
      <c r="B282" s="19"/>
      <c r="F282" s="4"/>
      <c r="G282" s="4"/>
      <c r="H282" s="4"/>
      <c r="I282" s="4"/>
      <c r="O282" s="4"/>
    </row>
    <row r="283" spans="1:15" ht="12.75">
      <c r="A283" s="19"/>
      <c r="B283" s="19"/>
      <c r="F283" s="4"/>
      <c r="G283" s="4"/>
      <c r="H283" s="4"/>
      <c r="I283" s="4"/>
      <c r="O283" s="4"/>
    </row>
    <row r="284" spans="1:15" ht="12.75">
      <c r="A284" s="19"/>
      <c r="B284" s="19"/>
      <c r="F284" s="4"/>
      <c r="G284" s="4"/>
      <c r="H284" s="4"/>
      <c r="I284" s="4"/>
      <c r="O284" s="4"/>
    </row>
    <row r="285" spans="1:15" ht="12.75">
      <c r="A285" s="19"/>
      <c r="B285" s="19"/>
      <c r="F285" s="4"/>
      <c r="G285" s="4"/>
      <c r="H285" s="4"/>
      <c r="I285" s="4"/>
      <c r="O285" s="4"/>
    </row>
    <row r="286" spans="1:15" ht="12.75">
      <c r="A286" s="19"/>
      <c r="B286" s="19"/>
      <c r="F286" s="4"/>
      <c r="G286" s="4"/>
      <c r="H286" s="4"/>
      <c r="I286" s="4"/>
      <c r="O286" s="4"/>
    </row>
    <row r="287" spans="1:15" ht="12.75">
      <c r="A287" s="19"/>
      <c r="B287" s="19"/>
      <c r="F287" s="4"/>
      <c r="G287" s="4"/>
      <c r="H287" s="4"/>
      <c r="I287" s="4"/>
      <c r="O287" s="4"/>
    </row>
    <row r="288" spans="1:15" ht="12.75">
      <c r="A288" s="19"/>
      <c r="B288" s="19"/>
      <c r="F288" s="4"/>
      <c r="G288" s="4"/>
      <c r="H288" s="4"/>
      <c r="I288" s="4"/>
      <c r="O288" s="4"/>
    </row>
    <row r="289" spans="1:15" ht="12.75">
      <c r="A289" s="19"/>
      <c r="B289" s="19"/>
      <c r="F289" s="4"/>
      <c r="G289" s="4"/>
      <c r="H289" s="4"/>
      <c r="I289" s="4"/>
      <c r="O289" s="4"/>
    </row>
    <row r="290" spans="1:15" ht="12.75">
      <c r="A290" s="19"/>
      <c r="B290" s="19"/>
      <c r="F290" s="4"/>
      <c r="G290" s="4"/>
      <c r="H290" s="4"/>
      <c r="I290" s="4"/>
      <c r="O290" s="4"/>
    </row>
    <row r="291" spans="1:15" ht="12.75">
      <c r="A291" s="19"/>
      <c r="B291" s="19"/>
      <c r="F291" s="4"/>
      <c r="G291" s="4"/>
      <c r="H291" s="4"/>
      <c r="I291" s="4"/>
      <c r="O291" s="4"/>
    </row>
    <row r="292" spans="1:15" ht="12.75">
      <c r="A292" s="19"/>
      <c r="B292" s="19"/>
      <c r="F292" s="4"/>
      <c r="G292" s="4"/>
      <c r="H292" s="4"/>
      <c r="I292" s="4"/>
      <c r="O292" s="4"/>
    </row>
    <row r="293" spans="1:15" ht="12.75">
      <c r="A293" s="19"/>
      <c r="B293" s="19"/>
      <c r="F293" s="4"/>
      <c r="G293" s="4"/>
      <c r="H293" s="4"/>
      <c r="I293" s="4"/>
      <c r="O293" s="4"/>
    </row>
    <row r="294" spans="1:15" ht="12.75">
      <c r="A294" s="19"/>
      <c r="B294" s="19"/>
      <c r="F294" s="4"/>
      <c r="G294" s="4"/>
      <c r="H294" s="4"/>
      <c r="I294" s="4"/>
      <c r="O294" s="4"/>
    </row>
    <row r="295" spans="1:15" ht="12.75">
      <c r="A295" s="19"/>
      <c r="B295" s="19"/>
      <c r="F295" s="4"/>
      <c r="G295" s="4"/>
      <c r="H295" s="4"/>
      <c r="I295" s="4"/>
      <c r="O295" s="4"/>
    </row>
    <row r="296" spans="1:15" ht="12.75">
      <c r="A296" s="19"/>
      <c r="B296" s="19"/>
      <c r="F296" s="4"/>
      <c r="G296" s="4"/>
      <c r="H296" s="4"/>
      <c r="I296" s="4"/>
      <c r="O296" s="4"/>
    </row>
    <row r="297" spans="1:15" ht="12.75">
      <c r="A297" s="19"/>
      <c r="B297" s="19"/>
      <c r="F297" s="4"/>
      <c r="G297" s="4"/>
      <c r="H297" s="4"/>
      <c r="I297" s="4"/>
      <c r="O297" s="4"/>
    </row>
    <row r="298" spans="1:15" ht="12.75">
      <c r="A298" s="19"/>
      <c r="B298" s="19"/>
      <c r="F298" s="4"/>
      <c r="G298" s="4"/>
      <c r="H298" s="4"/>
      <c r="I298" s="4"/>
      <c r="O298" s="4"/>
    </row>
    <row r="299" spans="1:15" ht="12.75">
      <c r="A299" s="19"/>
      <c r="B299" s="19"/>
      <c r="F299" s="4"/>
      <c r="G299" s="4"/>
      <c r="H299" s="4"/>
      <c r="I299" s="4"/>
      <c r="O299" s="4"/>
    </row>
    <row r="300" spans="1:15" ht="12.75">
      <c r="A300" s="19"/>
      <c r="B300" s="19"/>
      <c r="F300" s="4"/>
      <c r="G300" s="4"/>
      <c r="H300" s="4"/>
      <c r="I300" s="4"/>
      <c r="O300" s="4"/>
    </row>
    <row r="301" spans="1:15" ht="12.75">
      <c r="A301" s="19"/>
      <c r="B301" s="19"/>
      <c r="F301" s="4"/>
      <c r="G301" s="4"/>
      <c r="H301" s="4"/>
      <c r="I301" s="4"/>
      <c r="O301" s="4"/>
    </row>
    <row r="302" spans="1:15" ht="12.75">
      <c r="A302" s="19"/>
      <c r="B302" s="19"/>
      <c r="F302" s="4"/>
      <c r="G302" s="4"/>
      <c r="H302" s="4"/>
      <c r="I302" s="4"/>
      <c r="O302" s="4"/>
    </row>
    <row r="303" spans="1:15" ht="12.75">
      <c r="A303" s="19"/>
      <c r="B303" s="19"/>
      <c r="F303" s="4"/>
      <c r="G303" s="4"/>
      <c r="H303" s="4"/>
      <c r="I303" s="4"/>
      <c r="O303" s="4"/>
    </row>
    <row r="304" spans="1:15" ht="12.75">
      <c r="A304" s="19"/>
      <c r="B304" s="19"/>
      <c r="F304" s="4"/>
      <c r="G304" s="4"/>
      <c r="H304" s="4"/>
      <c r="I304" s="4"/>
      <c r="O304" s="4"/>
    </row>
    <row r="305" spans="1:15" ht="12.75">
      <c r="A305" s="19"/>
      <c r="B305" s="19"/>
      <c r="F305" s="4"/>
      <c r="G305" s="4"/>
      <c r="H305" s="4"/>
      <c r="I305" s="4"/>
      <c r="O305" s="4"/>
    </row>
    <row r="306" spans="1:15" ht="12.75">
      <c r="A306" s="19"/>
      <c r="B306" s="19"/>
      <c r="F306" s="4"/>
      <c r="G306" s="4"/>
      <c r="H306" s="4"/>
      <c r="I306" s="4"/>
      <c r="O306" s="4"/>
    </row>
    <row r="307" spans="1:15" ht="12.75">
      <c r="A307" s="19"/>
      <c r="B307" s="19"/>
      <c r="F307" s="4"/>
      <c r="G307" s="4"/>
      <c r="H307" s="4"/>
      <c r="I307" s="4"/>
      <c r="O307" s="4"/>
    </row>
    <row r="308" spans="1:15" ht="12.75">
      <c r="A308" s="19"/>
      <c r="B308" s="19"/>
      <c r="F308" s="4"/>
      <c r="G308" s="4"/>
      <c r="H308" s="4"/>
      <c r="I308" s="4"/>
      <c r="O308" s="4"/>
    </row>
    <row r="309" spans="1:15" ht="12.75">
      <c r="A309" s="19"/>
      <c r="B309" s="19"/>
      <c r="F309" s="4"/>
      <c r="G309" s="4"/>
      <c r="H309" s="4"/>
      <c r="I309" s="4"/>
      <c r="O309" s="4"/>
    </row>
    <row r="310" spans="1:15" ht="12.75">
      <c r="A310" s="19"/>
      <c r="B310" s="19"/>
      <c r="F310" s="4"/>
      <c r="G310" s="4"/>
      <c r="H310" s="4"/>
      <c r="I310" s="4"/>
      <c r="O310" s="4"/>
    </row>
    <row r="311" spans="1:15" ht="12.75">
      <c r="A311" s="19"/>
      <c r="B311" s="19"/>
      <c r="F311" s="4"/>
      <c r="G311" s="4"/>
      <c r="H311" s="4"/>
      <c r="I311" s="4"/>
      <c r="O311" s="4"/>
    </row>
    <row r="312" spans="1:15" ht="12.75">
      <c r="A312" s="19"/>
      <c r="B312" s="19"/>
      <c r="F312" s="4"/>
      <c r="G312" s="4"/>
      <c r="H312" s="4"/>
      <c r="I312" s="4"/>
      <c r="O312" s="4"/>
    </row>
    <row r="313" spans="1:15" ht="12.75">
      <c r="A313" s="19"/>
      <c r="B313" s="19"/>
      <c r="F313" s="4"/>
      <c r="G313" s="4"/>
      <c r="H313" s="4"/>
      <c r="I313" s="4"/>
      <c r="O313" s="4"/>
    </row>
    <row r="314" spans="1:15" ht="12.75">
      <c r="A314" s="19"/>
      <c r="B314" s="19"/>
      <c r="F314" s="4"/>
      <c r="G314" s="4"/>
      <c r="H314" s="4"/>
      <c r="I314" s="4"/>
      <c r="O314" s="4"/>
    </row>
    <row r="315" spans="1:15" ht="12.75">
      <c r="A315" s="19"/>
      <c r="B315" s="19"/>
      <c r="F315" s="4"/>
      <c r="G315" s="4"/>
      <c r="H315" s="4"/>
      <c r="I315" s="4"/>
      <c r="O315" s="4"/>
    </row>
    <row r="316" spans="1:15" ht="12.75">
      <c r="A316" s="19"/>
      <c r="B316" s="19"/>
      <c r="F316" s="4"/>
      <c r="G316" s="4"/>
      <c r="H316" s="4"/>
      <c r="I316" s="4"/>
      <c r="O316" s="4"/>
    </row>
    <row r="317" spans="1:15" ht="12.75">
      <c r="A317" s="19"/>
      <c r="B317" s="19"/>
      <c r="F317" s="4"/>
      <c r="G317" s="4"/>
      <c r="H317" s="4"/>
      <c r="I317" s="4"/>
      <c r="O317" s="4"/>
    </row>
    <row r="318" spans="1:15" ht="12.75">
      <c r="A318" s="19"/>
      <c r="B318" s="19"/>
      <c r="F318" s="4"/>
      <c r="G318" s="4"/>
      <c r="H318" s="4"/>
      <c r="I318" s="4"/>
      <c r="O318" s="4"/>
    </row>
    <row r="319" spans="1:15" ht="12.75">
      <c r="A319" s="19"/>
      <c r="B319" s="19"/>
      <c r="F319" s="4"/>
      <c r="G319" s="4"/>
      <c r="H319" s="4"/>
      <c r="I319" s="4"/>
      <c r="O319" s="4"/>
    </row>
    <row r="320" spans="1:15" ht="12.75">
      <c r="A320" s="19"/>
      <c r="B320" s="19"/>
      <c r="F320" s="4"/>
      <c r="G320" s="4"/>
      <c r="H320" s="4"/>
      <c r="I320" s="4"/>
      <c r="O320" s="4"/>
    </row>
    <row r="321" spans="1:15" ht="12.75">
      <c r="A321" s="19"/>
      <c r="B321" s="19"/>
      <c r="F321" s="4"/>
      <c r="G321" s="4"/>
      <c r="H321" s="4"/>
      <c r="I321" s="4"/>
      <c r="O321" s="4"/>
    </row>
    <row r="322" spans="1:15" ht="12.75">
      <c r="A322" s="19"/>
      <c r="B322" s="19"/>
      <c r="F322" s="4"/>
      <c r="G322" s="4"/>
      <c r="H322" s="4"/>
      <c r="I322" s="4"/>
      <c r="O322" s="4"/>
    </row>
    <row r="323" spans="1:15" ht="12.75">
      <c r="A323" s="19"/>
      <c r="B323" s="19"/>
      <c r="F323" s="4"/>
      <c r="G323" s="4"/>
      <c r="H323" s="4"/>
      <c r="I323" s="4"/>
      <c r="O323" s="4"/>
    </row>
    <row r="324" spans="1:15" ht="12.75">
      <c r="A324" s="19"/>
      <c r="B324" s="19"/>
      <c r="F324" s="4"/>
      <c r="G324" s="4"/>
      <c r="H324" s="4"/>
      <c r="I324" s="4"/>
      <c r="O324" s="4"/>
    </row>
    <row r="325" spans="1:15" ht="12.75">
      <c r="A325" s="19"/>
      <c r="B325" s="19"/>
      <c r="F325" s="4"/>
      <c r="G325" s="4"/>
      <c r="H325" s="4"/>
      <c r="I325" s="4"/>
      <c r="O325" s="4"/>
    </row>
    <row r="326" spans="1:15" ht="12.75">
      <c r="A326" s="19"/>
      <c r="B326" s="19"/>
      <c r="F326" s="4"/>
      <c r="G326" s="4"/>
      <c r="H326" s="4"/>
      <c r="I326" s="4"/>
      <c r="O326" s="4"/>
    </row>
    <row r="327" spans="1:15" ht="12.75">
      <c r="A327" s="19"/>
      <c r="B327" s="19"/>
      <c r="F327" s="4"/>
      <c r="G327" s="4"/>
      <c r="H327" s="4"/>
      <c r="I327" s="4"/>
      <c r="O327" s="4"/>
    </row>
    <row r="328" spans="1:15" ht="12.75">
      <c r="A328" s="19"/>
      <c r="B328" s="19"/>
      <c r="F328" s="4"/>
      <c r="G328" s="4"/>
      <c r="H328" s="4"/>
      <c r="I328" s="4"/>
      <c r="O328" s="4"/>
    </row>
    <row r="329" spans="1:15" ht="12.75">
      <c r="A329" s="19"/>
      <c r="B329" s="19"/>
      <c r="F329" s="4"/>
      <c r="G329" s="4"/>
      <c r="H329" s="4"/>
      <c r="I329" s="4"/>
      <c r="O329" s="4"/>
    </row>
    <row r="330" spans="1:15" ht="12.75">
      <c r="A330" s="19"/>
      <c r="B330" s="19"/>
      <c r="F330" s="4"/>
      <c r="G330" s="4"/>
      <c r="H330" s="4"/>
      <c r="I330" s="4"/>
      <c r="O330" s="4"/>
    </row>
    <row r="331" spans="1:15" ht="12.75">
      <c r="A331" s="19"/>
      <c r="B331" s="19"/>
      <c r="F331" s="4"/>
      <c r="G331" s="4"/>
      <c r="H331" s="4"/>
      <c r="I331" s="4"/>
      <c r="O331" s="4"/>
    </row>
    <row r="332" spans="1:15" ht="12.75">
      <c r="A332" s="19"/>
      <c r="B332" s="19"/>
      <c r="F332" s="4"/>
      <c r="G332" s="4"/>
      <c r="H332" s="4"/>
      <c r="I332" s="4"/>
      <c r="O332" s="4"/>
    </row>
    <row r="333" spans="1:15" ht="12.75">
      <c r="A333" s="19"/>
      <c r="B333" s="19"/>
      <c r="F333" s="4"/>
      <c r="G333" s="4"/>
      <c r="H333" s="4"/>
      <c r="I333" s="4"/>
      <c r="O333" s="4"/>
    </row>
    <row r="334" spans="1:15" ht="12.75">
      <c r="A334" s="19"/>
      <c r="B334" s="19"/>
      <c r="F334" s="4"/>
      <c r="G334" s="4"/>
      <c r="H334" s="4"/>
      <c r="I334" s="4"/>
      <c r="O334" s="4"/>
    </row>
    <row r="335" spans="1:15" ht="12.75">
      <c r="A335" s="19"/>
      <c r="B335" s="19"/>
      <c r="F335" s="4"/>
      <c r="G335" s="4"/>
      <c r="H335" s="4"/>
      <c r="I335" s="4"/>
      <c r="O335" s="4"/>
    </row>
    <row r="336" spans="1:15" ht="12.75">
      <c r="A336" s="19"/>
      <c r="B336" s="19"/>
      <c r="F336" s="4"/>
      <c r="G336" s="4"/>
      <c r="H336" s="4"/>
      <c r="I336" s="4"/>
      <c r="O336" s="4"/>
    </row>
    <row r="337" spans="1:15" ht="12.75">
      <c r="A337" s="19"/>
      <c r="B337" s="19"/>
      <c r="F337" s="4"/>
      <c r="G337" s="4"/>
      <c r="H337" s="4"/>
      <c r="I337" s="4"/>
      <c r="O337" s="4"/>
    </row>
    <row r="338" spans="1:15" ht="12.75">
      <c r="A338" s="19"/>
      <c r="B338" s="19"/>
      <c r="F338" s="4"/>
      <c r="G338" s="4"/>
      <c r="H338" s="4"/>
      <c r="I338" s="4"/>
      <c r="O338" s="4"/>
    </row>
    <row r="339" spans="1:15" ht="12.75">
      <c r="A339" s="19"/>
      <c r="B339" s="19"/>
      <c r="F339" s="4"/>
      <c r="G339" s="4"/>
      <c r="H339" s="4"/>
      <c r="I339" s="4"/>
      <c r="O339" s="4"/>
    </row>
    <row r="340" spans="1:15" ht="12.75">
      <c r="A340" s="19"/>
      <c r="B340" s="19"/>
      <c r="F340" s="4"/>
      <c r="G340" s="4"/>
      <c r="H340" s="4"/>
      <c r="I340" s="4"/>
      <c r="O340" s="4"/>
    </row>
    <row r="341" spans="1:15" ht="12.75">
      <c r="A341" s="19"/>
      <c r="B341" s="19"/>
      <c r="F341" s="4"/>
      <c r="G341" s="4"/>
      <c r="H341" s="4"/>
      <c r="I341" s="4"/>
      <c r="O341" s="4"/>
    </row>
    <row r="342" spans="1:15" ht="12.75">
      <c r="A342" s="19"/>
      <c r="B342" s="19"/>
      <c r="F342" s="4"/>
      <c r="G342" s="4"/>
      <c r="H342" s="4"/>
      <c r="I342" s="4"/>
      <c r="O342" s="4"/>
    </row>
    <row r="343" spans="1:15" ht="12.75">
      <c r="A343" s="19"/>
      <c r="B343" s="19"/>
      <c r="F343" s="4"/>
      <c r="G343" s="4"/>
      <c r="H343" s="4"/>
      <c r="I343" s="4"/>
      <c r="O343" s="4"/>
    </row>
    <row r="344" spans="1:15" ht="12.75">
      <c r="A344" s="19"/>
      <c r="B344" s="19"/>
      <c r="F344" s="4"/>
      <c r="G344" s="4"/>
      <c r="H344" s="4"/>
      <c r="I344" s="4"/>
      <c r="O344" s="4"/>
    </row>
    <row r="345" spans="1:15" ht="12.75">
      <c r="A345" s="19"/>
      <c r="B345" s="19"/>
      <c r="F345" s="4"/>
      <c r="G345" s="4"/>
      <c r="H345" s="4"/>
      <c r="I345" s="4"/>
      <c r="O345" s="4"/>
    </row>
    <row r="346" spans="1:15" ht="12.75">
      <c r="A346" s="19"/>
      <c r="B346" s="19"/>
      <c r="F346" s="4"/>
      <c r="G346" s="4"/>
      <c r="H346" s="4"/>
      <c r="I346" s="4"/>
      <c r="O346" s="4"/>
    </row>
    <row r="347" spans="1:15" ht="12.75">
      <c r="A347" s="19"/>
      <c r="B347" s="19"/>
      <c r="F347" s="4"/>
      <c r="G347" s="4"/>
      <c r="H347" s="4"/>
      <c r="I347" s="4"/>
      <c r="O347" s="4"/>
    </row>
    <row r="348" spans="1:15" ht="12.75">
      <c r="A348" s="19"/>
      <c r="B348" s="19"/>
      <c r="F348" s="4"/>
      <c r="G348" s="4"/>
      <c r="H348" s="4"/>
      <c r="I348" s="4"/>
      <c r="O348" s="4"/>
    </row>
    <row r="349" spans="1:15" ht="12.75">
      <c r="A349" s="19"/>
      <c r="B349" s="19"/>
      <c r="F349" s="4"/>
      <c r="G349" s="4"/>
      <c r="H349" s="4"/>
      <c r="I349" s="4"/>
      <c r="O349" s="4"/>
    </row>
    <row r="350" spans="1:15" ht="12.75">
      <c r="A350" s="19"/>
      <c r="B350" s="19"/>
      <c r="F350" s="4"/>
      <c r="G350" s="4"/>
      <c r="H350" s="4"/>
      <c r="I350" s="4"/>
      <c r="O350" s="4"/>
    </row>
    <row r="351" spans="1:15" ht="12.75">
      <c r="A351" s="19"/>
      <c r="B351" s="19"/>
      <c r="F351" s="4"/>
      <c r="G351" s="4"/>
      <c r="H351" s="4"/>
      <c r="I351" s="4"/>
      <c r="O351" s="4"/>
    </row>
    <row r="352" spans="1:15" ht="12.75">
      <c r="A352" s="19"/>
      <c r="B352" s="19"/>
      <c r="F352" s="4"/>
      <c r="G352" s="4"/>
      <c r="H352" s="4"/>
      <c r="I352" s="4"/>
      <c r="O352" s="4"/>
    </row>
    <row r="353" spans="1:15" ht="12.75">
      <c r="A353" s="19"/>
      <c r="B353" s="19"/>
      <c r="F353" s="4"/>
      <c r="G353" s="4"/>
      <c r="H353" s="4"/>
      <c r="I353" s="4"/>
      <c r="O353" s="4"/>
    </row>
    <row r="354" spans="1:15" ht="12.75">
      <c r="A354" s="19"/>
      <c r="B354" s="19"/>
      <c r="F354" s="4"/>
      <c r="G354" s="4"/>
      <c r="H354" s="4"/>
      <c r="I354" s="4"/>
      <c r="O354" s="4"/>
    </row>
    <row r="355" spans="1:15" ht="12.75">
      <c r="A355" s="19"/>
      <c r="B355" s="19"/>
      <c r="F355" s="4"/>
      <c r="G355" s="4"/>
      <c r="H355" s="4"/>
      <c r="I355" s="4"/>
      <c r="O355" s="4"/>
    </row>
    <row r="356" spans="1:15" ht="12.75">
      <c r="A356" s="19"/>
      <c r="B356" s="19"/>
      <c r="F356" s="4"/>
      <c r="G356" s="4"/>
      <c r="H356" s="4"/>
      <c r="I356" s="4"/>
      <c r="O356" s="4"/>
    </row>
    <row r="357" spans="1:15" ht="12.75">
      <c r="A357" s="19"/>
      <c r="B357" s="19"/>
      <c r="F357" s="4"/>
      <c r="G357" s="4"/>
      <c r="H357" s="4"/>
      <c r="I357" s="4"/>
      <c r="O357" s="4"/>
    </row>
    <row r="358" spans="1:15" ht="12.75">
      <c r="A358" s="19"/>
      <c r="B358" s="19"/>
      <c r="F358" s="4"/>
      <c r="G358" s="4"/>
      <c r="H358" s="4"/>
      <c r="I358" s="4"/>
      <c r="O358" s="4"/>
    </row>
    <row r="359" spans="1:15" ht="12.75">
      <c r="A359" s="19"/>
      <c r="B359" s="19"/>
      <c r="F359" s="4"/>
      <c r="G359" s="4"/>
      <c r="H359" s="4"/>
      <c r="I359" s="4"/>
      <c r="O359" s="4"/>
    </row>
    <row r="360" spans="1:15" ht="12.75">
      <c r="A360" s="19"/>
      <c r="B360" s="19"/>
      <c r="F360" s="4"/>
      <c r="G360" s="4"/>
      <c r="H360" s="4"/>
      <c r="I360" s="4"/>
      <c r="O360" s="4"/>
    </row>
    <row r="361" spans="1:15" ht="12.75">
      <c r="A361" s="19"/>
      <c r="B361" s="19"/>
      <c r="F361" s="4"/>
      <c r="G361" s="4"/>
      <c r="H361" s="4"/>
      <c r="I361" s="4"/>
      <c r="O361" s="4"/>
    </row>
    <row r="362" spans="1:15" ht="12.75">
      <c r="A362" s="19"/>
      <c r="B362" s="19"/>
      <c r="F362" s="4"/>
      <c r="G362" s="4"/>
      <c r="H362" s="4"/>
      <c r="I362" s="4"/>
      <c r="O362" s="4"/>
    </row>
    <row r="363" spans="1:15" ht="12.75">
      <c r="A363" s="19"/>
      <c r="B363" s="19"/>
      <c r="F363" s="4"/>
      <c r="G363" s="4"/>
      <c r="H363" s="4"/>
      <c r="I363" s="4"/>
      <c r="O363" s="4"/>
    </row>
    <row r="364" spans="1:15" ht="12.75">
      <c r="A364" s="19"/>
      <c r="B364" s="19"/>
      <c r="F364" s="4"/>
      <c r="G364" s="4"/>
      <c r="H364" s="4"/>
      <c r="I364" s="4"/>
      <c r="O364" s="4"/>
    </row>
    <row r="365" spans="1:15" ht="12.75">
      <c r="A365" s="19"/>
      <c r="B365" s="19"/>
      <c r="F365" s="4"/>
      <c r="G365" s="4"/>
      <c r="H365" s="4"/>
      <c r="I365" s="4"/>
      <c r="O365" s="4"/>
    </row>
    <row r="366" spans="1:15" ht="12.75">
      <c r="A366" s="19"/>
      <c r="B366" s="19"/>
      <c r="F366" s="4"/>
      <c r="G366" s="4"/>
      <c r="H366" s="4"/>
      <c r="I366" s="4"/>
      <c r="O366" s="4"/>
    </row>
    <row r="367" spans="1:15" ht="12.75">
      <c r="A367" s="19"/>
      <c r="B367" s="19"/>
      <c r="F367" s="4"/>
      <c r="G367" s="4"/>
      <c r="H367" s="4"/>
      <c r="I367" s="4"/>
      <c r="O367" s="4"/>
    </row>
    <row r="368" spans="1:15" ht="12.75">
      <c r="A368" s="19"/>
      <c r="B368" s="19"/>
      <c r="F368" s="4"/>
      <c r="G368" s="4"/>
      <c r="H368" s="4"/>
      <c r="I368" s="4"/>
      <c r="O368" s="4"/>
    </row>
    <row r="369" spans="1:15" ht="12.75">
      <c r="A369" s="19"/>
      <c r="B369" s="19"/>
      <c r="F369" s="4"/>
      <c r="G369" s="4"/>
      <c r="H369" s="4"/>
      <c r="I369" s="4"/>
      <c r="O369" s="4"/>
    </row>
    <row r="370" spans="1:15" ht="12.75">
      <c r="A370" s="19"/>
      <c r="B370" s="19"/>
      <c r="F370" s="4"/>
      <c r="G370" s="4"/>
      <c r="H370" s="4"/>
      <c r="I370" s="4"/>
      <c r="O370" s="4"/>
    </row>
    <row r="371" spans="1:15" ht="12.75">
      <c r="A371" s="19"/>
      <c r="B371" s="19"/>
      <c r="F371" s="4"/>
      <c r="G371" s="4"/>
      <c r="H371" s="4"/>
      <c r="I371" s="4"/>
      <c r="O371" s="4"/>
    </row>
    <row r="372" spans="1:15" ht="12.75">
      <c r="A372" s="19"/>
      <c r="B372" s="19"/>
      <c r="F372" s="4"/>
      <c r="G372" s="4"/>
      <c r="H372" s="4"/>
      <c r="I372" s="4"/>
      <c r="O372" s="4"/>
    </row>
    <row r="373" spans="1:15" ht="12.75">
      <c r="A373" s="19"/>
      <c r="B373" s="19"/>
      <c r="F373" s="4"/>
      <c r="G373" s="4"/>
      <c r="H373" s="4"/>
      <c r="I373" s="4"/>
      <c r="O373" s="4"/>
    </row>
    <row r="374" spans="1:15" ht="12.75">
      <c r="A374" s="19"/>
      <c r="B374" s="19"/>
      <c r="F374" s="4"/>
      <c r="G374" s="4"/>
      <c r="H374" s="4"/>
      <c r="I374" s="4"/>
      <c r="O374" s="4"/>
    </row>
    <row r="375" spans="1:15" ht="12.75">
      <c r="A375" s="19"/>
      <c r="B375" s="19"/>
      <c r="F375" s="4"/>
      <c r="G375" s="4"/>
      <c r="H375" s="4"/>
      <c r="I375" s="4"/>
      <c r="O375" s="4"/>
    </row>
    <row r="376" spans="1:15" ht="12.75">
      <c r="A376" s="19"/>
      <c r="B376" s="19"/>
      <c r="F376" s="4"/>
      <c r="G376" s="4"/>
      <c r="H376" s="4"/>
      <c r="I376" s="4"/>
      <c r="O376" s="4"/>
    </row>
    <row r="377" spans="1:15" ht="12.75">
      <c r="A377" s="19"/>
      <c r="B377" s="19"/>
      <c r="F377" s="4"/>
      <c r="G377" s="4"/>
      <c r="H377" s="4"/>
      <c r="I377" s="4"/>
      <c r="O377" s="4"/>
    </row>
    <row r="378" spans="1:15" ht="12.75">
      <c r="A378" s="19"/>
      <c r="B378" s="19"/>
      <c r="F378" s="4"/>
      <c r="G378" s="4"/>
      <c r="H378" s="4"/>
      <c r="I378" s="4"/>
      <c r="O378" s="4"/>
    </row>
    <row r="379" spans="1:15" ht="12.75">
      <c r="A379" s="19"/>
      <c r="B379" s="19"/>
      <c r="F379" s="4"/>
      <c r="G379" s="4"/>
      <c r="H379" s="4"/>
      <c r="I379" s="4"/>
      <c r="O379" s="4"/>
    </row>
    <row r="380" spans="1:15" ht="12.75">
      <c r="A380" s="19"/>
      <c r="B380" s="19"/>
      <c r="F380" s="4"/>
      <c r="G380" s="4"/>
      <c r="H380" s="4"/>
      <c r="I380" s="4"/>
      <c r="O380" s="4"/>
    </row>
    <row r="381" spans="1:15" ht="12.75">
      <c r="A381" s="19"/>
      <c r="B381" s="19"/>
      <c r="F381" s="4"/>
      <c r="G381" s="4"/>
      <c r="H381" s="4"/>
      <c r="I381" s="4"/>
      <c r="O381" s="4"/>
    </row>
    <row r="382" spans="1:15" ht="12.75">
      <c r="A382" s="19"/>
      <c r="B382" s="19"/>
      <c r="F382" s="4"/>
      <c r="G382" s="4"/>
      <c r="H382" s="4"/>
      <c r="I382" s="4"/>
      <c r="O382" s="4"/>
    </row>
    <row r="383" spans="1:15" ht="12.75">
      <c r="A383" s="19"/>
      <c r="B383" s="19"/>
      <c r="F383" s="4"/>
      <c r="G383" s="4"/>
      <c r="H383" s="4"/>
      <c r="I383" s="4"/>
      <c r="O383" s="4"/>
    </row>
    <row r="384" spans="1:15" ht="12.75">
      <c r="A384" s="19"/>
      <c r="B384" s="19"/>
      <c r="F384" s="4"/>
      <c r="G384" s="4"/>
      <c r="H384" s="4"/>
      <c r="I384" s="4"/>
      <c r="O384" s="4"/>
    </row>
    <row r="385" spans="1:15" ht="12.75">
      <c r="A385" s="19"/>
      <c r="B385" s="19"/>
      <c r="F385" s="4"/>
      <c r="G385" s="4"/>
      <c r="H385" s="4"/>
      <c r="I385" s="4"/>
      <c r="O385" s="4"/>
    </row>
    <row r="386" spans="1:15" ht="12.75">
      <c r="A386" s="19"/>
      <c r="B386" s="19"/>
      <c r="F386" s="4"/>
      <c r="G386" s="4"/>
      <c r="H386" s="4"/>
      <c r="I386" s="4"/>
      <c r="O386" s="4"/>
    </row>
    <row r="387" spans="1:15" ht="12.75">
      <c r="A387" s="19"/>
      <c r="B387" s="19"/>
      <c r="F387" s="4"/>
      <c r="G387" s="4"/>
      <c r="H387" s="4"/>
      <c r="I387" s="4"/>
      <c r="O387" s="4"/>
    </row>
    <row r="388" spans="1:15" ht="12.75">
      <c r="A388" s="19"/>
      <c r="B388" s="19"/>
      <c r="F388" s="4"/>
      <c r="G388" s="4"/>
      <c r="H388" s="4"/>
      <c r="I388" s="4"/>
      <c r="O388" s="4"/>
    </row>
    <row r="389" spans="1:15" ht="12.75">
      <c r="A389" s="19"/>
      <c r="B389" s="19"/>
      <c r="F389" s="4"/>
      <c r="G389" s="4"/>
      <c r="H389" s="4"/>
      <c r="I389" s="4"/>
      <c r="O389" s="4"/>
    </row>
    <row r="390" spans="1:15" ht="12.75">
      <c r="A390" s="19"/>
      <c r="B390" s="19"/>
      <c r="F390" s="4"/>
      <c r="G390" s="4"/>
      <c r="H390" s="4"/>
      <c r="I390" s="4"/>
      <c r="O390" s="4"/>
    </row>
    <row r="391" spans="1:15" ht="12.75">
      <c r="A391" s="19"/>
      <c r="B391" s="19"/>
      <c r="F391" s="4"/>
      <c r="G391" s="4"/>
      <c r="H391" s="4"/>
      <c r="I391" s="4"/>
      <c r="O391" s="4"/>
    </row>
    <row r="392" spans="1:15" ht="12.75">
      <c r="A392" s="19"/>
      <c r="B392" s="19"/>
      <c r="F392" s="4"/>
      <c r="G392" s="4"/>
      <c r="H392" s="4"/>
      <c r="I392" s="4"/>
      <c r="O392" s="4"/>
    </row>
    <row r="393" spans="1:15" ht="12.75">
      <c r="A393" s="19"/>
      <c r="B393" s="19"/>
      <c r="F393" s="4"/>
      <c r="G393" s="4"/>
      <c r="H393" s="4"/>
      <c r="I393" s="4"/>
      <c r="O393" s="4"/>
    </row>
    <row r="394" spans="1:15" ht="12.75">
      <c r="A394" s="19"/>
      <c r="B394" s="19"/>
      <c r="F394" s="4"/>
      <c r="G394" s="4"/>
      <c r="H394" s="4"/>
      <c r="I394" s="4"/>
      <c r="O394" s="4"/>
    </row>
    <row r="395" spans="1:15" ht="12.75">
      <c r="A395" s="19"/>
      <c r="B395" s="19"/>
      <c r="F395" s="4"/>
      <c r="G395" s="4"/>
      <c r="H395" s="4"/>
      <c r="I395" s="4"/>
      <c r="O395" s="4"/>
    </row>
    <row r="396" spans="1:15" ht="12.75">
      <c r="A396" s="19"/>
      <c r="B396" s="19"/>
      <c r="F396" s="4"/>
      <c r="G396" s="4"/>
      <c r="H396" s="4"/>
      <c r="I396" s="4"/>
      <c r="O396" s="4"/>
    </row>
    <row r="397" spans="1:15" ht="12.75">
      <c r="A397" s="19"/>
      <c r="B397" s="19"/>
      <c r="F397" s="4"/>
      <c r="G397" s="4"/>
      <c r="H397" s="4"/>
      <c r="I397" s="4"/>
      <c r="O397" s="4"/>
    </row>
    <row r="398" spans="1:15" ht="12.75">
      <c r="A398" s="19"/>
      <c r="B398" s="19"/>
      <c r="F398" s="4"/>
      <c r="G398" s="4"/>
      <c r="H398" s="4"/>
      <c r="I398" s="4"/>
      <c r="O398" s="4"/>
    </row>
    <row r="399" spans="1:15" ht="12.75">
      <c r="A399" s="19"/>
      <c r="B399" s="19"/>
      <c r="F399" s="4"/>
      <c r="G399" s="4"/>
      <c r="H399" s="4"/>
      <c r="I399" s="4"/>
      <c r="O399" s="4"/>
    </row>
    <row r="400" spans="1:15" ht="12.75">
      <c r="A400" s="19"/>
      <c r="B400" s="19"/>
      <c r="F400" s="4"/>
      <c r="G400" s="4"/>
      <c r="H400" s="4"/>
      <c r="I400" s="4"/>
      <c r="O400" s="4"/>
    </row>
    <row r="401" spans="1:15" ht="12.75">
      <c r="A401" s="19"/>
      <c r="B401" s="19"/>
      <c r="F401" s="4"/>
      <c r="G401" s="4"/>
      <c r="H401" s="4"/>
      <c r="I401" s="4"/>
      <c r="O401" s="4"/>
    </row>
    <row r="402" spans="1:15" ht="12.75">
      <c r="A402" s="19"/>
      <c r="B402" s="19"/>
      <c r="F402" s="4"/>
      <c r="G402" s="4"/>
      <c r="H402" s="4"/>
      <c r="I402" s="4"/>
      <c r="O402" s="4"/>
    </row>
    <row r="403" spans="1:15" ht="12.75">
      <c r="A403" s="19"/>
      <c r="B403" s="19"/>
      <c r="F403" s="4"/>
      <c r="G403" s="4"/>
      <c r="H403" s="4"/>
      <c r="I403" s="4"/>
      <c r="O403" s="4"/>
    </row>
    <row r="404" spans="1:15" ht="12.75">
      <c r="A404" s="19"/>
      <c r="B404" s="19"/>
      <c r="F404" s="4"/>
      <c r="G404" s="4"/>
      <c r="H404" s="4"/>
      <c r="I404" s="4"/>
      <c r="O404" s="4"/>
    </row>
    <row r="405" spans="1:15" ht="12.75">
      <c r="A405" s="19"/>
      <c r="B405" s="19"/>
      <c r="F405" s="4"/>
      <c r="G405" s="4"/>
      <c r="H405" s="4"/>
      <c r="I405" s="4"/>
      <c r="O405" s="4"/>
    </row>
    <row r="406" spans="1:15" ht="12.75">
      <c r="A406" s="19"/>
      <c r="B406" s="19"/>
      <c r="F406" s="4"/>
      <c r="G406" s="4"/>
      <c r="H406" s="4"/>
      <c r="I406" s="4"/>
      <c r="O406" s="4"/>
    </row>
    <row r="407" spans="1:15" ht="12.75">
      <c r="A407" s="19"/>
      <c r="B407" s="19"/>
      <c r="F407" s="4"/>
      <c r="G407" s="4"/>
      <c r="H407" s="4"/>
      <c r="I407" s="4"/>
      <c r="O407" s="4"/>
    </row>
    <row r="408" spans="1:15" ht="12.75">
      <c r="A408" s="19"/>
      <c r="B408" s="19"/>
      <c r="F408" s="4"/>
      <c r="G408" s="4"/>
      <c r="H408" s="4"/>
      <c r="I408" s="4"/>
      <c r="O408" s="4"/>
    </row>
    <row r="409" spans="1:15" ht="12.75">
      <c r="A409" s="19"/>
      <c r="B409" s="19"/>
      <c r="F409" s="4"/>
      <c r="G409" s="4"/>
      <c r="H409" s="4"/>
      <c r="I409" s="4"/>
      <c r="O409" s="4"/>
    </row>
    <row r="410" spans="1:15" ht="12.75">
      <c r="A410" s="19"/>
      <c r="B410" s="19"/>
      <c r="F410" s="4"/>
      <c r="G410" s="4"/>
      <c r="H410" s="4"/>
      <c r="I410" s="4"/>
      <c r="O410" s="4"/>
    </row>
    <row r="411" spans="1:15" ht="12.75">
      <c r="A411" s="19"/>
      <c r="B411" s="19"/>
      <c r="F411" s="4"/>
      <c r="G411" s="4"/>
      <c r="H411" s="4"/>
      <c r="I411" s="4"/>
      <c r="O411" s="4"/>
    </row>
    <row r="412" spans="1:15" ht="12.75">
      <c r="A412" s="19"/>
      <c r="B412" s="19"/>
      <c r="F412" s="4"/>
      <c r="G412" s="4"/>
      <c r="H412" s="4"/>
      <c r="I412" s="4"/>
      <c r="O412" s="4"/>
    </row>
    <row r="413" spans="1:15" ht="12.75">
      <c r="A413" s="19"/>
      <c r="B413" s="19"/>
      <c r="F413" s="4"/>
      <c r="G413" s="4"/>
      <c r="H413" s="4"/>
      <c r="I413" s="4"/>
      <c r="O413" s="4"/>
    </row>
    <row r="414" spans="1:15" ht="12.75">
      <c r="A414" s="19"/>
      <c r="B414" s="19"/>
      <c r="F414" s="4"/>
      <c r="G414" s="4"/>
      <c r="H414" s="4"/>
      <c r="I414" s="4"/>
      <c r="O414" s="4"/>
    </row>
    <row r="415" spans="1:15" ht="12.75">
      <c r="A415" s="19"/>
      <c r="B415" s="19"/>
      <c r="F415" s="4"/>
      <c r="G415" s="4"/>
      <c r="H415" s="4"/>
      <c r="I415" s="4"/>
      <c r="O415" s="4"/>
    </row>
    <row r="416" spans="1:15" ht="12.75">
      <c r="A416" s="19"/>
      <c r="B416" s="19"/>
      <c r="F416" s="4"/>
      <c r="G416" s="4"/>
      <c r="H416" s="4"/>
      <c r="I416" s="4"/>
      <c r="O416" s="4"/>
    </row>
    <row r="417" spans="1:15" ht="12.75">
      <c r="A417" s="19"/>
      <c r="B417" s="19"/>
      <c r="F417" s="4"/>
      <c r="G417" s="4"/>
      <c r="H417" s="4"/>
      <c r="I417" s="4"/>
      <c r="O417" s="4"/>
    </row>
    <row r="418" spans="1:15" ht="12.75">
      <c r="A418" s="19"/>
      <c r="B418" s="19"/>
      <c r="F418" s="4"/>
      <c r="G418" s="4"/>
      <c r="H418" s="4"/>
      <c r="I418" s="4"/>
      <c r="O418" s="4"/>
    </row>
    <row r="419" spans="1:15" ht="12.75">
      <c r="A419" s="19"/>
      <c r="B419" s="19"/>
      <c r="F419" s="4"/>
      <c r="G419" s="4"/>
      <c r="H419" s="4"/>
      <c r="I419" s="4"/>
      <c r="O419" s="4"/>
    </row>
    <row r="420" spans="1:15" ht="12.75">
      <c r="A420" s="19"/>
      <c r="B420" s="19"/>
      <c r="F420" s="4"/>
      <c r="G420" s="4"/>
      <c r="H420" s="4"/>
      <c r="I420" s="4"/>
      <c r="O420" s="4"/>
    </row>
    <row r="421" spans="1:15" ht="12.75">
      <c r="A421" s="19"/>
      <c r="B421" s="19"/>
      <c r="F421" s="4"/>
      <c r="G421" s="4"/>
      <c r="H421" s="4"/>
      <c r="I421" s="4"/>
      <c r="O421" s="4"/>
    </row>
    <row r="422" spans="1:15" ht="12.75">
      <c r="A422" s="19"/>
      <c r="B422" s="19"/>
      <c r="F422" s="4"/>
      <c r="G422" s="4"/>
      <c r="H422" s="4"/>
      <c r="I422" s="4"/>
      <c r="O422" s="4"/>
    </row>
    <row r="423" spans="1:15" ht="12.75">
      <c r="A423" s="19"/>
      <c r="B423" s="19"/>
      <c r="F423" s="4"/>
      <c r="G423" s="4"/>
      <c r="H423" s="4"/>
      <c r="I423" s="4"/>
      <c r="O423" s="4"/>
    </row>
    <row r="424" spans="1:15" ht="12.75">
      <c r="A424" s="19"/>
      <c r="B424" s="19"/>
      <c r="F424" s="4"/>
      <c r="G424" s="4"/>
      <c r="H424" s="4"/>
      <c r="I424" s="4"/>
      <c r="O424" s="4"/>
    </row>
    <row r="425" spans="1:15" ht="12.75">
      <c r="A425" s="19"/>
      <c r="B425" s="19"/>
      <c r="F425" s="4"/>
      <c r="G425" s="4"/>
      <c r="H425" s="4"/>
      <c r="I425" s="4"/>
      <c r="O425" s="4"/>
    </row>
    <row r="426" spans="1:15" ht="12.75">
      <c r="A426" s="19"/>
      <c r="B426" s="19"/>
      <c r="F426" s="4"/>
      <c r="G426" s="4"/>
      <c r="H426" s="4"/>
      <c r="I426" s="4"/>
      <c r="O426" s="4"/>
    </row>
    <row r="427" spans="1:15" ht="12.75">
      <c r="A427" s="19"/>
      <c r="B427" s="19"/>
      <c r="F427" s="4"/>
      <c r="G427" s="4"/>
      <c r="H427" s="4"/>
      <c r="I427" s="4"/>
      <c r="O427" s="4"/>
    </row>
    <row r="428" spans="1:15" ht="12.75">
      <c r="A428" s="19"/>
      <c r="B428" s="19"/>
      <c r="F428" s="4"/>
      <c r="G428" s="4"/>
      <c r="H428" s="4"/>
      <c r="I428" s="4"/>
      <c r="O428" s="4"/>
    </row>
    <row r="429" spans="1:15" ht="12.75">
      <c r="A429" s="19"/>
      <c r="B429" s="19"/>
      <c r="F429" s="4"/>
      <c r="G429" s="4"/>
      <c r="H429" s="4"/>
      <c r="I429" s="4"/>
      <c r="O429" s="4"/>
    </row>
    <row r="430" spans="1:15" ht="12.75">
      <c r="A430" s="19"/>
      <c r="B430" s="19"/>
      <c r="F430" s="4"/>
      <c r="G430" s="4"/>
      <c r="H430" s="4"/>
      <c r="I430" s="4"/>
      <c r="O430" s="4"/>
    </row>
    <row r="431" spans="1:15" ht="12.75">
      <c r="A431" s="19"/>
      <c r="B431" s="19"/>
      <c r="F431" s="4"/>
      <c r="G431" s="4"/>
      <c r="H431" s="4"/>
      <c r="I431" s="4"/>
      <c r="O431" s="4"/>
    </row>
    <row r="432" spans="1:15" ht="12.75">
      <c r="A432" s="19"/>
      <c r="B432" s="19"/>
      <c r="F432" s="4"/>
      <c r="G432" s="4"/>
      <c r="H432" s="4"/>
      <c r="I432" s="4"/>
      <c r="O432" s="4"/>
    </row>
    <row r="433" spans="1:15" ht="12.75">
      <c r="A433" s="19"/>
      <c r="B433" s="19"/>
      <c r="F433" s="4"/>
      <c r="G433" s="4"/>
      <c r="H433" s="4"/>
      <c r="I433" s="4"/>
      <c r="O433" s="4"/>
    </row>
    <row r="434" spans="1:15" ht="12.75">
      <c r="A434" s="19"/>
      <c r="B434" s="19"/>
      <c r="F434" s="4"/>
      <c r="G434" s="4"/>
      <c r="H434" s="4"/>
      <c r="I434" s="4"/>
      <c r="O434" s="4"/>
    </row>
    <row r="435" spans="1:15" ht="12.75">
      <c r="A435" s="19"/>
      <c r="B435" s="19"/>
      <c r="F435" s="4"/>
      <c r="G435" s="4"/>
      <c r="H435" s="4"/>
      <c r="I435" s="4"/>
      <c r="O435" s="4"/>
    </row>
    <row r="436" spans="1:15" ht="12.75">
      <c r="A436" s="19"/>
      <c r="B436" s="19"/>
      <c r="F436" s="4"/>
      <c r="G436" s="4"/>
      <c r="H436" s="4"/>
      <c r="I436" s="4"/>
      <c r="O436" s="4"/>
    </row>
    <row r="437" spans="1:15" ht="12.75">
      <c r="A437" s="19"/>
      <c r="B437" s="19"/>
      <c r="F437" s="4"/>
      <c r="G437" s="4"/>
      <c r="H437" s="4"/>
      <c r="I437" s="4"/>
      <c r="O437" s="4"/>
    </row>
    <row r="438" spans="1:15" ht="12.75">
      <c r="A438" s="19"/>
      <c r="B438" s="19"/>
      <c r="F438" s="4"/>
      <c r="G438" s="4"/>
      <c r="H438" s="4"/>
      <c r="I438" s="4"/>
      <c r="O438" s="4"/>
    </row>
    <row r="439" spans="1:15" ht="12.75">
      <c r="A439" s="19"/>
      <c r="B439" s="19"/>
      <c r="F439" s="4"/>
      <c r="G439" s="4"/>
      <c r="H439" s="4"/>
      <c r="I439" s="4"/>
      <c r="O439" s="4"/>
    </row>
    <row r="440" spans="1:15" ht="12.75">
      <c r="A440" s="19"/>
      <c r="B440" s="19"/>
      <c r="F440" s="4"/>
      <c r="G440" s="4"/>
      <c r="H440" s="4"/>
      <c r="I440" s="4"/>
      <c r="O440" s="4"/>
    </row>
    <row r="441" spans="1:15" ht="12.75">
      <c r="A441" s="19"/>
      <c r="B441" s="19"/>
      <c r="F441" s="4"/>
      <c r="G441" s="4"/>
      <c r="H441" s="4"/>
      <c r="I441" s="4"/>
      <c r="O441" s="4"/>
    </row>
    <row r="442" spans="1:15" ht="12.75">
      <c r="A442" s="19"/>
      <c r="B442" s="19"/>
      <c r="F442" s="4"/>
      <c r="G442" s="4"/>
      <c r="H442" s="4"/>
      <c r="I442" s="4"/>
      <c r="O442" s="4"/>
    </row>
    <row r="443" spans="1:15" ht="12.75">
      <c r="A443" s="19"/>
      <c r="B443" s="19"/>
      <c r="F443" s="4"/>
      <c r="G443" s="4"/>
      <c r="H443" s="4"/>
      <c r="I443" s="4"/>
      <c r="O443" s="4"/>
    </row>
    <row r="444" spans="1:15" ht="12.75">
      <c r="A444" s="19"/>
      <c r="B444" s="19"/>
      <c r="F444" s="4"/>
      <c r="G444" s="4"/>
      <c r="H444" s="4"/>
      <c r="I444" s="4"/>
      <c r="O444" s="4"/>
    </row>
    <row r="445" spans="1:15" ht="12.75">
      <c r="A445" s="19"/>
      <c r="B445" s="19"/>
      <c r="F445" s="4"/>
      <c r="G445" s="4"/>
      <c r="H445" s="4"/>
      <c r="I445" s="4"/>
      <c r="O445" s="4"/>
    </row>
    <row r="446" spans="1:15" ht="12.75">
      <c r="A446" s="19"/>
      <c r="B446" s="19"/>
      <c r="F446" s="4"/>
      <c r="G446" s="4"/>
      <c r="H446" s="4"/>
      <c r="I446" s="4"/>
      <c r="O446" s="4"/>
    </row>
    <row r="447" spans="1:15" ht="12.75">
      <c r="A447" s="19"/>
      <c r="B447" s="19"/>
      <c r="F447" s="4"/>
      <c r="G447" s="4"/>
      <c r="H447" s="4"/>
      <c r="I447" s="4"/>
      <c r="O447" s="4"/>
    </row>
    <row r="448" spans="1:15" ht="12.75">
      <c r="A448" s="19"/>
      <c r="B448" s="19"/>
      <c r="F448" s="4"/>
      <c r="G448" s="4"/>
      <c r="H448" s="4"/>
      <c r="I448" s="4"/>
      <c r="O448" s="4"/>
    </row>
    <row r="449" spans="1:15" ht="12.75">
      <c r="A449" s="19"/>
      <c r="B449" s="19"/>
      <c r="F449" s="4"/>
      <c r="G449" s="4"/>
      <c r="H449" s="4"/>
      <c r="I449" s="4"/>
      <c r="O449" s="4"/>
    </row>
    <row r="450" spans="1:15" ht="12.75">
      <c r="A450" s="19"/>
      <c r="B450" s="19"/>
      <c r="F450" s="4"/>
      <c r="G450" s="4"/>
      <c r="H450" s="4"/>
      <c r="I450" s="4"/>
      <c r="O450" s="4"/>
    </row>
    <row r="451" spans="1:15" ht="12.75">
      <c r="A451" s="19"/>
      <c r="B451" s="19"/>
      <c r="F451" s="4"/>
      <c r="G451" s="4"/>
      <c r="H451" s="4"/>
      <c r="I451" s="4"/>
      <c r="O451" s="4"/>
    </row>
    <row r="452" spans="1:15" ht="12.75">
      <c r="A452" s="19"/>
      <c r="B452" s="19"/>
      <c r="F452" s="4"/>
      <c r="G452" s="4"/>
      <c r="H452" s="4"/>
      <c r="I452" s="4"/>
      <c r="O452" s="4"/>
    </row>
    <row r="453" spans="1:15" ht="12.75">
      <c r="A453" s="19"/>
      <c r="B453" s="19"/>
      <c r="F453" s="4"/>
      <c r="G453" s="4"/>
      <c r="H453" s="4"/>
      <c r="I453" s="4"/>
      <c r="O453" s="4"/>
    </row>
    <row r="454" spans="1:15" ht="12.75">
      <c r="A454" s="19"/>
      <c r="B454" s="19"/>
      <c r="F454" s="4"/>
      <c r="G454" s="4"/>
      <c r="H454" s="4"/>
      <c r="I454" s="4"/>
      <c r="O454" s="4"/>
    </row>
    <row r="455" spans="1:15" ht="12.75">
      <c r="A455" s="19"/>
      <c r="B455" s="19"/>
      <c r="F455" s="4"/>
      <c r="G455" s="4"/>
      <c r="H455" s="4"/>
      <c r="I455" s="4"/>
      <c r="O455" s="4"/>
    </row>
    <row r="456" spans="1:15" ht="12.75">
      <c r="A456" s="19"/>
      <c r="B456" s="19"/>
      <c r="F456" s="4"/>
      <c r="G456" s="4"/>
      <c r="H456" s="4"/>
      <c r="I456" s="4"/>
      <c r="O456" s="4"/>
    </row>
    <row r="457" spans="1:15" ht="12.75">
      <c r="A457" s="19"/>
      <c r="B457" s="19"/>
      <c r="F457" s="4"/>
      <c r="G457" s="4"/>
      <c r="H457" s="4"/>
      <c r="I457" s="4"/>
      <c r="O457" s="4"/>
    </row>
    <row r="458" spans="1:15" ht="12.75">
      <c r="A458" s="19"/>
      <c r="B458" s="19"/>
      <c r="F458" s="4"/>
      <c r="G458" s="4"/>
      <c r="H458" s="4"/>
      <c r="I458" s="4"/>
      <c r="O458" s="4"/>
    </row>
    <row r="459" spans="1:15" ht="12.75">
      <c r="A459" s="19"/>
      <c r="B459" s="19"/>
      <c r="F459" s="4"/>
      <c r="G459" s="4"/>
      <c r="H459" s="4"/>
      <c r="I459" s="4"/>
      <c r="O459" s="4"/>
    </row>
    <row r="460" spans="1:15" ht="12.75">
      <c r="A460" s="19"/>
      <c r="B460" s="19"/>
      <c r="F460" s="4"/>
      <c r="G460" s="4"/>
      <c r="H460" s="4"/>
      <c r="I460" s="4"/>
      <c r="O460" s="4"/>
    </row>
    <row r="461" spans="1:15" ht="12.75">
      <c r="A461" s="19"/>
      <c r="B461" s="19"/>
      <c r="F461" s="4"/>
      <c r="G461" s="4"/>
      <c r="H461" s="4"/>
      <c r="I461" s="4"/>
      <c r="O461" s="4"/>
    </row>
    <row r="462" spans="1:15" ht="12.75">
      <c r="A462" s="19"/>
      <c r="B462" s="19"/>
      <c r="F462" s="4"/>
      <c r="G462" s="4"/>
      <c r="H462" s="4"/>
      <c r="I462" s="4"/>
      <c r="O462" s="4"/>
    </row>
    <row r="463" spans="1:15" ht="12.75">
      <c r="A463" s="19"/>
      <c r="B463" s="19"/>
      <c r="F463" s="4"/>
      <c r="G463" s="4"/>
      <c r="H463" s="4"/>
      <c r="I463" s="4"/>
      <c r="O463" s="4"/>
    </row>
    <row r="464" spans="1:15" ht="12.75">
      <c r="A464" s="19"/>
      <c r="B464" s="19"/>
      <c r="F464" s="4"/>
      <c r="G464" s="4"/>
      <c r="H464" s="4"/>
      <c r="I464" s="4"/>
      <c r="O464" s="4"/>
    </row>
    <row r="465" spans="1:15" ht="12.75">
      <c r="A465" s="19"/>
      <c r="B465" s="19"/>
      <c r="F465" s="4"/>
      <c r="G465" s="4"/>
      <c r="H465" s="4"/>
      <c r="I465" s="4"/>
      <c r="O465" s="4"/>
    </row>
    <row r="466" spans="1:15" ht="12.75">
      <c r="A466" s="19"/>
      <c r="B466" s="19"/>
      <c r="F466" s="4"/>
      <c r="G466" s="4"/>
      <c r="H466" s="4"/>
      <c r="I466" s="4"/>
      <c r="O466" s="4"/>
    </row>
    <row r="467" spans="1:15" ht="12.75">
      <c r="A467" s="19"/>
      <c r="B467" s="19"/>
      <c r="F467" s="4"/>
      <c r="G467" s="4"/>
      <c r="H467" s="4"/>
      <c r="I467" s="4"/>
      <c r="O467" s="4"/>
    </row>
    <row r="468" spans="1:15" ht="12.75">
      <c r="A468" s="19"/>
      <c r="B468" s="19"/>
      <c r="F468" s="4"/>
      <c r="G468" s="4"/>
      <c r="H468" s="4"/>
      <c r="I468" s="4"/>
      <c r="O468" s="4"/>
    </row>
    <row r="469" spans="1:15" ht="12.75">
      <c r="A469" s="19"/>
      <c r="B469" s="19"/>
      <c r="F469" s="4"/>
      <c r="G469" s="4"/>
      <c r="H469" s="4"/>
      <c r="I469" s="4"/>
      <c r="O469" s="4"/>
    </row>
    <row r="470" spans="1:15" ht="12.75">
      <c r="A470" s="19"/>
      <c r="B470" s="19"/>
      <c r="F470" s="4"/>
      <c r="G470" s="4"/>
      <c r="H470" s="4"/>
      <c r="I470" s="4"/>
      <c r="O470" s="4"/>
    </row>
    <row r="471" spans="1:15" ht="12.75">
      <c r="A471" s="19"/>
      <c r="B471" s="19"/>
      <c r="F471" s="4"/>
      <c r="G471" s="4"/>
      <c r="H471" s="4"/>
      <c r="I471" s="4"/>
      <c r="O471" s="4"/>
    </row>
    <row r="472" spans="1:15" ht="12.75">
      <c r="A472" s="19"/>
      <c r="B472" s="19"/>
      <c r="F472" s="4"/>
      <c r="G472" s="4"/>
      <c r="H472" s="4"/>
      <c r="I472" s="4"/>
      <c r="O472" s="4"/>
    </row>
    <row r="473" spans="1:15" ht="12.75">
      <c r="A473" s="19"/>
      <c r="B473" s="19"/>
      <c r="F473" s="4"/>
      <c r="G473" s="4"/>
      <c r="H473" s="4"/>
      <c r="I473" s="4"/>
      <c r="O473" s="4"/>
    </row>
    <row r="474" spans="1:15" ht="12.75">
      <c r="A474" s="19"/>
      <c r="B474" s="19"/>
      <c r="F474" s="4"/>
      <c r="G474" s="4"/>
      <c r="H474" s="4"/>
      <c r="I474" s="4"/>
      <c r="O474" s="4"/>
    </row>
    <row r="475" spans="1:15" ht="12.75">
      <c r="A475" s="19"/>
      <c r="B475" s="19"/>
      <c r="F475" s="4"/>
      <c r="G475" s="4"/>
      <c r="H475" s="4"/>
      <c r="I475" s="4"/>
      <c r="O475" s="4"/>
    </row>
    <row r="476" spans="1:15" ht="12.75">
      <c r="A476" s="19"/>
      <c r="B476" s="19"/>
      <c r="F476" s="4"/>
      <c r="G476" s="4"/>
      <c r="H476" s="4"/>
      <c r="I476" s="4"/>
      <c r="O476" s="4"/>
    </row>
    <row r="477" spans="1:15" ht="12.75">
      <c r="A477" s="19"/>
      <c r="B477" s="19"/>
      <c r="F477" s="4"/>
      <c r="G477" s="4"/>
      <c r="H477" s="4"/>
      <c r="I477" s="4"/>
      <c r="O477" s="4"/>
    </row>
    <row r="478" spans="1:15" ht="12.75">
      <c r="A478" s="19"/>
      <c r="B478" s="19"/>
      <c r="F478" s="4"/>
      <c r="G478" s="4"/>
      <c r="H478" s="4"/>
      <c r="I478" s="4"/>
      <c r="O478" s="4"/>
    </row>
    <row r="479" spans="1:15" ht="12.75">
      <c r="A479" s="19"/>
      <c r="B479" s="19"/>
      <c r="F479" s="4"/>
      <c r="G479" s="4"/>
      <c r="H479" s="4"/>
      <c r="I479" s="4"/>
      <c r="O479" s="4"/>
    </row>
    <row r="480" spans="1:15" ht="12.75">
      <c r="A480" s="19"/>
      <c r="B480" s="19"/>
      <c r="F480" s="4"/>
      <c r="G480" s="4"/>
      <c r="H480" s="4"/>
      <c r="I480" s="4"/>
      <c r="O480" s="4"/>
    </row>
    <row r="481" spans="1:15" ht="12.75">
      <c r="A481" s="19"/>
      <c r="B481" s="19"/>
      <c r="F481" s="4"/>
      <c r="G481" s="4"/>
      <c r="H481" s="4"/>
      <c r="I481" s="4"/>
      <c r="O481" s="4"/>
    </row>
    <row r="482" spans="1:15" ht="12.75">
      <c r="A482" s="19"/>
      <c r="B482" s="19"/>
      <c r="F482" s="4"/>
      <c r="G482" s="4"/>
      <c r="H482" s="4"/>
      <c r="I482" s="4"/>
      <c r="O482" s="4"/>
    </row>
    <row r="483" spans="1:15" ht="12.75">
      <c r="A483" s="19"/>
      <c r="B483" s="19"/>
      <c r="F483" s="4"/>
      <c r="G483" s="4"/>
      <c r="H483" s="4"/>
      <c r="I483" s="4"/>
      <c r="O483" s="4"/>
    </row>
    <row r="484" spans="1:15" ht="12.75">
      <c r="A484" s="19"/>
      <c r="B484" s="19"/>
      <c r="F484" s="4"/>
      <c r="G484" s="4"/>
      <c r="H484" s="4"/>
      <c r="I484" s="4"/>
      <c r="O484" s="4"/>
    </row>
    <row r="485" spans="1:15" ht="12.75">
      <c r="A485" s="19"/>
      <c r="B485" s="19"/>
      <c r="F485" s="4"/>
      <c r="G485" s="4"/>
      <c r="H485" s="4"/>
      <c r="I485" s="4"/>
      <c r="O485" s="4"/>
    </row>
    <row r="486" spans="1:15" ht="12.75">
      <c r="A486" s="19"/>
      <c r="B486" s="19"/>
      <c r="F486" s="4"/>
      <c r="G486" s="4"/>
      <c r="H486" s="4"/>
      <c r="I486" s="4"/>
      <c r="O486" s="4"/>
    </row>
    <row r="487" spans="1:15" ht="12.75">
      <c r="A487" s="19"/>
      <c r="B487" s="19"/>
      <c r="F487" s="4"/>
      <c r="G487" s="4"/>
      <c r="H487" s="4"/>
      <c r="I487" s="4"/>
      <c r="O487" s="4"/>
    </row>
    <row r="488" spans="1:15" ht="12.75">
      <c r="A488" s="19"/>
      <c r="B488" s="19"/>
      <c r="F488" s="4"/>
      <c r="G488" s="4"/>
      <c r="H488" s="4"/>
      <c r="I488" s="4"/>
      <c r="O488" s="4"/>
    </row>
    <row r="489" spans="1:15" ht="12.75">
      <c r="A489" s="19"/>
      <c r="B489" s="19"/>
      <c r="F489" s="4"/>
      <c r="G489" s="4"/>
      <c r="H489" s="4"/>
      <c r="I489" s="4"/>
      <c r="O489" s="4"/>
    </row>
    <row r="490" spans="1:15" ht="12.75">
      <c r="A490" s="19"/>
      <c r="B490" s="19"/>
      <c r="F490" s="4"/>
      <c r="G490" s="4"/>
      <c r="H490" s="4"/>
      <c r="I490" s="4"/>
      <c r="O490" s="4"/>
    </row>
    <row r="491" spans="1:15" ht="12.75">
      <c r="A491" s="19"/>
      <c r="B491" s="19"/>
      <c r="F491" s="4"/>
      <c r="G491" s="4"/>
      <c r="H491" s="4"/>
      <c r="I491" s="4"/>
      <c r="O491" s="4"/>
    </row>
    <row r="492" spans="1:15" ht="12.75">
      <c r="A492" s="19"/>
      <c r="B492" s="19"/>
      <c r="F492" s="4"/>
      <c r="G492" s="4"/>
      <c r="H492" s="4"/>
      <c r="I492" s="4"/>
      <c r="O492" s="4"/>
    </row>
    <row r="493" spans="1:15" ht="12.75">
      <c r="A493" s="19"/>
      <c r="B493" s="19"/>
      <c r="F493" s="4"/>
      <c r="G493" s="4"/>
      <c r="H493" s="4"/>
      <c r="I493" s="4"/>
      <c r="O493" s="4"/>
    </row>
    <row r="494" spans="1:15" ht="12.75">
      <c r="A494" s="19"/>
      <c r="B494" s="19"/>
      <c r="F494" s="4"/>
      <c r="G494" s="4"/>
      <c r="H494" s="4"/>
      <c r="I494" s="4"/>
      <c r="O494" s="4"/>
    </row>
    <row r="495" spans="1:15" ht="12.75">
      <c r="A495" s="19"/>
      <c r="B495" s="19"/>
      <c r="F495" s="4"/>
      <c r="G495" s="4"/>
      <c r="H495" s="4"/>
      <c r="I495" s="4"/>
      <c r="O495" s="4"/>
    </row>
    <row r="496" spans="1:15" ht="12.75">
      <c r="A496" s="19"/>
      <c r="B496" s="19"/>
      <c r="F496" s="4"/>
      <c r="G496" s="4"/>
      <c r="H496" s="4"/>
      <c r="I496" s="4"/>
      <c r="O496" s="4"/>
    </row>
    <row r="497" spans="1:15" ht="12.75">
      <c r="A497" s="19"/>
      <c r="B497" s="19"/>
      <c r="F497" s="4"/>
      <c r="G497" s="4"/>
      <c r="H497" s="4"/>
      <c r="I497" s="4"/>
      <c r="O497" s="4"/>
    </row>
    <row r="498" spans="1:15" ht="12.75">
      <c r="A498" s="19"/>
      <c r="B498" s="19"/>
      <c r="F498" s="4"/>
      <c r="G498" s="4"/>
      <c r="H498" s="4"/>
      <c r="I498" s="4"/>
      <c r="O498" s="4"/>
    </row>
    <row r="499" spans="1:15" ht="12.75">
      <c r="A499" s="19"/>
      <c r="B499" s="19"/>
      <c r="F499" s="4"/>
      <c r="G499" s="4"/>
      <c r="H499" s="4"/>
      <c r="I499" s="4"/>
      <c r="O499" s="4"/>
    </row>
    <row r="500" spans="1:15" ht="12.75">
      <c r="A500" s="19"/>
      <c r="B500" s="19"/>
      <c r="F500" s="4"/>
      <c r="G500" s="4"/>
      <c r="H500" s="4"/>
      <c r="I500" s="4"/>
      <c r="O500" s="4"/>
    </row>
    <row r="501" spans="1:15" ht="12.75">
      <c r="A501" s="19"/>
      <c r="B501" s="19"/>
      <c r="F501" s="4"/>
      <c r="G501" s="4"/>
      <c r="H501" s="4"/>
      <c r="I501" s="4"/>
      <c r="O501" s="4"/>
    </row>
    <row r="502" spans="1:15" ht="12.75">
      <c r="A502" s="19"/>
      <c r="B502" s="19"/>
      <c r="F502" s="4"/>
      <c r="G502" s="4"/>
      <c r="H502" s="4"/>
      <c r="I502" s="4"/>
      <c r="O502" s="4"/>
    </row>
    <row r="503" spans="1:15" ht="12.75">
      <c r="A503" s="19"/>
      <c r="B503" s="19"/>
      <c r="F503" s="4"/>
      <c r="G503" s="4"/>
      <c r="H503" s="4"/>
      <c r="I503" s="4"/>
      <c r="O503" s="4"/>
    </row>
    <row r="504" spans="1:15" ht="12.75">
      <c r="A504" s="19"/>
      <c r="B504" s="19"/>
      <c r="F504" s="4"/>
      <c r="G504" s="4"/>
      <c r="H504" s="4"/>
      <c r="I504" s="4"/>
      <c r="O504" s="4"/>
    </row>
    <row r="505" spans="1:15" ht="12.75">
      <c r="A505" s="19"/>
      <c r="B505" s="19"/>
      <c r="F505" s="4"/>
      <c r="G505" s="4"/>
      <c r="H505" s="4"/>
      <c r="I505" s="4"/>
      <c r="O505" s="4"/>
    </row>
    <row r="506" spans="1:15" ht="12.75">
      <c r="A506" s="19"/>
      <c r="B506" s="19"/>
      <c r="F506" s="4"/>
      <c r="G506" s="4"/>
      <c r="H506" s="4"/>
      <c r="I506" s="4"/>
      <c r="O506" s="4"/>
    </row>
    <row r="507" spans="1:15" ht="12.75">
      <c r="A507" s="19"/>
      <c r="B507" s="19"/>
      <c r="F507" s="4"/>
      <c r="G507" s="4"/>
      <c r="H507" s="4"/>
      <c r="I507" s="4"/>
      <c r="O507" s="4"/>
    </row>
    <row r="508" spans="1:15" ht="12.75">
      <c r="A508" s="19"/>
      <c r="B508" s="19"/>
      <c r="F508" s="4"/>
      <c r="G508" s="4"/>
      <c r="H508" s="4"/>
      <c r="I508" s="4"/>
      <c r="O508" s="4"/>
    </row>
    <row r="509" spans="1:15" ht="12.75">
      <c r="A509" s="19"/>
      <c r="B509" s="19"/>
      <c r="F509" s="4"/>
      <c r="G509" s="4"/>
      <c r="H509" s="4"/>
      <c r="I509" s="4"/>
      <c r="O509" s="4"/>
    </row>
    <row r="510" spans="1:15" ht="12.75">
      <c r="A510" s="19"/>
      <c r="B510" s="19"/>
      <c r="F510" s="4"/>
      <c r="G510" s="4"/>
      <c r="H510" s="4"/>
      <c r="I510" s="4"/>
      <c r="O510" s="4"/>
    </row>
    <row r="511" spans="1:15" ht="12.75">
      <c r="A511" s="19"/>
      <c r="B511" s="19"/>
      <c r="F511" s="4"/>
      <c r="G511" s="4"/>
      <c r="H511" s="4"/>
      <c r="I511" s="4"/>
      <c r="O511" s="4"/>
    </row>
    <row r="512" spans="1:15" ht="12.75">
      <c r="A512" s="19"/>
      <c r="B512" s="19"/>
      <c r="F512" s="4"/>
      <c r="G512" s="4"/>
      <c r="H512" s="4"/>
      <c r="I512" s="4"/>
      <c r="O512" s="4"/>
    </row>
    <row r="513" spans="1:15" ht="12.75">
      <c r="A513" s="19"/>
      <c r="B513" s="19"/>
      <c r="F513" s="4"/>
      <c r="G513" s="4"/>
      <c r="H513" s="4"/>
      <c r="I513" s="4"/>
      <c r="O513" s="4"/>
    </row>
    <row r="514" spans="1:15" ht="12.75">
      <c r="A514" s="19"/>
      <c r="B514" s="19"/>
      <c r="F514" s="4"/>
      <c r="G514" s="4"/>
      <c r="H514" s="4"/>
      <c r="I514" s="4"/>
      <c r="O514" s="4"/>
    </row>
    <row r="515" spans="1:15" ht="12.75">
      <c r="A515" s="19"/>
      <c r="B515" s="19"/>
      <c r="F515" s="4"/>
      <c r="G515" s="4"/>
      <c r="H515" s="4"/>
      <c r="I515" s="4"/>
      <c r="O515" s="4"/>
    </row>
    <row r="516" spans="1:15" ht="12.75">
      <c r="A516" s="19"/>
      <c r="B516" s="19"/>
      <c r="F516" s="4"/>
      <c r="G516" s="4"/>
      <c r="H516" s="4"/>
      <c r="I516" s="4"/>
      <c r="O516" s="4"/>
    </row>
    <row r="517" spans="1:15" ht="12.75">
      <c r="A517" s="19"/>
      <c r="B517" s="19"/>
      <c r="F517" s="4"/>
      <c r="G517" s="4"/>
      <c r="H517" s="4"/>
      <c r="I517" s="4"/>
      <c r="O517" s="4"/>
    </row>
    <row r="518" spans="1:15" ht="12.75">
      <c r="A518" s="19"/>
      <c r="B518" s="19"/>
      <c r="F518" s="4"/>
      <c r="G518" s="4"/>
      <c r="H518" s="4"/>
      <c r="I518" s="4"/>
      <c r="O518" s="4"/>
    </row>
    <row r="519" spans="1:15" ht="12.75">
      <c r="A519" s="19"/>
      <c r="B519" s="19"/>
      <c r="F519" s="4"/>
      <c r="G519" s="4"/>
      <c r="H519" s="4"/>
      <c r="I519" s="4"/>
      <c r="O519" s="4"/>
    </row>
    <row r="520" spans="1:15" ht="12.75">
      <c r="A520" s="19"/>
      <c r="B520" s="19"/>
      <c r="F520" s="4"/>
      <c r="G520" s="4"/>
      <c r="H520" s="4"/>
      <c r="I520" s="4"/>
      <c r="O520" s="4"/>
    </row>
    <row r="521" spans="1:15" ht="12.75">
      <c r="A521" s="19"/>
      <c r="B521" s="19"/>
      <c r="F521" s="4"/>
      <c r="G521" s="4"/>
      <c r="H521" s="4"/>
      <c r="I521" s="4"/>
      <c r="O521" s="4"/>
    </row>
    <row r="522" spans="1:15" ht="12.75">
      <c r="A522" s="19"/>
      <c r="B522" s="19"/>
      <c r="F522" s="4"/>
      <c r="G522" s="4"/>
      <c r="H522" s="4"/>
      <c r="I522" s="4"/>
      <c r="O522" s="4"/>
    </row>
    <row r="523" spans="1:15" ht="12.75">
      <c r="A523" s="19"/>
      <c r="B523" s="19"/>
      <c r="F523" s="4"/>
      <c r="G523" s="4"/>
      <c r="H523" s="4"/>
      <c r="I523" s="4"/>
      <c r="O523" s="4"/>
    </row>
    <row r="524" spans="1:15" ht="12.75">
      <c r="A524" s="19"/>
      <c r="B524" s="19"/>
      <c r="F524" s="4"/>
      <c r="G524" s="4"/>
      <c r="H524" s="4"/>
      <c r="I524" s="4"/>
      <c r="O524" s="4"/>
    </row>
    <row r="525" spans="1:15" ht="12.75">
      <c r="A525" s="19"/>
      <c r="B525" s="19"/>
      <c r="F525" s="4"/>
      <c r="G525" s="4"/>
      <c r="H525" s="4"/>
      <c r="I525" s="4"/>
      <c r="O525" s="4"/>
    </row>
    <row r="526" spans="1:15" ht="12.75">
      <c r="A526" s="19"/>
      <c r="B526" s="19"/>
      <c r="F526" s="4"/>
      <c r="G526" s="4"/>
      <c r="H526" s="4"/>
      <c r="I526" s="4"/>
      <c r="O526" s="4"/>
    </row>
    <row r="527" spans="1:15" ht="12.75">
      <c r="A527" s="19"/>
      <c r="B527" s="19"/>
      <c r="F527" s="4"/>
      <c r="G527" s="4"/>
      <c r="H527" s="4"/>
      <c r="I527" s="4"/>
      <c r="O527" s="4"/>
    </row>
    <row r="528" spans="1:15" ht="12.75">
      <c r="A528" s="19"/>
      <c r="B528" s="19"/>
      <c r="F528" s="4"/>
      <c r="G528" s="4"/>
      <c r="H528" s="4"/>
      <c r="I528" s="4"/>
      <c r="O528" s="4"/>
    </row>
    <row r="529" spans="1:15" ht="12.75">
      <c r="A529" s="19"/>
      <c r="B529" s="19"/>
      <c r="F529" s="4"/>
      <c r="G529" s="4"/>
      <c r="H529" s="4"/>
      <c r="I529" s="4"/>
      <c r="O529" s="4"/>
    </row>
    <row r="530" spans="1:15" ht="12.75">
      <c r="A530" s="19"/>
      <c r="B530" s="19"/>
      <c r="F530" s="4"/>
      <c r="G530" s="4"/>
      <c r="H530" s="4"/>
      <c r="I530" s="4"/>
      <c r="O530" s="4"/>
    </row>
    <row r="531" spans="1:15" ht="12.75">
      <c r="A531" s="19"/>
      <c r="B531" s="19"/>
      <c r="F531" s="4"/>
      <c r="G531" s="4"/>
      <c r="H531" s="4"/>
      <c r="I531" s="4"/>
      <c r="O531" s="4"/>
    </row>
    <row r="532" spans="1:15" ht="12.75">
      <c r="A532" s="19"/>
      <c r="B532" s="19"/>
      <c r="F532" s="4"/>
      <c r="G532" s="4"/>
      <c r="H532" s="4"/>
      <c r="I532" s="4"/>
      <c r="O532" s="4"/>
    </row>
    <row r="533" spans="1:15" ht="12.75">
      <c r="A533" s="19"/>
      <c r="B533" s="19"/>
      <c r="F533" s="4"/>
      <c r="G533" s="4"/>
      <c r="H533" s="4"/>
      <c r="I533" s="4"/>
      <c r="O533" s="4"/>
    </row>
    <row r="534" spans="1:15" ht="12.75">
      <c r="A534" s="19"/>
      <c r="B534" s="19"/>
      <c r="F534" s="4"/>
      <c r="G534" s="4"/>
      <c r="H534" s="4"/>
      <c r="I534" s="4"/>
      <c r="O534" s="4"/>
    </row>
    <row r="535" spans="1:15" ht="12.75">
      <c r="A535" s="19"/>
      <c r="B535" s="19"/>
      <c r="F535" s="4"/>
      <c r="G535" s="4"/>
      <c r="H535" s="4"/>
      <c r="I535" s="4"/>
      <c r="O535" s="4"/>
    </row>
    <row r="536" spans="1:15" ht="12.75">
      <c r="A536" s="19"/>
      <c r="B536" s="19"/>
      <c r="F536" s="4"/>
      <c r="G536" s="4"/>
      <c r="H536" s="4"/>
      <c r="I536" s="4"/>
      <c r="O536" s="4"/>
    </row>
    <row r="537" spans="1:15" ht="12.75">
      <c r="A537" s="19"/>
      <c r="B537" s="19"/>
      <c r="F537" s="4"/>
      <c r="G537" s="4"/>
      <c r="H537" s="4"/>
      <c r="I537" s="4"/>
      <c r="O537" s="4"/>
    </row>
    <row r="538" spans="1:15" ht="12.75">
      <c r="A538" s="19"/>
      <c r="B538" s="19"/>
      <c r="F538" s="4"/>
      <c r="G538" s="4"/>
      <c r="H538" s="4"/>
      <c r="I538" s="4"/>
      <c r="O538" s="4"/>
    </row>
    <row r="539" spans="1:15" ht="12.75">
      <c r="A539" s="19"/>
      <c r="B539" s="19"/>
      <c r="F539" s="4"/>
      <c r="G539" s="4"/>
      <c r="H539" s="4"/>
      <c r="I539" s="4"/>
      <c r="O539" s="4"/>
    </row>
    <row r="540" spans="1:15" ht="12.75">
      <c r="A540" s="19"/>
      <c r="B540" s="19"/>
      <c r="F540" s="4"/>
      <c r="G540" s="4"/>
      <c r="H540" s="4"/>
      <c r="I540" s="4"/>
      <c r="O540" s="4"/>
    </row>
    <row r="541" spans="1:15" ht="12.75">
      <c r="A541" s="19"/>
      <c r="B541" s="19"/>
      <c r="F541" s="4"/>
      <c r="G541" s="4"/>
      <c r="H541" s="4"/>
      <c r="I541" s="4"/>
      <c r="O541" s="4"/>
    </row>
    <row r="542" spans="1:15" ht="12.75">
      <c r="A542" s="19"/>
      <c r="B542" s="19"/>
      <c r="F542" s="4"/>
      <c r="G542" s="4"/>
      <c r="H542" s="4"/>
      <c r="I542" s="4"/>
      <c r="O542" s="4"/>
    </row>
    <row r="543" spans="1:15" ht="12.75">
      <c r="A543" s="19"/>
      <c r="B543" s="19"/>
      <c r="F543" s="4"/>
      <c r="G543" s="4"/>
      <c r="H543" s="4"/>
      <c r="I543" s="4"/>
      <c r="O543" s="4"/>
    </row>
    <row r="544" spans="1:15" ht="12.75">
      <c r="A544" s="19"/>
      <c r="B544" s="19"/>
      <c r="F544" s="4"/>
      <c r="G544" s="4"/>
      <c r="H544" s="4"/>
      <c r="I544" s="4"/>
      <c r="O544" s="4"/>
    </row>
    <row r="545" spans="1:15" ht="12.75">
      <c r="A545" s="19"/>
      <c r="B545" s="19"/>
      <c r="F545" s="4"/>
      <c r="G545" s="4"/>
      <c r="H545" s="4"/>
      <c r="I545" s="4"/>
      <c r="O545" s="4"/>
    </row>
    <row r="546" spans="1:15" ht="12.75">
      <c r="A546" s="19"/>
      <c r="B546" s="19"/>
      <c r="F546" s="4"/>
      <c r="G546" s="4"/>
      <c r="H546" s="4"/>
      <c r="I546" s="4"/>
      <c r="O546" s="4"/>
    </row>
    <row r="547" spans="1:15" ht="12.75">
      <c r="A547" s="19"/>
      <c r="B547" s="19"/>
      <c r="F547" s="4"/>
      <c r="G547" s="4"/>
      <c r="H547" s="4"/>
      <c r="I547" s="4"/>
      <c r="O547" s="4"/>
    </row>
    <row r="548" spans="1:15" ht="12.75">
      <c r="A548" s="19"/>
      <c r="B548" s="19"/>
      <c r="F548" s="4"/>
      <c r="G548" s="4"/>
      <c r="H548" s="4"/>
      <c r="I548" s="4"/>
      <c r="O548" s="4"/>
    </row>
    <row r="549" spans="1:15" ht="12.75">
      <c r="A549" s="19"/>
      <c r="B549" s="19"/>
      <c r="F549" s="4"/>
      <c r="G549" s="4"/>
      <c r="H549" s="4"/>
      <c r="I549" s="4"/>
      <c r="O549" s="4"/>
    </row>
    <row r="550" spans="1:15" ht="12.75">
      <c r="A550" s="19"/>
      <c r="B550" s="19"/>
      <c r="F550" s="4"/>
      <c r="G550" s="4"/>
      <c r="H550" s="4"/>
      <c r="I550" s="4"/>
      <c r="O550" s="4"/>
    </row>
    <row r="551" spans="1:15" ht="12.75">
      <c r="A551" s="19"/>
      <c r="B551" s="19"/>
      <c r="F551" s="4"/>
      <c r="G551" s="4"/>
      <c r="H551" s="4"/>
      <c r="I551" s="4"/>
      <c r="O551" s="4"/>
    </row>
    <row r="552" spans="1:15" ht="12.75">
      <c r="A552" s="19"/>
      <c r="B552" s="19"/>
      <c r="F552" s="4"/>
      <c r="G552" s="4"/>
      <c r="H552" s="4"/>
      <c r="I552" s="4"/>
      <c r="O552" s="4"/>
    </row>
    <row r="553" spans="1:15" ht="12.75">
      <c r="A553" s="19"/>
      <c r="B553" s="19"/>
      <c r="F553" s="4"/>
      <c r="G553" s="4"/>
      <c r="H553" s="4"/>
      <c r="I553" s="4"/>
      <c r="O553" s="4"/>
    </row>
    <row r="554" spans="1:15" ht="12.75">
      <c r="A554" s="19"/>
      <c r="B554" s="19"/>
      <c r="F554" s="4"/>
      <c r="G554" s="4"/>
      <c r="H554" s="4"/>
      <c r="I554" s="4"/>
      <c r="O554" s="4"/>
    </row>
    <row r="555" spans="1:15" ht="12.75">
      <c r="A555" s="19"/>
      <c r="B555" s="19"/>
      <c r="F555" s="4"/>
      <c r="G555" s="4"/>
      <c r="H555" s="4"/>
      <c r="I555" s="4"/>
      <c r="O555" s="4"/>
    </row>
    <row r="556" spans="1:15" ht="12.75">
      <c r="A556" s="19"/>
      <c r="B556" s="19"/>
      <c r="F556" s="4"/>
      <c r="G556" s="4"/>
      <c r="H556" s="4"/>
      <c r="I556" s="4"/>
      <c r="O556" s="4"/>
    </row>
    <row r="557" spans="1:15" ht="12.75">
      <c r="A557" s="19"/>
      <c r="B557" s="19"/>
      <c r="F557" s="4"/>
      <c r="G557" s="4"/>
      <c r="H557" s="4"/>
      <c r="I557" s="4"/>
      <c r="O557" s="4"/>
    </row>
    <row r="558" spans="1:15" ht="12.75">
      <c r="A558" s="19"/>
      <c r="B558" s="19"/>
      <c r="F558" s="4"/>
      <c r="G558" s="4"/>
      <c r="H558" s="4"/>
      <c r="I558" s="4"/>
      <c r="O558" s="4"/>
    </row>
    <row r="559" spans="1:15" ht="12.75">
      <c r="A559" s="19"/>
      <c r="B559" s="19"/>
      <c r="F559" s="4"/>
      <c r="G559" s="4"/>
      <c r="H559" s="4"/>
      <c r="I559" s="4"/>
      <c r="O559" s="4"/>
    </row>
    <row r="560" spans="1:15" ht="12.75">
      <c r="A560" s="19"/>
      <c r="B560" s="19"/>
      <c r="F560" s="4"/>
      <c r="G560" s="4"/>
      <c r="H560" s="4"/>
      <c r="I560" s="4"/>
      <c r="O560" s="4"/>
    </row>
    <row r="561" spans="1:15" ht="12.75">
      <c r="A561" s="19"/>
      <c r="B561" s="19"/>
      <c r="F561" s="4"/>
      <c r="G561" s="4"/>
      <c r="H561" s="4"/>
      <c r="I561" s="4"/>
      <c r="O561" s="4"/>
    </row>
    <row r="562" spans="1:15" ht="12.75">
      <c r="A562" s="19"/>
      <c r="B562" s="19"/>
      <c r="F562" s="4"/>
      <c r="G562" s="4"/>
      <c r="H562" s="4"/>
      <c r="I562" s="4"/>
      <c r="O562" s="4"/>
    </row>
    <row r="563" spans="1:15" ht="12.75">
      <c r="A563" s="19"/>
      <c r="B563" s="19"/>
      <c r="F563" s="4"/>
      <c r="G563" s="4"/>
      <c r="H563" s="4"/>
      <c r="I563" s="4"/>
      <c r="O563" s="4"/>
    </row>
    <row r="564" spans="1:15" ht="12.75">
      <c r="A564" s="19"/>
      <c r="B564" s="19"/>
      <c r="F564" s="4"/>
      <c r="G564" s="4"/>
      <c r="H564" s="4"/>
      <c r="I564" s="4"/>
      <c r="O564" s="4"/>
    </row>
    <row r="565" spans="1:15" ht="12.75">
      <c r="A565" s="19"/>
      <c r="B565" s="19"/>
      <c r="F565" s="4"/>
      <c r="G565" s="4"/>
      <c r="H565" s="4"/>
      <c r="I565" s="4"/>
      <c r="O565" s="4"/>
    </row>
    <row r="566" spans="1:15" ht="12.75">
      <c r="A566" s="19"/>
      <c r="B566" s="19"/>
      <c r="F566" s="4"/>
      <c r="G566" s="4"/>
      <c r="H566" s="4"/>
      <c r="I566" s="4"/>
      <c r="O566" s="4"/>
    </row>
    <row r="567" spans="1:15" ht="12.75">
      <c r="A567" s="19"/>
      <c r="B567" s="19"/>
      <c r="F567" s="4"/>
      <c r="G567" s="4"/>
      <c r="H567" s="4"/>
      <c r="I567" s="4"/>
      <c r="O567" s="4"/>
    </row>
    <row r="568" spans="1:15" ht="12.75">
      <c r="A568" s="19"/>
      <c r="B568" s="19"/>
      <c r="F568" s="4"/>
      <c r="G568" s="4"/>
      <c r="H568" s="4"/>
      <c r="I568" s="4"/>
      <c r="O568" s="4"/>
    </row>
    <row r="569" spans="1:15" ht="12.75">
      <c r="A569" s="19"/>
      <c r="B569" s="19"/>
      <c r="F569" s="4"/>
      <c r="G569" s="4"/>
      <c r="H569" s="4"/>
      <c r="I569" s="4"/>
      <c r="O569" s="4"/>
    </row>
    <row r="570" spans="1:15" ht="12.75">
      <c r="A570" s="19"/>
      <c r="B570" s="19"/>
      <c r="F570" s="4"/>
      <c r="G570" s="4"/>
      <c r="H570" s="4"/>
      <c r="I570" s="4"/>
      <c r="O570" s="4"/>
    </row>
    <row r="571" spans="1:15" ht="12.75">
      <c r="A571" s="19"/>
      <c r="B571" s="19"/>
      <c r="F571" s="4"/>
      <c r="G571" s="4"/>
      <c r="H571" s="4"/>
      <c r="I571" s="4"/>
      <c r="O571" s="4"/>
    </row>
    <row r="572" spans="1:15" ht="12.75">
      <c r="A572" s="19"/>
      <c r="B572" s="19"/>
      <c r="F572" s="4"/>
      <c r="G572" s="4"/>
      <c r="H572" s="4"/>
      <c r="I572" s="4"/>
      <c r="O572" s="4"/>
    </row>
    <row r="573" spans="1:15" ht="12.75">
      <c r="A573" s="19"/>
      <c r="B573" s="19"/>
      <c r="F573" s="4"/>
      <c r="G573" s="4"/>
      <c r="H573" s="4"/>
      <c r="I573" s="4"/>
      <c r="O573" s="4"/>
    </row>
    <row r="574" spans="1:15" ht="12.75">
      <c r="A574" s="19"/>
      <c r="B574" s="19"/>
      <c r="F574" s="4"/>
      <c r="G574" s="4"/>
      <c r="H574" s="4"/>
      <c r="I574" s="4"/>
      <c r="O574" s="4"/>
    </row>
    <row r="575" spans="1:15" ht="12.75">
      <c r="A575" s="19"/>
      <c r="B575" s="19"/>
      <c r="F575" s="4"/>
      <c r="G575" s="4"/>
      <c r="H575" s="4"/>
      <c r="I575" s="4"/>
      <c r="O575" s="4"/>
    </row>
    <row r="576" spans="1:15" ht="12.75">
      <c r="A576" s="19"/>
      <c r="B576" s="19"/>
      <c r="F576" s="4"/>
      <c r="G576" s="4"/>
      <c r="H576" s="4"/>
      <c r="I576" s="4"/>
      <c r="O576" s="4"/>
    </row>
    <row r="577" spans="1:15" ht="12.75">
      <c r="A577" s="19"/>
      <c r="B577" s="19"/>
      <c r="F577" s="4"/>
      <c r="G577" s="4"/>
      <c r="H577" s="4"/>
      <c r="I577" s="4"/>
      <c r="O577" s="4"/>
    </row>
    <row r="578" spans="1:15" ht="12.75">
      <c r="A578" s="19"/>
      <c r="B578" s="19"/>
      <c r="F578" s="4"/>
      <c r="G578" s="4"/>
      <c r="H578" s="4"/>
      <c r="I578" s="4"/>
      <c r="O578" s="4"/>
    </row>
    <row r="579" spans="1:15" ht="12.75">
      <c r="A579" s="19"/>
      <c r="B579" s="19"/>
      <c r="F579" s="4"/>
      <c r="G579" s="4"/>
      <c r="H579" s="4"/>
      <c r="I579" s="4"/>
      <c r="O579" s="4"/>
    </row>
    <row r="580" spans="1:15" ht="12.75">
      <c r="A580" s="19"/>
      <c r="B580" s="19"/>
      <c r="F580" s="4"/>
      <c r="G580" s="4"/>
      <c r="H580" s="4"/>
      <c r="I580" s="4"/>
      <c r="O580" s="4"/>
    </row>
    <row r="581" spans="1:15" ht="12.75">
      <c r="A581" s="19"/>
      <c r="B581" s="19"/>
      <c r="F581" s="4"/>
      <c r="G581" s="4"/>
      <c r="H581" s="4"/>
      <c r="I581" s="4"/>
      <c r="O581" s="4"/>
    </row>
    <row r="582" spans="1:15" ht="12.75">
      <c r="A582" s="19"/>
      <c r="B582" s="19"/>
      <c r="F582" s="4"/>
      <c r="G582" s="4"/>
      <c r="H582" s="4"/>
      <c r="I582" s="4"/>
      <c r="O582" s="4"/>
    </row>
    <row r="583" spans="1:15" ht="12.75">
      <c r="A583" s="19"/>
      <c r="B583" s="19"/>
      <c r="F583" s="4"/>
      <c r="G583" s="4"/>
      <c r="H583" s="4"/>
      <c r="I583" s="4"/>
      <c r="O583" s="4"/>
    </row>
    <row r="584" spans="1:15" ht="12.75">
      <c r="A584" s="19"/>
      <c r="B584" s="19"/>
      <c r="F584" s="4"/>
      <c r="G584" s="4"/>
      <c r="H584" s="4"/>
      <c r="I584" s="4"/>
      <c r="O584" s="4"/>
    </row>
    <row r="585" spans="1:15" ht="12.75">
      <c r="A585" s="19"/>
      <c r="B585" s="19"/>
      <c r="F585" s="4"/>
      <c r="G585" s="4"/>
      <c r="H585" s="4"/>
      <c r="I585" s="4"/>
      <c r="O585" s="4"/>
    </row>
    <row r="586" spans="1:15" ht="12.75">
      <c r="A586" s="19"/>
      <c r="B586" s="19"/>
      <c r="F586" s="4"/>
      <c r="G586" s="4"/>
      <c r="H586" s="4"/>
      <c r="I586" s="4"/>
      <c r="O586" s="4"/>
    </row>
    <row r="587" spans="1:15" ht="12.75">
      <c r="A587" s="19"/>
      <c r="B587" s="19"/>
      <c r="F587" s="4"/>
      <c r="G587" s="4"/>
      <c r="H587" s="4"/>
      <c r="I587" s="4"/>
      <c r="O587" s="4"/>
    </row>
    <row r="588" spans="1:15" ht="12.75">
      <c r="A588" s="19"/>
      <c r="B588" s="19"/>
      <c r="F588" s="4"/>
      <c r="G588" s="4"/>
      <c r="H588" s="4"/>
      <c r="I588" s="4"/>
      <c r="O588" s="4"/>
    </row>
    <row r="589" spans="1:15" ht="12.75">
      <c r="A589" s="19"/>
      <c r="B589" s="19"/>
      <c r="F589" s="4"/>
      <c r="G589" s="4"/>
      <c r="H589" s="4"/>
      <c r="I589" s="4"/>
      <c r="O589" s="4"/>
    </row>
    <row r="590" spans="1:15" ht="12.75">
      <c r="A590" s="19"/>
      <c r="B590" s="19"/>
      <c r="F590" s="4"/>
      <c r="G590" s="4"/>
      <c r="H590" s="4"/>
      <c r="I590" s="4"/>
      <c r="O590" s="4"/>
    </row>
    <row r="591" spans="1:15" ht="12.75">
      <c r="A591" s="19"/>
      <c r="B591" s="19"/>
      <c r="F591" s="4"/>
      <c r="G591" s="4"/>
      <c r="H591" s="4"/>
      <c r="I591" s="4"/>
      <c r="O591" s="4"/>
    </row>
    <row r="592" spans="1:15" ht="12.75">
      <c r="A592" s="19"/>
      <c r="B592" s="19"/>
      <c r="F592" s="4"/>
      <c r="G592" s="4"/>
      <c r="H592" s="4"/>
      <c r="I592" s="4"/>
      <c r="O592" s="4"/>
    </row>
    <row r="593" spans="1:15" ht="12.75">
      <c r="A593" s="19"/>
      <c r="B593" s="19"/>
      <c r="F593" s="4"/>
      <c r="G593" s="4"/>
      <c r="H593" s="4"/>
      <c r="I593" s="4"/>
      <c r="O593" s="4"/>
    </row>
    <row r="594" spans="1:15" ht="12.75">
      <c r="A594" s="19"/>
      <c r="B594" s="19"/>
      <c r="F594" s="4"/>
      <c r="G594" s="4"/>
      <c r="H594" s="4"/>
      <c r="I594" s="4"/>
      <c r="O594" s="4"/>
    </row>
    <row r="595" spans="1:15" ht="12.75">
      <c r="A595" s="19"/>
      <c r="B595" s="19"/>
      <c r="F595" s="4"/>
      <c r="G595" s="4"/>
      <c r="H595" s="4"/>
      <c r="I595" s="4"/>
      <c r="O595" s="4"/>
    </row>
    <row r="596" spans="1:15" ht="12.75">
      <c r="A596" s="19"/>
      <c r="B596" s="19"/>
      <c r="F596" s="4"/>
      <c r="G596" s="4"/>
      <c r="H596" s="4"/>
      <c r="I596" s="4"/>
      <c r="O596" s="4"/>
    </row>
    <row r="597" spans="1:15" ht="12.75">
      <c r="A597" s="19"/>
      <c r="B597" s="19"/>
      <c r="F597" s="4"/>
      <c r="G597" s="4"/>
      <c r="H597" s="4"/>
      <c r="I597" s="4"/>
      <c r="O597" s="4"/>
    </row>
    <row r="598" spans="1:15" ht="12.75">
      <c r="A598" s="19"/>
      <c r="B598" s="19"/>
      <c r="F598" s="4"/>
      <c r="G598" s="4"/>
      <c r="H598" s="4"/>
      <c r="I598" s="4"/>
      <c r="O598" s="4"/>
    </row>
    <row r="599" spans="1:15" ht="12.75">
      <c r="A599" s="19"/>
      <c r="B599" s="19"/>
      <c r="F599" s="4"/>
      <c r="G599" s="4"/>
      <c r="H599" s="4"/>
      <c r="I599" s="4"/>
      <c r="O599" s="4"/>
    </row>
    <row r="600" spans="1:15" ht="12.75">
      <c r="A600" s="19"/>
      <c r="B600" s="19"/>
      <c r="F600" s="4"/>
      <c r="G600" s="4"/>
      <c r="H600" s="4"/>
      <c r="I600" s="4"/>
      <c r="O600" s="4"/>
    </row>
    <row r="601" spans="1:15" ht="12.75">
      <c r="A601" s="19"/>
      <c r="B601" s="19"/>
      <c r="F601" s="4"/>
      <c r="G601" s="4"/>
      <c r="H601" s="4"/>
      <c r="I601" s="4"/>
      <c r="O601" s="4"/>
    </row>
    <row r="602" spans="1:15" ht="12.75">
      <c r="A602" s="19"/>
      <c r="B602" s="19"/>
      <c r="F602" s="4"/>
      <c r="G602" s="4"/>
      <c r="H602" s="4"/>
      <c r="I602" s="4"/>
      <c r="O602" s="4"/>
    </row>
    <row r="603" spans="1:15" ht="12.75">
      <c r="A603" s="19"/>
      <c r="B603" s="19"/>
      <c r="F603" s="4"/>
      <c r="G603" s="4"/>
      <c r="H603" s="4"/>
      <c r="I603" s="4"/>
      <c r="O603" s="4"/>
    </row>
    <row r="604" spans="1:15" ht="12.75">
      <c r="A604" s="19"/>
      <c r="B604" s="19"/>
      <c r="F604" s="4"/>
      <c r="G604" s="4"/>
      <c r="H604" s="4"/>
      <c r="I604" s="4"/>
      <c r="O604" s="4"/>
    </row>
    <row r="605" spans="1:15" ht="12.75">
      <c r="A605" s="19"/>
      <c r="B605" s="19"/>
      <c r="F605" s="4"/>
      <c r="G605" s="4"/>
      <c r="H605" s="4"/>
      <c r="I605" s="4"/>
      <c r="O605" s="4"/>
    </row>
    <row r="606" spans="1:15" ht="12.75">
      <c r="A606" s="19"/>
      <c r="B606" s="19"/>
      <c r="F606" s="4"/>
      <c r="G606" s="4"/>
      <c r="H606" s="4"/>
      <c r="I606" s="4"/>
      <c r="O606" s="4"/>
    </row>
    <row r="607" spans="1:15" ht="12.75">
      <c r="A607" s="19"/>
      <c r="B607" s="19"/>
      <c r="F607" s="4"/>
      <c r="G607" s="4"/>
      <c r="H607" s="4"/>
      <c r="I607" s="4"/>
      <c r="O607" s="4"/>
    </row>
    <row r="608" spans="1:15" ht="12.75">
      <c r="A608" s="19"/>
      <c r="B608" s="19"/>
      <c r="F608" s="4"/>
      <c r="G608" s="4"/>
      <c r="H608" s="4"/>
      <c r="I608" s="4"/>
      <c r="O608" s="4"/>
    </row>
    <row r="609" spans="1:15" ht="12.75">
      <c r="A609" s="19"/>
      <c r="B609" s="19"/>
      <c r="F609" s="4"/>
      <c r="G609" s="4"/>
      <c r="H609" s="4"/>
      <c r="I609" s="4"/>
      <c r="O609" s="4"/>
    </row>
    <row r="610" spans="1:15" ht="12.75">
      <c r="A610" s="19"/>
      <c r="B610" s="19"/>
      <c r="F610" s="4"/>
      <c r="G610" s="4"/>
      <c r="H610" s="4"/>
      <c r="I610" s="4"/>
      <c r="O610" s="4"/>
    </row>
    <row r="611" spans="1:15" ht="12.75">
      <c r="A611" s="19"/>
      <c r="B611" s="19"/>
      <c r="F611" s="4"/>
      <c r="G611" s="4"/>
      <c r="H611" s="4"/>
      <c r="I611" s="4"/>
      <c r="O611" s="4"/>
    </row>
    <row r="612" spans="1:15" ht="12.75">
      <c r="A612" s="19"/>
      <c r="B612" s="19"/>
      <c r="F612" s="4"/>
      <c r="G612" s="4"/>
      <c r="H612" s="4"/>
      <c r="I612" s="4"/>
      <c r="O612" s="4"/>
    </row>
    <row r="613" spans="1:15" ht="12.75">
      <c r="A613" s="19"/>
      <c r="B613" s="19"/>
      <c r="F613" s="4"/>
      <c r="G613" s="4"/>
      <c r="H613" s="4"/>
      <c r="I613" s="4"/>
      <c r="O613" s="4"/>
    </row>
    <row r="614" spans="1:15" ht="12.75">
      <c r="A614" s="19"/>
      <c r="B614" s="19"/>
      <c r="F614" s="4"/>
      <c r="G614" s="4"/>
      <c r="H614" s="4"/>
      <c r="I614" s="4"/>
      <c r="O614" s="4"/>
    </row>
    <row r="615" spans="1:15" ht="12.75">
      <c r="A615" s="19"/>
      <c r="B615" s="19"/>
      <c r="F615" s="4"/>
      <c r="G615" s="4"/>
      <c r="H615" s="4"/>
      <c r="I615" s="4"/>
      <c r="O615" s="4"/>
    </row>
    <row r="616" spans="1:15" ht="12.75">
      <c r="A616" s="19"/>
      <c r="B616" s="19"/>
      <c r="F616" s="4"/>
      <c r="G616" s="4"/>
      <c r="H616" s="4"/>
      <c r="I616" s="4"/>
      <c r="O616" s="4"/>
    </row>
    <row r="617" spans="1:15" ht="12.75">
      <c r="A617" s="19"/>
      <c r="B617" s="19"/>
      <c r="F617" s="4"/>
      <c r="G617" s="4"/>
      <c r="H617" s="4"/>
      <c r="I617" s="4"/>
      <c r="O617" s="4"/>
    </row>
    <row r="618" spans="1:15" ht="12.75">
      <c r="A618" s="19"/>
      <c r="B618" s="19"/>
      <c r="F618" s="4"/>
      <c r="G618" s="4"/>
      <c r="H618" s="4"/>
      <c r="I618" s="4"/>
      <c r="O618" s="4"/>
    </row>
    <row r="619" spans="1:15" ht="12.75">
      <c r="A619" s="19"/>
      <c r="B619" s="19"/>
      <c r="F619" s="4"/>
      <c r="G619" s="4"/>
      <c r="H619" s="4"/>
      <c r="I619" s="4"/>
      <c r="O619" s="4"/>
    </row>
    <row r="620" spans="1:15" ht="12.75">
      <c r="A620" s="19"/>
      <c r="B620" s="19"/>
      <c r="F620" s="4"/>
      <c r="G620" s="4"/>
      <c r="H620" s="4"/>
      <c r="I620" s="4"/>
      <c r="O620" s="4"/>
    </row>
    <row r="621" spans="1:15" ht="12.75">
      <c r="A621" s="19"/>
      <c r="B621" s="19"/>
      <c r="F621" s="4"/>
      <c r="G621" s="4"/>
      <c r="H621" s="4"/>
      <c r="I621" s="4"/>
      <c r="O621" s="4"/>
    </row>
    <row r="622" spans="1:15" ht="12.75">
      <c r="A622" s="19"/>
      <c r="B622" s="19"/>
      <c r="F622" s="4"/>
      <c r="G622" s="4"/>
      <c r="H622" s="4"/>
      <c r="I622" s="4"/>
      <c r="O622" s="4"/>
    </row>
    <row r="623" spans="1:15" ht="12.75">
      <c r="A623" s="19"/>
      <c r="B623" s="19"/>
      <c r="F623" s="4"/>
      <c r="G623" s="4"/>
      <c r="H623" s="4"/>
      <c r="I623" s="4"/>
      <c r="O623" s="4"/>
    </row>
    <row r="624" spans="1:15" ht="12.75">
      <c r="A624" s="19"/>
      <c r="B624" s="19"/>
      <c r="F624" s="4"/>
      <c r="G624" s="4"/>
      <c r="H624" s="4"/>
      <c r="I624" s="4"/>
      <c r="O624" s="4"/>
    </row>
    <row r="625" spans="1:15" ht="12.75">
      <c r="A625" s="19"/>
      <c r="B625" s="19"/>
      <c r="F625" s="4"/>
      <c r="G625" s="4"/>
      <c r="H625" s="4"/>
      <c r="I625" s="4"/>
      <c r="O625" s="4"/>
    </row>
    <row r="626" spans="1:15" ht="12.75">
      <c r="A626" s="19"/>
      <c r="B626" s="19"/>
      <c r="F626" s="4"/>
      <c r="G626" s="4"/>
      <c r="H626" s="4"/>
      <c r="I626" s="4"/>
      <c r="O626" s="4"/>
    </row>
    <row r="627" spans="1:15" ht="12.75">
      <c r="A627" s="19"/>
      <c r="B627" s="19"/>
      <c r="F627" s="4"/>
      <c r="G627" s="4"/>
      <c r="H627" s="4"/>
      <c r="I627" s="4"/>
      <c r="O627" s="4"/>
    </row>
    <row r="628" spans="1:15" ht="12.75">
      <c r="A628" s="19"/>
      <c r="B628" s="19"/>
      <c r="F628" s="4"/>
      <c r="G628" s="4"/>
      <c r="H628" s="4"/>
      <c r="I628" s="4"/>
      <c r="O628" s="4"/>
    </row>
    <row r="629" spans="1:15" ht="12.75">
      <c r="A629" s="19"/>
      <c r="B629" s="19"/>
      <c r="F629" s="4"/>
      <c r="G629" s="4"/>
      <c r="H629" s="4"/>
      <c r="I629" s="4"/>
      <c r="O629" s="4"/>
    </row>
    <row r="630" spans="1:15" ht="12.75">
      <c r="A630" s="19"/>
      <c r="B630" s="19"/>
      <c r="F630" s="4"/>
      <c r="G630" s="4"/>
      <c r="H630" s="4"/>
      <c r="I630" s="4"/>
      <c r="O630" s="4"/>
    </row>
    <row r="631" spans="1:15" ht="12.75">
      <c r="A631" s="19"/>
      <c r="B631" s="19"/>
      <c r="F631" s="4"/>
      <c r="G631" s="4"/>
      <c r="H631" s="4"/>
      <c r="I631" s="4"/>
      <c r="O631" s="4"/>
    </row>
    <row r="632" spans="1:15" ht="12.75">
      <c r="A632" s="19"/>
      <c r="B632" s="19"/>
      <c r="F632" s="4"/>
      <c r="G632" s="4"/>
      <c r="H632" s="4"/>
      <c r="I632" s="4"/>
      <c r="O632" s="4"/>
    </row>
    <row r="633" spans="1:15" ht="12.75">
      <c r="A633" s="19"/>
      <c r="B633" s="19"/>
      <c r="F633" s="4"/>
      <c r="G633" s="4"/>
      <c r="H633" s="4"/>
      <c r="I633" s="4"/>
      <c r="O633" s="4"/>
    </row>
    <row r="634" spans="1:15" ht="12.75">
      <c r="A634" s="19"/>
      <c r="B634" s="19"/>
      <c r="F634" s="4"/>
      <c r="G634" s="4"/>
      <c r="H634" s="4"/>
      <c r="I634" s="4"/>
      <c r="O634" s="4"/>
    </row>
    <row r="635" spans="1:15" ht="12.75">
      <c r="A635" s="19"/>
      <c r="B635" s="19"/>
      <c r="F635" s="4"/>
      <c r="G635" s="4"/>
      <c r="H635" s="4"/>
      <c r="I635" s="4"/>
      <c r="O635" s="4"/>
    </row>
    <row r="636" spans="1:15" ht="12.75">
      <c r="A636" s="19"/>
      <c r="B636" s="19"/>
      <c r="F636" s="4"/>
      <c r="G636" s="4"/>
      <c r="H636" s="4"/>
      <c r="I636" s="4"/>
      <c r="O636" s="4"/>
    </row>
    <row r="637" spans="1:15" ht="12.75">
      <c r="A637" s="19"/>
      <c r="B637" s="19"/>
      <c r="F637" s="4"/>
      <c r="G637" s="4"/>
      <c r="H637" s="4"/>
      <c r="I637" s="4"/>
      <c r="O637" s="4"/>
    </row>
    <row r="638" spans="1:15" ht="12.75">
      <c r="A638" s="19"/>
      <c r="B638" s="19"/>
      <c r="F638" s="4"/>
      <c r="G638" s="4"/>
      <c r="H638" s="4"/>
      <c r="I638" s="4"/>
      <c r="O638" s="4"/>
    </row>
    <row r="639" spans="1:15" ht="12.75">
      <c r="A639" s="19"/>
      <c r="B639" s="19"/>
      <c r="F639" s="4"/>
      <c r="G639" s="4"/>
      <c r="H639" s="4"/>
      <c r="I639" s="4"/>
      <c r="O639" s="4"/>
    </row>
    <row r="640" spans="1:15" ht="12.75">
      <c r="A640" s="19"/>
      <c r="B640" s="19"/>
      <c r="F640" s="4"/>
      <c r="G640" s="4"/>
      <c r="H640" s="4"/>
      <c r="I640" s="4"/>
      <c r="O640" s="4"/>
    </row>
    <row r="641" spans="1:15" ht="12.75">
      <c r="A641" s="19"/>
      <c r="B641" s="19"/>
      <c r="F641" s="4"/>
      <c r="G641" s="4"/>
      <c r="H641" s="4"/>
      <c r="I641" s="4"/>
      <c r="O641" s="4"/>
    </row>
    <row r="642" spans="1:15" ht="12.75">
      <c r="A642" s="19"/>
      <c r="B642" s="19"/>
      <c r="F642" s="4"/>
      <c r="G642" s="4"/>
      <c r="H642" s="4"/>
      <c r="I642" s="4"/>
      <c r="O642" s="4"/>
    </row>
    <row r="643" spans="1:15" ht="12.75">
      <c r="A643" s="19"/>
      <c r="B643" s="19"/>
      <c r="F643" s="4"/>
      <c r="G643" s="4"/>
      <c r="H643" s="4"/>
      <c r="I643" s="4"/>
      <c r="O643" s="4"/>
    </row>
    <row r="644" spans="1:15" ht="12.75">
      <c r="A644" s="19"/>
      <c r="B644" s="19"/>
      <c r="F644" s="4"/>
      <c r="G644" s="4"/>
      <c r="H644" s="4"/>
      <c r="I644" s="4"/>
      <c r="O644" s="4"/>
    </row>
    <row r="645" spans="1:15" ht="12.75">
      <c r="A645" s="19"/>
      <c r="B645" s="19"/>
      <c r="F645" s="4"/>
      <c r="G645" s="4"/>
      <c r="H645" s="4"/>
      <c r="I645" s="4"/>
      <c r="O645" s="4"/>
    </row>
    <row r="646" spans="1:15" ht="12.75">
      <c r="A646" s="19"/>
      <c r="B646" s="19"/>
      <c r="F646" s="4"/>
      <c r="G646" s="4"/>
      <c r="H646" s="4"/>
      <c r="I646" s="4"/>
      <c r="O646" s="4"/>
    </row>
    <row r="647" spans="1:15" ht="12.75">
      <c r="A647" s="19"/>
      <c r="B647" s="19"/>
      <c r="F647" s="4"/>
      <c r="G647" s="4"/>
      <c r="H647" s="4"/>
      <c r="I647" s="4"/>
      <c r="O647" s="4"/>
    </row>
    <row r="648" spans="1:15" ht="12.75">
      <c r="A648" s="19"/>
      <c r="B648" s="19"/>
      <c r="F648" s="4"/>
      <c r="G648" s="4"/>
      <c r="H648" s="4"/>
      <c r="I648" s="4"/>
      <c r="O648" s="4"/>
    </row>
    <row r="649" spans="1:15" ht="12.75">
      <c r="A649" s="19"/>
      <c r="B649" s="19"/>
      <c r="F649" s="4"/>
      <c r="G649" s="4"/>
      <c r="H649" s="4"/>
      <c r="I649" s="4"/>
      <c r="O649" s="4"/>
    </row>
    <row r="650" spans="1:15" ht="12.75">
      <c r="A650" s="19"/>
      <c r="B650" s="19"/>
      <c r="F650" s="4"/>
      <c r="G650" s="4"/>
      <c r="H650" s="4"/>
      <c r="I650" s="4"/>
      <c r="O650" s="4"/>
    </row>
    <row r="651" spans="1:15" ht="12.75">
      <c r="A651" s="19"/>
      <c r="B651" s="19"/>
      <c r="F651" s="4"/>
      <c r="G651" s="4"/>
      <c r="H651" s="4"/>
      <c r="I651" s="4"/>
      <c r="O651" s="4"/>
    </row>
    <row r="652" spans="1:15" ht="12.75">
      <c r="A652" s="19"/>
      <c r="B652" s="19"/>
      <c r="F652" s="4"/>
      <c r="G652" s="4"/>
      <c r="H652" s="4"/>
      <c r="I652" s="4"/>
      <c r="O652" s="4"/>
    </row>
    <row r="653" spans="1:15" ht="12.75">
      <c r="A653" s="19"/>
      <c r="B653" s="19"/>
      <c r="F653" s="4"/>
      <c r="G653" s="4"/>
      <c r="H653" s="4"/>
      <c r="I653" s="4"/>
      <c r="O653" s="4"/>
    </row>
    <row r="654" spans="1:15" ht="12.75">
      <c r="A654" s="19"/>
      <c r="B654" s="19"/>
      <c r="F654" s="4"/>
      <c r="G654" s="4"/>
      <c r="H654" s="4"/>
      <c r="I654" s="4"/>
      <c r="O654" s="4"/>
    </row>
    <row r="655" spans="1:15" ht="12.75">
      <c r="A655" s="19"/>
      <c r="B655" s="19"/>
      <c r="F655" s="4"/>
      <c r="G655" s="4"/>
      <c r="H655" s="4"/>
      <c r="I655" s="4"/>
      <c r="O655" s="4"/>
    </row>
    <row r="656" spans="1:15" ht="12.75">
      <c r="A656" s="19"/>
      <c r="B656" s="19"/>
      <c r="F656" s="4"/>
      <c r="G656" s="4"/>
      <c r="H656" s="4"/>
      <c r="I656" s="4"/>
      <c r="O656" s="4"/>
    </row>
    <row r="657" spans="1:15" ht="12.75">
      <c r="A657" s="19"/>
      <c r="B657" s="19"/>
      <c r="F657" s="4"/>
      <c r="G657" s="4"/>
      <c r="H657" s="4"/>
      <c r="I657" s="4"/>
      <c r="O657" s="4"/>
    </row>
    <row r="658" spans="1:15" ht="12.75">
      <c r="A658" s="19"/>
      <c r="B658" s="19"/>
      <c r="F658" s="4"/>
      <c r="G658" s="4"/>
      <c r="H658" s="4"/>
      <c r="I658" s="4"/>
      <c r="O658" s="4"/>
    </row>
    <row r="659" spans="1:15" ht="12.75">
      <c r="A659" s="19"/>
      <c r="B659" s="19"/>
      <c r="F659" s="4"/>
      <c r="G659" s="4"/>
      <c r="H659" s="4"/>
      <c r="I659" s="4"/>
      <c r="O659" s="4"/>
    </row>
    <row r="660" spans="1:15" ht="12.75">
      <c r="A660" s="19"/>
      <c r="B660" s="19"/>
      <c r="F660" s="4"/>
      <c r="G660" s="4"/>
      <c r="H660" s="4"/>
      <c r="I660" s="4"/>
      <c r="O660" s="4"/>
    </row>
    <row r="661" spans="1:15" ht="12.75">
      <c r="A661" s="19"/>
      <c r="B661" s="19"/>
      <c r="F661" s="4"/>
      <c r="G661" s="4"/>
      <c r="H661" s="4"/>
      <c r="I661" s="4"/>
      <c r="O661" s="4"/>
    </row>
    <row r="662" spans="1:15" ht="12.75">
      <c r="A662" s="19"/>
      <c r="B662" s="19"/>
      <c r="F662" s="4"/>
      <c r="G662" s="4"/>
      <c r="H662" s="4"/>
      <c r="I662" s="4"/>
      <c r="O662" s="4"/>
    </row>
    <row r="663" spans="1:15" ht="12.75">
      <c r="A663" s="19"/>
      <c r="B663" s="19"/>
      <c r="F663" s="4"/>
      <c r="G663" s="4"/>
      <c r="H663" s="4"/>
      <c r="I663" s="4"/>
      <c r="O663" s="4"/>
    </row>
    <row r="664" spans="1:15" ht="12.75">
      <c r="A664" s="19"/>
      <c r="B664" s="19"/>
      <c r="F664" s="4"/>
      <c r="G664" s="4"/>
      <c r="H664" s="4"/>
      <c r="I664" s="4"/>
      <c r="O664" s="4"/>
    </row>
    <row r="665" spans="1:15" ht="12.75">
      <c r="A665" s="19"/>
      <c r="B665" s="19"/>
      <c r="F665" s="4"/>
      <c r="G665" s="4"/>
      <c r="H665" s="4"/>
      <c r="I665" s="4"/>
      <c r="O665" s="4"/>
    </row>
    <row r="666" spans="1:15" ht="12.75">
      <c r="A666" s="19"/>
      <c r="B666" s="19"/>
      <c r="F666" s="4"/>
      <c r="G666" s="4"/>
      <c r="H666" s="4"/>
      <c r="I666" s="4"/>
      <c r="O666" s="4"/>
    </row>
    <row r="667" spans="1:15" ht="12.75">
      <c r="A667" s="19"/>
      <c r="B667" s="19"/>
      <c r="F667" s="4"/>
      <c r="G667" s="4"/>
      <c r="H667" s="4"/>
      <c r="I667" s="4"/>
      <c r="O667" s="4"/>
    </row>
    <row r="668" spans="1:15" ht="12.75">
      <c r="A668" s="19"/>
      <c r="B668" s="19"/>
      <c r="F668" s="4"/>
      <c r="G668" s="4"/>
      <c r="H668" s="4"/>
      <c r="I668" s="4"/>
      <c r="O668" s="4"/>
    </row>
    <row r="669" spans="1:15" ht="12.75">
      <c r="A669" s="19"/>
      <c r="B669" s="19"/>
      <c r="F669" s="4"/>
      <c r="G669" s="4"/>
      <c r="H669" s="4"/>
      <c r="I669" s="4"/>
      <c r="O669" s="4"/>
    </row>
    <row r="670" spans="1:15" ht="12.75">
      <c r="A670" s="19"/>
      <c r="B670" s="19"/>
      <c r="F670" s="4"/>
      <c r="G670" s="4"/>
      <c r="H670" s="4"/>
      <c r="I670" s="4"/>
      <c r="O670" s="4"/>
    </row>
    <row r="671" spans="1:15" ht="12.75">
      <c r="A671" s="19"/>
      <c r="B671" s="19"/>
      <c r="F671" s="4"/>
      <c r="G671" s="4"/>
      <c r="H671" s="4"/>
      <c r="I671" s="4"/>
      <c r="O671" s="4"/>
    </row>
    <row r="672" spans="1:15" ht="12.75">
      <c r="A672" s="19"/>
      <c r="B672" s="19"/>
      <c r="F672" s="4"/>
      <c r="G672" s="4"/>
      <c r="H672" s="4"/>
      <c r="I672" s="4"/>
      <c r="O672" s="4"/>
    </row>
    <row r="673" spans="1:15" ht="12.75">
      <c r="A673" s="19"/>
      <c r="B673" s="19"/>
      <c r="F673" s="4"/>
      <c r="G673" s="4"/>
      <c r="H673" s="4"/>
      <c r="I673" s="4"/>
      <c r="O673" s="4"/>
    </row>
    <row r="674" spans="1:15" ht="12.75">
      <c r="A674" s="19"/>
      <c r="B674" s="19"/>
      <c r="F674" s="4"/>
      <c r="G674" s="4"/>
      <c r="H674" s="4"/>
      <c r="I674" s="4"/>
      <c r="O674" s="4"/>
    </row>
    <row r="675" spans="1:15" ht="12.75">
      <c r="A675" s="19"/>
      <c r="B675" s="19"/>
      <c r="F675" s="4"/>
      <c r="G675" s="4"/>
      <c r="H675" s="4"/>
      <c r="I675" s="4"/>
      <c r="O675" s="4"/>
    </row>
    <row r="676" spans="1:15" ht="12.75">
      <c r="A676" s="19"/>
      <c r="B676" s="19"/>
      <c r="F676" s="4"/>
      <c r="G676" s="4"/>
      <c r="H676" s="4"/>
      <c r="I676" s="4"/>
      <c r="O676" s="4"/>
    </row>
    <row r="677" spans="1:15" ht="12.75">
      <c r="A677" s="19"/>
      <c r="B677" s="19"/>
      <c r="F677" s="4"/>
      <c r="G677" s="4"/>
      <c r="H677" s="4"/>
      <c r="I677" s="4"/>
      <c r="O677" s="4"/>
    </row>
    <row r="678" spans="1:15" ht="12.75">
      <c r="A678" s="19"/>
      <c r="B678" s="19"/>
      <c r="F678" s="4"/>
      <c r="G678" s="4"/>
      <c r="H678" s="4"/>
      <c r="I678" s="4"/>
      <c r="O678" s="4"/>
    </row>
    <row r="679" spans="1:15" ht="12.75">
      <c r="A679" s="19"/>
      <c r="B679" s="19"/>
      <c r="F679" s="4"/>
      <c r="G679" s="4"/>
      <c r="H679" s="4"/>
      <c r="I679" s="4"/>
      <c r="O679" s="4"/>
    </row>
    <row r="680" spans="1:15" ht="12.75">
      <c r="A680" s="19"/>
      <c r="B680" s="19"/>
      <c r="F680" s="4"/>
      <c r="G680" s="4"/>
      <c r="H680" s="4"/>
      <c r="I680" s="4"/>
      <c r="O680" s="4"/>
    </row>
    <row r="681" spans="1:15" ht="12.75">
      <c r="A681" s="19"/>
      <c r="B681" s="19"/>
      <c r="F681" s="4"/>
      <c r="G681" s="4"/>
      <c r="H681" s="4"/>
      <c r="I681" s="4"/>
      <c r="O681" s="4"/>
    </row>
    <row r="682" spans="1:15" ht="12.75">
      <c r="A682" s="19"/>
      <c r="B682" s="19"/>
      <c r="F682" s="4"/>
      <c r="G682" s="4"/>
      <c r="H682" s="4"/>
      <c r="I682" s="4"/>
      <c r="O682" s="4"/>
    </row>
    <row r="683" spans="1:15" ht="12.75">
      <c r="A683" s="19"/>
      <c r="B683" s="19"/>
      <c r="F683" s="4"/>
      <c r="G683" s="4"/>
      <c r="H683" s="4"/>
      <c r="I683" s="4"/>
      <c r="O683" s="4"/>
    </row>
    <row r="684" spans="1:15" ht="12.75">
      <c r="A684" s="19"/>
      <c r="B684" s="19"/>
      <c r="F684" s="4"/>
      <c r="G684" s="4"/>
      <c r="H684" s="4"/>
      <c r="I684" s="4"/>
      <c r="O684" s="4"/>
    </row>
    <row r="685" spans="1:15" ht="12.75">
      <c r="A685" s="19"/>
      <c r="B685" s="19"/>
      <c r="F685" s="4"/>
      <c r="G685" s="4"/>
      <c r="H685" s="4"/>
      <c r="I685" s="4"/>
      <c r="O685" s="4"/>
    </row>
    <row r="686" spans="1:15" ht="12.75">
      <c r="A686" s="19"/>
      <c r="B686" s="19"/>
      <c r="F686" s="4"/>
      <c r="G686" s="4"/>
      <c r="H686" s="4"/>
      <c r="I686" s="4"/>
      <c r="O686" s="4"/>
    </row>
    <row r="687" spans="1:15" ht="12.75">
      <c r="A687" s="19"/>
      <c r="B687" s="19"/>
      <c r="F687" s="4"/>
      <c r="G687" s="4"/>
      <c r="H687" s="4"/>
      <c r="I687" s="4"/>
      <c r="O687" s="4"/>
    </row>
    <row r="688" spans="1:15" ht="12.75">
      <c r="A688" s="19"/>
      <c r="B688" s="19"/>
      <c r="F688" s="4"/>
      <c r="G688" s="4"/>
      <c r="H688" s="4"/>
      <c r="I688" s="4"/>
      <c r="O688" s="4"/>
    </row>
    <row r="689" spans="1:15" ht="12.75">
      <c r="A689" s="19"/>
      <c r="B689" s="19"/>
      <c r="F689" s="4"/>
      <c r="G689" s="4"/>
      <c r="H689" s="4"/>
      <c r="I689" s="4"/>
      <c r="O689" s="4"/>
    </row>
    <row r="690" spans="1:15" ht="12.75">
      <c r="A690" s="19"/>
      <c r="B690" s="19"/>
      <c r="F690" s="4"/>
      <c r="G690" s="4"/>
      <c r="H690" s="4"/>
      <c r="I690" s="4"/>
      <c r="O690" s="4"/>
    </row>
    <row r="691" spans="1:15" ht="12.75">
      <c r="A691" s="19"/>
      <c r="B691" s="19"/>
      <c r="F691" s="4"/>
      <c r="G691" s="4"/>
      <c r="H691" s="4"/>
      <c r="I691" s="4"/>
      <c r="O691" s="4"/>
    </row>
    <row r="692" spans="1:15" ht="12.75">
      <c r="A692" s="19"/>
      <c r="B692" s="19"/>
      <c r="F692" s="4"/>
      <c r="G692" s="4"/>
      <c r="H692" s="4"/>
      <c r="I692" s="4"/>
      <c r="O692" s="4"/>
    </row>
    <row r="693" spans="1:15" ht="12.75">
      <c r="A693" s="19"/>
      <c r="B693" s="19"/>
      <c r="F693" s="4"/>
      <c r="G693" s="4"/>
      <c r="H693" s="4"/>
      <c r="I693" s="4"/>
      <c r="O693" s="4"/>
    </row>
    <row r="694" spans="1:15" ht="12.75">
      <c r="A694" s="19"/>
      <c r="B694" s="19"/>
      <c r="F694" s="4"/>
      <c r="G694" s="4"/>
      <c r="H694" s="4"/>
      <c r="I694" s="4"/>
      <c r="O694" s="4"/>
    </row>
    <row r="695" spans="1:15" ht="12.75">
      <c r="A695" s="19"/>
      <c r="B695" s="19"/>
      <c r="F695" s="4"/>
      <c r="G695" s="4"/>
      <c r="H695" s="4"/>
      <c r="I695" s="4"/>
      <c r="O695" s="4"/>
    </row>
    <row r="696" spans="1:15" ht="12.75">
      <c r="A696" s="19"/>
      <c r="B696" s="19"/>
      <c r="F696" s="4"/>
      <c r="G696" s="4"/>
      <c r="H696" s="4"/>
      <c r="I696" s="4"/>
      <c r="O696" s="4"/>
    </row>
    <row r="697" spans="1:15" ht="12.75">
      <c r="A697" s="19"/>
      <c r="B697" s="19"/>
      <c r="F697" s="4"/>
      <c r="G697" s="4"/>
      <c r="H697" s="4"/>
      <c r="I697" s="4"/>
      <c r="O697" s="4"/>
    </row>
    <row r="698" spans="1:15" ht="12.75">
      <c r="A698" s="19"/>
      <c r="B698" s="19"/>
      <c r="F698" s="4"/>
      <c r="G698" s="4"/>
      <c r="H698" s="4"/>
      <c r="I698" s="4"/>
      <c r="O698" s="4"/>
    </row>
    <row r="699" spans="1:15" ht="12.75">
      <c r="A699" s="19"/>
      <c r="B699" s="19"/>
      <c r="F699" s="4"/>
      <c r="G699" s="4"/>
      <c r="H699" s="4"/>
      <c r="I699" s="4"/>
      <c r="O699" s="4"/>
    </row>
    <row r="700" spans="1:15" ht="12.75">
      <c r="A700" s="19"/>
      <c r="B700" s="19"/>
      <c r="F700" s="4"/>
      <c r="G700" s="4"/>
      <c r="H700" s="4"/>
      <c r="I700" s="4"/>
      <c r="O700" s="4"/>
    </row>
    <row r="701" spans="1:15" ht="12.75">
      <c r="A701" s="19"/>
      <c r="B701" s="19"/>
      <c r="F701" s="4"/>
      <c r="G701" s="4"/>
      <c r="H701" s="4"/>
      <c r="I701" s="4"/>
      <c r="O701" s="4"/>
    </row>
    <row r="702" spans="1:15" ht="12.75">
      <c r="A702" s="19"/>
      <c r="B702" s="19"/>
      <c r="F702" s="4"/>
      <c r="G702" s="4"/>
      <c r="H702" s="4"/>
      <c r="I702" s="4"/>
      <c r="O702" s="4"/>
    </row>
    <row r="703" spans="1:15" ht="12.75">
      <c r="A703" s="19"/>
      <c r="B703" s="19"/>
      <c r="F703" s="4"/>
      <c r="G703" s="4"/>
      <c r="H703" s="4"/>
      <c r="I703" s="4"/>
      <c r="O703" s="4"/>
    </row>
    <row r="704" spans="1:15" ht="12.75">
      <c r="A704" s="19"/>
      <c r="B704" s="19"/>
      <c r="F704" s="4"/>
      <c r="G704" s="4"/>
      <c r="H704" s="4"/>
      <c r="I704" s="4"/>
      <c r="O704" s="4"/>
    </row>
    <row r="705" spans="1:15" ht="12.75">
      <c r="A705" s="19"/>
      <c r="B705" s="19"/>
      <c r="F705" s="4"/>
      <c r="G705" s="4"/>
      <c r="H705" s="4"/>
      <c r="I705" s="4"/>
      <c r="O705" s="4"/>
    </row>
    <row r="706" spans="1:15" ht="12.75">
      <c r="A706" s="19"/>
      <c r="B706" s="19"/>
      <c r="F706" s="4"/>
      <c r="G706" s="4"/>
      <c r="H706" s="4"/>
      <c r="I706" s="4"/>
      <c r="O706" s="4"/>
    </row>
    <row r="707" spans="1:15" ht="12.75">
      <c r="A707" s="19"/>
      <c r="B707" s="19"/>
      <c r="F707" s="4"/>
      <c r="G707" s="4"/>
      <c r="H707" s="4"/>
      <c r="I707" s="4"/>
      <c r="O707" s="4"/>
    </row>
    <row r="708" spans="1:15" ht="12.75">
      <c r="A708" s="19"/>
      <c r="B708" s="19"/>
      <c r="F708" s="4"/>
      <c r="G708" s="4"/>
      <c r="H708" s="4"/>
      <c r="I708" s="4"/>
      <c r="O708" s="4"/>
    </row>
    <row r="709" spans="1:15" ht="12.75">
      <c r="A709" s="19"/>
      <c r="B709" s="19"/>
      <c r="F709" s="4"/>
      <c r="G709" s="4"/>
      <c r="H709" s="4"/>
      <c r="I709" s="4"/>
      <c r="O709" s="4"/>
    </row>
    <row r="710" spans="1:15" ht="12.75">
      <c r="A710" s="19"/>
      <c r="B710" s="19"/>
      <c r="F710" s="4"/>
      <c r="G710" s="4"/>
      <c r="H710" s="4"/>
      <c r="I710" s="4"/>
      <c r="O710" s="4"/>
    </row>
    <row r="711" spans="1:15" ht="12.75">
      <c r="A711" s="19"/>
      <c r="B711" s="19"/>
      <c r="F711" s="4"/>
      <c r="G711" s="4"/>
      <c r="H711" s="4"/>
      <c r="I711" s="4"/>
      <c r="O711" s="4"/>
    </row>
    <row r="712" spans="1:15" ht="12.75">
      <c r="A712" s="19"/>
      <c r="B712" s="19"/>
      <c r="F712" s="4"/>
      <c r="G712" s="4"/>
      <c r="H712" s="4"/>
      <c r="I712" s="4"/>
      <c r="O712" s="4"/>
    </row>
    <row r="713" spans="1:15" ht="12.75">
      <c r="A713" s="19"/>
      <c r="B713" s="19"/>
      <c r="F713" s="4"/>
      <c r="G713" s="4"/>
      <c r="H713" s="4"/>
      <c r="I713" s="4"/>
      <c r="O713" s="4"/>
    </row>
    <row r="714" spans="1:15" ht="12.75">
      <c r="A714" s="19"/>
      <c r="B714" s="19"/>
      <c r="F714" s="4"/>
      <c r="G714" s="4"/>
      <c r="H714" s="4"/>
      <c r="I714" s="4"/>
      <c r="O714" s="4"/>
    </row>
    <row r="715" spans="1:15" ht="12.75">
      <c r="A715" s="19"/>
      <c r="B715" s="19"/>
      <c r="F715" s="4"/>
      <c r="G715" s="4"/>
      <c r="H715" s="4"/>
      <c r="I715" s="4"/>
      <c r="O715" s="4"/>
    </row>
    <row r="716" spans="1:15" ht="12.75">
      <c r="A716" s="19"/>
      <c r="B716" s="19"/>
      <c r="F716" s="4"/>
      <c r="G716" s="4"/>
      <c r="H716" s="4"/>
      <c r="I716" s="4"/>
      <c r="O716" s="4"/>
    </row>
    <row r="717" spans="1:15" ht="12.75">
      <c r="A717" s="19"/>
      <c r="B717" s="19"/>
      <c r="F717" s="4"/>
      <c r="G717" s="4"/>
      <c r="H717" s="4"/>
      <c r="I717" s="4"/>
      <c r="O717" s="4"/>
    </row>
    <row r="718" spans="1:15" ht="12.75">
      <c r="A718" s="19"/>
      <c r="B718" s="19"/>
      <c r="F718" s="4"/>
      <c r="G718" s="4"/>
      <c r="H718" s="4"/>
      <c r="I718" s="4"/>
      <c r="O718" s="4"/>
    </row>
    <row r="719" spans="1:15" ht="12.75">
      <c r="A719" s="19"/>
      <c r="B719" s="19"/>
      <c r="F719" s="4"/>
      <c r="G719" s="4"/>
      <c r="H719" s="4"/>
      <c r="I719" s="4"/>
      <c r="O719" s="4"/>
    </row>
    <row r="720" spans="1:15" ht="12.75">
      <c r="A720" s="19"/>
      <c r="B720" s="19"/>
      <c r="F720" s="4"/>
      <c r="G720" s="4"/>
      <c r="H720" s="4"/>
      <c r="I720" s="4"/>
      <c r="O720" s="4"/>
    </row>
    <row r="721" spans="1:15" ht="12.75">
      <c r="A721" s="19"/>
      <c r="B721" s="19"/>
      <c r="F721" s="4"/>
      <c r="G721" s="4"/>
      <c r="H721" s="4"/>
      <c r="I721" s="4"/>
      <c r="O721" s="4"/>
    </row>
    <row r="722" spans="1:15" ht="12.75">
      <c r="A722" s="19"/>
      <c r="B722" s="19"/>
      <c r="F722" s="4"/>
      <c r="G722" s="4"/>
      <c r="H722" s="4"/>
      <c r="I722" s="4"/>
      <c r="O722" s="4"/>
    </row>
    <row r="723" spans="1:15" ht="12.75">
      <c r="A723" s="19"/>
      <c r="B723" s="19"/>
      <c r="F723" s="4"/>
      <c r="G723" s="4"/>
      <c r="H723" s="4"/>
      <c r="I723" s="4"/>
      <c r="O723" s="4"/>
    </row>
    <row r="724" spans="1:15" ht="12.75">
      <c r="A724" s="19"/>
      <c r="B724" s="19"/>
      <c r="F724" s="4"/>
      <c r="G724" s="4"/>
      <c r="H724" s="4"/>
      <c r="I724" s="4"/>
      <c r="O724" s="4"/>
    </row>
    <row r="725" spans="1:15" ht="12.75">
      <c r="A725" s="19"/>
      <c r="B725" s="19"/>
      <c r="F725" s="4"/>
      <c r="G725" s="4"/>
      <c r="H725" s="4"/>
      <c r="I725" s="4"/>
      <c r="O725" s="4"/>
    </row>
    <row r="726" spans="1:15" ht="12.75">
      <c r="A726" s="19"/>
      <c r="B726" s="19"/>
      <c r="F726" s="4"/>
      <c r="G726" s="4"/>
      <c r="H726" s="4"/>
      <c r="I726" s="4"/>
      <c r="O726" s="4"/>
    </row>
    <row r="727" spans="1:15" ht="12.75">
      <c r="A727" s="19"/>
      <c r="B727" s="19"/>
      <c r="F727" s="4"/>
      <c r="G727" s="4"/>
      <c r="H727" s="4"/>
      <c r="I727" s="4"/>
      <c r="O727" s="4"/>
    </row>
    <row r="728" spans="1:15" ht="12.75">
      <c r="A728" s="19"/>
      <c r="B728" s="19"/>
      <c r="F728" s="4"/>
      <c r="G728" s="4"/>
      <c r="H728" s="4"/>
      <c r="I728" s="4"/>
      <c r="O728" s="4"/>
    </row>
    <row r="729" spans="1:15" ht="12.75">
      <c r="A729" s="19"/>
      <c r="B729" s="19"/>
      <c r="F729" s="4"/>
      <c r="G729" s="4"/>
      <c r="H729" s="4"/>
      <c r="I729" s="4"/>
      <c r="O729" s="4"/>
    </row>
    <row r="730" spans="1:15" ht="12.75">
      <c r="A730" s="19"/>
      <c r="B730" s="19"/>
      <c r="F730" s="4"/>
      <c r="G730" s="4"/>
      <c r="H730" s="4"/>
      <c r="I730" s="4"/>
      <c r="O730" s="4"/>
    </row>
    <row r="731" spans="1:15" ht="12.75">
      <c r="A731" s="19"/>
      <c r="B731" s="19"/>
      <c r="F731" s="4"/>
      <c r="G731" s="4"/>
      <c r="H731" s="4"/>
      <c r="I731" s="4"/>
      <c r="O731" s="4"/>
    </row>
    <row r="732" spans="1:15" ht="12.75">
      <c r="A732" s="19"/>
      <c r="B732" s="19"/>
      <c r="F732" s="4"/>
      <c r="G732" s="4"/>
      <c r="H732" s="4"/>
      <c r="I732" s="4"/>
      <c r="O732" s="4"/>
    </row>
    <row r="733" spans="1:15" ht="12.75">
      <c r="A733" s="19"/>
      <c r="B733" s="19"/>
      <c r="F733" s="4"/>
      <c r="G733" s="4"/>
      <c r="H733" s="4"/>
      <c r="I733" s="4"/>
      <c r="O733" s="4"/>
    </row>
    <row r="734" spans="1:15" ht="12.75">
      <c r="A734" s="19"/>
      <c r="B734" s="19"/>
      <c r="F734" s="4"/>
      <c r="G734" s="4"/>
      <c r="H734" s="4"/>
      <c r="I734" s="4"/>
      <c r="O734" s="4"/>
    </row>
    <row r="735" spans="1:15" ht="12.75">
      <c r="A735" s="19"/>
      <c r="B735" s="19"/>
      <c r="F735" s="4"/>
      <c r="G735" s="4"/>
      <c r="H735" s="4"/>
      <c r="I735" s="4"/>
      <c r="O735" s="4"/>
    </row>
    <row r="736" spans="1:15" ht="12.75">
      <c r="A736" s="19"/>
      <c r="B736" s="19"/>
      <c r="F736" s="4"/>
      <c r="G736" s="4"/>
      <c r="H736" s="4"/>
      <c r="I736" s="4"/>
      <c r="O736" s="4"/>
    </row>
    <row r="737" spans="1:15" ht="12.75">
      <c r="A737" s="19"/>
      <c r="B737" s="19"/>
      <c r="F737" s="4"/>
      <c r="G737" s="4"/>
      <c r="H737" s="4"/>
      <c r="I737" s="4"/>
      <c r="O737" s="4"/>
    </row>
    <row r="738" spans="1:15" ht="12.75">
      <c r="A738" s="19"/>
      <c r="B738" s="19"/>
      <c r="F738" s="4"/>
      <c r="G738" s="4"/>
      <c r="H738" s="4"/>
      <c r="I738" s="4"/>
      <c r="O738" s="4"/>
    </row>
    <row r="739" spans="1:15" ht="12.75">
      <c r="A739" s="19"/>
      <c r="B739" s="19"/>
      <c r="F739" s="4"/>
      <c r="G739" s="4"/>
      <c r="H739" s="4"/>
      <c r="I739" s="4"/>
      <c r="O739" s="4"/>
    </row>
    <row r="740" spans="1:15" ht="12.75">
      <c r="A740" s="19"/>
      <c r="B740" s="19"/>
      <c r="F740" s="4"/>
      <c r="G740" s="4"/>
      <c r="H740" s="4"/>
      <c r="I740" s="4"/>
      <c r="O740" s="4"/>
    </row>
    <row r="741" spans="1:15" ht="12.75">
      <c r="A741" s="19"/>
      <c r="B741" s="19"/>
      <c r="F741" s="4"/>
      <c r="G741" s="4"/>
      <c r="H741" s="4"/>
      <c r="I741" s="4"/>
      <c r="O741" s="4"/>
    </row>
    <row r="742" spans="1:15" ht="12.75">
      <c r="A742" s="19"/>
      <c r="B742" s="19"/>
      <c r="F742" s="4"/>
      <c r="G742" s="4"/>
      <c r="H742" s="4"/>
      <c r="I742" s="4"/>
      <c r="O742" s="4"/>
    </row>
    <row r="743" spans="1:15" ht="12.75">
      <c r="A743" s="19"/>
      <c r="B743" s="19"/>
      <c r="F743" s="4"/>
      <c r="G743" s="4"/>
      <c r="H743" s="4"/>
      <c r="I743" s="4"/>
      <c r="O743" s="4"/>
    </row>
    <row r="744" spans="1:15" ht="12.75">
      <c r="A744" s="19"/>
      <c r="B744" s="19"/>
      <c r="F744" s="4"/>
      <c r="G744" s="4"/>
      <c r="H744" s="4"/>
      <c r="I744" s="4"/>
      <c r="O744" s="4"/>
    </row>
    <row r="745" spans="1:15" ht="12.75">
      <c r="A745" s="19"/>
      <c r="B745" s="19"/>
      <c r="F745" s="4"/>
      <c r="G745" s="4"/>
      <c r="H745" s="4"/>
      <c r="I745" s="4"/>
      <c r="O745" s="4"/>
    </row>
    <row r="746" spans="1:15" ht="12.75">
      <c r="A746" s="19"/>
      <c r="B746" s="19"/>
      <c r="F746" s="4"/>
      <c r="G746" s="4"/>
      <c r="H746" s="4"/>
      <c r="I746" s="4"/>
      <c r="O746" s="4"/>
    </row>
    <row r="747" spans="1:15" ht="12.75">
      <c r="A747" s="19"/>
      <c r="B747" s="19"/>
      <c r="F747" s="4"/>
      <c r="G747" s="4"/>
      <c r="H747" s="4"/>
      <c r="I747" s="4"/>
      <c r="O747" s="4"/>
    </row>
    <row r="748" spans="1:15" ht="12.75">
      <c r="A748" s="19"/>
      <c r="B748" s="19"/>
      <c r="F748" s="4"/>
      <c r="G748" s="4"/>
      <c r="H748" s="4"/>
      <c r="I748" s="4"/>
      <c r="O748" s="4"/>
    </row>
    <row r="749" spans="1:15" ht="12.75">
      <c r="A749" s="19"/>
      <c r="B749" s="19"/>
      <c r="F749" s="4"/>
      <c r="G749" s="4"/>
      <c r="H749" s="4"/>
      <c r="I749" s="4"/>
      <c r="O749" s="4"/>
    </row>
    <row r="750" spans="1:15" ht="12.75">
      <c r="A750" s="19"/>
      <c r="B750" s="19"/>
      <c r="F750" s="4"/>
      <c r="G750" s="4"/>
      <c r="H750" s="4"/>
      <c r="I750" s="4"/>
      <c r="O750" s="4"/>
    </row>
    <row r="751" spans="1:15" ht="12.75">
      <c r="A751" s="19"/>
      <c r="B751" s="19"/>
      <c r="F751" s="4"/>
      <c r="G751" s="4"/>
      <c r="H751" s="4"/>
      <c r="I751" s="4"/>
      <c r="O751" s="4"/>
    </row>
    <row r="752" spans="1:15" ht="12.75">
      <c r="A752" s="19"/>
      <c r="B752" s="19"/>
      <c r="F752" s="4"/>
      <c r="G752" s="4"/>
      <c r="H752" s="4"/>
      <c r="I752" s="4"/>
      <c r="O752" s="4"/>
    </row>
    <row r="753" spans="1:15" ht="12.75">
      <c r="A753" s="19"/>
      <c r="B753" s="19"/>
      <c r="F753" s="4"/>
      <c r="G753" s="4"/>
      <c r="H753" s="4"/>
      <c r="I753" s="4"/>
      <c r="O753" s="4"/>
    </row>
    <row r="754" spans="1:15" ht="12.75">
      <c r="A754" s="19"/>
      <c r="B754" s="19"/>
      <c r="F754" s="4"/>
      <c r="G754" s="4"/>
      <c r="H754" s="4"/>
      <c r="I754" s="4"/>
      <c r="O754" s="4"/>
    </row>
    <row r="755" spans="1:15" ht="12.75">
      <c r="A755" s="19"/>
      <c r="B755" s="19"/>
      <c r="F755" s="4"/>
      <c r="G755" s="4"/>
      <c r="H755" s="4"/>
      <c r="I755" s="4"/>
      <c r="O755" s="4"/>
    </row>
    <row r="756" spans="1:15" ht="12.75">
      <c r="A756" s="19"/>
      <c r="B756" s="19"/>
      <c r="F756" s="4"/>
      <c r="G756" s="4"/>
      <c r="H756" s="4"/>
      <c r="I756" s="4"/>
      <c r="O756" s="4"/>
    </row>
    <row r="757" spans="1:15" ht="12.75">
      <c r="A757" s="19"/>
      <c r="B757" s="19"/>
      <c r="F757" s="4"/>
      <c r="G757" s="4"/>
      <c r="H757" s="4"/>
      <c r="I757" s="4"/>
      <c r="O757" s="4"/>
    </row>
    <row r="758" spans="1:15" ht="12.75">
      <c r="A758" s="19"/>
      <c r="B758" s="19"/>
      <c r="F758" s="4"/>
      <c r="G758" s="4"/>
      <c r="H758" s="4"/>
      <c r="I758" s="4"/>
      <c r="O758" s="4"/>
    </row>
    <row r="759" spans="1:15" ht="12.75">
      <c r="A759" s="19"/>
      <c r="B759" s="19"/>
      <c r="F759" s="4"/>
      <c r="G759" s="4"/>
      <c r="H759" s="4"/>
      <c r="I759" s="4"/>
      <c r="O759" s="4"/>
    </row>
    <row r="760" spans="1:15" ht="12.75">
      <c r="A760" s="19"/>
      <c r="B760" s="19"/>
      <c r="F760" s="4"/>
      <c r="G760" s="4"/>
      <c r="H760" s="4"/>
      <c r="I760" s="4"/>
      <c r="O760" s="4"/>
    </row>
    <row r="761" spans="1:15" ht="12.75">
      <c r="A761" s="19"/>
      <c r="B761" s="19"/>
      <c r="F761" s="4"/>
      <c r="G761" s="4"/>
      <c r="H761" s="4"/>
      <c r="I761" s="4"/>
      <c r="O761" s="4"/>
    </row>
    <row r="762" spans="1:15" ht="12.75">
      <c r="A762" s="19"/>
      <c r="B762" s="19"/>
      <c r="F762" s="4"/>
      <c r="G762" s="4"/>
      <c r="H762" s="4"/>
      <c r="I762" s="4"/>
      <c r="O762" s="4"/>
    </row>
    <row r="763" spans="1:15" ht="12.75">
      <c r="A763" s="19"/>
      <c r="B763" s="19"/>
      <c r="F763" s="4"/>
      <c r="G763" s="4"/>
      <c r="H763" s="4"/>
      <c r="I763" s="4"/>
      <c r="O763" s="4"/>
    </row>
    <row r="764" spans="1:15" ht="12.75">
      <c r="A764" s="19"/>
      <c r="B764" s="19"/>
      <c r="F764" s="4"/>
      <c r="G764" s="4"/>
      <c r="H764" s="4"/>
      <c r="I764" s="4"/>
      <c r="O764" s="4"/>
    </row>
    <row r="765" spans="1:15" ht="12.75">
      <c r="A765" s="19"/>
      <c r="B765" s="19"/>
      <c r="F765" s="4"/>
      <c r="G765" s="4"/>
      <c r="H765" s="4"/>
      <c r="I765" s="4"/>
      <c r="O765" s="4"/>
    </row>
    <row r="766" spans="1:15" ht="12.75">
      <c r="A766" s="19"/>
      <c r="B766" s="19"/>
      <c r="F766" s="4"/>
      <c r="G766" s="4"/>
      <c r="H766" s="4"/>
      <c r="I766" s="4"/>
      <c r="O766" s="4"/>
    </row>
    <row r="767" spans="1:15" ht="12.75">
      <c r="A767" s="19"/>
      <c r="B767" s="19"/>
      <c r="F767" s="4"/>
      <c r="G767" s="4"/>
      <c r="H767" s="4"/>
      <c r="I767" s="4"/>
      <c r="O767" s="4"/>
    </row>
    <row r="768" spans="1:15" ht="12.75">
      <c r="A768" s="19"/>
      <c r="B768" s="19"/>
      <c r="F768" s="4"/>
      <c r="G768" s="4"/>
      <c r="H768" s="4"/>
      <c r="I768" s="4"/>
      <c r="O768" s="4"/>
    </row>
    <row r="769" spans="1:15" ht="12.75">
      <c r="A769" s="19"/>
      <c r="B769" s="19"/>
      <c r="F769" s="4"/>
      <c r="G769" s="4"/>
      <c r="H769" s="4"/>
      <c r="I769" s="4"/>
      <c r="O769" s="4"/>
    </row>
    <row r="770" spans="1:15" ht="12.75">
      <c r="A770" s="19"/>
      <c r="B770" s="19"/>
      <c r="F770" s="4"/>
      <c r="G770" s="4"/>
      <c r="H770" s="4"/>
      <c r="I770" s="4"/>
      <c r="O770" s="4"/>
    </row>
    <row r="771" spans="1:15" ht="12.75">
      <c r="A771" s="19"/>
      <c r="B771" s="19"/>
      <c r="F771" s="4"/>
      <c r="G771" s="4"/>
      <c r="H771" s="4"/>
      <c r="I771" s="4"/>
      <c r="O771" s="4"/>
    </row>
    <row r="772" spans="1:15" ht="12.75">
      <c r="A772" s="19"/>
      <c r="B772" s="19"/>
      <c r="F772" s="4"/>
      <c r="G772" s="4"/>
      <c r="H772" s="4"/>
      <c r="I772" s="4"/>
      <c r="O772" s="4"/>
    </row>
    <row r="773" spans="1:15" ht="12.75">
      <c r="A773" s="19"/>
      <c r="B773" s="19"/>
      <c r="F773" s="4"/>
      <c r="G773" s="4"/>
      <c r="H773" s="4"/>
      <c r="I773" s="4"/>
      <c r="O773" s="4"/>
    </row>
    <row r="774" spans="1:15" ht="12.75">
      <c r="A774" s="19"/>
      <c r="B774" s="19"/>
      <c r="F774" s="4"/>
      <c r="G774" s="4"/>
      <c r="H774" s="4"/>
      <c r="I774" s="4"/>
      <c r="O774" s="4"/>
    </row>
    <row r="775" spans="1:15" ht="12.75">
      <c r="A775" s="19"/>
      <c r="B775" s="19"/>
      <c r="F775" s="4"/>
      <c r="G775" s="4"/>
      <c r="H775" s="4"/>
      <c r="I775" s="4"/>
      <c r="O775" s="4"/>
    </row>
    <row r="776" spans="1:15" ht="12.75">
      <c r="A776" s="19"/>
      <c r="B776" s="19"/>
      <c r="F776" s="4"/>
      <c r="G776" s="4"/>
      <c r="H776" s="4"/>
      <c r="I776" s="4"/>
      <c r="O776" s="4"/>
    </row>
    <row r="777" spans="1:15" ht="12.75">
      <c r="A777" s="19"/>
      <c r="B777" s="19"/>
      <c r="F777" s="4"/>
      <c r="G777" s="4"/>
      <c r="H777" s="4"/>
      <c r="I777" s="4"/>
      <c r="O777" s="4"/>
    </row>
    <row r="778" spans="1:15" ht="12.75">
      <c r="A778" s="19"/>
      <c r="B778" s="19"/>
      <c r="F778" s="4"/>
      <c r="G778" s="4"/>
      <c r="H778" s="4"/>
      <c r="I778" s="4"/>
      <c r="O778" s="4"/>
    </row>
    <row r="779" spans="1:15" ht="12.75">
      <c r="A779" s="19"/>
      <c r="B779" s="19"/>
      <c r="F779" s="4"/>
      <c r="G779" s="4"/>
      <c r="H779" s="4"/>
      <c r="I779" s="4"/>
      <c r="O779" s="4"/>
    </row>
    <row r="780" spans="1:15" ht="12.75">
      <c r="A780" s="19"/>
      <c r="B780" s="19"/>
      <c r="F780" s="4"/>
      <c r="G780" s="4"/>
      <c r="H780" s="4"/>
      <c r="I780" s="4"/>
      <c r="O780" s="4"/>
    </row>
    <row r="781" spans="1:15" ht="12.75">
      <c r="A781" s="19"/>
      <c r="B781" s="19"/>
      <c r="F781" s="4"/>
      <c r="G781" s="4"/>
      <c r="H781" s="4"/>
      <c r="I781" s="4"/>
      <c r="O781" s="4"/>
    </row>
    <row r="782" spans="1:15" ht="12.75">
      <c r="A782" s="19"/>
      <c r="B782" s="19"/>
      <c r="F782" s="4"/>
      <c r="G782" s="4"/>
      <c r="H782" s="4"/>
      <c r="I782" s="4"/>
      <c r="O782" s="4"/>
    </row>
    <row r="783" spans="1:15" ht="12.75">
      <c r="A783" s="19"/>
      <c r="B783" s="19"/>
      <c r="F783" s="4"/>
      <c r="G783" s="4"/>
      <c r="H783" s="4"/>
      <c r="I783" s="4"/>
      <c r="O783" s="4"/>
    </row>
    <row r="784" spans="1:15" ht="12.75">
      <c r="A784" s="19"/>
      <c r="B784" s="19"/>
      <c r="F784" s="4"/>
      <c r="G784" s="4"/>
      <c r="H784" s="4"/>
      <c r="I784" s="4"/>
      <c r="O784" s="4"/>
    </row>
    <row r="785" spans="1:15" ht="12.75">
      <c r="A785" s="19"/>
      <c r="B785" s="19"/>
      <c r="F785" s="4"/>
      <c r="G785" s="4"/>
      <c r="H785" s="4"/>
      <c r="I785" s="4"/>
      <c r="O785" s="4"/>
    </row>
    <row r="786" spans="1:15" ht="12.75">
      <c r="A786" s="19"/>
      <c r="B786" s="19"/>
      <c r="F786" s="4"/>
      <c r="G786" s="4"/>
      <c r="H786" s="4"/>
      <c r="I786" s="4"/>
      <c r="O786" s="4"/>
    </row>
    <row r="787" spans="1:15" ht="12.75">
      <c r="A787" s="19"/>
      <c r="B787" s="19"/>
      <c r="F787" s="4"/>
      <c r="G787" s="4"/>
      <c r="H787" s="4"/>
      <c r="I787" s="4"/>
      <c r="O787" s="4"/>
    </row>
    <row r="788" spans="1:15" ht="12.75">
      <c r="A788" s="19"/>
      <c r="B788" s="19"/>
      <c r="F788" s="4"/>
      <c r="G788" s="4"/>
      <c r="H788" s="4"/>
      <c r="I788" s="4"/>
      <c r="O788" s="4"/>
    </row>
    <row r="789" spans="1:15" ht="12.75">
      <c r="A789" s="19"/>
      <c r="B789" s="19"/>
      <c r="F789" s="4"/>
      <c r="G789" s="4"/>
      <c r="H789" s="4"/>
      <c r="I789" s="4"/>
      <c r="O789" s="4"/>
    </row>
    <row r="790" spans="1:15" ht="12.75">
      <c r="A790" s="19"/>
      <c r="B790" s="19"/>
      <c r="F790" s="4"/>
      <c r="G790" s="4"/>
      <c r="H790" s="4"/>
      <c r="I790" s="4"/>
      <c r="O790" s="4"/>
    </row>
    <row r="791" spans="1:15" ht="12.75">
      <c r="A791" s="19"/>
      <c r="B791" s="19"/>
      <c r="F791" s="4"/>
      <c r="G791" s="4"/>
      <c r="H791" s="4"/>
      <c r="I791" s="4"/>
      <c r="O791" s="4"/>
    </row>
    <row r="792" spans="1:15" ht="12.75">
      <c r="A792" s="19"/>
      <c r="B792" s="19"/>
      <c r="F792" s="4"/>
      <c r="G792" s="4"/>
      <c r="H792" s="4"/>
      <c r="I792" s="4"/>
      <c r="O792" s="4"/>
    </row>
    <row r="793" spans="1:15" ht="12.75">
      <c r="A793" s="19"/>
      <c r="B793" s="19"/>
      <c r="F793" s="4"/>
      <c r="G793" s="4"/>
      <c r="H793" s="4"/>
      <c r="I793" s="4"/>
      <c r="O793" s="4"/>
    </row>
    <row r="794" spans="1:15" ht="12.75">
      <c r="A794" s="19"/>
      <c r="B794" s="19"/>
      <c r="F794" s="4"/>
      <c r="G794" s="4"/>
      <c r="H794" s="4"/>
      <c r="I794" s="4"/>
      <c r="O794" s="4"/>
    </row>
    <row r="795" spans="1:15" ht="12.75">
      <c r="A795" s="19"/>
      <c r="B795" s="19"/>
      <c r="F795" s="4"/>
      <c r="G795" s="4"/>
      <c r="H795" s="4"/>
      <c r="I795" s="4"/>
      <c r="O795" s="4"/>
    </row>
    <row r="796" spans="1:15" ht="12.75">
      <c r="A796" s="19"/>
      <c r="B796" s="19"/>
      <c r="F796" s="4"/>
      <c r="G796" s="4"/>
      <c r="H796" s="4"/>
      <c r="I796" s="4"/>
      <c r="O796" s="4"/>
    </row>
    <row r="797" spans="1:15" ht="12.75">
      <c r="A797" s="19"/>
      <c r="B797" s="19"/>
      <c r="F797" s="4"/>
      <c r="G797" s="4"/>
      <c r="H797" s="4"/>
      <c r="I797" s="4"/>
      <c r="O797" s="4"/>
    </row>
    <row r="798" spans="1:15" ht="12.75">
      <c r="A798" s="19"/>
      <c r="B798" s="19"/>
      <c r="F798" s="4"/>
      <c r="G798" s="4"/>
      <c r="H798" s="4"/>
      <c r="I798" s="4"/>
      <c r="O798" s="4"/>
    </row>
    <row r="799" spans="1:15" ht="12.75">
      <c r="A799" s="19"/>
      <c r="B799" s="19"/>
      <c r="F799" s="4"/>
      <c r="G799" s="4"/>
      <c r="H799" s="4"/>
      <c r="I799" s="4"/>
      <c r="O799" s="4"/>
    </row>
    <row r="800" spans="1:15" ht="12.75">
      <c r="A800" s="19"/>
      <c r="B800" s="19"/>
      <c r="F800" s="4"/>
      <c r="G800" s="4"/>
      <c r="H800" s="4"/>
      <c r="I800" s="4"/>
      <c r="O800" s="4"/>
    </row>
    <row r="801" spans="1:15" ht="12.75">
      <c r="A801" s="19"/>
      <c r="B801" s="19"/>
      <c r="F801" s="4"/>
      <c r="G801" s="4"/>
      <c r="H801" s="4"/>
      <c r="I801" s="4"/>
      <c r="O801" s="4"/>
    </row>
    <row r="802" spans="1:15" ht="12.75">
      <c r="A802" s="19"/>
      <c r="B802" s="19"/>
      <c r="F802" s="4"/>
      <c r="G802" s="4"/>
      <c r="H802" s="4"/>
      <c r="I802" s="4"/>
      <c r="O802" s="4"/>
    </row>
    <row r="803" spans="1:15" ht="12.75">
      <c r="A803" s="19"/>
      <c r="B803" s="19"/>
      <c r="F803" s="4"/>
      <c r="G803" s="4"/>
      <c r="H803" s="4"/>
      <c r="I803" s="4"/>
      <c r="O803" s="4"/>
    </row>
    <row r="804" spans="1:15" ht="12.75">
      <c r="A804" s="19"/>
      <c r="B804" s="19"/>
      <c r="F804" s="4"/>
      <c r="G804" s="4"/>
      <c r="H804" s="4"/>
      <c r="I804" s="4"/>
      <c r="O804" s="4"/>
    </row>
    <row r="805" spans="1:15" ht="12.75">
      <c r="A805" s="19"/>
      <c r="B805" s="19"/>
      <c r="F805" s="4"/>
      <c r="G805" s="4"/>
      <c r="H805" s="4"/>
      <c r="I805" s="4"/>
      <c r="O805" s="4"/>
    </row>
    <row r="806" spans="1:15" ht="12.75">
      <c r="A806" s="19"/>
      <c r="B806" s="19"/>
      <c r="F806" s="4"/>
      <c r="G806" s="4"/>
      <c r="H806" s="4"/>
      <c r="I806" s="4"/>
      <c r="O806" s="4"/>
    </row>
    <row r="807" spans="1:15" ht="12.75">
      <c r="A807" s="19"/>
      <c r="B807" s="19"/>
      <c r="F807" s="4"/>
      <c r="G807" s="4"/>
      <c r="H807" s="4"/>
      <c r="I807" s="4"/>
      <c r="O807" s="4"/>
    </row>
    <row r="808" spans="1:15" ht="12.75">
      <c r="A808" s="19"/>
      <c r="B808" s="19"/>
      <c r="F808" s="4"/>
      <c r="G808" s="4"/>
      <c r="H808" s="4"/>
      <c r="I808" s="4"/>
      <c r="O808" s="4"/>
    </row>
    <row r="809" spans="1:15" ht="12.75">
      <c r="A809" s="19"/>
      <c r="B809" s="19"/>
      <c r="F809" s="4"/>
      <c r="G809" s="4"/>
      <c r="H809" s="4"/>
      <c r="I809" s="4"/>
      <c r="O809" s="4"/>
    </row>
    <row r="810" spans="1:15" ht="12.75">
      <c r="A810" s="19"/>
      <c r="B810" s="19"/>
      <c r="F810" s="4"/>
      <c r="G810" s="4"/>
      <c r="H810" s="4"/>
      <c r="I810" s="4"/>
      <c r="O810" s="4"/>
    </row>
    <row r="811" spans="1:15" ht="12.75">
      <c r="A811" s="19"/>
      <c r="B811" s="19"/>
      <c r="F811" s="4"/>
      <c r="G811" s="4"/>
      <c r="H811" s="4"/>
      <c r="I811" s="4"/>
      <c r="O811" s="4"/>
    </row>
    <row r="812" spans="1:15" ht="12.75">
      <c r="A812" s="19"/>
      <c r="B812" s="19"/>
      <c r="F812" s="4"/>
      <c r="G812" s="4"/>
      <c r="H812" s="4"/>
      <c r="I812" s="4"/>
      <c r="O812" s="4"/>
    </row>
    <row r="813" spans="1:15" ht="12.75">
      <c r="A813" s="19"/>
      <c r="B813" s="19"/>
      <c r="F813" s="4"/>
      <c r="G813" s="4"/>
      <c r="H813" s="4"/>
      <c r="I813" s="4"/>
      <c r="O813" s="4"/>
    </row>
    <row r="814" spans="1:15" ht="12.75">
      <c r="A814" s="19"/>
      <c r="B814" s="19"/>
      <c r="F814" s="4"/>
      <c r="G814" s="4"/>
      <c r="H814" s="4"/>
      <c r="I814" s="4"/>
      <c r="O814" s="4"/>
    </row>
    <row r="815" spans="1:15" ht="12.75">
      <c r="A815" s="19"/>
      <c r="B815" s="19"/>
      <c r="F815" s="4"/>
      <c r="G815" s="4"/>
      <c r="H815" s="4"/>
      <c r="I815" s="4"/>
      <c r="O815" s="4"/>
    </row>
    <row r="816" spans="1:15" ht="12.75">
      <c r="A816" s="19"/>
      <c r="B816" s="19"/>
      <c r="F816" s="4"/>
      <c r="G816" s="4"/>
      <c r="H816" s="4"/>
      <c r="I816" s="4"/>
      <c r="O816" s="4"/>
    </row>
    <row r="817" spans="1:15" ht="12.75">
      <c r="A817" s="19"/>
      <c r="B817" s="19"/>
      <c r="F817" s="4"/>
      <c r="G817" s="4"/>
      <c r="H817" s="4"/>
      <c r="I817" s="4"/>
      <c r="O817" s="4"/>
    </row>
    <row r="818" spans="1:15" ht="12.75">
      <c r="A818" s="19"/>
      <c r="B818" s="19"/>
      <c r="F818" s="4"/>
      <c r="G818" s="4"/>
      <c r="H818" s="4"/>
      <c r="I818" s="4"/>
      <c r="O818" s="4"/>
    </row>
    <row r="819" spans="1:15" ht="12.75">
      <c r="A819" s="19"/>
      <c r="B819" s="19"/>
      <c r="F819" s="4"/>
      <c r="G819" s="4"/>
      <c r="H819" s="4"/>
      <c r="I819" s="4"/>
      <c r="O819" s="4"/>
    </row>
    <row r="820" spans="1:15" ht="12.75">
      <c r="A820" s="19"/>
      <c r="B820" s="19"/>
      <c r="F820" s="4"/>
      <c r="G820" s="4"/>
      <c r="H820" s="4"/>
      <c r="I820" s="4"/>
      <c r="O820" s="4"/>
    </row>
    <row r="821" spans="1:15" ht="12.75">
      <c r="A821" s="19"/>
      <c r="B821" s="19"/>
      <c r="F821" s="4"/>
      <c r="G821" s="4"/>
      <c r="H821" s="4"/>
      <c r="I821" s="4"/>
      <c r="O821" s="4"/>
    </row>
    <row r="822" spans="1:15" ht="12.75">
      <c r="A822" s="19"/>
      <c r="B822" s="19"/>
      <c r="F822" s="4"/>
      <c r="G822" s="4"/>
      <c r="H822" s="4"/>
      <c r="I822" s="4"/>
      <c r="O822" s="4"/>
    </row>
    <row r="823" spans="1:15" ht="12.75">
      <c r="A823" s="19"/>
      <c r="B823" s="19"/>
      <c r="F823" s="4"/>
      <c r="G823" s="4"/>
      <c r="H823" s="4"/>
      <c r="I823" s="4"/>
      <c r="O823" s="4"/>
    </row>
    <row r="824" spans="1:15" ht="12.75">
      <c r="A824" s="19"/>
      <c r="B824" s="19"/>
      <c r="F824" s="4"/>
      <c r="G824" s="4"/>
      <c r="H824" s="4"/>
      <c r="I824" s="4"/>
      <c r="O824" s="4"/>
    </row>
    <row r="825" spans="1:15" ht="12.75">
      <c r="A825" s="19"/>
      <c r="B825" s="19"/>
      <c r="F825" s="4"/>
      <c r="G825" s="4"/>
      <c r="H825" s="4"/>
      <c r="I825" s="4"/>
      <c r="O825" s="4"/>
    </row>
    <row r="826" spans="1:15" ht="12.75">
      <c r="A826" s="19"/>
      <c r="B826" s="19"/>
      <c r="F826" s="4"/>
      <c r="G826" s="4"/>
      <c r="H826" s="4"/>
      <c r="I826" s="4"/>
      <c r="O826" s="4"/>
    </row>
    <row r="827" spans="1:15" ht="12.75">
      <c r="A827" s="19"/>
      <c r="B827" s="19"/>
      <c r="F827" s="4"/>
      <c r="G827" s="4"/>
      <c r="H827" s="4"/>
      <c r="I827" s="4"/>
      <c r="O827" s="4"/>
    </row>
    <row r="828" spans="1:15" ht="12.75">
      <c r="A828" s="19"/>
      <c r="B828" s="19"/>
      <c r="F828" s="4"/>
      <c r="G828" s="4"/>
      <c r="H828" s="4"/>
      <c r="I828" s="4"/>
      <c r="O828" s="4"/>
    </row>
    <row r="829" spans="1:15" ht="12.75">
      <c r="A829" s="19"/>
      <c r="B829" s="19"/>
      <c r="F829" s="4"/>
      <c r="G829" s="4"/>
      <c r="H829" s="4"/>
      <c r="I829" s="4"/>
      <c r="O829" s="4"/>
    </row>
    <row r="830" spans="1:15" ht="12.75">
      <c r="A830" s="19"/>
      <c r="B830" s="19"/>
      <c r="F830" s="4"/>
      <c r="G830" s="4"/>
      <c r="H830" s="4"/>
      <c r="I830" s="4"/>
      <c r="O830" s="4"/>
    </row>
    <row r="831" spans="1:15" ht="12.75">
      <c r="A831" s="19"/>
      <c r="B831" s="19"/>
      <c r="F831" s="4"/>
      <c r="G831" s="4"/>
      <c r="H831" s="4"/>
      <c r="I831" s="4"/>
      <c r="O831" s="4"/>
    </row>
    <row r="832" spans="1:15" ht="12.75">
      <c r="A832" s="19"/>
      <c r="B832" s="19"/>
      <c r="F832" s="4"/>
      <c r="G832" s="4"/>
      <c r="H832" s="4"/>
      <c r="I832" s="4"/>
      <c r="O832" s="4"/>
    </row>
    <row r="833" spans="1:15" ht="12.75">
      <c r="A833" s="19"/>
      <c r="B833" s="19"/>
      <c r="F833" s="4"/>
      <c r="G833" s="4"/>
      <c r="H833" s="4"/>
      <c r="I833" s="4"/>
      <c r="O833" s="4"/>
    </row>
    <row r="834" spans="1:15" ht="12.75">
      <c r="A834" s="19"/>
      <c r="B834" s="19"/>
      <c r="F834" s="4"/>
      <c r="G834" s="4"/>
      <c r="H834" s="4"/>
      <c r="I834" s="4"/>
      <c r="O834" s="4"/>
    </row>
    <row r="835" spans="1:15" ht="12.75">
      <c r="A835" s="19"/>
      <c r="B835" s="19"/>
      <c r="F835" s="4"/>
      <c r="G835" s="4"/>
      <c r="H835" s="4"/>
      <c r="I835" s="4"/>
      <c r="O835" s="4"/>
    </row>
    <row r="836" spans="1:15" ht="12.75">
      <c r="A836" s="19"/>
      <c r="B836" s="19"/>
      <c r="F836" s="4"/>
      <c r="G836" s="4"/>
      <c r="H836" s="4"/>
      <c r="I836" s="4"/>
      <c r="O836" s="4"/>
    </row>
    <row r="837" spans="1:15" ht="12.75">
      <c r="A837" s="19"/>
      <c r="B837" s="19"/>
      <c r="F837" s="4"/>
      <c r="G837" s="4"/>
      <c r="H837" s="4"/>
      <c r="I837" s="4"/>
      <c r="O837" s="4"/>
    </row>
    <row r="838" spans="1:15" ht="12.75">
      <c r="A838" s="19"/>
      <c r="B838" s="19"/>
      <c r="F838" s="4"/>
      <c r="G838" s="4"/>
      <c r="H838" s="4"/>
      <c r="I838" s="4"/>
      <c r="O838" s="4"/>
    </row>
    <row r="839" spans="1:15" ht="12.75">
      <c r="A839" s="19"/>
      <c r="B839" s="19"/>
      <c r="F839" s="4"/>
      <c r="G839" s="4"/>
      <c r="H839" s="4"/>
      <c r="I839" s="4"/>
      <c r="O839" s="4"/>
    </row>
    <row r="840" spans="1:15" ht="12.75">
      <c r="A840" s="19"/>
      <c r="B840" s="19"/>
      <c r="F840" s="4"/>
      <c r="G840" s="4"/>
      <c r="H840" s="4"/>
      <c r="I840" s="4"/>
      <c r="O840" s="4"/>
    </row>
    <row r="841" spans="1:15" ht="12.75">
      <c r="A841" s="19"/>
      <c r="B841" s="19"/>
      <c r="F841" s="4"/>
      <c r="G841" s="4"/>
      <c r="H841" s="4"/>
      <c r="I841" s="4"/>
      <c r="O841" s="4"/>
    </row>
    <row r="842" spans="1:15" ht="12.75">
      <c r="A842" s="19"/>
      <c r="B842" s="19"/>
      <c r="F842" s="4"/>
      <c r="G842" s="4"/>
      <c r="H842" s="4"/>
      <c r="I842" s="4"/>
      <c r="O842" s="4"/>
    </row>
    <row r="843" spans="1:15" ht="12.75">
      <c r="A843" s="19"/>
      <c r="B843" s="19"/>
      <c r="F843" s="4"/>
      <c r="G843" s="4"/>
      <c r="H843" s="4"/>
      <c r="I843" s="4"/>
      <c r="O843" s="4"/>
    </row>
    <row r="844" spans="1:15" ht="12.75">
      <c r="A844" s="19"/>
      <c r="B844" s="19"/>
      <c r="F844" s="4"/>
      <c r="G844" s="4"/>
      <c r="H844" s="4"/>
      <c r="I844" s="4"/>
      <c r="O844" s="4"/>
    </row>
    <row r="845" spans="1:15" ht="12.75">
      <c r="A845" s="19"/>
      <c r="B845" s="19"/>
      <c r="F845" s="4"/>
      <c r="G845" s="4"/>
      <c r="H845" s="4"/>
      <c r="I845" s="4"/>
      <c r="O845" s="4"/>
    </row>
    <row r="846" spans="1:15" ht="12.75">
      <c r="A846" s="19"/>
      <c r="B846" s="19"/>
      <c r="F846" s="4"/>
      <c r="G846" s="4"/>
      <c r="H846" s="4"/>
      <c r="I846" s="4"/>
      <c r="O846" s="4"/>
    </row>
    <row r="847" spans="1:15" ht="12.75">
      <c r="A847" s="19"/>
      <c r="B847" s="19"/>
      <c r="F847" s="4"/>
      <c r="G847" s="4"/>
      <c r="H847" s="4"/>
      <c r="I847" s="4"/>
      <c r="O847" s="4"/>
    </row>
    <row r="848" spans="1:15" ht="12.75">
      <c r="A848" s="19"/>
      <c r="B848" s="19"/>
      <c r="F848" s="4"/>
      <c r="G848" s="4"/>
      <c r="H848" s="4"/>
      <c r="I848" s="4"/>
      <c r="O848" s="4"/>
    </row>
    <row r="849" spans="1:15" ht="12.75">
      <c r="A849" s="19"/>
      <c r="B849" s="19"/>
      <c r="F849" s="4"/>
      <c r="G849" s="4"/>
      <c r="H849" s="4"/>
      <c r="I849" s="4"/>
      <c r="O849" s="4"/>
    </row>
    <row r="850" spans="1:15" ht="12.75">
      <c r="A850" s="19"/>
      <c r="B850" s="19"/>
      <c r="F850" s="4"/>
      <c r="G850" s="4"/>
      <c r="H850" s="4"/>
      <c r="I850" s="4"/>
      <c r="O850" s="4"/>
    </row>
    <row r="851" spans="1:15" ht="12.75">
      <c r="A851" s="19"/>
      <c r="B851" s="19"/>
      <c r="F851" s="4"/>
      <c r="G851" s="4"/>
      <c r="H851" s="4"/>
      <c r="I851" s="4"/>
      <c r="O851" s="4"/>
    </row>
    <row r="852" spans="1:15" ht="12.75">
      <c r="A852" s="19"/>
      <c r="B852" s="19"/>
      <c r="F852" s="4"/>
      <c r="G852" s="4"/>
      <c r="H852" s="4"/>
      <c r="I852" s="4"/>
      <c r="O852" s="4"/>
    </row>
    <row r="853" spans="1:15" ht="12.75">
      <c r="A853" s="19"/>
      <c r="B853" s="19"/>
      <c r="F853" s="4"/>
      <c r="G853" s="4"/>
      <c r="H853" s="4"/>
      <c r="I853" s="4"/>
      <c r="O853" s="4"/>
    </row>
    <row r="854" spans="1:15" ht="12.75">
      <c r="A854" s="19"/>
      <c r="B854" s="19"/>
      <c r="F854" s="4"/>
      <c r="G854" s="4"/>
      <c r="H854" s="4"/>
      <c r="I854" s="4"/>
      <c r="O854" s="4"/>
    </row>
    <row r="855" spans="1:15" ht="12.75">
      <c r="A855" s="19"/>
      <c r="B855" s="19"/>
      <c r="F855" s="4"/>
      <c r="G855" s="4"/>
      <c r="H855" s="4"/>
      <c r="I855" s="4"/>
      <c r="O855" s="4"/>
    </row>
    <row r="856" spans="1:15" ht="12.75">
      <c r="A856" s="19"/>
      <c r="B856" s="19"/>
      <c r="F856" s="4"/>
      <c r="G856" s="4"/>
      <c r="H856" s="4"/>
      <c r="I856" s="4"/>
      <c r="O856" s="4"/>
    </row>
    <row r="857" spans="1:15" ht="12.75">
      <c r="A857" s="19"/>
      <c r="B857" s="19"/>
      <c r="F857" s="4"/>
      <c r="G857" s="4"/>
      <c r="H857" s="4"/>
      <c r="I857" s="4"/>
      <c r="O857" s="4"/>
    </row>
    <row r="858" spans="1:15" ht="12.75">
      <c r="A858" s="19"/>
      <c r="B858" s="19"/>
      <c r="F858" s="4"/>
      <c r="G858" s="4"/>
      <c r="H858" s="4"/>
      <c r="I858" s="4"/>
      <c r="O858" s="4"/>
    </row>
    <row r="859" spans="1:15" ht="12.75">
      <c r="A859" s="19"/>
      <c r="B859" s="19"/>
      <c r="F859" s="4"/>
      <c r="G859" s="4"/>
      <c r="H859" s="4"/>
      <c r="I859" s="4"/>
      <c r="O859" s="4"/>
    </row>
    <row r="860" spans="1:15" ht="12.75">
      <c r="A860" s="19"/>
      <c r="B860" s="19"/>
      <c r="F860" s="4"/>
      <c r="G860" s="4"/>
      <c r="H860" s="4"/>
      <c r="I860" s="4"/>
      <c r="O860" s="4"/>
    </row>
    <row r="861" spans="1:15" ht="12.75">
      <c r="A861" s="19"/>
      <c r="B861" s="19"/>
      <c r="F861" s="4"/>
      <c r="G861" s="4"/>
      <c r="H861" s="4"/>
      <c r="I861" s="4"/>
      <c r="O861" s="4"/>
    </row>
    <row r="862" spans="1:15" ht="12.75">
      <c r="A862" s="19"/>
      <c r="B862" s="19"/>
      <c r="F862" s="4"/>
      <c r="G862" s="4"/>
      <c r="H862" s="4"/>
      <c r="I862" s="4"/>
      <c r="O862" s="4"/>
    </row>
    <row r="863" spans="1:15" ht="12.75">
      <c r="A863" s="19"/>
      <c r="B863" s="19"/>
      <c r="F863" s="4"/>
      <c r="G863" s="4"/>
      <c r="H863" s="4"/>
      <c r="I863" s="4"/>
      <c r="O863" s="4"/>
    </row>
    <row r="864" spans="1:15" ht="12.75">
      <c r="A864" s="19"/>
      <c r="B864" s="19"/>
      <c r="F864" s="4"/>
      <c r="G864" s="4"/>
      <c r="H864" s="4"/>
      <c r="I864" s="4"/>
      <c r="O864" s="4"/>
    </row>
    <row r="865" spans="1:15" ht="12.75">
      <c r="A865" s="19"/>
      <c r="B865" s="19"/>
      <c r="F865" s="4"/>
      <c r="G865" s="4"/>
      <c r="H865" s="4"/>
      <c r="I865" s="4"/>
      <c r="O865" s="4"/>
    </row>
    <row r="866" spans="1:15" ht="12.75">
      <c r="A866" s="19"/>
      <c r="B866" s="19"/>
      <c r="F866" s="4"/>
      <c r="G866" s="4"/>
      <c r="H866" s="4"/>
      <c r="I866" s="4"/>
      <c r="O866" s="4"/>
    </row>
    <row r="867" spans="1:15" ht="12.75">
      <c r="A867" s="19"/>
      <c r="B867" s="19"/>
      <c r="F867" s="4"/>
      <c r="G867" s="4"/>
      <c r="H867" s="4"/>
      <c r="I867" s="4"/>
      <c r="O867" s="4"/>
    </row>
    <row r="868" spans="1:15" ht="12.75">
      <c r="A868" s="19"/>
      <c r="B868" s="19"/>
      <c r="F868" s="4"/>
      <c r="G868" s="4"/>
      <c r="H868" s="4"/>
      <c r="I868" s="4"/>
      <c r="O868" s="4"/>
    </row>
    <row r="869" spans="1:15" ht="12.75">
      <c r="A869" s="19"/>
      <c r="B869" s="19"/>
      <c r="F869" s="4"/>
      <c r="G869" s="4"/>
      <c r="H869" s="4"/>
      <c r="I869" s="4"/>
      <c r="O869" s="4"/>
    </row>
    <row r="870" spans="1:15" ht="12.75">
      <c r="A870" s="19"/>
      <c r="B870" s="19"/>
      <c r="F870" s="4"/>
      <c r="G870" s="4"/>
      <c r="H870" s="4"/>
      <c r="I870" s="4"/>
      <c r="O870" s="4"/>
    </row>
    <row r="871" spans="1:15" ht="12.75">
      <c r="A871" s="19"/>
      <c r="B871" s="19"/>
      <c r="F871" s="4"/>
      <c r="G871" s="4"/>
      <c r="H871" s="4"/>
      <c r="I871" s="4"/>
      <c r="O871" s="4"/>
    </row>
    <row r="872" spans="1:15" ht="12.75">
      <c r="A872" s="19"/>
      <c r="B872" s="19"/>
      <c r="F872" s="4"/>
      <c r="G872" s="4"/>
      <c r="H872" s="4"/>
      <c r="I872" s="4"/>
      <c r="O872" s="4"/>
    </row>
    <row r="873" spans="1:15" ht="12.75">
      <c r="A873" s="19"/>
      <c r="B873" s="19"/>
      <c r="F873" s="4"/>
      <c r="G873" s="4"/>
      <c r="H873" s="4"/>
      <c r="I873" s="4"/>
      <c r="O873" s="4"/>
    </row>
    <row r="874" spans="1:15" ht="12.75">
      <c r="A874" s="19"/>
      <c r="B874" s="19"/>
      <c r="F874" s="4"/>
      <c r="G874" s="4"/>
      <c r="H874" s="4"/>
      <c r="I874" s="4"/>
      <c r="O874" s="4"/>
    </row>
    <row r="875" spans="1:15" ht="12.75">
      <c r="A875" s="19"/>
      <c r="B875" s="19"/>
      <c r="F875" s="4"/>
      <c r="G875" s="4"/>
      <c r="H875" s="4"/>
      <c r="I875" s="4"/>
      <c r="O875" s="4"/>
    </row>
    <row r="876" spans="1:15" ht="12.75">
      <c r="A876" s="19"/>
      <c r="B876" s="19"/>
      <c r="F876" s="4"/>
      <c r="G876" s="4"/>
      <c r="H876" s="4"/>
      <c r="I876" s="4"/>
      <c r="O876" s="4"/>
    </row>
    <row r="877" spans="1:15" ht="12.75">
      <c r="A877" s="19"/>
      <c r="B877" s="19"/>
      <c r="F877" s="4"/>
      <c r="G877" s="4"/>
      <c r="H877" s="4"/>
      <c r="I877" s="4"/>
      <c r="O877" s="4"/>
    </row>
    <row r="878" spans="1:15" ht="12.75">
      <c r="A878" s="19"/>
      <c r="B878" s="19"/>
      <c r="F878" s="4"/>
      <c r="G878" s="4"/>
      <c r="H878" s="4"/>
      <c r="I878" s="4"/>
      <c r="O878" s="4"/>
    </row>
    <row r="879" spans="1:15" ht="12.75">
      <c r="A879" s="19"/>
      <c r="B879" s="19"/>
      <c r="F879" s="4"/>
      <c r="G879" s="4"/>
      <c r="H879" s="4"/>
      <c r="I879" s="4"/>
      <c r="O879" s="4"/>
    </row>
    <row r="880" spans="1:15" ht="12.75">
      <c r="A880" s="19"/>
      <c r="B880" s="19"/>
      <c r="F880" s="4"/>
      <c r="G880" s="4"/>
      <c r="H880" s="4"/>
      <c r="I880" s="4"/>
      <c r="O880" s="4"/>
    </row>
    <row r="881" spans="1:15" ht="12.75">
      <c r="A881" s="19"/>
      <c r="B881" s="19"/>
      <c r="F881" s="4"/>
      <c r="G881" s="4"/>
      <c r="H881" s="4"/>
      <c r="I881" s="4"/>
      <c r="O881" s="4"/>
    </row>
    <row r="882" spans="1:15" ht="12.75">
      <c r="A882" s="19"/>
      <c r="B882" s="19"/>
      <c r="F882" s="4"/>
      <c r="G882" s="4"/>
      <c r="H882" s="4"/>
      <c r="I882" s="4"/>
      <c r="O882" s="4"/>
    </row>
    <row r="883" spans="1:15" ht="12.75">
      <c r="A883" s="19"/>
      <c r="B883" s="19"/>
      <c r="F883" s="4"/>
      <c r="G883" s="4"/>
      <c r="H883" s="4"/>
      <c r="I883" s="4"/>
      <c r="O883" s="4"/>
    </row>
    <row r="884" spans="1:15" ht="12.75">
      <c r="A884" s="19"/>
      <c r="B884" s="19"/>
      <c r="F884" s="4"/>
      <c r="G884" s="4"/>
      <c r="H884" s="4"/>
      <c r="I884" s="4"/>
      <c r="O884" s="4"/>
    </row>
    <row r="885" spans="1:15" ht="12.75">
      <c r="A885" s="19"/>
      <c r="B885" s="19"/>
      <c r="F885" s="4"/>
      <c r="G885" s="4"/>
      <c r="H885" s="4"/>
      <c r="I885" s="4"/>
      <c r="O885" s="4"/>
    </row>
    <row r="886" spans="1:15" ht="12.75">
      <c r="A886" s="19"/>
      <c r="B886" s="19"/>
      <c r="F886" s="4"/>
      <c r="G886" s="4"/>
      <c r="H886" s="4"/>
      <c r="I886" s="4"/>
      <c r="O886" s="4"/>
    </row>
    <row r="887" spans="1:15" ht="12.75">
      <c r="A887" s="19"/>
      <c r="B887" s="19"/>
      <c r="F887" s="4"/>
      <c r="G887" s="4"/>
      <c r="H887" s="4"/>
      <c r="I887" s="4"/>
      <c r="O887" s="4"/>
    </row>
    <row r="888" spans="1:15" ht="12.75">
      <c r="A888" s="19"/>
      <c r="B888" s="19"/>
      <c r="F888" s="4"/>
      <c r="G888" s="4"/>
      <c r="H888" s="4"/>
      <c r="I888" s="4"/>
      <c r="O888" s="4"/>
    </row>
    <row r="889" spans="1:15" ht="12.75">
      <c r="A889" s="19"/>
      <c r="B889" s="19"/>
      <c r="F889" s="4"/>
      <c r="G889" s="4"/>
      <c r="H889" s="4"/>
      <c r="I889" s="4"/>
      <c r="O889" s="4"/>
    </row>
    <row r="890" spans="1:15" ht="12.75">
      <c r="A890" s="19"/>
      <c r="B890" s="19"/>
      <c r="F890" s="4"/>
      <c r="G890" s="4"/>
      <c r="H890" s="4"/>
      <c r="I890" s="4"/>
      <c r="O890" s="4"/>
    </row>
    <row r="891" spans="1:15" ht="12.75">
      <c r="A891" s="19"/>
      <c r="B891" s="19"/>
      <c r="F891" s="4"/>
      <c r="G891" s="4"/>
      <c r="H891" s="4"/>
      <c r="I891" s="4"/>
      <c r="O891" s="4"/>
    </row>
    <row r="892" spans="1:15" ht="12.75">
      <c r="A892" s="19"/>
      <c r="B892" s="19"/>
      <c r="F892" s="4"/>
      <c r="G892" s="4"/>
      <c r="H892" s="4"/>
      <c r="I892" s="4"/>
      <c r="O892" s="4"/>
    </row>
    <row r="893" spans="1:15" ht="12.75">
      <c r="A893" s="19"/>
      <c r="B893" s="19"/>
      <c r="F893" s="4"/>
      <c r="G893" s="4"/>
      <c r="H893" s="4"/>
      <c r="I893" s="4"/>
      <c r="O893" s="4"/>
    </row>
    <row r="894" spans="1:15" ht="12.75">
      <c r="A894" s="19"/>
      <c r="B894" s="19"/>
      <c r="F894" s="4"/>
      <c r="G894" s="4"/>
      <c r="H894" s="4"/>
      <c r="I894" s="4"/>
      <c r="O894" s="4"/>
    </row>
    <row r="895" spans="1:15" ht="12.75">
      <c r="A895" s="19"/>
      <c r="B895" s="19"/>
      <c r="F895" s="4"/>
      <c r="G895" s="4"/>
      <c r="H895" s="4"/>
      <c r="I895" s="4"/>
      <c r="O895" s="4"/>
    </row>
    <row r="896" spans="1:15" ht="12.75">
      <c r="A896" s="19"/>
      <c r="B896" s="19"/>
      <c r="F896" s="4"/>
      <c r="G896" s="4"/>
      <c r="H896" s="4"/>
      <c r="I896" s="4"/>
      <c r="O896" s="4"/>
    </row>
    <row r="897" spans="1:15" ht="12.75">
      <c r="A897" s="19"/>
      <c r="B897" s="19"/>
      <c r="F897" s="4"/>
      <c r="G897" s="4"/>
      <c r="H897" s="4"/>
      <c r="I897" s="4"/>
      <c r="O897" s="4"/>
    </row>
    <row r="898" spans="1:15" ht="12.75">
      <c r="A898" s="19"/>
      <c r="B898" s="19"/>
      <c r="F898" s="4"/>
      <c r="G898" s="4"/>
      <c r="H898" s="4"/>
      <c r="I898" s="4"/>
      <c r="O898" s="4"/>
    </row>
    <row r="899" spans="1:15" ht="12.75">
      <c r="A899" s="19"/>
      <c r="B899" s="19"/>
      <c r="F899" s="4"/>
      <c r="G899" s="4"/>
      <c r="H899" s="4"/>
      <c r="I899" s="4"/>
      <c r="O899" s="4"/>
    </row>
    <row r="900" spans="1:15" ht="12.75">
      <c r="A900" s="19"/>
      <c r="B900" s="19"/>
      <c r="F900" s="4"/>
      <c r="G900" s="4"/>
      <c r="H900" s="4"/>
      <c r="I900" s="4"/>
      <c r="O900" s="4"/>
    </row>
    <row r="901" spans="1:15" ht="12.75">
      <c r="A901" s="19"/>
      <c r="B901" s="19"/>
      <c r="F901" s="4"/>
      <c r="G901" s="4"/>
      <c r="H901" s="4"/>
      <c r="I901" s="4"/>
      <c r="O901" s="4"/>
    </row>
    <row r="902" spans="1:15" ht="12.75">
      <c r="A902" s="19"/>
      <c r="B902" s="19"/>
      <c r="F902" s="4"/>
      <c r="G902" s="4"/>
      <c r="H902" s="4"/>
      <c r="I902" s="4"/>
      <c r="O902" s="4"/>
    </row>
    <row r="903" spans="1:15" ht="12.75">
      <c r="A903" s="19"/>
      <c r="B903" s="19"/>
      <c r="F903" s="4"/>
      <c r="G903" s="4"/>
      <c r="H903" s="4"/>
      <c r="I903" s="4"/>
      <c r="O903" s="4"/>
    </row>
    <row r="904" spans="1:15" ht="12.75">
      <c r="A904" s="19"/>
      <c r="B904" s="19"/>
      <c r="F904" s="4"/>
      <c r="G904" s="4"/>
      <c r="H904" s="4"/>
      <c r="I904" s="4"/>
      <c r="O904" s="4"/>
    </row>
    <row r="905" spans="1:15" ht="12.75">
      <c r="A905" s="19"/>
      <c r="B905" s="19"/>
      <c r="F905" s="4"/>
      <c r="G905" s="4"/>
      <c r="H905" s="4"/>
      <c r="I905" s="4"/>
      <c r="O905" s="4"/>
    </row>
    <row r="906" spans="1:15" ht="12.75">
      <c r="A906" s="19"/>
      <c r="B906" s="19"/>
      <c r="F906" s="4"/>
      <c r="G906" s="4"/>
      <c r="H906" s="4"/>
      <c r="I906" s="4"/>
      <c r="O906" s="4"/>
    </row>
    <row r="907" spans="1:15" ht="12.75">
      <c r="A907" s="19"/>
      <c r="B907" s="19"/>
      <c r="F907" s="4"/>
      <c r="G907" s="4"/>
      <c r="H907" s="4"/>
      <c r="I907" s="4"/>
      <c r="O907" s="4"/>
    </row>
    <row r="908" spans="1:15" ht="12.75">
      <c r="A908" s="19"/>
      <c r="B908" s="19"/>
      <c r="F908" s="4"/>
      <c r="G908" s="4"/>
      <c r="H908" s="4"/>
      <c r="I908" s="4"/>
      <c r="O908" s="4"/>
    </row>
    <row r="909" spans="1:15" ht="12.75">
      <c r="A909" s="19"/>
      <c r="B909" s="19"/>
      <c r="F909" s="4"/>
      <c r="G909" s="4"/>
      <c r="H909" s="4"/>
      <c r="I909" s="4"/>
      <c r="O909" s="4"/>
    </row>
    <row r="910" spans="1:15" ht="12.75">
      <c r="A910" s="19"/>
      <c r="B910" s="19"/>
      <c r="F910" s="4"/>
      <c r="G910" s="4"/>
      <c r="H910" s="4"/>
      <c r="I910" s="4"/>
      <c r="O910" s="4"/>
    </row>
    <row r="911" spans="1:15" ht="12.75">
      <c r="A911" s="19"/>
      <c r="B911" s="19"/>
      <c r="F911" s="4"/>
      <c r="G911" s="4"/>
      <c r="H911" s="4"/>
      <c r="I911" s="4"/>
      <c r="O911" s="4"/>
    </row>
  </sheetData>
  <mergeCells count="3">
    <mergeCell ref="K2:P2"/>
    <mergeCell ref="C11:D11"/>
    <mergeCell ref="K23:O23"/>
  </mergeCells>
  <conditionalFormatting sqref="C8:I8 C13:I21">
    <cfRule type="colorScale" priority="2">
      <colorScale>
        <cfvo type="min"/>
        <cfvo type="max"/>
        <color rgb="FFFFFFFF"/>
        <color rgb="FF57BB8A"/>
      </colorScale>
    </cfRule>
  </conditionalFormatting>
  <conditionalFormatting sqref="C8:I8 N13:N21">
    <cfRule type="colorScale" priority="1">
      <colorScale>
        <cfvo type="formula" val="-1"/>
        <cfvo type="formula" val="0"/>
        <cfvo type="formula" val="1.157273521"/>
        <color rgb="FFEA9999"/>
        <color rgb="FFFFFFFF"/>
        <color rgb="FFEA9999"/>
      </colorScale>
    </cfRule>
  </conditionalFormatting>
  <conditionalFormatting sqref="C8:I8">
    <cfRule type="colorScale" priority="3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Z932"/>
  <sheetViews>
    <sheetView tabSelected="1" topLeftCell="B1" zoomScale="85" zoomScaleNormal="85" workbookViewId="0">
      <selection activeCell="E18" sqref="E18:E21"/>
    </sheetView>
  </sheetViews>
  <sheetFormatPr defaultColWidth="12.5703125" defaultRowHeight="15.75" customHeight="1"/>
  <cols>
    <col min="2" max="2" width="22.7109375" customWidth="1"/>
    <col min="3" max="3" width="52.42578125" customWidth="1"/>
    <col min="4" max="4" width="15.5703125" customWidth="1"/>
    <col min="5" max="5" width="17.5703125" customWidth="1"/>
    <col min="6" max="6" width="22.28515625" customWidth="1"/>
    <col min="7" max="7" width="21.28515625" customWidth="1"/>
    <col min="8" max="8" width="20.42578125" customWidth="1"/>
    <col min="9" max="9" width="14.140625" customWidth="1"/>
    <col min="10" max="10" width="3.42578125" customWidth="1"/>
    <col min="13" max="13" width="13.42578125" customWidth="1"/>
    <col min="16" max="16" width="14" customWidth="1"/>
    <col min="17" max="17" width="40" customWidth="1"/>
    <col min="18" max="18" width="19.42578125" customWidth="1"/>
    <col min="19" max="19" width="32.140625" customWidth="1"/>
  </cols>
  <sheetData>
    <row r="1" spans="2:26" ht="12.75">
      <c r="B1" s="18"/>
      <c r="C1" s="19"/>
      <c r="G1" s="4"/>
      <c r="H1" s="4"/>
      <c r="I1" s="4"/>
      <c r="O1" s="4"/>
    </row>
    <row r="2" spans="2:26" ht="21.75">
      <c r="B2" s="18"/>
      <c r="C2" s="112" t="s">
        <v>22</v>
      </c>
      <c r="D2" s="113"/>
      <c r="E2" s="113"/>
      <c r="G2" s="4"/>
      <c r="H2" s="4"/>
      <c r="I2" s="4"/>
      <c r="K2" s="107" t="s">
        <v>23</v>
      </c>
      <c r="L2" s="113"/>
      <c r="M2" s="113"/>
      <c r="N2" s="113"/>
      <c r="O2" s="113"/>
      <c r="P2" s="113"/>
    </row>
    <row r="3" spans="2:26">
      <c r="B3" s="18"/>
      <c r="C3" s="20"/>
      <c r="G3" s="4"/>
      <c r="H3" s="4"/>
      <c r="I3" s="4"/>
      <c r="K3" s="21" t="s">
        <v>24</v>
      </c>
      <c r="L3" s="21" t="s">
        <v>25</v>
      </c>
      <c r="M3" s="21" t="s">
        <v>26</v>
      </c>
      <c r="N3" s="21" t="s">
        <v>27</v>
      </c>
      <c r="O3" s="22" t="s">
        <v>28</v>
      </c>
      <c r="P3" s="21" t="s">
        <v>29</v>
      </c>
    </row>
    <row r="4" spans="2:26" ht="30" customHeight="1">
      <c r="B4" s="18"/>
      <c r="C4" s="23" t="s">
        <v>30</v>
      </c>
      <c r="D4" s="24">
        <f t="shared" ref="D4:I4" si="0">SUMIF(D13:D42,"&gt;1")</f>
        <v>54</v>
      </c>
      <c r="E4" s="24">
        <f t="shared" si="0"/>
        <v>58</v>
      </c>
      <c r="F4" s="24">
        <f t="shared" si="0"/>
        <v>46</v>
      </c>
      <c r="G4" s="24">
        <f t="shared" si="0"/>
        <v>33</v>
      </c>
      <c r="H4" s="24">
        <f t="shared" si="0"/>
        <v>45</v>
      </c>
      <c r="I4" s="24">
        <f t="shared" si="0"/>
        <v>44</v>
      </c>
      <c r="J4" s="26"/>
      <c r="K4" s="27">
        <f>QUARTILE($D$4:$I$4, 1)</f>
        <v>44.25</v>
      </c>
      <c r="L4" s="27">
        <f>QUARTILE($D$4:$I$4, 2)</f>
        <v>45.5</v>
      </c>
      <c r="M4" s="27">
        <f>QUARTILE($D$4:$I$4, 3)</f>
        <v>52</v>
      </c>
      <c r="N4" s="27">
        <f>QUARTILE($D$4:$I$4, 4)</f>
        <v>58</v>
      </c>
      <c r="O4" s="28">
        <f>AVERAGE(D4:I4)</f>
        <v>46.666666666666664</v>
      </c>
      <c r="P4" s="28">
        <f>STDEV(D4:I4)</f>
        <v>8.7101473389757764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2:26" ht="30" customHeight="1">
      <c r="B5" s="18"/>
      <c r="C5" s="29" t="s">
        <v>31</v>
      </c>
      <c r="D5" s="30">
        <f t="shared" ref="D5:I5" si="1">D4/(COUNT(D13:D42)*3)</f>
        <v>0.6</v>
      </c>
      <c r="E5" s="30">
        <f t="shared" si="1"/>
        <v>0.64444444444444449</v>
      </c>
      <c r="F5" s="30">
        <f t="shared" si="1"/>
        <v>0.51111111111111107</v>
      </c>
      <c r="G5" s="30">
        <f t="shared" si="1"/>
        <v>0.36666666666666664</v>
      </c>
      <c r="H5" s="30">
        <f t="shared" si="1"/>
        <v>0.5</v>
      </c>
      <c r="I5" s="30">
        <f t="shared" si="1"/>
        <v>0.48888888888888887</v>
      </c>
      <c r="J5" s="26"/>
      <c r="K5" s="26"/>
      <c r="L5" s="26"/>
      <c r="M5" s="26"/>
      <c r="N5" s="26"/>
      <c r="O5" s="4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2:26" ht="30" customHeight="1">
      <c r="B6" s="18"/>
      <c r="C6" s="29" t="s">
        <v>32</v>
      </c>
      <c r="D6" s="30">
        <f t="shared" ref="D6:I6" si="2">COUNTIF(D13:D42,"3")/COUNT(D13:D42)</f>
        <v>0.33333333333333331</v>
      </c>
      <c r="E6" s="30">
        <f t="shared" si="2"/>
        <v>0.4</v>
      </c>
      <c r="F6" s="30">
        <f t="shared" si="2"/>
        <v>0.26666666666666666</v>
      </c>
      <c r="G6" s="30">
        <f t="shared" si="2"/>
        <v>0.16666666666666666</v>
      </c>
      <c r="H6" s="30">
        <f t="shared" si="2"/>
        <v>0.16666666666666666</v>
      </c>
      <c r="I6" s="30">
        <f t="shared" si="2"/>
        <v>0.13333333333333333</v>
      </c>
      <c r="J6" s="26"/>
      <c r="K6" s="26"/>
      <c r="L6" s="26"/>
      <c r="M6" s="26"/>
      <c r="N6" s="26"/>
      <c r="O6" s="4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2:26" ht="30" customHeight="1">
      <c r="B7" s="18"/>
      <c r="C7" s="29" t="s">
        <v>33</v>
      </c>
      <c r="D7" s="30">
        <f t="shared" ref="D7:I7" si="3">COUNTIF(D13:D42,"2")/COUNT(D13:D42)</f>
        <v>0.4</v>
      </c>
      <c r="E7" s="30">
        <f t="shared" si="3"/>
        <v>0.36666666666666664</v>
      </c>
      <c r="F7" s="30">
        <f t="shared" si="3"/>
        <v>0.36666666666666664</v>
      </c>
      <c r="G7" s="30">
        <f t="shared" si="3"/>
        <v>0.3</v>
      </c>
      <c r="H7" s="30">
        <f t="shared" si="3"/>
        <v>0.5</v>
      </c>
      <c r="I7" s="30">
        <f t="shared" si="3"/>
        <v>0.53333333333333333</v>
      </c>
      <c r="J7" s="26"/>
      <c r="K7" s="26"/>
      <c r="L7" s="26"/>
      <c r="M7" s="26"/>
      <c r="N7" s="26"/>
      <c r="O7" s="4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2:26" ht="30" customHeight="1">
      <c r="B8" s="18"/>
      <c r="C8" s="29" t="s">
        <v>14</v>
      </c>
      <c r="D8" s="77">
        <f t="shared" ref="D8:I8" si="4">(D4-$O$4)/$P$4</f>
        <v>0.84192988338078567</v>
      </c>
      <c r="E8" s="77">
        <f t="shared" si="4"/>
        <v>1.3011643652248503</v>
      </c>
      <c r="F8" s="77">
        <f t="shared" si="4"/>
        <v>-7.6539080307343854E-2</v>
      </c>
      <c r="G8" s="77">
        <f t="shared" si="4"/>
        <v>-1.5690511463005543</v>
      </c>
      <c r="H8" s="77">
        <f t="shared" si="4"/>
        <v>-0.19134770076836002</v>
      </c>
      <c r="I8" s="77">
        <f t="shared" si="4"/>
        <v>-0.30615632122937619</v>
      </c>
      <c r="J8" s="26"/>
      <c r="K8" s="26"/>
      <c r="L8" s="26"/>
      <c r="M8" s="26"/>
      <c r="N8" s="26"/>
      <c r="O8" s="4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2:26" ht="12.75">
      <c r="B9" s="18"/>
      <c r="C9" s="19"/>
      <c r="G9" s="4"/>
      <c r="H9" s="4"/>
      <c r="I9" s="4"/>
      <c r="O9" s="4"/>
    </row>
    <row r="10" spans="2:26" ht="12.75">
      <c r="B10" s="18"/>
      <c r="C10" s="19"/>
      <c r="G10" s="4"/>
      <c r="H10" s="4"/>
      <c r="I10" s="4"/>
      <c r="O10" s="4"/>
    </row>
    <row r="11" spans="2:26" ht="21" customHeight="1">
      <c r="B11" s="18"/>
      <c r="C11" s="19"/>
      <c r="D11" s="110"/>
      <c r="E11" s="113"/>
      <c r="G11" s="4"/>
      <c r="H11" s="4"/>
      <c r="I11" s="4"/>
      <c r="O11" s="4"/>
    </row>
    <row r="12" spans="2:26" ht="42.75">
      <c r="B12" s="35" t="s">
        <v>34</v>
      </c>
      <c r="C12" s="35" t="s">
        <v>11</v>
      </c>
      <c r="D12" s="15" t="s">
        <v>16</v>
      </c>
      <c r="E12" s="15" t="s">
        <v>17</v>
      </c>
      <c r="F12" s="15" t="s">
        <v>18</v>
      </c>
      <c r="G12" s="15" t="s">
        <v>19</v>
      </c>
      <c r="H12" s="15" t="s">
        <v>20</v>
      </c>
      <c r="I12" s="16" t="s">
        <v>21</v>
      </c>
      <c r="K12" s="37" t="s">
        <v>35</v>
      </c>
      <c r="L12" s="38" t="s">
        <v>36</v>
      </c>
      <c r="M12" s="38" t="s">
        <v>37</v>
      </c>
      <c r="N12" s="39" t="s">
        <v>38</v>
      </c>
      <c r="O12" s="40"/>
      <c r="Q12" s="53"/>
      <c r="R12" s="53"/>
      <c r="S12" s="53"/>
      <c r="T12" s="53"/>
    </row>
    <row r="13" spans="2:26" ht="45" customHeight="1">
      <c r="B13" s="109" t="s">
        <v>39</v>
      </c>
      <c r="C13" s="42" t="s">
        <v>40</v>
      </c>
      <c r="D13" s="43">
        <v>2</v>
      </c>
      <c r="E13" s="45">
        <v>2</v>
      </c>
      <c r="F13" s="45">
        <v>3</v>
      </c>
      <c r="G13" s="45">
        <v>3</v>
      </c>
      <c r="H13" s="45">
        <v>1</v>
      </c>
      <c r="I13" s="46">
        <v>2</v>
      </c>
      <c r="J13" s="47"/>
      <c r="K13" s="48">
        <f t="shared" ref="K13:K42" si="5">SUM(D13:I13)</f>
        <v>13</v>
      </c>
      <c r="L13" s="49">
        <f t="shared" ref="L13:L42" si="6">COUNTIF(D13:I13, "3")/COUNT(D13:I13)</f>
        <v>0.33333333333333331</v>
      </c>
      <c r="M13" s="49">
        <f t="shared" ref="M13:M42" si="7">COUNTIF(D13:I13, "2")/COUNT(D13:I13)</f>
        <v>0.5</v>
      </c>
      <c r="N13" s="50">
        <f t="shared" ref="N13:N42" si="8">(K13-$K$46)/$K$47</f>
        <v>0.66072622150550853</v>
      </c>
      <c r="O13" s="51"/>
      <c r="P13" s="52"/>
      <c r="Q13" s="60"/>
      <c r="R13" s="60"/>
      <c r="S13" s="60"/>
      <c r="T13" s="60"/>
      <c r="U13" s="54"/>
      <c r="V13" s="54"/>
      <c r="W13" s="26"/>
      <c r="X13" s="26"/>
      <c r="Y13" s="26"/>
      <c r="Z13" s="26"/>
    </row>
    <row r="14" spans="2:26" ht="45" customHeight="1">
      <c r="B14" s="115"/>
      <c r="C14" s="55" t="s">
        <v>41</v>
      </c>
      <c r="D14" s="56">
        <v>3</v>
      </c>
      <c r="E14" s="58">
        <v>3</v>
      </c>
      <c r="F14" s="58">
        <v>3</v>
      </c>
      <c r="G14" s="58">
        <v>3</v>
      </c>
      <c r="H14" s="58">
        <v>2</v>
      </c>
      <c r="I14" s="59">
        <v>2</v>
      </c>
      <c r="J14" s="47"/>
      <c r="K14" s="48">
        <f t="shared" si="5"/>
        <v>16</v>
      </c>
      <c r="L14" s="49">
        <f t="shared" si="6"/>
        <v>0.66666666666666663</v>
      </c>
      <c r="M14" s="49">
        <f t="shared" si="7"/>
        <v>0.33333333333333331</v>
      </c>
      <c r="N14" s="50">
        <f t="shared" si="8"/>
        <v>1.7226076489250757</v>
      </c>
      <c r="O14" s="51"/>
      <c r="P14" s="52"/>
      <c r="Q14" s="60"/>
      <c r="R14" s="60"/>
      <c r="S14" s="60"/>
      <c r="T14" s="60"/>
      <c r="U14" s="52"/>
      <c r="V14" s="52"/>
      <c r="W14" s="26"/>
      <c r="X14" s="26"/>
      <c r="Y14" s="26"/>
      <c r="Z14" s="26"/>
    </row>
    <row r="15" spans="2:26" ht="45" customHeight="1">
      <c r="B15" s="105" t="s">
        <v>42</v>
      </c>
      <c r="C15" s="55" t="s">
        <v>43</v>
      </c>
      <c r="D15" s="56">
        <v>2</v>
      </c>
      <c r="E15" s="58">
        <v>2</v>
      </c>
      <c r="F15" s="58">
        <v>2</v>
      </c>
      <c r="G15" s="58">
        <v>1</v>
      </c>
      <c r="H15" s="58">
        <v>2</v>
      </c>
      <c r="I15" s="59">
        <v>2</v>
      </c>
      <c r="J15" s="47"/>
      <c r="K15" s="48">
        <f t="shared" si="5"/>
        <v>11</v>
      </c>
      <c r="L15" s="49">
        <f t="shared" si="6"/>
        <v>0</v>
      </c>
      <c r="M15" s="49">
        <f t="shared" si="7"/>
        <v>0.83333333333333337</v>
      </c>
      <c r="N15" s="50">
        <f t="shared" si="8"/>
        <v>-4.7194730107536144E-2</v>
      </c>
      <c r="O15" s="51"/>
      <c r="P15" s="52"/>
      <c r="Q15" s="60"/>
      <c r="R15" s="60"/>
      <c r="S15" s="60"/>
      <c r="T15" s="60"/>
      <c r="U15" s="52"/>
      <c r="V15" s="52"/>
      <c r="W15" s="26"/>
      <c r="X15" s="26"/>
      <c r="Y15" s="26"/>
      <c r="Z15" s="26"/>
    </row>
    <row r="16" spans="2:26" ht="45" customHeight="1">
      <c r="B16" s="116"/>
      <c r="C16" s="55" t="s">
        <v>44</v>
      </c>
      <c r="D16" s="56">
        <v>3</v>
      </c>
      <c r="E16" s="58">
        <v>2</v>
      </c>
      <c r="F16" s="58">
        <v>2</v>
      </c>
      <c r="G16" s="58">
        <v>1</v>
      </c>
      <c r="H16" s="58">
        <v>1</v>
      </c>
      <c r="I16" s="59">
        <v>1</v>
      </c>
      <c r="J16" s="47"/>
      <c r="K16" s="48">
        <f t="shared" si="5"/>
        <v>10</v>
      </c>
      <c r="L16" s="49">
        <f t="shared" si="6"/>
        <v>0.16666666666666666</v>
      </c>
      <c r="M16" s="49">
        <f t="shared" si="7"/>
        <v>0.33333333333333331</v>
      </c>
      <c r="N16" s="50">
        <f t="shared" si="8"/>
        <v>-0.40115520591405851</v>
      </c>
      <c r="O16" s="51"/>
      <c r="P16" s="52"/>
      <c r="Q16" s="60"/>
      <c r="R16" s="60"/>
      <c r="S16" s="60"/>
      <c r="T16" s="60"/>
      <c r="U16" s="52"/>
      <c r="V16" s="52"/>
      <c r="W16" s="26"/>
      <c r="X16" s="26"/>
      <c r="Y16" s="26"/>
      <c r="Z16" s="26"/>
    </row>
    <row r="17" spans="2:26" ht="45" customHeight="1">
      <c r="B17" s="115"/>
      <c r="C17" s="55" t="s">
        <v>45</v>
      </c>
      <c r="D17" s="56">
        <v>1</v>
      </c>
      <c r="E17" s="58">
        <v>1</v>
      </c>
      <c r="F17" s="58">
        <v>1</v>
      </c>
      <c r="G17" s="58">
        <v>2</v>
      </c>
      <c r="H17" s="58">
        <v>3</v>
      </c>
      <c r="I17" s="59">
        <v>3</v>
      </c>
      <c r="J17" s="47"/>
      <c r="K17" s="48">
        <f t="shared" si="5"/>
        <v>11</v>
      </c>
      <c r="L17" s="49">
        <f t="shared" si="6"/>
        <v>0.33333333333333331</v>
      </c>
      <c r="M17" s="49">
        <f t="shared" si="7"/>
        <v>0.16666666666666666</v>
      </c>
      <c r="N17" s="50">
        <f t="shared" si="8"/>
        <v>-4.7194730107536144E-2</v>
      </c>
      <c r="O17" s="51"/>
      <c r="P17" s="52"/>
      <c r="Q17" s="60"/>
      <c r="R17" s="60"/>
      <c r="S17" s="60"/>
      <c r="T17" s="60"/>
      <c r="U17" s="52"/>
      <c r="V17" s="52"/>
      <c r="W17" s="26"/>
      <c r="X17" s="26"/>
      <c r="Y17" s="26"/>
      <c r="Z17" s="26"/>
    </row>
    <row r="18" spans="2:26" ht="45" customHeight="1">
      <c r="B18" s="105" t="s">
        <v>46</v>
      </c>
      <c r="C18" s="55" t="s">
        <v>47</v>
      </c>
      <c r="D18" s="56">
        <v>1</v>
      </c>
      <c r="E18" s="58">
        <v>3</v>
      </c>
      <c r="F18" s="58">
        <v>1</v>
      </c>
      <c r="G18" s="58">
        <v>0</v>
      </c>
      <c r="H18" s="58">
        <v>2</v>
      </c>
      <c r="I18" s="59">
        <v>1</v>
      </c>
      <c r="J18" s="47"/>
      <c r="K18" s="48">
        <f t="shared" si="5"/>
        <v>8</v>
      </c>
      <c r="L18" s="49">
        <f t="shared" si="6"/>
        <v>0.16666666666666666</v>
      </c>
      <c r="M18" s="49">
        <f t="shared" si="7"/>
        <v>0.16666666666666666</v>
      </c>
      <c r="N18" s="50">
        <f t="shared" si="8"/>
        <v>-1.1090761575271031</v>
      </c>
      <c r="O18" s="51"/>
      <c r="P18" s="52"/>
      <c r="Q18" s="60"/>
      <c r="R18" s="60"/>
      <c r="S18" s="60"/>
      <c r="T18" s="60"/>
      <c r="U18" s="52"/>
      <c r="V18" s="52"/>
      <c r="W18" s="26"/>
      <c r="X18" s="26"/>
      <c r="Y18" s="26"/>
      <c r="Z18" s="26"/>
    </row>
    <row r="19" spans="2:26" ht="45" customHeight="1">
      <c r="B19" s="116"/>
      <c r="C19" s="55" t="s">
        <v>48</v>
      </c>
      <c r="D19" s="56">
        <v>2</v>
      </c>
      <c r="E19" s="58">
        <v>3</v>
      </c>
      <c r="F19" s="58">
        <v>1</v>
      </c>
      <c r="G19" s="58">
        <v>0</v>
      </c>
      <c r="H19" s="58">
        <v>1</v>
      </c>
      <c r="I19" s="59">
        <v>1</v>
      </c>
      <c r="J19" s="47"/>
      <c r="K19" s="48">
        <f t="shared" si="5"/>
        <v>8</v>
      </c>
      <c r="L19" s="49">
        <f t="shared" si="6"/>
        <v>0.16666666666666666</v>
      </c>
      <c r="M19" s="49">
        <f t="shared" si="7"/>
        <v>0.16666666666666666</v>
      </c>
      <c r="N19" s="50">
        <f t="shared" si="8"/>
        <v>-1.1090761575271031</v>
      </c>
      <c r="O19" s="51"/>
      <c r="P19" s="52"/>
      <c r="Q19" s="60"/>
      <c r="R19" s="60"/>
      <c r="S19" s="60"/>
      <c r="T19" s="60"/>
      <c r="U19" s="52"/>
      <c r="V19" s="52"/>
      <c r="W19" s="26"/>
      <c r="X19" s="26"/>
      <c r="Y19" s="26"/>
      <c r="Z19" s="26"/>
    </row>
    <row r="20" spans="2:26" ht="45" customHeight="1">
      <c r="B20" s="115"/>
      <c r="C20" s="55" t="s">
        <v>49</v>
      </c>
      <c r="D20" s="56">
        <v>2</v>
      </c>
      <c r="E20" s="58">
        <v>3</v>
      </c>
      <c r="F20" s="58">
        <v>1</v>
      </c>
      <c r="G20" s="58">
        <v>1</v>
      </c>
      <c r="H20" s="58">
        <v>3</v>
      </c>
      <c r="I20" s="59">
        <v>2</v>
      </c>
      <c r="J20" s="47"/>
      <c r="K20" s="48">
        <f t="shared" si="5"/>
        <v>12</v>
      </c>
      <c r="L20" s="49">
        <f t="shared" si="6"/>
        <v>0.33333333333333331</v>
      </c>
      <c r="M20" s="49">
        <f t="shared" si="7"/>
        <v>0.33333333333333331</v>
      </c>
      <c r="N20" s="50">
        <f t="shared" si="8"/>
        <v>0.30676574569898618</v>
      </c>
      <c r="O20" s="51"/>
      <c r="P20" s="52"/>
      <c r="Q20" s="60"/>
      <c r="R20" s="60"/>
      <c r="S20" s="60"/>
      <c r="T20" s="60"/>
      <c r="U20" s="52"/>
      <c r="V20" s="52"/>
      <c r="W20" s="26"/>
      <c r="X20" s="26"/>
      <c r="Y20" s="26"/>
      <c r="Z20" s="26"/>
    </row>
    <row r="21" spans="2:26" ht="45" customHeight="1">
      <c r="B21" s="105" t="s">
        <v>50</v>
      </c>
      <c r="C21" s="55" t="s">
        <v>51</v>
      </c>
      <c r="D21" s="56">
        <v>1</v>
      </c>
      <c r="E21" s="58">
        <v>2</v>
      </c>
      <c r="F21" s="58">
        <v>1</v>
      </c>
      <c r="G21" s="58">
        <v>0</v>
      </c>
      <c r="H21" s="58">
        <v>1</v>
      </c>
      <c r="I21" s="59">
        <v>0</v>
      </c>
      <c r="J21" s="47"/>
      <c r="K21" s="48">
        <f t="shared" si="5"/>
        <v>5</v>
      </c>
      <c r="L21" s="49">
        <f t="shared" si="6"/>
        <v>0</v>
      </c>
      <c r="M21" s="49">
        <f t="shared" si="7"/>
        <v>0.16666666666666666</v>
      </c>
      <c r="N21" s="50">
        <f t="shared" si="8"/>
        <v>-2.1709575849466702</v>
      </c>
      <c r="O21" s="51"/>
      <c r="P21" s="52"/>
      <c r="Q21" s="60"/>
      <c r="R21" s="60"/>
      <c r="S21" s="60"/>
      <c r="T21" s="60"/>
      <c r="U21" s="52"/>
      <c r="V21" s="52"/>
      <c r="W21" s="26"/>
      <c r="X21" s="26"/>
      <c r="Y21" s="26"/>
      <c r="Z21" s="26"/>
    </row>
    <row r="22" spans="2:26" ht="45" customHeight="1">
      <c r="B22" s="116"/>
      <c r="C22" s="55" t="s">
        <v>52</v>
      </c>
      <c r="D22" s="56">
        <v>3</v>
      </c>
      <c r="E22" s="58">
        <v>2</v>
      </c>
      <c r="F22" s="58">
        <v>2</v>
      </c>
      <c r="G22" s="58">
        <v>2</v>
      </c>
      <c r="H22" s="58">
        <v>2</v>
      </c>
      <c r="I22" s="59">
        <v>2</v>
      </c>
      <c r="J22" s="47"/>
      <c r="K22" s="48">
        <f t="shared" si="5"/>
        <v>13</v>
      </c>
      <c r="L22" s="49">
        <f t="shared" si="6"/>
        <v>0.16666666666666666</v>
      </c>
      <c r="M22" s="49">
        <f t="shared" si="7"/>
        <v>0.83333333333333337</v>
      </c>
      <c r="N22" s="50">
        <f t="shared" si="8"/>
        <v>0.66072622150550853</v>
      </c>
      <c r="O22" s="51"/>
      <c r="P22" s="52"/>
      <c r="Q22" s="60"/>
      <c r="R22" s="60"/>
      <c r="S22" s="60"/>
      <c r="T22" s="60"/>
      <c r="U22" s="52"/>
      <c r="V22" s="52"/>
      <c r="W22" s="26"/>
      <c r="X22" s="26"/>
      <c r="Y22" s="26"/>
      <c r="Z22" s="26"/>
    </row>
    <row r="23" spans="2:26" ht="45" customHeight="1">
      <c r="B23" s="116"/>
      <c r="C23" s="55" t="s">
        <v>53</v>
      </c>
      <c r="D23" s="56">
        <v>3</v>
      </c>
      <c r="E23" s="58">
        <v>2</v>
      </c>
      <c r="F23" s="58">
        <v>2</v>
      </c>
      <c r="G23" s="58">
        <v>2</v>
      </c>
      <c r="H23" s="58">
        <v>2</v>
      </c>
      <c r="I23" s="59">
        <v>2</v>
      </c>
      <c r="J23" s="47"/>
      <c r="K23" s="48">
        <f t="shared" si="5"/>
        <v>13</v>
      </c>
      <c r="L23" s="49">
        <f t="shared" si="6"/>
        <v>0.16666666666666666</v>
      </c>
      <c r="M23" s="49">
        <f t="shared" si="7"/>
        <v>0.83333333333333337</v>
      </c>
      <c r="N23" s="50">
        <f t="shared" si="8"/>
        <v>0.66072622150550853</v>
      </c>
      <c r="O23" s="51"/>
      <c r="P23" s="52"/>
      <c r="Q23" s="60"/>
      <c r="R23" s="60"/>
      <c r="S23" s="60"/>
      <c r="T23" s="60"/>
      <c r="U23" s="52"/>
      <c r="V23" s="52"/>
      <c r="W23" s="26"/>
      <c r="X23" s="26"/>
      <c r="Y23" s="26"/>
      <c r="Z23" s="26"/>
    </row>
    <row r="24" spans="2:26" ht="45" customHeight="1">
      <c r="B24" s="116"/>
      <c r="C24" s="55" t="s">
        <v>54</v>
      </c>
      <c r="D24" s="56">
        <v>3</v>
      </c>
      <c r="E24" s="58">
        <v>1</v>
      </c>
      <c r="F24" s="58">
        <v>1</v>
      </c>
      <c r="G24" s="58">
        <v>0</v>
      </c>
      <c r="H24" s="58">
        <v>1</v>
      </c>
      <c r="I24" s="59">
        <v>1</v>
      </c>
      <c r="J24" s="47"/>
      <c r="K24" s="48">
        <f t="shared" si="5"/>
        <v>7</v>
      </c>
      <c r="L24" s="49">
        <f t="shared" si="6"/>
        <v>0.16666666666666666</v>
      </c>
      <c r="M24" s="49">
        <f t="shared" si="7"/>
        <v>0</v>
      </c>
      <c r="N24" s="50">
        <f t="shared" si="8"/>
        <v>-1.4630366333336255</v>
      </c>
      <c r="O24" s="51"/>
      <c r="P24" s="52"/>
      <c r="Q24" s="60"/>
      <c r="R24" s="60"/>
      <c r="S24" s="60"/>
      <c r="T24" s="60"/>
      <c r="U24" s="52"/>
      <c r="V24" s="52"/>
      <c r="W24" s="26"/>
      <c r="X24" s="26"/>
      <c r="Y24" s="26"/>
      <c r="Z24" s="26"/>
    </row>
    <row r="25" spans="2:26" ht="45" customHeight="1">
      <c r="B25" s="115"/>
      <c r="C25" s="55" t="s">
        <v>55</v>
      </c>
      <c r="D25" s="56">
        <v>3</v>
      </c>
      <c r="E25" s="58">
        <v>3</v>
      </c>
      <c r="F25" s="58">
        <v>2</v>
      </c>
      <c r="G25" s="58">
        <v>2</v>
      </c>
      <c r="H25" s="58">
        <v>2</v>
      </c>
      <c r="I25" s="59">
        <v>2</v>
      </c>
      <c r="J25" s="47"/>
      <c r="K25" s="48">
        <f t="shared" si="5"/>
        <v>14</v>
      </c>
      <c r="L25" s="49">
        <f t="shared" si="6"/>
        <v>0.33333333333333331</v>
      </c>
      <c r="M25" s="49">
        <f t="shared" si="7"/>
        <v>0.66666666666666663</v>
      </c>
      <c r="N25" s="50">
        <f t="shared" si="8"/>
        <v>1.014686697312031</v>
      </c>
      <c r="O25" s="51"/>
      <c r="P25" s="52"/>
      <c r="Q25" s="60"/>
      <c r="R25" s="60"/>
      <c r="S25" s="60"/>
      <c r="T25" s="60"/>
      <c r="U25" s="52"/>
      <c r="V25" s="52"/>
      <c r="W25" s="26"/>
      <c r="X25" s="26"/>
      <c r="Y25" s="26"/>
      <c r="Z25" s="26"/>
    </row>
    <row r="26" spans="2:26" ht="45" customHeight="1">
      <c r="B26" s="105" t="s">
        <v>56</v>
      </c>
      <c r="C26" s="55" t="s">
        <v>57</v>
      </c>
      <c r="D26" s="56">
        <v>2</v>
      </c>
      <c r="E26" s="58">
        <v>3</v>
      </c>
      <c r="F26" s="58">
        <v>1</v>
      </c>
      <c r="G26" s="58">
        <v>1</v>
      </c>
      <c r="H26" s="58">
        <v>2</v>
      </c>
      <c r="I26" s="59">
        <v>2</v>
      </c>
      <c r="J26" s="47"/>
      <c r="K26" s="48">
        <f t="shared" si="5"/>
        <v>11</v>
      </c>
      <c r="L26" s="49">
        <f t="shared" si="6"/>
        <v>0.16666666666666666</v>
      </c>
      <c r="M26" s="49">
        <f t="shared" si="7"/>
        <v>0.5</v>
      </c>
      <c r="N26" s="50">
        <f t="shared" si="8"/>
        <v>-4.7194730107536144E-2</v>
      </c>
      <c r="O26" s="51"/>
      <c r="P26" s="52"/>
      <c r="Q26" s="60"/>
      <c r="R26" s="60"/>
      <c r="S26" s="60"/>
      <c r="T26" s="60"/>
      <c r="U26" s="52"/>
      <c r="V26" s="52"/>
      <c r="W26" s="26"/>
      <c r="X26" s="26"/>
      <c r="Y26" s="26"/>
      <c r="Z26" s="26"/>
    </row>
    <row r="27" spans="2:26" ht="45" customHeight="1">
      <c r="B27" s="116"/>
      <c r="C27" s="55" t="s">
        <v>41</v>
      </c>
      <c r="D27" s="56">
        <v>3</v>
      </c>
      <c r="E27" s="58">
        <v>3</v>
      </c>
      <c r="F27" s="58">
        <v>3</v>
      </c>
      <c r="G27" s="58">
        <v>3</v>
      </c>
      <c r="H27" s="58">
        <v>3</v>
      </c>
      <c r="I27" s="59">
        <v>3</v>
      </c>
      <c r="J27" s="47"/>
      <c r="K27" s="48">
        <f t="shared" si="5"/>
        <v>18</v>
      </c>
      <c r="L27" s="49">
        <f t="shared" si="6"/>
        <v>1</v>
      </c>
      <c r="M27" s="49">
        <f t="shared" si="7"/>
        <v>0</v>
      </c>
      <c r="N27" s="50">
        <f t="shared" si="8"/>
        <v>2.4305286005381204</v>
      </c>
      <c r="O27" s="51"/>
      <c r="P27" s="52"/>
      <c r="Q27" s="60"/>
      <c r="R27" s="60"/>
      <c r="S27" s="60"/>
      <c r="T27" s="60"/>
      <c r="U27" s="52"/>
      <c r="V27" s="52"/>
      <c r="W27" s="26"/>
      <c r="X27" s="26"/>
      <c r="Y27" s="26"/>
      <c r="Z27" s="26"/>
    </row>
    <row r="28" spans="2:26" ht="45" customHeight="1">
      <c r="B28" s="115"/>
      <c r="C28" s="55" t="s">
        <v>58</v>
      </c>
      <c r="D28" s="56">
        <v>2</v>
      </c>
      <c r="E28" s="58">
        <v>1</v>
      </c>
      <c r="F28" s="58">
        <v>3</v>
      </c>
      <c r="G28" s="58">
        <v>3</v>
      </c>
      <c r="H28" s="58">
        <v>1</v>
      </c>
      <c r="I28" s="59">
        <v>1</v>
      </c>
      <c r="J28" s="47"/>
      <c r="K28" s="48">
        <f t="shared" si="5"/>
        <v>11</v>
      </c>
      <c r="L28" s="49">
        <f t="shared" si="6"/>
        <v>0.33333333333333331</v>
      </c>
      <c r="M28" s="49">
        <f t="shared" si="7"/>
        <v>0.16666666666666666</v>
      </c>
      <c r="N28" s="50">
        <f t="shared" si="8"/>
        <v>-4.7194730107536144E-2</v>
      </c>
      <c r="O28" s="51"/>
      <c r="P28" s="52"/>
      <c r="Q28" s="60"/>
      <c r="R28" s="60"/>
      <c r="S28" s="60"/>
      <c r="T28" s="60"/>
      <c r="U28" s="52"/>
      <c r="V28" s="52"/>
      <c r="W28" s="26"/>
      <c r="X28" s="26"/>
      <c r="Y28" s="26"/>
      <c r="Z28" s="26"/>
    </row>
    <row r="29" spans="2:26" ht="45" customHeight="1">
      <c r="B29" s="105" t="s">
        <v>59</v>
      </c>
      <c r="C29" s="55" t="s">
        <v>60</v>
      </c>
      <c r="D29" s="56">
        <v>2</v>
      </c>
      <c r="E29" s="58">
        <v>3</v>
      </c>
      <c r="F29" s="58">
        <v>3</v>
      </c>
      <c r="G29" s="58">
        <v>2</v>
      </c>
      <c r="H29" s="58">
        <v>2</v>
      </c>
      <c r="I29" s="59">
        <v>2</v>
      </c>
      <c r="J29" s="47"/>
      <c r="K29" s="48">
        <f t="shared" si="5"/>
        <v>14</v>
      </c>
      <c r="L29" s="49">
        <f t="shared" si="6"/>
        <v>0.33333333333333331</v>
      </c>
      <c r="M29" s="49">
        <f t="shared" si="7"/>
        <v>0.66666666666666663</v>
      </c>
      <c r="N29" s="50">
        <f t="shared" si="8"/>
        <v>1.014686697312031</v>
      </c>
      <c r="O29" s="51"/>
      <c r="P29" s="52"/>
      <c r="Q29" s="60"/>
      <c r="R29" s="60"/>
      <c r="S29" s="60"/>
      <c r="T29" s="60"/>
      <c r="U29" s="52"/>
      <c r="V29" s="52"/>
      <c r="W29" s="26"/>
      <c r="X29" s="26"/>
      <c r="Y29" s="26"/>
      <c r="Z29" s="26"/>
    </row>
    <row r="30" spans="2:26" ht="45" customHeight="1">
      <c r="B30" s="116"/>
      <c r="C30" s="55" t="s">
        <v>61</v>
      </c>
      <c r="D30" s="56">
        <v>3</v>
      </c>
      <c r="E30" s="58">
        <v>2</v>
      </c>
      <c r="F30" s="58">
        <v>2</v>
      </c>
      <c r="G30" s="58">
        <v>1</v>
      </c>
      <c r="H30" s="58">
        <v>2</v>
      </c>
      <c r="I30" s="59">
        <v>1</v>
      </c>
      <c r="J30" s="47"/>
      <c r="K30" s="48">
        <f t="shared" si="5"/>
        <v>11</v>
      </c>
      <c r="L30" s="49">
        <f t="shared" si="6"/>
        <v>0.16666666666666666</v>
      </c>
      <c r="M30" s="49">
        <f t="shared" si="7"/>
        <v>0.5</v>
      </c>
      <c r="N30" s="50">
        <f t="shared" si="8"/>
        <v>-4.7194730107536144E-2</v>
      </c>
      <c r="O30" s="51"/>
      <c r="P30" s="52"/>
      <c r="Q30" s="60"/>
      <c r="R30" s="60"/>
      <c r="S30" s="60"/>
      <c r="T30" s="60"/>
      <c r="U30" s="52"/>
      <c r="V30" s="52"/>
      <c r="W30" s="26"/>
      <c r="X30" s="26"/>
      <c r="Y30" s="26"/>
      <c r="Z30" s="26"/>
    </row>
    <row r="31" spans="2:26" ht="45" customHeight="1">
      <c r="B31" s="115"/>
      <c r="C31" s="55" t="s">
        <v>62</v>
      </c>
      <c r="D31" s="56">
        <v>1</v>
      </c>
      <c r="E31" s="58">
        <v>1</v>
      </c>
      <c r="F31" s="58">
        <v>1</v>
      </c>
      <c r="G31" s="58">
        <v>1</v>
      </c>
      <c r="H31" s="58">
        <v>3</v>
      </c>
      <c r="I31" s="59">
        <v>3</v>
      </c>
      <c r="J31" s="47"/>
      <c r="K31" s="48">
        <f t="shared" si="5"/>
        <v>10</v>
      </c>
      <c r="L31" s="49">
        <f t="shared" si="6"/>
        <v>0.33333333333333331</v>
      </c>
      <c r="M31" s="49">
        <f t="shared" si="7"/>
        <v>0</v>
      </c>
      <c r="N31" s="50">
        <f t="shared" si="8"/>
        <v>-0.40115520591405851</v>
      </c>
      <c r="O31" s="51"/>
      <c r="P31" s="52"/>
      <c r="Q31" s="60"/>
      <c r="R31" s="60"/>
      <c r="S31" s="60"/>
      <c r="T31" s="60"/>
      <c r="U31" s="52"/>
      <c r="V31" s="52"/>
      <c r="W31" s="26"/>
      <c r="X31" s="26"/>
      <c r="Y31" s="26"/>
      <c r="Z31" s="26"/>
    </row>
    <row r="32" spans="2:26" ht="45" customHeight="1">
      <c r="B32" s="105" t="s">
        <v>63</v>
      </c>
      <c r="C32" s="55" t="s">
        <v>64</v>
      </c>
      <c r="D32" s="56">
        <v>2</v>
      </c>
      <c r="E32" s="58">
        <v>3</v>
      </c>
      <c r="F32" s="58">
        <v>1</v>
      </c>
      <c r="G32" s="58">
        <v>1</v>
      </c>
      <c r="H32" s="58">
        <v>2</v>
      </c>
      <c r="I32" s="59">
        <v>2</v>
      </c>
      <c r="J32" s="47"/>
      <c r="K32" s="48">
        <f t="shared" si="5"/>
        <v>11</v>
      </c>
      <c r="L32" s="49">
        <f t="shared" si="6"/>
        <v>0.16666666666666666</v>
      </c>
      <c r="M32" s="49">
        <f t="shared" si="7"/>
        <v>0.5</v>
      </c>
      <c r="N32" s="50">
        <f t="shared" si="8"/>
        <v>-4.7194730107536144E-2</v>
      </c>
      <c r="O32" s="51"/>
      <c r="P32" s="52"/>
      <c r="Q32" s="60"/>
      <c r="R32" s="60"/>
      <c r="S32" s="60"/>
      <c r="T32" s="60"/>
      <c r="U32" s="52"/>
      <c r="V32" s="52"/>
      <c r="W32" s="26"/>
      <c r="X32" s="26"/>
      <c r="Y32" s="26"/>
      <c r="Z32" s="26"/>
    </row>
    <row r="33" spans="2:26" ht="45" customHeight="1">
      <c r="B33" s="116"/>
      <c r="C33" s="55" t="s">
        <v>65</v>
      </c>
      <c r="D33" s="56">
        <v>3</v>
      </c>
      <c r="E33" s="58">
        <v>2</v>
      </c>
      <c r="F33" s="58">
        <v>1</v>
      </c>
      <c r="G33" s="58">
        <v>1</v>
      </c>
      <c r="H33" s="58">
        <v>2</v>
      </c>
      <c r="I33" s="59">
        <v>1</v>
      </c>
      <c r="J33" s="47"/>
      <c r="K33" s="48">
        <f t="shared" si="5"/>
        <v>10</v>
      </c>
      <c r="L33" s="49">
        <f t="shared" si="6"/>
        <v>0.16666666666666666</v>
      </c>
      <c r="M33" s="49">
        <f t="shared" si="7"/>
        <v>0.33333333333333331</v>
      </c>
      <c r="N33" s="50">
        <f t="shared" si="8"/>
        <v>-0.40115520591405851</v>
      </c>
      <c r="O33" s="51"/>
      <c r="P33" s="52"/>
      <c r="Q33" s="60"/>
      <c r="R33" s="60"/>
      <c r="S33" s="60"/>
      <c r="T33" s="60"/>
      <c r="U33" s="52"/>
      <c r="V33" s="52"/>
      <c r="W33" s="26"/>
      <c r="X33" s="26"/>
      <c r="Y33" s="26"/>
      <c r="Z33" s="26"/>
    </row>
    <row r="34" spans="2:26" ht="45" customHeight="1">
      <c r="B34" s="116"/>
      <c r="C34" s="55" t="s">
        <v>66</v>
      </c>
      <c r="D34" s="56">
        <v>2</v>
      </c>
      <c r="E34" s="58">
        <v>3</v>
      </c>
      <c r="F34" s="58">
        <v>2</v>
      </c>
      <c r="G34" s="58">
        <v>2</v>
      </c>
      <c r="H34" s="58">
        <v>3</v>
      </c>
      <c r="I34" s="59">
        <v>2</v>
      </c>
      <c r="J34" s="47"/>
      <c r="K34" s="48">
        <f t="shared" si="5"/>
        <v>14</v>
      </c>
      <c r="L34" s="49">
        <f t="shared" si="6"/>
        <v>0.33333333333333331</v>
      </c>
      <c r="M34" s="49">
        <f t="shared" si="7"/>
        <v>0.66666666666666663</v>
      </c>
      <c r="N34" s="50">
        <f t="shared" si="8"/>
        <v>1.014686697312031</v>
      </c>
      <c r="O34" s="51"/>
      <c r="P34" s="52"/>
      <c r="Q34" s="60"/>
      <c r="R34" s="60"/>
      <c r="S34" s="60"/>
      <c r="T34" s="60"/>
      <c r="U34" s="52"/>
      <c r="V34" s="52"/>
      <c r="W34" s="26"/>
      <c r="X34" s="26"/>
      <c r="Y34" s="26"/>
      <c r="Z34" s="26"/>
    </row>
    <row r="35" spans="2:26" ht="45" customHeight="1">
      <c r="B35" s="115"/>
      <c r="C35" s="55" t="s">
        <v>67</v>
      </c>
      <c r="D35" s="56">
        <v>1</v>
      </c>
      <c r="E35" s="58">
        <v>2</v>
      </c>
      <c r="F35" s="58">
        <v>2</v>
      </c>
      <c r="G35" s="58">
        <v>1</v>
      </c>
      <c r="H35" s="58">
        <v>2</v>
      </c>
      <c r="I35" s="59">
        <v>2</v>
      </c>
      <c r="J35" s="47"/>
      <c r="K35" s="48">
        <f t="shared" si="5"/>
        <v>10</v>
      </c>
      <c r="L35" s="49">
        <f t="shared" si="6"/>
        <v>0</v>
      </c>
      <c r="M35" s="49">
        <f t="shared" si="7"/>
        <v>0.66666666666666663</v>
      </c>
      <c r="N35" s="50">
        <f t="shared" si="8"/>
        <v>-0.40115520591405851</v>
      </c>
      <c r="O35" s="51"/>
      <c r="P35" s="52"/>
      <c r="Q35" s="60"/>
      <c r="R35" s="60"/>
      <c r="S35" s="60"/>
      <c r="T35" s="60"/>
      <c r="U35" s="52"/>
      <c r="V35" s="52"/>
      <c r="W35" s="26"/>
      <c r="X35" s="26"/>
      <c r="Y35" s="26"/>
      <c r="Z35" s="26"/>
    </row>
    <row r="36" spans="2:26" ht="45" customHeight="1">
      <c r="B36" s="105" t="s">
        <v>68</v>
      </c>
      <c r="C36" s="55" t="s">
        <v>69</v>
      </c>
      <c r="D36" s="56">
        <v>2</v>
      </c>
      <c r="E36" s="58">
        <v>2</v>
      </c>
      <c r="F36" s="58">
        <v>3</v>
      </c>
      <c r="G36" s="58">
        <v>1</v>
      </c>
      <c r="H36" s="58">
        <v>1</v>
      </c>
      <c r="I36" s="59">
        <v>2</v>
      </c>
      <c r="J36" s="47"/>
      <c r="K36" s="48">
        <f t="shared" si="5"/>
        <v>11</v>
      </c>
      <c r="L36" s="49">
        <f t="shared" si="6"/>
        <v>0.16666666666666666</v>
      </c>
      <c r="M36" s="49">
        <f t="shared" si="7"/>
        <v>0.5</v>
      </c>
      <c r="N36" s="50">
        <f t="shared" si="8"/>
        <v>-4.7194730107536144E-2</v>
      </c>
      <c r="O36" s="51"/>
      <c r="P36" s="52"/>
      <c r="Q36" s="60"/>
      <c r="R36" s="60"/>
      <c r="S36" s="60"/>
      <c r="T36" s="60"/>
      <c r="U36" s="52"/>
      <c r="V36" s="52"/>
      <c r="W36" s="26"/>
      <c r="X36" s="26"/>
      <c r="Y36" s="26"/>
      <c r="Z36" s="26"/>
    </row>
    <row r="37" spans="2:26" ht="45" customHeight="1">
      <c r="B37" s="115"/>
      <c r="C37" s="55" t="s">
        <v>70</v>
      </c>
      <c r="D37" s="56">
        <v>1</v>
      </c>
      <c r="E37" s="58">
        <v>0</v>
      </c>
      <c r="F37" s="58">
        <v>3</v>
      </c>
      <c r="G37" s="58">
        <v>2</v>
      </c>
      <c r="H37" s="58">
        <v>0</v>
      </c>
      <c r="I37" s="59">
        <v>1</v>
      </c>
      <c r="J37" s="47"/>
      <c r="K37" s="48">
        <f t="shared" si="5"/>
        <v>7</v>
      </c>
      <c r="L37" s="49">
        <f t="shared" si="6"/>
        <v>0.16666666666666666</v>
      </c>
      <c r="M37" s="49">
        <f t="shared" si="7"/>
        <v>0.16666666666666666</v>
      </c>
      <c r="N37" s="50">
        <f t="shared" si="8"/>
        <v>-1.4630366333336255</v>
      </c>
      <c r="O37" s="51"/>
      <c r="P37" s="52"/>
      <c r="Q37" s="60"/>
      <c r="R37" s="60"/>
      <c r="S37" s="60"/>
      <c r="T37" s="60"/>
      <c r="U37" s="52"/>
      <c r="V37" s="52"/>
      <c r="W37" s="26"/>
      <c r="X37" s="26"/>
      <c r="Y37" s="26"/>
      <c r="Z37" s="26"/>
    </row>
    <row r="38" spans="2:26" ht="45" customHeight="1">
      <c r="B38" s="62" t="s">
        <v>71</v>
      </c>
      <c r="C38" s="55" t="s">
        <v>40</v>
      </c>
      <c r="D38" s="56">
        <v>2</v>
      </c>
      <c r="E38" s="58">
        <v>2</v>
      </c>
      <c r="F38" s="58">
        <v>3</v>
      </c>
      <c r="G38" s="58">
        <v>3</v>
      </c>
      <c r="H38" s="58">
        <v>1</v>
      </c>
      <c r="I38" s="59">
        <v>3</v>
      </c>
      <c r="J38" s="47"/>
      <c r="K38" s="48">
        <f t="shared" si="5"/>
        <v>14</v>
      </c>
      <c r="L38" s="49">
        <f t="shared" si="6"/>
        <v>0.5</v>
      </c>
      <c r="M38" s="49">
        <f t="shared" si="7"/>
        <v>0.33333333333333331</v>
      </c>
      <c r="N38" s="50">
        <f t="shared" si="8"/>
        <v>1.014686697312031</v>
      </c>
      <c r="O38" s="51"/>
      <c r="P38" s="52"/>
      <c r="Q38" s="60"/>
      <c r="R38" s="60"/>
      <c r="S38" s="60"/>
      <c r="T38" s="60"/>
      <c r="U38" s="52"/>
      <c r="V38" s="52"/>
      <c r="W38" s="63"/>
      <c r="X38" s="63"/>
      <c r="Y38" s="63"/>
      <c r="Z38" s="63"/>
    </row>
    <row r="39" spans="2:26" ht="45" customHeight="1">
      <c r="B39" s="105" t="s">
        <v>72</v>
      </c>
      <c r="C39" s="55" t="s">
        <v>73</v>
      </c>
      <c r="D39" s="56">
        <v>1</v>
      </c>
      <c r="E39" s="58">
        <v>3</v>
      </c>
      <c r="F39" s="58">
        <v>2</v>
      </c>
      <c r="G39" s="58">
        <v>2</v>
      </c>
      <c r="H39" s="58">
        <v>2</v>
      </c>
      <c r="I39" s="59">
        <v>2</v>
      </c>
      <c r="J39" s="47"/>
      <c r="K39" s="48">
        <f t="shared" si="5"/>
        <v>12</v>
      </c>
      <c r="L39" s="49">
        <f t="shared" si="6"/>
        <v>0.16666666666666666</v>
      </c>
      <c r="M39" s="49">
        <f t="shared" si="7"/>
        <v>0.66666666666666663</v>
      </c>
      <c r="N39" s="50">
        <f t="shared" si="8"/>
        <v>0.30676574569898618</v>
      </c>
      <c r="O39" s="51"/>
      <c r="P39" s="52"/>
      <c r="Q39" s="60"/>
      <c r="R39" s="60"/>
      <c r="S39" s="60"/>
      <c r="T39" s="60"/>
      <c r="U39" s="52"/>
      <c r="V39" s="52"/>
      <c r="W39" s="26"/>
      <c r="X39" s="26"/>
      <c r="Y39" s="26"/>
      <c r="Z39" s="26"/>
    </row>
    <row r="40" spans="2:26" ht="45" customHeight="1">
      <c r="B40" s="115"/>
      <c r="C40" s="55" t="s">
        <v>74</v>
      </c>
      <c r="D40" s="56">
        <v>1</v>
      </c>
      <c r="E40" s="58">
        <v>3</v>
      </c>
      <c r="F40" s="58">
        <v>2</v>
      </c>
      <c r="G40" s="58">
        <v>2</v>
      </c>
      <c r="H40" s="58">
        <v>2</v>
      </c>
      <c r="I40" s="59">
        <v>2</v>
      </c>
      <c r="J40" s="47"/>
      <c r="K40" s="48">
        <f t="shared" si="5"/>
        <v>12</v>
      </c>
      <c r="L40" s="49">
        <f t="shared" si="6"/>
        <v>0.16666666666666666</v>
      </c>
      <c r="M40" s="49">
        <f t="shared" si="7"/>
        <v>0.66666666666666663</v>
      </c>
      <c r="N40" s="50">
        <f t="shared" si="8"/>
        <v>0.30676574569898618</v>
      </c>
      <c r="O40" s="51"/>
      <c r="P40" s="52"/>
      <c r="Q40" s="60"/>
      <c r="R40" s="60"/>
      <c r="S40" s="60"/>
      <c r="T40" s="60"/>
      <c r="U40" s="52"/>
      <c r="V40" s="52"/>
      <c r="W40" s="26"/>
      <c r="X40" s="26"/>
      <c r="Y40" s="26"/>
      <c r="Z40" s="26"/>
    </row>
    <row r="41" spans="2:26" ht="45" customHeight="1">
      <c r="B41" s="105" t="s">
        <v>75</v>
      </c>
      <c r="C41" s="55" t="s">
        <v>76</v>
      </c>
      <c r="D41" s="56">
        <v>3</v>
      </c>
      <c r="E41" s="58">
        <v>1</v>
      </c>
      <c r="F41" s="58">
        <v>1</v>
      </c>
      <c r="G41" s="58">
        <v>0</v>
      </c>
      <c r="H41" s="58">
        <v>1</v>
      </c>
      <c r="I41" s="59">
        <v>1</v>
      </c>
      <c r="J41" s="47"/>
      <c r="K41" s="48">
        <f t="shared" si="5"/>
        <v>7</v>
      </c>
      <c r="L41" s="49">
        <f t="shared" si="6"/>
        <v>0.16666666666666666</v>
      </c>
      <c r="M41" s="49">
        <f t="shared" si="7"/>
        <v>0</v>
      </c>
      <c r="N41" s="50">
        <f t="shared" si="8"/>
        <v>-1.4630366333336255</v>
      </c>
      <c r="O41" s="51"/>
      <c r="P41" s="52"/>
      <c r="Q41" s="60"/>
      <c r="R41" s="60"/>
      <c r="S41" s="60"/>
      <c r="T41" s="60"/>
      <c r="U41" s="52"/>
      <c r="V41" s="52"/>
      <c r="W41" s="26"/>
      <c r="X41" s="26"/>
      <c r="Y41" s="26"/>
      <c r="Z41" s="26"/>
    </row>
    <row r="42" spans="2:26" ht="45" customHeight="1">
      <c r="B42" s="117"/>
      <c r="C42" s="64" t="s">
        <v>77</v>
      </c>
      <c r="D42" s="65">
        <v>2</v>
      </c>
      <c r="E42" s="67">
        <v>1</v>
      </c>
      <c r="F42" s="67">
        <v>2</v>
      </c>
      <c r="G42" s="67">
        <v>1</v>
      </c>
      <c r="H42" s="67">
        <v>2</v>
      </c>
      <c r="I42" s="68">
        <v>2</v>
      </c>
      <c r="J42" s="47"/>
      <c r="K42" s="69">
        <f t="shared" si="5"/>
        <v>10</v>
      </c>
      <c r="L42" s="70">
        <f t="shared" si="6"/>
        <v>0</v>
      </c>
      <c r="M42" s="70">
        <f t="shared" si="7"/>
        <v>0.66666666666666663</v>
      </c>
      <c r="N42" s="34">
        <f t="shared" si="8"/>
        <v>-0.40115520591405851</v>
      </c>
      <c r="O42" s="51"/>
      <c r="P42" s="52"/>
      <c r="Q42" s="71"/>
      <c r="R42" s="71"/>
      <c r="S42" s="71"/>
      <c r="T42" s="71"/>
      <c r="U42" s="52"/>
      <c r="V42" s="52"/>
      <c r="W42" s="26"/>
      <c r="X42" s="26"/>
      <c r="Y42" s="26"/>
      <c r="Z42" s="26"/>
    </row>
    <row r="43" spans="2:26" ht="15">
      <c r="B43" s="18"/>
      <c r="C43" s="19"/>
      <c r="G43" s="4"/>
      <c r="H43" s="4"/>
      <c r="I43" s="52"/>
      <c r="P43" s="52"/>
      <c r="Q43" s="71"/>
      <c r="R43" s="71"/>
      <c r="S43" s="71"/>
      <c r="T43" s="71"/>
      <c r="U43" s="52"/>
      <c r="V43" s="52"/>
    </row>
    <row r="44" spans="2:26" ht="15">
      <c r="B44" s="18"/>
      <c r="C44" s="19"/>
      <c r="G44" s="4"/>
      <c r="H44" s="4"/>
      <c r="I44" s="4"/>
      <c r="K44" s="106" t="s">
        <v>78</v>
      </c>
      <c r="L44" s="113"/>
      <c r="M44" s="113"/>
      <c r="N44" s="113"/>
      <c r="O44" s="113"/>
      <c r="P44" s="72"/>
      <c r="Q44" s="52"/>
      <c r="R44" s="52"/>
      <c r="S44" s="52"/>
      <c r="T44" s="52"/>
    </row>
    <row r="45" spans="2:26" ht="15">
      <c r="B45" s="18"/>
      <c r="C45" s="19"/>
      <c r="G45" s="4"/>
      <c r="H45" s="4"/>
      <c r="I45" s="4"/>
      <c r="K45" s="73"/>
      <c r="L45" s="73"/>
      <c r="M45" s="73"/>
      <c r="N45" s="73" t="s">
        <v>24</v>
      </c>
      <c r="O45" s="74">
        <f>QUARTILE($K$13:$K$42, 1)</f>
        <v>10</v>
      </c>
      <c r="P45" s="72"/>
    </row>
    <row r="46" spans="2:26" ht="12.75">
      <c r="B46" s="18"/>
      <c r="C46" s="19"/>
      <c r="G46" s="4"/>
      <c r="H46" s="4"/>
      <c r="I46" s="4"/>
      <c r="K46" s="75">
        <f>AVERAGE(K13:K42)</f>
        <v>11.133333333333333</v>
      </c>
      <c r="L46" s="73" t="s">
        <v>79</v>
      </c>
      <c r="M46" s="73"/>
      <c r="N46" s="73" t="s">
        <v>25</v>
      </c>
      <c r="O46" s="74">
        <f>QUARTILE($K$13:$K$42, 2)</f>
        <v>11</v>
      </c>
    </row>
    <row r="47" spans="2:26" ht="12.75">
      <c r="B47" s="18"/>
      <c r="C47" s="19"/>
      <c r="G47" s="4"/>
      <c r="H47" s="4"/>
      <c r="I47" s="4"/>
      <c r="K47" s="75">
        <f>STDEV(K13:K42)</f>
        <v>2.8251741885063124</v>
      </c>
      <c r="L47" s="73" t="s">
        <v>29</v>
      </c>
      <c r="M47" s="73"/>
      <c r="N47" s="73" t="s">
        <v>26</v>
      </c>
      <c r="O47" s="74">
        <f>QUARTILE($K$13:$K$42, 3)</f>
        <v>13</v>
      </c>
    </row>
    <row r="48" spans="2:26" ht="12.75">
      <c r="B48" s="18"/>
      <c r="C48" s="19"/>
      <c r="G48" s="4"/>
      <c r="H48" s="4"/>
      <c r="I48" s="4"/>
      <c r="K48" s="73"/>
      <c r="L48" s="73"/>
      <c r="M48" s="73"/>
      <c r="N48" s="73" t="s">
        <v>27</v>
      </c>
      <c r="O48" s="74">
        <f>QUARTILE($K$13:$K$42, 4)</f>
        <v>18</v>
      </c>
    </row>
    <row r="49" spans="2:15" ht="12.75">
      <c r="B49" s="18"/>
      <c r="C49" s="19"/>
      <c r="G49" s="4"/>
      <c r="H49" s="4"/>
      <c r="I49" s="4"/>
      <c r="O49" s="4"/>
    </row>
    <row r="50" spans="2:15" ht="12.75">
      <c r="B50" s="18"/>
      <c r="C50" s="19"/>
      <c r="G50" s="4"/>
      <c r="H50" s="4"/>
      <c r="I50" s="4"/>
      <c r="O50" s="4"/>
    </row>
    <row r="51" spans="2:15" ht="12.75">
      <c r="B51" s="18"/>
      <c r="C51" s="19"/>
      <c r="G51" s="4"/>
      <c r="H51" s="4"/>
      <c r="I51" s="4"/>
      <c r="O51" s="4"/>
    </row>
    <row r="52" spans="2:15" ht="12.75">
      <c r="B52" s="18"/>
      <c r="C52" s="19"/>
      <c r="G52" s="4"/>
      <c r="H52" s="4"/>
      <c r="I52" s="4"/>
      <c r="O52" s="4"/>
    </row>
    <row r="53" spans="2:15" ht="12.75">
      <c r="B53" s="18"/>
      <c r="C53" s="19"/>
      <c r="G53" s="4"/>
      <c r="H53" s="4"/>
      <c r="I53" s="4"/>
      <c r="O53" s="4"/>
    </row>
    <row r="54" spans="2:15" ht="12.75">
      <c r="B54" s="18"/>
      <c r="C54" s="19"/>
      <c r="G54" s="4"/>
      <c r="H54" s="4"/>
      <c r="I54" s="4"/>
      <c r="O54" s="4"/>
    </row>
    <row r="55" spans="2:15" ht="12.75">
      <c r="B55" s="18"/>
      <c r="C55" s="19"/>
      <c r="G55" s="4"/>
      <c r="H55" s="4"/>
      <c r="I55" s="4"/>
      <c r="O55" s="4"/>
    </row>
    <row r="56" spans="2:15" ht="12.75">
      <c r="B56" s="18"/>
      <c r="C56" s="19"/>
      <c r="G56" s="4"/>
      <c r="H56" s="4"/>
      <c r="I56" s="4"/>
      <c r="O56" s="4"/>
    </row>
    <row r="57" spans="2:15" ht="12.75">
      <c r="B57" s="18"/>
      <c r="C57" s="19"/>
      <c r="G57" s="4"/>
      <c r="H57" s="4"/>
      <c r="I57" s="4"/>
      <c r="O57" s="4"/>
    </row>
    <row r="58" spans="2:15" ht="12.75">
      <c r="B58" s="18"/>
      <c r="C58" s="19"/>
      <c r="G58" s="4"/>
      <c r="H58" s="4"/>
      <c r="I58" s="4"/>
      <c r="O58" s="4"/>
    </row>
    <row r="59" spans="2:15" ht="12.75">
      <c r="B59" s="18"/>
      <c r="C59" s="19"/>
      <c r="G59" s="4"/>
      <c r="H59" s="4"/>
      <c r="I59" s="4"/>
      <c r="O59" s="4"/>
    </row>
    <row r="60" spans="2:15" ht="12.75">
      <c r="B60" s="18"/>
      <c r="C60" s="19"/>
      <c r="G60" s="4"/>
      <c r="H60" s="4"/>
      <c r="I60" s="4"/>
      <c r="O60" s="4"/>
    </row>
    <row r="61" spans="2:15" ht="12.75">
      <c r="B61" s="18"/>
      <c r="C61" s="19"/>
      <c r="G61" s="4"/>
      <c r="H61" s="4"/>
      <c r="I61" s="4"/>
      <c r="O61" s="4"/>
    </row>
    <row r="62" spans="2:15" ht="12.75">
      <c r="B62" s="18"/>
      <c r="C62" s="19"/>
      <c r="G62" s="4"/>
      <c r="H62" s="4"/>
      <c r="I62" s="4"/>
      <c r="O62" s="4"/>
    </row>
    <row r="63" spans="2:15" ht="12.75">
      <c r="B63" s="18"/>
      <c r="C63" s="19"/>
      <c r="G63" s="4"/>
      <c r="H63" s="4"/>
      <c r="I63" s="4"/>
      <c r="O63" s="4"/>
    </row>
    <row r="64" spans="2:15" ht="12.75">
      <c r="B64" s="18"/>
      <c r="C64" s="19"/>
      <c r="G64" s="4"/>
      <c r="H64" s="4"/>
      <c r="I64" s="4"/>
      <c r="O64" s="4"/>
    </row>
    <row r="65" spans="2:15" ht="12.75">
      <c r="B65" s="18"/>
      <c r="C65" s="19"/>
      <c r="G65" s="4"/>
      <c r="H65" s="4"/>
      <c r="I65" s="4"/>
      <c r="O65" s="4"/>
    </row>
    <row r="66" spans="2:15" ht="12.75">
      <c r="B66" s="18"/>
      <c r="C66" s="19"/>
      <c r="G66" s="4"/>
      <c r="H66" s="4"/>
      <c r="I66" s="4"/>
      <c r="O66" s="4"/>
    </row>
    <row r="67" spans="2:15" ht="12.75">
      <c r="B67" s="18"/>
      <c r="C67" s="19"/>
      <c r="G67" s="4"/>
      <c r="H67" s="4"/>
      <c r="I67" s="4"/>
      <c r="O67" s="4"/>
    </row>
    <row r="68" spans="2:15" ht="12.75">
      <c r="B68" s="18"/>
      <c r="C68" s="19"/>
      <c r="G68" s="4"/>
      <c r="H68" s="4"/>
      <c r="I68" s="4"/>
      <c r="O68" s="4"/>
    </row>
    <row r="69" spans="2:15" ht="12.75">
      <c r="B69" s="18"/>
      <c r="C69" s="19"/>
      <c r="G69" s="4"/>
      <c r="H69" s="4"/>
      <c r="I69" s="4"/>
      <c r="O69" s="4"/>
    </row>
    <row r="70" spans="2:15" ht="12.75">
      <c r="B70" s="18"/>
      <c r="C70" s="19"/>
      <c r="G70" s="4"/>
      <c r="H70" s="4"/>
      <c r="I70" s="4"/>
      <c r="O70" s="4"/>
    </row>
    <row r="71" spans="2:15" ht="12.75">
      <c r="B71" s="18"/>
      <c r="C71" s="19"/>
      <c r="G71" s="4"/>
      <c r="H71" s="4"/>
      <c r="I71" s="4"/>
      <c r="O71" s="4"/>
    </row>
    <row r="72" spans="2:15" ht="12.75">
      <c r="B72" s="18"/>
      <c r="C72" s="19"/>
      <c r="G72" s="4"/>
      <c r="H72" s="4"/>
      <c r="I72" s="4"/>
      <c r="O72" s="4"/>
    </row>
    <row r="73" spans="2:15" ht="12.75">
      <c r="B73" s="18"/>
      <c r="C73" s="19"/>
      <c r="G73" s="4"/>
      <c r="H73" s="4"/>
      <c r="I73" s="4"/>
      <c r="O73" s="4"/>
    </row>
    <row r="74" spans="2:15" ht="12.75">
      <c r="B74" s="18"/>
      <c r="C74" s="19"/>
      <c r="G74" s="4"/>
      <c r="H74" s="4"/>
      <c r="I74" s="4"/>
      <c r="O74" s="4"/>
    </row>
    <row r="75" spans="2:15" ht="12.75">
      <c r="B75" s="18"/>
      <c r="C75" s="19"/>
      <c r="G75" s="4"/>
      <c r="H75" s="4"/>
      <c r="I75" s="4"/>
      <c r="O75" s="4"/>
    </row>
    <row r="76" spans="2:15" ht="12.75">
      <c r="B76" s="18"/>
      <c r="C76" s="19"/>
      <c r="G76" s="4"/>
      <c r="H76" s="4"/>
      <c r="I76" s="4"/>
      <c r="O76" s="4"/>
    </row>
    <row r="77" spans="2:15" ht="12.75">
      <c r="B77" s="18"/>
      <c r="C77" s="19"/>
      <c r="G77" s="4"/>
      <c r="H77" s="4"/>
      <c r="I77" s="4"/>
      <c r="O77" s="4"/>
    </row>
    <row r="78" spans="2:15" ht="12.75">
      <c r="B78" s="18"/>
      <c r="C78" s="19"/>
      <c r="G78" s="4"/>
      <c r="H78" s="4"/>
      <c r="I78" s="4"/>
      <c r="O78" s="4"/>
    </row>
    <row r="79" spans="2:15" ht="12.75">
      <c r="B79" s="18"/>
      <c r="C79" s="19"/>
      <c r="G79" s="4"/>
      <c r="H79" s="4"/>
      <c r="I79" s="4"/>
      <c r="O79" s="4"/>
    </row>
    <row r="80" spans="2:15" ht="12.75">
      <c r="B80" s="18"/>
      <c r="C80" s="19"/>
      <c r="G80" s="4"/>
      <c r="H80" s="4"/>
      <c r="I80" s="4"/>
      <c r="O80" s="4"/>
    </row>
    <row r="81" spans="2:15" ht="12.75">
      <c r="B81" s="18"/>
      <c r="C81" s="19"/>
      <c r="G81" s="4"/>
      <c r="H81" s="4"/>
      <c r="I81" s="4"/>
      <c r="O81" s="4"/>
    </row>
    <row r="82" spans="2:15" ht="12.75">
      <c r="B82" s="18"/>
      <c r="C82" s="19"/>
      <c r="G82" s="4"/>
      <c r="H82" s="4"/>
      <c r="I82" s="4"/>
      <c r="O82" s="4"/>
    </row>
    <row r="83" spans="2:15" ht="12.75">
      <c r="B83" s="18"/>
      <c r="C83" s="19"/>
      <c r="G83" s="4"/>
      <c r="H83" s="4"/>
      <c r="I83" s="4"/>
      <c r="O83" s="4"/>
    </row>
    <row r="84" spans="2:15" ht="12.75">
      <c r="B84" s="18"/>
      <c r="C84" s="19"/>
      <c r="G84" s="4"/>
      <c r="H84" s="4"/>
      <c r="I84" s="4"/>
      <c r="O84" s="4"/>
    </row>
    <row r="85" spans="2:15" ht="12.75">
      <c r="B85" s="18"/>
      <c r="C85" s="19"/>
      <c r="G85" s="4"/>
      <c r="H85" s="4"/>
      <c r="I85" s="4"/>
      <c r="O85" s="4"/>
    </row>
    <row r="86" spans="2:15" ht="12.75">
      <c r="B86" s="18"/>
      <c r="C86" s="19"/>
      <c r="G86" s="4"/>
      <c r="H86" s="4"/>
      <c r="I86" s="4"/>
      <c r="O86" s="4"/>
    </row>
    <row r="87" spans="2:15" ht="12.75">
      <c r="B87" s="18"/>
      <c r="C87" s="19"/>
      <c r="G87" s="4"/>
      <c r="H87" s="4"/>
      <c r="I87" s="4"/>
      <c r="O87" s="4"/>
    </row>
    <row r="88" spans="2:15" ht="12.75">
      <c r="B88" s="18"/>
      <c r="C88" s="19"/>
      <c r="G88" s="4"/>
      <c r="H88" s="4"/>
      <c r="I88" s="4"/>
      <c r="O88" s="4"/>
    </row>
    <row r="89" spans="2:15" ht="12.75">
      <c r="B89" s="18"/>
      <c r="C89" s="19"/>
      <c r="G89" s="4"/>
      <c r="H89" s="4"/>
      <c r="I89" s="4"/>
      <c r="O89" s="4"/>
    </row>
    <row r="90" spans="2:15" ht="12.75">
      <c r="B90" s="18"/>
      <c r="C90" s="19"/>
      <c r="G90" s="4"/>
      <c r="H90" s="4"/>
      <c r="I90" s="4"/>
      <c r="O90" s="4"/>
    </row>
    <row r="91" spans="2:15" ht="12.75">
      <c r="B91" s="18"/>
      <c r="C91" s="19"/>
      <c r="G91" s="4"/>
      <c r="H91" s="4"/>
      <c r="I91" s="4"/>
      <c r="O91" s="4"/>
    </row>
    <row r="92" spans="2:15" ht="12.75">
      <c r="B92" s="18"/>
      <c r="C92" s="19"/>
      <c r="G92" s="4"/>
      <c r="H92" s="4"/>
      <c r="I92" s="4"/>
      <c r="O92" s="4"/>
    </row>
    <row r="93" spans="2:15" ht="12.75">
      <c r="B93" s="18"/>
      <c r="C93" s="19"/>
      <c r="G93" s="4"/>
      <c r="H93" s="4"/>
      <c r="I93" s="4"/>
      <c r="O93" s="4"/>
    </row>
    <row r="94" spans="2:15" ht="12.75">
      <c r="B94" s="18"/>
      <c r="C94" s="19"/>
      <c r="G94" s="4"/>
      <c r="H94" s="4"/>
      <c r="I94" s="4"/>
      <c r="O94" s="4"/>
    </row>
    <row r="95" spans="2:15" ht="12.75">
      <c r="B95" s="18"/>
      <c r="C95" s="19"/>
      <c r="G95" s="4"/>
      <c r="H95" s="4"/>
      <c r="I95" s="4"/>
      <c r="O95" s="4"/>
    </row>
    <row r="96" spans="2:15" ht="12.75">
      <c r="B96" s="18"/>
      <c r="C96" s="19"/>
      <c r="G96" s="4"/>
      <c r="H96" s="4"/>
      <c r="I96" s="4"/>
      <c r="O96" s="4"/>
    </row>
    <row r="97" spans="2:15" ht="12.75">
      <c r="B97" s="18"/>
      <c r="C97" s="19"/>
      <c r="G97" s="4"/>
      <c r="H97" s="4"/>
      <c r="I97" s="4"/>
      <c r="O97" s="4"/>
    </row>
    <row r="98" spans="2:15" ht="12.75">
      <c r="B98" s="18"/>
      <c r="C98" s="19"/>
      <c r="G98" s="4"/>
      <c r="H98" s="4"/>
      <c r="I98" s="4"/>
      <c r="O98" s="4"/>
    </row>
    <row r="99" spans="2:15" ht="12.75">
      <c r="B99" s="18"/>
      <c r="C99" s="19"/>
      <c r="G99" s="4"/>
      <c r="H99" s="4"/>
      <c r="I99" s="4"/>
      <c r="O99" s="4"/>
    </row>
    <row r="100" spans="2:15" ht="12.75">
      <c r="B100" s="18"/>
      <c r="C100" s="19"/>
      <c r="G100" s="4"/>
      <c r="H100" s="4"/>
      <c r="I100" s="4"/>
      <c r="O100" s="4"/>
    </row>
    <row r="101" spans="2:15" ht="12.75">
      <c r="B101" s="18"/>
      <c r="C101" s="19"/>
      <c r="G101" s="4"/>
      <c r="H101" s="4"/>
      <c r="I101" s="4"/>
      <c r="O101" s="4"/>
    </row>
    <row r="102" spans="2:15" ht="12.75">
      <c r="B102" s="18"/>
      <c r="C102" s="19"/>
      <c r="G102" s="4"/>
      <c r="H102" s="4"/>
      <c r="I102" s="4"/>
      <c r="O102" s="4"/>
    </row>
    <row r="103" spans="2:15" ht="12.75">
      <c r="B103" s="18"/>
      <c r="C103" s="19"/>
      <c r="G103" s="4"/>
      <c r="H103" s="4"/>
      <c r="I103" s="4"/>
      <c r="O103" s="4"/>
    </row>
    <row r="104" spans="2:15" ht="12.75">
      <c r="B104" s="18"/>
      <c r="C104" s="19"/>
      <c r="G104" s="4"/>
      <c r="H104" s="4"/>
      <c r="I104" s="4"/>
      <c r="O104" s="4"/>
    </row>
    <row r="105" spans="2:15" ht="12.75">
      <c r="B105" s="18"/>
      <c r="C105" s="19"/>
      <c r="G105" s="4"/>
      <c r="H105" s="4"/>
      <c r="I105" s="4"/>
      <c r="O105" s="4"/>
    </row>
    <row r="106" spans="2:15" ht="12.75">
      <c r="B106" s="18"/>
      <c r="C106" s="19"/>
      <c r="G106" s="4"/>
      <c r="H106" s="4"/>
      <c r="I106" s="4"/>
      <c r="O106" s="4"/>
    </row>
    <row r="107" spans="2:15" ht="12.75">
      <c r="B107" s="18"/>
      <c r="C107" s="19"/>
      <c r="G107" s="4"/>
      <c r="H107" s="4"/>
      <c r="I107" s="4"/>
      <c r="O107" s="4"/>
    </row>
    <row r="108" spans="2:15" ht="12.75">
      <c r="B108" s="18"/>
      <c r="C108" s="19"/>
      <c r="G108" s="4"/>
      <c r="H108" s="4"/>
      <c r="I108" s="4"/>
      <c r="O108" s="4"/>
    </row>
    <row r="109" spans="2:15" ht="12.75">
      <c r="B109" s="18"/>
      <c r="C109" s="19"/>
      <c r="G109" s="4"/>
      <c r="H109" s="4"/>
      <c r="I109" s="4"/>
      <c r="O109" s="4"/>
    </row>
    <row r="110" spans="2:15" ht="12.75">
      <c r="B110" s="18"/>
      <c r="C110" s="19"/>
      <c r="G110" s="4"/>
      <c r="H110" s="4"/>
      <c r="I110" s="4"/>
      <c r="O110" s="4"/>
    </row>
    <row r="111" spans="2:15" ht="12.75">
      <c r="B111" s="18"/>
      <c r="C111" s="19"/>
      <c r="G111" s="4"/>
      <c r="H111" s="4"/>
      <c r="I111" s="4"/>
      <c r="O111" s="4"/>
    </row>
    <row r="112" spans="2:15" ht="12.75">
      <c r="B112" s="18"/>
      <c r="C112" s="19"/>
      <c r="G112" s="4"/>
      <c r="H112" s="4"/>
      <c r="I112" s="4"/>
      <c r="O112" s="4"/>
    </row>
    <row r="113" spans="2:15" ht="12.75">
      <c r="B113" s="18"/>
      <c r="C113" s="19"/>
      <c r="G113" s="4"/>
      <c r="H113" s="4"/>
      <c r="I113" s="4"/>
      <c r="O113" s="4"/>
    </row>
    <row r="114" spans="2:15" ht="12.75">
      <c r="B114" s="18"/>
      <c r="C114" s="19"/>
      <c r="G114" s="4"/>
      <c r="H114" s="4"/>
      <c r="I114" s="4"/>
      <c r="O114" s="4"/>
    </row>
    <row r="115" spans="2:15" ht="12.75">
      <c r="B115" s="18"/>
      <c r="C115" s="19"/>
      <c r="G115" s="4"/>
      <c r="H115" s="4"/>
      <c r="I115" s="4"/>
      <c r="O115" s="4"/>
    </row>
    <row r="116" spans="2:15" ht="12.75">
      <c r="B116" s="18"/>
      <c r="C116" s="19"/>
      <c r="G116" s="4"/>
      <c r="H116" s="4"/>
      <c r="I116" s="4"/>
      <c r="O116" s="4"/>
    </row>
    <row r="117" spans="2:15" ht="12.75">
      <c r="B117" s="18"/>
      <c r="C117" s="19"/>
      <c r="G117" s="4"/>
      <c r="H117" s="4"/>
      <c r="I117" s="4"/>
      <c r="O117" s="4"/>
    </row>
    <row r="118" spans="2:15" ht="12.75">
      <c r="B118" s="18"/>
      <c r="C118" s="19"/>
      <c r="G118" s="4"/>
      <c r="H118" s="4"/>
      <c r="I118" s="4"/>
      <c r="O118" s="4"/>
    </row>
    <row r="119" spans="2:15" ht="12.75">
      <c r="B119" s="18"/>
      <c r="C119" s="19"/>
      <c r="G119" s="4"/>
      <c r="H119" s="4"/>
      <c r="I119" s="4"/>
      <c r="O119" s="4"/>
    </row>
    <row r="120" spans="2:15" ht="12.75">
      <c r="B120" s="18"/>
      <c r="C120" s="19"/>
      <c r="G120" s="4"/>
      <c r="H120" s="4"/>
      <c r="I120" s="4"/>
      <c r="O120" s="4"/>
    </row>
    <row r="121" spans="2:15" ht="12.75">
      <c r="B121" s="18"/>
      <c r="C121" s="19"/>
      <c r="G121" s="4"/>
      <c r="H121" s="4"/>
      <c r="I121" s="4"/>
      <c r="O121" s="4"/>
    </row>
    <row r="122" spans="2:15" ht="12.75">
      <c r="B122" s="18"/>
      <c r="C122" s="19"/>
      <c r="G122" s="4"/>
      <c r="H122" s="4"/>
      <c r="I122" s="4"/>
      <c r="O122" s="4"/>
    </row>
    <row r="123" spans="2:15" ht="12.75">
      <c r="B123" s="18"/>
      <c r="C123" s="19"/>
      <c r="G123" s="4"/>
      <c r="H123" s="4"/>
      <c r="I123" s="4"/>
      <c r="O123" s="4"/>
    </row>
    <row r="124" spans="2:15" ht="12.75">
      <c r="B124" s="18"/>
      <c r="C124" s="19"/>
      <c r="G124" s="4"/>
      <c r="H124" s="4"/>
      <c r="I124" s="4"/>
      <c r="O124" s="4"/>
    </row>
    <row r="125" spans="2:15" ht="12.75">
      <c r="B125" s="18"/>
      <c r="C125" s="19"/>
      <c r="G125" s="4"/>
      <c r="H125" s="4"/>
      <c r="I125" s="4"/>
      <c r="O125" s="4"/>
    </row>
    <row r="126" spans="2:15" ht="12.75">
      <c r="B126" s="18"/>
      <c r="C126" s="19"/>
      <c r="G126" s="4"/>
      <c r="H126" s="4"/>
      <c r="I126" s="4"/>
      <c r="O126" s="4"/>
    </row>
    <row r="127" spans="2:15" ht="12.75">
      <c r="B127" s="18"/>
      <c r="C127" s="19"/>
      <c r="G127" s="4"/>
      <c r="H127" s="4"/>
      <c r="I127" s="4"/>
      <c r="O127" s="4"/>
    </row>
    <row r="128" spans="2:15" ht="12.75">
      <c r="B128" s="18"/>
      <c r="C128" s="19"/>
      <c r="G128" s="4"/>
      <c r="H128" s="4"/>
      <c r="I128" s="4"/>
      <c r="O128" s="4"/>
    </row>
    <row r="129" spans="2:15" ht="12.75">
      <c r="B129" s="18"/>
      <c r="C129" s="19"/>
      <c r="G129" s="4"/>
      <c r="H129" s="4"/>
      <c r="I129" s="4"/>
      <c r="O129" s="4"/>
    </row>
    <row r="130" spans="2:15" ht="12.75">
      <c r="B130" s="18"/>
      <c r="C130" s="19"/>
      <c r="G130" s="4"/>
      <c r="H130" s="4"/>
      <c r="I130" s="4"/>
      <c r="O130" s="4"/>
    </row>
    <row r="131" spans="2:15" ht="12.75">
      <c r="B131" s="18"/>
      <c r="C131" s="19"/>
      <c r="G131" s="4"/>
      <c r="H131" s="4"/>
      <c r="I131" s="4"/>
      <c r="O131" s="4"/>
    </row>
    <row r="132" spans="2:15" ht="12.75">
      <c r="B132" s="18"/>
      <c r="C132" s="19"/>
      <c r="G132" s="4"/>
      <c r="H132" s="4"/>
      <c r="I132" s="4"/>
      <c r="O132" s="4"/>
    </row>
    <row r="133" spans="2:15" ht="12.75">
      <c r="B133" s="18"/>
      <c r="C133" s="19"/>
      <c r="G133" s="4"/>
      <c r="H133" s="4"/>
      <c r="I133" s="4"/>
      <c r="O133" s="4"/>
    </row>
    <row r="134" spans="2:15" ht="12.75">
      <c r="B134" s="18"/>
      <c r="C134" s="19"/>
      <c r="G134" s="4"/>
      <c r="H134" s="4"/>
      <c r="I134" s="4"/>
      <c r="O134" s="4"/>
    </row>
    <row r="135" spans="2:15" ht="12.75">
      <c r="B135" s="18"/>
      <c r="C135" s="19"/>
      <c r="G135" s="4"/>
      <c r="H135" s="4"/>
      <c r="I135" s="4"/>
      <c r="O135" s="4"/>
    </row>
    <row r="136" spans="2:15" ht="12.75">
      <c r="B136" s="18"/>
      <c r="C136" s="19"/>
      <c r="G136" s="4"/>
      <c r="H136" s="4"/>
      <c r="I136" s="4"/>
      <c r="O136" s="4"/>
    </row>
    <row r="137" spans="2:15" ht="12.75">
      <c r="B137" s="18"/>
      <c r="C137" s="19"/>
      <c r="G137" s="4"/>
      <c r="H137" s="4"/>
      <c r="I137" s="4"/>
      <c r="O137" s="4"/>
    </row>
    <row r="138" spans="2:15" ht="12.75">
      <c r="B138" s="18"/>
      <c r="C138" s="19"/>
      <c r="G138" s="4"/>
      <c r="H138" s="4"/>
      <c r="I138" s="4"/>
      <c r="O138" s="4"/>
    </row>
    <row r="139" spans="2:15" ht="12.75">
      <c r="B139" s="18"/>
      <c r="C139" s="19"/>
      <c r="G139" s="4"/>
      <c r="H139" s="4"/>
      <c r="I139" s="4"/>
      <c r="O139" s="4"/>
    </row>
    <row r="140" spans="2:15" ht="12.75">
      <c r="B140" s="18"/>
      <c r="C140" s="19"/>
      <c r="G140" s="4"/>
      <c r="H140" s="4"/>
      <c r="I140" s="4"/>
      <c r="O140" s="4"/>
    </row>
    <row r="141" spans="2:15" ht="12.75">
      <c r="B141" s="18"/>
      <c r="C141" s="19"/>
      <c r="G141" s="4"/>
      <c r="H141" s="4"/>
      <c r="I141" s="4"/>
      <c r="O141" s="4"/>
    </row>
    <row r="142" spans="2:15" ht="12.75">
      <c r="B142" s="18"/>
      <c r="C142" s="19"/>
      <c r="G142" s="4"/>
      <c r="H142" s="4"/>
      <c r="I142" s="4"/>
      <c r="O142" s="4"/>
    </row>
    <row r="143" spans="2:15" ht="12.75">
      <c r="B143" s="18"/>
      <c r="C143" s="19"/>
      <c r="G143" s="4"/>
      <c r="H143" s="4"/>
      <c r="I143" s="4"/>
      <c r="O143" s="4"/>
    </row>
    <row r="144" spans="2:15" ht="12.75">
      <c r="B144" s="18"/>
      <c r="C144" s="19"/>
      <c r="G144" s="4"/>
      <c r="H144" s="4"/>
      <c r="I144" s="4"/>
      <c r="O144" s="4"/>
    </row>
    <row r="145" spans="2:15" ht="12.75">
      <c r="B145" s="18"/>
      <c r="C145" s="19"/>
      <c r="G145" s="4"/>
      <c r="H145" s="4"/>
      <c r="I145" s="4"/>
      <c r="O145" s="4"/>
    </row>
    <row r="146" spans="2:15" ht="12.75">
      <c r="B146" s="18"/>
      <c r="C146" s="19"/>
      <c r="G146" s="4"/>
      <c r="H146" s="4"/>
      <c r="I146" s="4"/>
      <c r="O146" s="4"/>
    </row>
    <row r="147" spans="2:15" ht="12.75">
      <c r="B147" s="18"/>
      <c r="C147" s="19"/>
      <c r="G147" s="4"/>
      <c r="H147" s="4"/>
      <c r="I147" s="4"/>
      <c r="O147" s="4"/>
    </row>
    <row r="148" spans="2:15" ht="12.75">
      <c r="B148" s="18"/>
      <c r="C148" s="19"/>
      <c r="G148" s="4"/>
      <c r="H148" s="4"/>
      <c r="I148" s="4"/>
      <c r="O148" s="4"/>
    </row>
    <row r="149" spans="2:15" ht="12.75">
      <c r="B149" s="18"/>
      <c r="C149" s="19"/>
      <c r="G149" s="4"/>
      <c r="H149" s="4"/>
      <c r="I149" s="4"/>
      <c r="O149" s="4"/>
    </row>
    <row r="150" spans="2:15" ht="12.75">
      <c r="B150" s="18"/>
      <c r="C150" s="19"/>
      <c r="G150" s="4"/>
      <c r="H150" s="4"/>
      <c r="I150" s="4"/>
      <c r="O150" s="4"/>
    </row>
    <row r="151" spans="2:15" ht="12.75">
      <c r="B151" s="18"/>
      <c r="C151" s="19"/>
      <c r="G151" s="4"/>
      <c r="H151" s="4"/>
      <c r="I151" s="4"/>
      <c r="O151" s="4"/>
    </row>
    <row r="152" spans="2:15" ht="12.75">
      <c r="B152" s="18"/>
      <c r="C152" s="19"/>
      <c r="G152" s="4"/>
      <c r="H152" s="4"/>
      <c r="I152" s="4"/>
      <c r="O152" s="4"/>
    </row>
    <row r="153" spans="2:15" ht="12.75">
      <c r="B153" s="18"/>
      <c r="C153" s="19"/>
      <c r="G153" s="4"/>
      <c r="H153" s="4"/>
      <c r="I153" s="4"/>
      <c r="O153" s="4"/>
    </row>
    <row r="154" spans="2:15" ht="12.75">
      <c r="B154" s="18"/>
      <c r="C154" s="19"/>
      <c r="G154" s="4"/>
      <c r="H154" s="4"/>
      <c r="I154" s="4"/>
      <c r="O154" s="4"/>
    </row>
    <row r="155" spans="2:15" ht="12.75">
      <c r="B155" s="18"/>
      <c r="C155" s="19"/>
      <c r="G155" s="4"/>
      <c r="H155" s="4"/>
      <c r="I155" s="4"/>
      <c r="O155" s="4"/>
    </row>
    <row r="156" spans="2:15" ht="12.75">
      <c r="B156" s="18"/>
      <c r="C156" s="19"/>
      <c r="G156" s="4"/>
      <c r="H156" s="4"/>
      <c r="I156" s="4"/>
      <c r="O156" s="4"/>
    </row>
    <row r="157" spans="2:15" ht="12.75">
      <c r="B157" s="18"/>
      <c r="C157" s="19"/>
      <c r="G157" s="4"/>
      <c r="H157" s="4"/>
      <c r="I157" s="4"/>
      <c r="O157" s="4"/>
    </row>
    <row r="158" spans="2:15" ht="12.75">
      <c r="B158" s="18"/>
      <c r="C158" s="19"/>
      <c r="G158" s="4"/>
      <c r="H158" s="4"/>
      <c r="I158" s="4"/>
      <c r="O158" s="4"/>
    </row>
    <row r="159" spans="2:15" ht="12.75">
      <c r="B159" s="18"/>
      <c r="C159" s="19"/>
      <c r="G159" s="4"/>
      <c r="H159" s="4"/>
      <c r="I159" s="4"/>
      <c r="O159" s="4"/>
    </row>
    <row r="160" spans="2:15" ht="12.75">
      <c r="B160" s="18"/>
      <c r="C160" s="19"/>
      <c r="G160" s="4"/>
      <c r="H160" s="4"/>
      <c r="I160" s="4"/>
      <c r="O160" s="4"/>
    </row>
    <row r="161" spans="2:15" ht="12.75">
      <c r="B161" s="18"/>
      <c r="C161" s="19"/>
      <c r="G161" s="4"/>
      <c r="H161" s="4"/>
      <c r="I161" s="4"/>
      <c r="O161" s="4"/>
    </row>
    <row r="162" spans="2:15" ht="12.75">
      <c r="B162" s="18"/>
      <c r="C162" s="19"/>
      <c r="G162" s="4"/>
      <c r="H162" s="4"/>
      <c r="I162" s="4"/>
      <c r="O162" s="4"/>
    </row>
    <row r="163" spans="2:15" ht="12.75">
      <c r="B163" s="18"/>
      <c r="C163" s="19"/>
      <c r="G163" s="4"/>
      <c r="H163" s="4"/>
      <c r="I163" s="4"/>
      <c r="O163" s="4"/>
    </row>
    <row r="164" spans="2:15" ht="12.75">
      <c r="B164" s="18"/>
      <c r="C164" s="19"/>
      <c r="G164" s="4"/>
      <c r="H164" s="4"/>
      <c r="I164" s="4"/>
      <c r="O164" s="4"/>
    </row>
    <row r="165" spans="2:15" ht="12.75">
      <c r="B165" s="18"/>
      <c r="C165" s="19"/>
      <c r="G165" s="4"/>
      <c r="H165" s="4"/>
      <c r="I165" s="4"/>
      <c r="O165" s="4"/>
    </row>
    <row r="166" spans="2:15" ht="12.75">
      <c r="B166" s="18"/>
      <c r="C166" s="19"/>
      <c r="G166" s="4"/>
      <c r="H166" s="4"/>
      <c r="I166" s="4"/>
      <c r="O166" s="4"/>
    </row>
    <row r="167" spans="2:15" ht="12.75">
      <c r="B167" s="18"/>
      <c r="C167" s="19"/>
      <c r="G167" s="4"/>
      <c r="H167" s="4"/>
      <c r="I167" s="4"/>
      <c r="O167" s="4"/>
    </row>
    <row r="168" spans="2:15" ht="12.75">
      <c r="B168" s="18"/>
      <c r="C168" s="19"/>
      <c r="G168" s="4"/>
      <c r="H168" s="4"/>
      <c r="I168" s="4"/>
      <c r="O168" s="4"/>
    </row>
    <row r="169" spans="2:15" ht="12.75">
      <c r="B169" s="18"/>
      <c r="C169" s="19"/>
      <c r="G169" s="4"/>
      <c r="H169" s="4"/>
      <c r="I169" s="4"/>
      <c r="O169" s="4"/>
    </row>
    <row r="170" spans="2:15" ht="12.75">
      <c r="B170" s="18"/>
      <c r="C170" s="19"/>
      <c r="G170" s="4"/>
      <c r="H170" s="4"/>
      <c r="I170" s="4"/>
      <c r="O170" s="4"/>
    </row>
    <row r="171" spans="2:15" ht="12.75">
      <c r="B171" s="18"/>
      <c r="C171" s="19"/>
      <c r="G171" s="4"/>
      <c r="H171" s="4"/>
      <c r="I171" s="4"/>
      <c r="O171" s="4"/>
    </row>
    <row r="172" spans="2:15" ht="12.75">
      <c r="B172" s="18"/>
      <c r="C172" s="19"/>
      <c r="G172" s="4"/>
      <c r="H172" s="4"/>
      <c r="I172" s="4"/>
      <c r="O172" s="4"/>
    </row>
    <row r="173" spans="2:15" ht="12.75">
      <c r="B173" s="18"/>
      <c r="C173" s="19"/>
      <c r="G173" s="4"/>
      <c r="H173" s="4"/>
      <c r="I173" s="4"/>
      <c r="O173" s="4"/>
    </row>
    <row r="174" spans="2:15" ht="12.75">
      <c r="B174" s="18"/>
      <c r="C174" s="19"/>
      <c r="G174" s="4"/>
      <c r="H174" s="4"/>
      <c r="I174" s="4"/>
      <c r="O174" s="4"/>
    </row>
    <row r="175" spans="2:15" ht="12.75">
      <c r="B175" s="18"/>
      <c r="C175" s="19"/>
      <c r="G175" s="4"/>
      <c r="H175" s="4"/>
      <c r="I175" s="4"/>
      <c r="O175" s="4"/>
    </row>
    <row r="176" spans="2:15" ht="12.75">
      <c r="B176" s="18"/>
      <c r="C176" s="19"/>
      <c r="G176" s="4"/>
      <c r="H176" s="4"/>
      <c r="I176" s="4"/>
      <c r="O176" s="4"/>
    </row>
    <row r="177" spans="2:15" ht="12.75">
      <c r="B177" s="18"/>
      <c r="C177" s="19"/>
      <c r="G177" s="4"/>
      <c r="H177" s="4"/>
      <c r="I177" s="4"/>
      <c r="O177" s="4"/>
    </row>
    <row r="178" spans="2:15" ht="12.75">
      <c r="B178" s="18"/>
      <c r="C178" s="19"/>
      <c r="G178" s="4"/>
      <c r="H178" s="4"/>
      <c r="I178" s="4"/>
      <c r="O178" s="4"/>
    </row>
    <row r="179" spans="2:15" ht="12.75">
      <c r="B179" s="18"/>
      <c r="C179" s="19"/>
      <c r="G179" s="4"/>
      <c r="H179" s="4"/>
      <c r="I179" s="4"/>
      <c r="O179" s="4"/>
    </row>
    <row r="180" spans="2:15" ht="12.75">
      <c r="B180" s="18"/>
      <c r="C180" s="19"/>
      <c r="G180" s="4"/>
      <c r="H180" s="4"/>
      <c r="I180" s="4"/>
      <c r="O180" s="4"/>
    </row>
    <row r="181" spans="2:15" ht="12.75">
      <c r="B181" s="18"/>
      <c r="C181" s="19"/>
      <c r="G181" s="4"/>
      <c r="H181" s="4"/>
      <c r="I181" s="4"/>
      <c r="O181" s="4"/>
    </row>
    <row r="182" spans="2:15" ht="12.75">
      <c r="B182" s="18"/>
      <c r="C182" s="19"/>
      <c r="G182" s="4"/>
      <c r="H182" s="4"/>
      <c r="I182" s="4"/>
      <c r="O182" s="4"/>
    </row>
    <row r="183" spans="2:15" ht="12.75">
      <c r="B183" s="18"/>
      <c r="C183" s="19"/>
      <c r="G183" s="4"/>
      <c r="H183" s="4"/>
      <c r="I183" s="4"/>
      <c r="O183" s="4"/>
    </row>
    <row r="184" spans="2:15" ht="12.75">
      <c r="B184" s="18"/>
      <c r="C184" s="19"/>
      <c r="G184" s="4"/>
      <c r="H184" s="4"/>
      <c r="I184" s="4"/>
      <c r="O184" s="4"/>
    </row>
    <row r="185" spans="2:15" ht="12.75">
      <c r="B185" s="18"/>
      <c r="C185" s="19"/>
      <c r="G185" s="4"/>
      <c r="H185" s="4"/>
      <c r="I185" s="4"/>
      <c r="O185" s="4"/>
    </row>
    <row r="186" spans="2:15" ht="12.75">
      <c r="B186" s="18"/>
      <c r="C186" s="19"/>
      <c r="G186" s="4"/>
      <c r="H186" s="4"/>
      <c r="I186" s="4"/>
      <c r="O186" s="4"/>
    </row>
    <row r="187" spans="2:15" ht="12.75">
      <c r="B187" s="18"/>
      <c r="C187" s="19"/>
      <c r="G187" s="4"/>
      <c r="H187" s="4"/>
      <c r="I187" s="4"/>
      <c r="O187" s="4"/>
    </row>
    <row r="188" spans="2:15" ht="12.75">
      <c r="B188" s="18"/>
      <c r="C188" s="19"/>
      <c r="G188" s="4"/>
      <c r="H188" s="4"/>
      <c r="I188" s="4"/>
      <c r="O188" s="4"/>
    </row>
    <row r="189" spans="2:15" ht="12.75">
      <c r="B189" s="18"/>
      <c r="C189" s="19"/>
      <c r="G189" s="4"/>
      <c r="H189" s="4"/>
      <c r="I189" s="4"/>
      <c r="O189" s="4"/>
    </row>
    <row r="190" spans="2:15" ht="12.75">
      <c r="B190" s="18"/>
      <c r="C190" s="19"/>
      <c r="G190" s="4"/>
      <c r="H190" s="4"/>
      <c r="I190" s="4"/>
      <c r="O190" s="4"/>
    </row>
    <row r="191" spans="2:15" ht="12.75">
      <c r="B191" s="18"/>
      <c r="C191" s="19"/>
      <c r="G191" s="4"/>
      <c r="H191" s="4"/>
      <c r="I191" s="4"/>
      <c r="O191" s="4"/>
    </row>
    <row r="192" spans="2:15" ht="12.75">
      <c r="B192" s="18"/>
      <c r="C192" s="19"/>
      <c r="G192" s="4"/>
      <c r="H192" s="4"/>
      <c r="I192" s="4"/>
      <c r="O192" s="4"/>
    </row>
    <row r="193" spans="2:15" ht="12.75">
      <c r="B193" s="18"/>
      <c r="C193" s="19"/>
      <c r="G193" s="4"/>
      <c r="H193" s="4"/>
      <c r="I193" s="4"/>
      <c r="O193" s="4"/>
    </row>
    <row r="194" spans="2:15" ht="12.75">
      <c r="B194" s="18"/>
      <c r="C194" s="19"/>
      <c r="G194" s="4"/>
      <c r="H194" s="4"/>
      <c r="I194" s="4"/>
      <c r="O194" s="4"/>
    </row>
    <row r="195" spans="2:15" ht="12.75">
      <c r="B195" s="18"/>
      <c r="C195" s="19"/>
      <c r="G195" s="4"/>
      <c r="H195" s="4"/>
      <c r="I195" s="4"/>
      <c r="O195" s="4"/>
    </row>
    <row r="196" spans="2:15" ht="12.75">
      <c r="B196" s="18"/>
      <c r="C196" s="19"/>
      <c r="G196" s="4"/>
      <c r="H196" s="4"/>
      <c r="I196" s="4"/>
      <c r="O196" s="4"/>
    </row>
    <row r="197" spans="2:15" ht="12.75">
      <c r="B197" s="18"/>
      <c r="C197" s="19"/>
      <c r="G197" s="4"/>
      <c r="H197" s="4"/>
      <c r="I197" s="4"/>
      <c r="O197" s="4"/>
    </row>
    <row r="198" spans="2:15" ht="12.75">
      <c r="B198" s="18"/>
      <c r="C198" s="19"/>
      <c r="G198" s="4"/>
      <c r="H198" s="4"/>
      <c r="I198" s="4"/>
      <c r="O198" s="4"/>
    </row>
    <row r="199" spans="2:15" ht="12.75">
      <c r="B199" s="18"/>
      <c r="C199" s="19"/>
      <c r="G199" s="4"/>
      <c r="H199" s="4"/>
      <c r="I199" s="4"/>
      <c r="O199" s="4"/>
    </row>
    <row r="200" spans="2:15" ht="12.75">
      <c r="B200" s="18"/>
      <c r="C200" s="19"/>
      <c r="G200" s="4"/>
      <c r="H200" s="4"/>
      <c r="I200" s="4"/>
      <c r="O200" s="4"/>
    </row>
    <row r="201" spans="2:15" ht="12.75">
      <c r="B201" s="18"/>
      <c r="C201" s="19"/>
      <c r="G201" s="4"/>
      <c r="H201" s="4"/>
      <c r="I201" s="4"/>
      <c r="O201" s="4"/>
    </row>
    <row r="202" spans="2:15" ht="12.75">
      <c r="B202" s="18"/>
      <c r="C202" s="19"/>
      <c r="G202" s="4"/>
      <c r="H202" s="4"/>
      <c r="I202" s="4"/>
      <c r="O202" s="4"/>
    </row>
    <row r="203" spans="2:15" ht="12.75">
      <c r="B203" s="18"/>
      <c r="C203" s="19"/>
      <c r="G203" s="4"/>
      <c r="H203" s="4"/>
      <c r="I203" s="4"/>
      <c r="O203" s="4"/>
    </row>
    <row r="204" spans="2:15" ht="12.75">
      <c r="B204" s="18"/>
      <c r="C204" s="19"/>
      <c r="G204" s="4"/>
      <c r="H204" s="4"/>
      <c r="I204" s="4"/>
      <c r="O204" s="4"/>
    </row>
    <row r="205" spans="2:15" ht="12.75">
      <c r="B205" s="18"/>
      <c r="C205" s="19"/>
      <c r="G205" s="4"/>
      <c r="H205" s="4"/>
      <c r="I205" s="4"/>
      <c r="O205" s="4"/>
    </row>
    <row r="206" spans="2:15" ht="12.75">
      <c r="B206" s="18"/>
      <c r="C206" s="19"/>
      <c r="G206" s="4"/>
      <c r="H206" s="4"/>
      <c r="I206" s="4"/>
      <c r="O206" s="4"/>
    </row>
    <row r="207" spans="2:15" ht="12.75">
      <c r="B207" s="18"/>
      <c r="C207" s="19"/>
      <c r="G207" s="4"/>
      <c r="H207" s="4"/>
      <c r="I207" s="4"/>
      <c r="O207" s="4"/>
    </row>
    <row r="208" spans="2:15" ht="12.75">
      <c r="B208" s="18"/>
      <c r="C208" s="19"/>
      <c r="G208" s="4"/>
      <c r="H208" s="4"/>
      <c r="I208" s="4"/>
      <c r="O208" s="4"/>
    </row>
    <row r="209" spans="2:15" ht="12.75">
      <c r="B209" s="18"/>
      <c r="C209" s="19"/>
      <c r="G209" s="4"/>
      <c r="H209" s="4"/>
      <c r="I209" s="4"/>
      <c r="O209" s="4"/>
    </row>
    <row r="210" spans="2:15" ht="12.75">
      <c r="B210" s="18"/>
      <c r="C210" s="19"/>
      <c r="G210" s="4"/>
      <c r="H210" s="4"/>
      <c r="I210" s="4"/>
      <c r="O210" s="4"/>
    </row>
    <row r="211" spans="2:15" ht="12.75">
      <c r="B211" s="18"/>
      <c r="C211" s="19"/>
      <c r="G211" s="4"/>
      <c r="H211" s="4"/>
      <c r="I211" s="4"/>
      <c r="O211" s="4"/>
    </row>
    <row r="212" spans="2:15" ht="12.75">
      <c r="B212" s="18"/>
      <c r="C212" s="19"/>
      <c r="G212" s="4"/>
      <c r="H212" s="4"/>
      <c r="I212" s="4"/>
      <c r="O212" s="4"/>
    </row>
    <row r="213" spans="2:15" ht="12.75">
      <c r="B213" s="18"/>
      <c r="C213" s="19"/>
      <c r="G213" s="4"/>
      <c r="H213" s="4"/>
      <c r="I213" s="4"/>
      <c r="O213" s="4"/>
    </row>
    <row r="214" spans="2:15" ht="12.75">
      <c r="B214" s="18"/>
      <c r="C214" s="19"/>
      <c r="G214" s="4"/>
      <c r="H214" s="4"/>
      <c r="I214" s="4"/>
      <c r="O214" s="4"/>
    </row>
    <row r="215" spans="2:15" ht="12.75">
      <c r="B215" s="18"/>
      <c r="C215" s="19"/>
      <c r="G215" s="4"/>
      <c r="H215" s="4"/>
      <c r="I215" s="4"/>
      <c r="O215" s="4"/>
    </row>
    <row r="216" spans="2:15" ht="12.75">
      <c r="B216" s="18"/>
      <c r="C216" s="19"/>
      <c r="G216" s="4"/>
      <c r="H216" s="4"/>
      <c r="I216" s="4"/>
      <c r="O216" s="4"/>
    </row>
    <row r="217" spans="2:15" ht="12.75">
      <c r="B217" s="18"/>
      <c r="C217" s="19"/>
      <c r="G217" s="4"/>
      <c r="H217" s="4"/>
      <c r="I217" s="4"/>
      <c r="O217" s="4"/>
    </row>
    <row r="218" spans="2:15" ht="12.75">
      <c r="B218" s="18"/>
      <c r="C218" s="19"/>
      <c r="G218" s="4"/>
      <c r="H218" s="4"/>
      <c r="I218" s="4"/>
      <c r="O218" s="4"/>
    </row>
    <row r="219" spans="2:15" ht="12.75">
      <c r="B219" s="18"/>
      <c r="C219" s="19"/>
      <c r="G219" s="4"/>
      <c r="H219" s="4"/>
      <c r="I219" s="4"/>
      <c r="O219" s="4"/>
    </row>
    <row r="220" spans="2:15" ht="12.75">
      <c r="B220" s="18"/>
      <c r="C220" s="19"/>
      <c r="G220" s="4"/>
      <c r="H220" s="4"/>
      <c r="I220" s="4"/>
      <c r="O220" s="4"/>
    </row>
    <row r="221" spans="2:15" ht="12.75">
      <c r="B221" s="18"/>
      <c r="C221" s="19"/>
      <c r="G221" s="4"/>
      <c r="H221" s="4"/>
      <c r="I221" s="4"/>
      <c r="O221" s="4"/>
    </row>
    <row r="222" spans="2:15" ht="12.75">
      <c r="B222" s="18"/>
      <c r="C222" s="19"/>
      <c r="G222" s="4"/>
      <c r="H222" s="4"/>
      <c r="I222" s="4"/>
      <c r="O222" s="4"/>
    </row>
    <row r="223" spans="2:15" ht="12.75">
      <c r="B223" s="18"/>
      <c r="C223" s="19"/>
      <c r="G223" s="4"/>
      <c r="H223" s="4"/>
      <c r="I223" s="4"/>
      <c r="O223" s="4"/>
    </row>
    <row r="224" spans="2:15" ht="12.75">
      <c r="B224" s="18"/>
      <c r="C224" s="19"/>
      <c r="G224" s="4"/>
      <c r="H224" s="4"/>
      <c r="I224" s="4"/>
      <c r="O224" s="4"/>
    </row>
    <row r="225" spans="2:15" ht="12.75">
      <c r="B225" s="18"/>
      <c r="C225" s="19"/>
      <c r="G225" s="4"/>
      <c r="H225" s="4"/>
      <c r="I225" s="4"/>
      <c r="O225" s="4"/>
    </row>
    <row r="226" spans="2:15" ht="12.75">
      <c r="B226" s="18"/>
      <c r="C226" s="19"/>
      <c r="G226" s="4"/>
      <c r="H226" s="4"/>
      <c r="I226" s="4"/>
      <c r="O226" s="4"/>
    </row>
    <row r="227" spans="2:15" ht="12.75">
      <c r="B227" s="18"/>
      <c r="C227" s="19"/>
      <c r="G227" s="4"/>
      <c r="H227" s="4"/>
      <c r="I227" s="4"/>
      <c r="O227" s="4"/>
    </row>
    <row r="228" spans="2:15" ht="12.75">
      <c r="B228" s="18"/>
      <c r="C228" s="19"/>
      <c r="G228" s="4"/>
      <c r="H228" s="4"/>
      <c r="I228" s="4"/>
      <c r="O228" s="4"/>
    </row>
    <row r="229" spans="2:15" ht="12.75">
      <c r="B229" s="18"/>
      <c r="C229" s="19"/>
      <c r="G229" s="4"/>
      <c r="H229" s="4"/>
      <c r="I229" s="4"/>
      <c r="O229" s="4"/>
    </row>
    <row r="230" spans="2:15" ht="12.75">
      <c r="B230" s="18"/>
      <c r="C230" s="19"/>
      <c r="G230" s="4"/>
      <c r="H230" s="4"/>
      <c r="I230" s="4"/>
      <c r="O230" s="4"/>
    </row>
    <row r="231" spans="2:15" ht="12.75">
      <c r="B231" s="18"/>
      <c r="C231" s="19"/>
      <c r="G231" s="4"/>
      <c r="H231" s="4"/>
      <c r="I231" s="4"/>
      <c r="O231" s="4"/>
    </row>
    <row r="232" spans="2:15" ht="12.75">
      <c r="B232" s="18"/>
      <c r="C232" s="19"/>
      <c r="G232" s="4"/>
      <c r="H232" s="4"/>
      <c r="I232" s="4"/>
      <c r="O232" s="4"/>
    </row>
    <row r="233" spans="2:15" ht="12.75">
      <c r="B233" s="18"/>
      <c r="C233" s="19"/>
      <c r="G233" s="4"/>
      <c r="H233" s="4"/>
      <c r="I233" s="4"/>
      <c r="O233" s="4"/>
    </row>
    <row r="234" spans="2:15" ht="12.75">
      <c r="B234" s="18"/>
      <c r="C234" s="19"/>
      <c r="G234" s="4"/>
      <c r="H234" s="4"/>
      <c r="I234" s="4"/>
      <c r="O234" s="4"/>
    </row>
    <row r="235" spans="2:15" ht="12.75">
      <c r="B235" s="18"/>
      <c r="C235" s="19"/>
      <c r="G235" s="4"/>
      <c r="H235" s="4"/>
      <c r="I235" s="4"/>
      <c r="O235" s="4"/>
    </row>
    <row r="236" spans="2:15" ht="12.75">
      <c r="B236" s="18"/>
      <c r="C236" s="19"/>
      <c r="G236" s="4"/>
      <c r="H236" s="4"/>
      <c r="I236" s="4"/>
      <c r="O236" s="4"/>
    </row>
    <row r="237" spans="2:15" ht="12.75">
      <c r="B237" s="18"/>
      <c r="C237" s="19"/>
      <c r="G237" s="4"/>
      <c r="H237" s="4"/>
      <c r="I237" s="4"/>
      <c r="O237" s="4"/>
    </row>
    <row r="238" spans="2:15" ht="12.75">
      <c r="B238" s="18"/>
      <c r="C238" s="19"/>
      <c r="G238" s="4"/>
      <c r="H238" s="4"/>
      <c r="I238" s="4"/>
      <c r="O238" s="4"/>
    </row>
    <row r="239" spans="2:15" ht="12.75">
      <c r="B239" s="18"/>
      <c r="C239" s="19"/>
      <c r="G239" s="4"/>
      <c r="H239" s="4"/>
      <c r="I239" s="4"/>
      <c r="O239" s="4"/>
    </row>
    <row r="240" spans="2:15" ht="12.75">
      <c r="B240" s="18"/>
      <c r="C240" s="19"/>
      <c r="G240" s="4"/>
      <c r="H240" s="4"/>
      <c r="I240" s="4"/>
      <c r="O240" s="4"/>
    </row>
    <row r="241" spans="2:15" ht="12.75">
      <c r="B241" s="18"/>
      <c r="C241" s="19"/>
      <c r="G241" s="4"/>
      <c r="H241" s="4"/>
      <c r="I241" s="4"/>
      <c r="O241" s="4"/>
    </row>
    <row r="242" spans="2:15" ht="12.75">
      <c r="B242" s="18"/>
      <c r="C242" s="19"/>
      <c r="G242" s="4"/>
      <c r="H242" s="4"/>
      <c r="I242" s="4"/>
      <c r="O242" s="4"/>
    </row>
    <row r="243" spans="2:15" ht="12.75">
      <c r="B243" s="18"/>
      <c r="C243" s="19"/>
      <c r="G243" s="4"/>
      <c r="H243" s="4"/>
      <c r="I243" s="4"/>
      <c r="O243" s="4"/>
    </row>
    <row r="244" spans="2:15" ht="12.75">
      <c r="B244" s="18"/>
      <c r="C244" s="19"/>
      <c r="G244" s="4"/>
      <c r="H244" s="4"/>
      <c r="I244" s="4"/>
      <c r="O244" s="4"/>
    </row>
    <row r="245" spans="2:15" ht="12.75">
      <c r="B245" s="18"/>
      <c r="C245" s="19"/>
      <c r="G245" s="4"/>
      <c r="H245" s="4"/>
      <c r="I245" s="4"/>
      <c r="O245" s="4"/>
    </row>
    <row r="246" spans="2:15" ht="12.75">
      <c r="B246" s="18"/>
      <c r="C246" s="19"/>
      <c r="G246" s="4"/>
      <c r="H246" s="4"/>
      <c r="I246" s="4"/>
      <c r="O246" s="4"/>
    </row>
    <row r="247" spans="2:15" ht="12.75">
      <c r="B247" s="18"/>
      <c r="C247" s="19"/>
      <c r="G247" s="4"/>
      <c r="H247" s="4"/>
      <c r="I247" s="4"/>
      <c r="O247" s="4"/>
    </row>
    <row r="248" spans="2:15" ht="12.75">
      <c r="B248" s="18"/>
      <c r="C248" s="19"/>
      <c r="G248" s="4"/>
      <c r="H248" s="4"/>
      <c r="I248" s="4"/>
      <c r="O248" s="4"/>
    </row>
    <row r="249" spans="2:15" ht="12.75">
      <c r="B249" s="18"/>
      <c r="C249" s="19"/>
      <c r="G249" s="4"/>
      <c r="H249" s="4"/>
      <c r="I249" s="4"/>
      <c r="O249" s="4"/>
    </row>
    <row r="250" spans="2:15" ht="12.75">
      <c r="B250" s="18"/>
      <c r="C250" s="19"/>
      <c r="G250" s="4"/>
      <c r="H250" s="4"/>
      <c r="I250" s="4"/>
      <c r="O250" s="4"/>
    </row>
    <row r="251" spans="2:15" ht="12.75">
      <c r="B251" s="18"/>
      <c r="C251" s="19"/>
      <c r="G251" s="4"/>
      <c r="H251" s="4"/>
      <c r="I251" s="4"/>
      <c r="O251" s="4"/>
    </row>
    <row r="252" spans="2:15" ht="12.75">
      <c r="B252" s="18"/>
      <c r="C252" s="19"/>
      <c r="G252" s="4"/>
      <c r="H252" s="4"/>
      <c r="I252" s="4"/>
      <c r="O252" s="4"/>
    </row>
    <row r="253" spans="2:15" ht="12.75">
      <c r="B253" s="18"/>
      <c r="C253" s="19"/>
      <c r="G253" s="4"/>
      <c r="H253" s="4"/>
      <c r="I253" s="4"/>
      <c r="O253" s="4"/>
    </row>
    <row r="254" spans="2:15" ht="12.75">
      <c r="B254" s="18"/>
      <c r="C254" s="19"/>
      <c r="G254" s="4"/>
      <c r="H254" s="4"/>
      <c r="I254" s="4"/>
      <c r="O254" s="4"/>
    </row>
    <row r="255" spans="2:15" ht="12.75">
      <c r="B255" s="18"/>
      <c r="C255" s="19"/>
      <c r="G255" s="4"/>
      <c r="H255" s="4"/>
      <c r="I255" s="4"/>
      <c r="O255" s="4"/>
    </row>
    <row r="256" spans="2:15" ht="12.75">
      <c r="B256" s="18"/>
      <c r="C256" s="19"/>
      <c r="G256" s="4"/>
      <c r="H256" s="4"/>
      <c r="I256" s="4"/>
      <c r="O256" s="4"/>
    </row>
    <row r="257" spans="2:15" ht="12.75">
      <c r="B257" s="18"/>
      <c r="C257" s="19"/>
      <c r="G257" s="4"/>
      <c r="H257" s="4"/>
      <c r="I257" s="4"/>
      <c r="O257" s="4"/>
    </row>
    <row r="258" spans="2:15" ht="12.75">
      <c r="B258" s="18"/>
      <c r="C258" s="19"/>
      <c r="G258" s="4"/>
      <c r="H258" s="4"/>
      <c r="I258" s="4"/>
      <c r="O258" s="4"/>
    </row>
    <row r="259" spans="2:15" ht="12.75">
      <c r="B259" s="18"/>
      <c r="C259" s="19"/>
      <c r="G259" s="4"/>
      <c r="H259" s="4"/>
      <c r="I259" s="4"/>
      <c r="O259" s="4"/>
    </row>
    <row r="260" spans="2:15" ht="12.75">
      <c r="B260" s="18"/>
      <c r="C260" s="19"/>
      <c r="G260" s="4"/>
      <c r="H260" s="4"/>
      <c r="I260" s="4"/>
      <c r="O260" s="4"/>
    </row>
    <row r="261" spans="2:15" ht="12.75">
      <c r="B261" s="18"/>
      <c r="C261" s="19"/>
      <c r="G261" s="4"/>
      <c r="H261" s="4"/>
      <c r="I261" s="4"/>
      <c r="O261" s="4"/>
    </row>
    <row r="262" spans="2:15" ht="12.75">
      <c r="B262" s="18"/>
      <c r="C262" s="19"/>
      <c r="G262" s="4"/>
      <c r="H262" s="4"/>
      <c r="I262" s="4"/>
      <c r="O262" s="4"/>
    </row>
    <row r="263" spans="2:15" ht="12.75">
      <c r="B263" s="18"/>
      <c r="C263" s="19"/>
      <c r="G263" s="4"/>
      <c r="H263" s="4"/>
      <c r="I263" s="4"/>
      <c r="O263" s="4"/>
    </row>
    <row r="264" spans="2:15" ht="12.75">
      <c r="B264" s="18"/>
      <c r="C264" s="19"/>
      <c r="G264" s="4"/>
      <c r="H264" s="4"/>
      <c r="I264" s="4"/>
      <c r="O264" s="4"/>
    </row>
    <row r="265" spans="2:15" ht="12.75">
      <c r="B265" s="18"/>
      <c r="C265" s="19"/>
      <c r="G265" s="4"/>
      <c r="H265" s="4"/>
      <c r="I265" s="4"/>
      <c r="O265" s="4"/>
    </row>
    <row r="266" spans="2:15" ht="12.75">
      <c r="B266" s="18"/>
      <c r="C266" s="19"/>
      <c r="G266" s="4"/>
      <c r="H266" s="4"/>
      <c r="I266" s="4"/>
      <c r="O266" s="4"/>
    </row>
    <row r="267" spans="2:15" ht="12.75">
      <c r="B267" s="18"/>
      <c r="C267" s="19"/>
      <c r="G267" s="4"/>
      <c r="H267" s="4"/>
      <c r="I267" s="4"/>
      <c r="O267" s="4"/>
    </row>
    <row r="268" spans="2:15" ht="12.75">
      <c r="B268" s="18"/>
      <c r="C268" s="19"/>
      <c r="G268" s="4"/>
      <c r="H268" s="4"/>
      <c r="I268" s="4"/>
      <c r="O268" s="4"/>
    </row>
    <row r="269" spans="2:15" ht="12.75">
      <c r="B269" s="18"/>
      <c r="C269" s="19"/>
      <c r="G269" s="4"/>
      <c r="H269" s="4"/>
      <c r="I269" s="4"/>
      <c r="O269" s="4"/>
    </row>
    <row r="270" spans="2:15" ht="12.75">
      <c r="B270" s="18"/>
      <c r="C270" s="19"/>
      <c r="G270" s="4"/>
      <c r="H270" s="4"/>
      <c r="I270" s="4"/>
      <c r="O270" s="4"/>
    </row>
    <row r="271" spans="2:15" ht="12.75">
      <c r="B271" s="18"/>
      <c r="C271" s="19"/>
      <c r="G271" s="4"/>
      <c r="H271" s="4"/>
      <c r="I271" s="4"/>
      <c r="O271" s="4"/>
    </row>
    <row r="272" spans="2:15" ht="12.75">
      <c r="B272" s="18"/>
      <c r="C272" s="19"/>
      <c r="G272" s="4"/>
      <c r="H272" s="4"/>
      <c r="I272" s="4"/>
      <c r="O272" s="4"/>
    </row>
    <row r="273" spans="2:15" ht="12.75">
      <c r="B273" s="18"/>
      <c r="C273" s="19"/>
      <c r="G273" s="4"/>
      <c r="H273" s="4"/>
      <c r="I273" s="4"/>
      <c r="O273" s="4"/>
    </row>
    <row r="274" spans="2:15" ht="12.75">
      <c r="B274" s="18"/>
      <c r="C274" s="19"/>
      <c r="G274" s="4"/>
      <c r="H274" s="4"/>
      <c r="I274" s="4"/>
      <c r="O274" s="4"/>
    </row>
    <row r="275" spans="2:15" ht="12.75">
      <c r="B275" s="18"/>
      <c r="C275" s="19"/>
      <c r="G275" s="4"/>
      <c r="H275" s="4"/>
      <c r="I275" s="4"/>
      <c r="O275" s="4"/>
    </row>
    <row r="276" spans="2:15" ht="12.75">
      <c r="B276" s="18"/>
      <c r="C276" s="19"/>
      <c r="G276" s="4"/>
      <c r="H276" s="4"/>
      <c r="I276" s="4"/>
      <c r="O276" s="4"/>
    </row>
    <row r="277" spans="2:15" ht="12.75">
      <c r="B277" s="18"/>
      <c r="C277" s="19"/>
      <c r="G277" s="4"/>
      <c r="H277" s="4"/>
      <c r="I277" s="4"/>
      <c r="O277" s="4"/>
    </row>
    <row r="278" spans="2:15" ht="12.75">
      <c r="B278" s="18"/>
      <c r="C278" s="19"/>
      <c r="G278" s="4"/>
      <c r="H278" s="4"/>
      <c r="I278" s="4"/>
      <c r="O278" s="4"/>
    </row>
    <row r="279" spans="2:15" ht="12.75">
      <c r="B279" s="18"/>
      <c r="C279" s="19"/>
      <c r="G279" s="4"/>
      <c r="H279" s="4"/>
      <c r="I279" s="4"/>
      <c r="O279" s="4"/>
    </row>
    <row r="280" spans="2:15" ht="12.75">
      <c r="B280" s="18"/>
      <c r="C280" s="19"/>
      <c r="G280" s="4"/>
      <c r="H280" s="4"/>
      <c r="I280" s="4"/>
      <c r="O280" s="4"/>
    </row>
    <row r="281" spans="2:15" ht="12.75">
      <c r="B281" s="18"/>
      <c r="C281" s="19"/>
      <c r="G281" s="4"/>
      <c r="H281" s="4"/>
      <c r="I281" s="4"/>
      <c r="O281" s="4"/>
    </row>
    <row r="282" spans="2:15" ht="12.75">
      <c r="B282" s="18"/>
      <c r="C282" s="19"/>
      <c r="G282" s="4"/>
      <c r="H282" s="4"/>
      <c r="I282" s="4"/>
      <c r="O282" s="4"/>
    </row>
    <row r="283" spans="2:15" ht="12.75">
      <c r="B283" s="18"/>
      <c r="C283" s="19"/>
      <c r="G283" s="4"/>
      <c r="H283" s="4"/>
      <c r="I283" s="4"/>
      <c r="O283" s="4"/>
    </row>
    <row r="284" spans="2:15" ht="12.75">
      <c r="B284" s="18"/>
      <c r="C284" s="19"/>
      <c r="G284" s="4"/>
      <c r="H284" s="4"/>
      <c r="I284" s="4"/>
      <c r="O284" s="4"/>
    </row>
    <row r="285" spans="2:15" ht="12.75">
      <c r="B285" s="18"/>
      <c r="C285" s="19"/>
      <c r="G285" s="4"/>
      <c r="H285" s="4"/>
      <c r="I285" s="4"/>
      <c r="O285" s="4"/>
    </row>
    <row r="286" spans="2:15" ht="12.75">
      <c r="B286" s="18"/>
      <c r="C286" s="19"/>
      <c r="G286" s="4"/>
      <c r="H286" s="4"/>
      <c r="I286" s="4"/>
      <c r="O286" s="4"/>
    </row>
    <row r="287" spans="2:15" ht="12.75">
      <c r="B287" s="18"/>
      <c r="C287" s="19"/>
      <c r="G287" s="4"/>
      <c r="H287" s="4"/>
      <c r="I287" s="4"/>
      <c r="O287" s="4"/>
    </row>
    <row r="288" spans="2:15" ht="12.75">
      <c r="B288" s="18"/>
      <c r="C288" s="19"/>
      <c r="G288" s="4"/>
      <c r="H288" s="4"/>
      <c r="I288" s="4"/>
      <c r="O288" s="4"/>
    </row>
    <row r="289" spans="2:15" ht="12.75">
      <c r="B289" s="18"/>
      <c r="C289" s="19"/>
      <c r="G289" s="4"/>
      <c r="H289" s="4"/>
      <c r="I289" s="4"/>
      <c r="O289" s="4"/>
    </row>
    <row r="290" spans="2:15" ht="12.75">
      <c r="B290" s="18"/>
      <c r="C290" s="19"/>
      <c r="G290" s="4"/>
      <c r="H290" s="4"/>
      <c r="I290" s="4"/>
      <c r="O290" s="4"/>
    </row>
    <row r="291" spans="2:15" ht="12.75">
      <c r="B291" s="18"/>
      <c r="C291" s="19"/>
      <c r="G291" s="4"/>
      <c r="H291" s="4"/>
      <c r="I291" s="4"/>
      <c r="O291" s="4"/>
    </row>
    <row r="292" spans="2:15" ht="12.75">
      <c r="B292" s="18"/>
      <c r="C292" s="19"/>
      <c r="G292" s="4"/>
      <c r="H292" s="4"/>
      <c r="I292" s="4"/>
      <c r="O292" s="4"/>
    </row>
    <row r="293" spans="2:15" ht="12.75">
      <c r="B293" s="18"/>
      <c r="C293" s="19"/>
      <c r="G293" s="4"/>
      <c r="H293" s="4"/>
      <c r="I293" s="4"/>
      <c r="O293" s="4"/>
    </row>
    <row r="294" spans="2:15" ht="12.75">
      <c r="B294" s="18"/>
      <c r="C294" s="19"/>
      <c r="G294" s="4"/>
      <c r="H294" s="4"/>
      <c r="I294" s="4"/>
      <c r="O294" s="4"/>
    </row>
    <row r="295" spans="2:15" ht="12.75">
      <c r="B295" s="18"/>
      <c r="C295" s="19"/>
      <c r="G295" s="4"/>
      <c r="H295" s="4"/>
      <c r="I295" s="4"/>
      <c r="O295" s="4"/>
    </row>
    <row r="296" spans="2:15" ht="12.75">
      <c r="B296" s="18"/>
      <c r="C296" s="19"/>
      <c r="G296" s="4"/>
      <c r="H296" s="4"/>
      <c r="I296" s="4"/>
      <c r="O296" s="4"/>
    </row>
    <row r="297" spans="2:15" ht="12.75">
      <c r="B297" s="18"/>
      <c r="C297" s="19"/>
      <c r="G297" s="4"/>
      <c r="H297" s="4"/>
      <c r="I297" s="4"/>
      <c r="O297" s="4"/>
    </row>
    <row r="298" spans="2:15" ht="12.75">
      <c r="B298" s="18"/>
      <c r="C298" s="19"/>
      <c r="G298" s="4"/>
      <c r="H298" s="4"/>
      <c r="I298" s="4"/>
      <c r="O298" s="4"/>
    </row>
    <row r="299" spans="2:15" ht="12.75">
      <c r="B299" s="18"/>
      <c r="C299" s="19"/>
      <c r="G299" s="4"/>
      <c r="H299" s="4"/>
      <c r="I299" s="4"/>
      <c r="O299" s="4"/>
    </row>
    <row r="300" spans="2:15" ht="12.75">
      <c r="B300" s="18"/>
      <c r="C300" s="19"/>
      <c r="G300" s="4"/>
      <c r="H300" s="4"/>
      <c r="I300" s="4"/>
      <c r="O300" s="4"/>
    </row>
    <row r="301" spans="2:15" ht="12.75">
      <c r="B301" s="18"/>
      <c r="C301" s="19"/>
      <c r="G301" s="4"/>
      <c r="H301" s="4"/>
      <c r="I301" s="4"/>
      <c r="O301" s="4"/>
    </row>
    <row r="302" spans="2:15" ht="12.75">
      <c r="B302" s="18"/>
      <c r="C302" s="19"/>
      <c r="G302" s="4"/>
      <c r="H302" s="4"/>
      <c r="I302" s="4"/>
      <c r="O302" s="4"/>
    </row>
    <row r="303" spans="2:15" ht="12.75">
      <c r="B303" s="18"/>
      <c r="C303" s="19"/>
      <c r="G303" s="4"/>
      <c r="H303" s="4"/>
      <c r="I303" s="4"/>
      <c r="O303" s="4"/>
    </row>
    <row r="304" spans="2:15" ht="12.75">
      <c r="B304" s="18"/>
      <c r="C304" s="19"/>
      <c r="G304" s="4"/>
      <c r="H304" s="4"/>
      <c r="I304" s="4"/>
      <c r="O304" s="4"/>
    </row>
    <row r="305" spans="2:15" ht="12.75">
      <c r="B305" s="18"/>
      <c r="C305" s="19"/>
      <c r="G305" s="4"/>
      <c r="H305" s="4"/>
      <c r="I305" s="4"/>
      <c r="O305" s="4"/>
    </row>
    <row r="306" spans="2:15" ht="12.75">
      <c r="B306" s="18"/>
      <c r="C306" s="19"/>
      <c r="G306" s="4"/>
      <c r="H306" s="4"/>
      <c r="I306" s="4"/>
      <c r="O306" s="4"/>
    </row>
    <row r="307" spans="2:15" ht="12.75">
      <c r="B307" s="18"/>
      <c r="C307" s="19"/>
      <c r="G307" s="4"/>
      <c r="H307" s="4"/>
      <c r="I307" s="4"/>
      <c r="O307" s="4"/>
    </row>
    <row r="308" spans="2:15" ht="12.75">
      <c r="B308" s="18"/>
      <c r="C308" s="19"/>
      <c r="G308" s="4"/>
      <c r="H308" s="4"/>
      <c r="I308" s="4"/>
      <c r="O308" s="4"/>
    </row>
    <row r="309" spans="2:15" ht="12.75">
      <c r="B309" s="18"/>
      <c r="C309" s="19"/>
      <c r="G309" s="4"/>
      <c r="H309" s="4"/>
      <c r="I309" s="4"/>
      <c r="O309" s="4"/>
    </row>
    <row r="310" spans="2:15" ht="12.75">
      <c r="B310" s="18"/>
      <c r="C310" s="19"/>
      <c r="G310" s="4"/>
      <c r="H310" s="4"/>
      <c r="I310" s="4"/>
      <c r="O310" s="4"/>
    </row>
    <row r="311" spans="2:15" ht="12.75">
      <c r="B311" s="18"/>
      <c r="C311" s="19"/>
      <c r="G311" s="4"/>
      <c r="H311" s="4"/>
      <c r="I311" s="4"/>
      <c r="O311" s="4"/>
    </row>
    <row r="312" spans="2:15" ht="12.75">
      <c r="B312" s="18"/>
      <c r="C312" s="19"/>
      <c r="G312" s="4"/>
      <c r="H312" s="4"/>
      <c r="I312" s="4"/>
      <c r="O312" s="4"/>
    </row>
    <row r="313" spans="2:15" ht="12.75">
      <c r="B313" s="18"/>
      <c r="C313" s="19"/>
      <c r="G313" s="4"/>
      <c r="H313" s="4"/>
      <c r="I313" s="4"/>
      <c r="O313" s="4"/>
    </row>
    <row r="314" spans="2:15" ht="12.75">
      <c r="B314" s="18"/>
      <c r="C314" s="19"/>
      <c r="G314" s="4"/>
      <c r="H314" s="4"/>
      <c r="I314" s="4"/>
      <c r="O314" s="4"/>
    </row>
    <row r="315" spans="2:15" ht="12.75">
      <c r="B315" s="18"/>
      <c r="C315" s="19"/>
      <c r="G315" s="4"/>
      <c r="H315" s="4"/>
      <c r="I315" s="4"/>
      <c r="O315" s="4"/>
    </row>
    <row r="316" spans="2:15" ht="12.75">
      <c r="B316" s="18"/>
      <c r="C316" s="19"/>
      <c r="G316" s="4"/>
      <c r="H316" s="4"/>
      <c r="I316" s="4"/>
      <c r="O316" s="4"/>
    </row>
    <row r="317" spans="2:15" ht="12.75">
      <c r="B317" s="18"/>
      <c r="C317" s="19"/>
      <c r="G317" s="4"/>
      <c r="H317" s="4"/>
      <c r="I317" s="4"/>
      <c r="O317" s="4"/>
    </row>
    <row r="318" spans="2:15" ht="12.75">
      <c r="B318" s="18"/>
      <c r="C318" s="19"/>
      <c r="G318" s="4"/>
      <c r="H318" s="4"/>
      <c r="I318" s="4"/>
      <c r="O318" s="4"/>
    </row>
    <row r="319" spans="2:15" ht="12.75">
      <c r="B319" s="18"/>
      <c r="C319" s="19"/>
      <c r="G319" s="4"/>
      <c r="H319" s="4"/>
      <c r="I319" s="4"/>
      <c r="O319" s="4"/>
    </row>
    <row r="320" spans="2:15" ht="12.75">
      <c r="B320" s="18"/>
      <c r="C320" s="19"/>
      <c r="G320" s="4"/>
      <c r="H320" s="4"/>
      <c r="I320" s="4"/>
      <c r="O320" s="4"/>
    </row>
    <row r="321" spans="2:15" ht="12.75">
      <c r="B321" s="18"/>
      <c r="C321" s="19"/>
      <c r="G321" s="4"/>
      <c r="H321" s="4"/>
      <c r="I321" s="4"/>
      <c r="O321" s="4"/>
    </row>
    <row r="322" spans="2:15" ht="12.75">
      <c r="B322" s="18"/>
      <c r="C322" s="19"/>
      <c r="G322" s="4"/>
      <c r="H322" s="4"/>
      <c r="I322" s="4"/>
      <c r="O322" s="4"/>
    </row>
    <row r="323" spans="2:15" ht="12.75">
      <c r="B323" s="18"/>
      <c r="C323" s="19"/>
      <c r="G323" s="4"/>
      <c r="H323" s="4"/>
      <c r="I323" s="4"/>
      <c r="O323" s="4"/>
    </row>
    <row r="324" spans="2:15" ht="12.75">
      <c r="B324" s="18"/>
      <c r="C324" s="19"/>
      <c r="G324" s="4"/>
      <c r="H324" s="4"/>
      <c r="I324" s="4"/>
      <c r="O324" s="4"/>
    </row>
    <row r="325" spans="2:15" ht="12.75">
      <c r="B325" s="18"/>
      <c r="C325" s="19"/>
      <c r="G325" s="4"/>
      <c r="H325" s="4"/>
      <c r="I325" s="4"/>
      <c r="O325" s="4"/>
    </row>
    <row r="326" spans="2:15" ht="12.75">
      <c r="B326" s="18"/>
      <c r="C326" s="19"/>
      <c r="G326" s="4"/>
      <c r="H326" s="4"/>
      <c r="I326" s="4"/>
      <c r="O326" s="4"/>
    </row>
    <row r="327" spans="2:15" ht="12.75">
      <c r="B327" s="18"/>
      <c r="C327" s="19"/>
      <c r="G327" s="4"/>
      <c r="H327" s="4"/>
      <c r="I327" s="4"/>
      <c r="O327" s="4"/>
    </row>
    <row r="328" spans="2:15" ht="12.75">
      <c r="B328" s="18"/>
      <c r="C328" s="19"/>
      <c r="G328" s="4"/>
      <c r="H328" s="4"/>
      <c r="I328" s="4"/>
      <c r="O328" s="4"/>
    </row>
    <row r="329" spans="2:15" ht="12.75">
      <c r="B329" s="18"/>
      <c r="C329" s="19"/>
      <c r="G329" s="4"/>
      <c r="H329" s="4"/>
      <c r="I329" s="4"/>
      <c r="O329" s="4"/>
    </row>
    <row r="330" spans="2:15" ht="12.75">
      <c r="B330" s="18"/>
      <c r="C330" s="19"/>
      <c r="G330" s="4"/>
      <c r="H330" s="4"/>
      <c r="I330" s="4"/>
      <c r="O330" s="4"/>
    </row>
    <row r="331" spans="2:15" ht="12.75">
      <c r="B331" s="18"/>
      <c r="C331" s="19"/>
      <c r="G331" s="4"/>
      <c r="H331" s="4"/>
      <c r="I331" s="4"/>
      <c r="O331" s="4"/>
    </row>
    <row r="332" spans="2:15" ht="12.75">
      <c r="B332" s="18"/>
      <c r="C332" s="19"/>
      <c r="G332" s="4"/>
      <c r="H332" s="4"/>
      <c r="I332" s="4"/>
      <c r="O332" s="4"/>
    </row>
    <row r="333" spans="2:15" ht="12.75">
      <c r="B333" s="18"/>
      <c r="C333" s="19"/>
      <c r="G333" s="4"/>
      <c r="H333" s="4"/>
      <c r="I333" s="4"/>
      <c r="O333" s="4"/>
    </row>
    <row r="334" spans="2:15" ht="12.75">
      <c r="B334" s="18"/>
      <c r="C334" s="19"/>
      <c r="G334" s="4"/>
      <c r="H334" s="4"/>
      <c r="I334" s="4"/>
      <c r="O334" s="4"/>
    </row>
    <row r="335" spans="2:15" ht="12.75">
      <c r="B335" s="18"/>
      <c r="C335" s="19"/>
      <c r="G335" s="4"/>
      <c r="H335" s="4"/>
      <c r="I335" s="4"/>
      <c r="O335" s="4"/>
    </row>
    <row r="336" spans="2:15" ht="12.75">
      <c r="B336" s="18"/>
      <c r="C336" s="19"/>
      <c r="G336" s="4"/>
      <c r="H336" s="4"/>
      <c r="I336" s="4"/>
      <c r="O336" s="4"/>
    </row>
    <row r="337" spans="2:15" ht="12.75">
      <c r="B337" s="18"/>
      <c r="C337" s="19"/>
      <c r="G337" s="4"/>
      <c r="H337" s="4"/>
      <c r="I337" s="4"/>
      <c r="O337" s="4"/>
    </row>
    <row r="338" spans="2:15" ht="12.75">
      <c r="B338" s="18"/>
      <c r="C338" s="19"/>
      <c r="G338" s="4"/>
      <c r="H338" s="4"/>
      <c r="I338" s="4"/>
      <c r="O338" s="4"/>
    </row>
    <row r="339" spans="2:15" ht="12.75">
      <c r="B339" s="18"/>
      <c r="C339" s="19"/>
      <c r="G339" s="4"/>
      <c r="H339" s="4"/>
      <c r="I339" s="4"/>
      <c r="O339" s="4"/>
    </row>
    <row r="340" spans="2:15" ht="12.75">
      <c r="B340" s="18"/>
      <c r="C340" s="19"/>
      <c r="G340" s="4"/>
      <c r="H340" s="4"/>
      <c r="I340" s="4"/>
      <c r="O340" s="4"/>
    </row>
    <row r="341" spans="2:15" ht="12.75">
      <c r="B341" s="18"/>
      <c r="C341" s="19"/>
      <c r="G341" s="4"/>
      <c r="H341" s="4"/>
      <c r="I341" s="4"/>
      <c r="O341" s="4"/>
    </row>
    <row r="342" spans="2:15" ht="12.75">
      <c r="B342" s="18"/>
      <c r="C342" s="19"/>
      <c r="G342" s="4"/>
      <c r="H342" s="4"/>
      <c r="I342" s="4"/>
      <c r="O342" s="4"/>
    </row>
    <row r="343" spans="2:15" ht="12.75">
      <c r="B343" s="18"/>
      <c r="C343" s="19"/>
      <c r="G343" s="4"/>
      <c r="H343" s="4"/>
      <c r="I343" s="4"/>
      <c r="O343" s="4"/>
    </row>
    <row r="344" spans="2:15" ht="12.75">
      <c r="B344" s="18"/>
      <c r="C344" s="19"/>
      <c r="G344" s="4"/>
      <c r="H344" s="4"/>
      <c r="I344" s="4"/>
      <c r="O344" s="4"/>
    </row>
    <row r="345" spans="2:15" ht="12.75">
      <c r="B345" s="18"/>
      <c r="C345" s="19"/>
      <c r="G345" s="4"/>
      <c r="H345" s="4"/>
      <c r="I345" s="4"/>
      <c r="O345" s="4"/>
    </row>
    <row r="346" spans="2:15" ht="12.75">
      <c r="B346" s="18"/>
      <c r="C346" s="19"/>
      <c r="G346" s="4"/>
      <c r="H346" s="4"/>
      <c r="I346" s="4"/>
      <c r="O346" s="4"/>
    </row>
    <row r="347" spans="2:15" ht="12.75">
      <c r="B347" s="18"/>
      <c r="C347" s="19"/>
      <c r="G347" s="4"/>
      <c r="H347" s="4"/>
      <c r="I347" s="4"/>
      <c r="O347" s="4"/>
    </row>
    <row r="348" spans="2:15" ht="12.75">
      <c r="B348" s="18"/>
      <c r="C348" s="19"/>
      <c r="G348" s="4"/>
      <c r="H348" s="4"/>
      <c r="I348" s="4"/>
      <c r="O348" s="4"/>
    </row>
    <row r="349" spans="2:15" ht="12.75">
      <c r="B349" s="18"/>
      <c r="C349" s="19"/>
      <c r="G349" s="4"/>
      <c r="H349" s="4"/>
      <c r="I349" s="4"/>
      <c r="O349" s="4"/>
    </row>
    <row r="350" spans="2:15" ht="12.75">
      <c r="B350" s="18"/>
      <c r="C350" s="19"/>
      <c r="G350" s="4"/>
      <c r="H350" s="4"/>
      <c r="I350" s="4"/>
      <c r="O350" s="4"/>
    </row>
    <row r="351" spans="2:15" ht="12.75">
      <c r="B351" s="18"/>
      <c r="C351" s="19"/>
      <c r="G351" s="4"/>
      <c r="H351" s="4"/>
      <c r="I351" s="4"/>
      <c r="O351" s="4"/>
    </row>
    <row r="352" spans="2:15" ht="12.75">
      <c r="B352" s="18"/>
      <c r="C352" s="19"/>
      <c r="G352" s="4"/>
      <c r="H352" s="4"/>
      <c r="I352" s="4"/>
      <c r="O352" s="4"/>
    </row>
    <row r="353" spans="2:15" ht="12.75">
      <c r="B353" s="18"/>
      <c r="C353" s="19"/>
      <c r="G353" s="4"/>
      <c r="H353" s="4"/>
      <c r="I353" s="4"/>
      <c r="O353" s="4"/>
    </row>
    <row r="354" spans="2:15" ht="12.75">
      <c r="B354" s="18"/>
      <c r="C354" s="19"/>
      <c r="G354" s="4"/>
      <c r="H354" s="4"/>
      <c r="I354" s="4"/>
      <c r="O354" s="4"/>
    </row>
    <row r="355" spans="2:15" ht="12.75">
      <c r="B355" s="18"/>
      <c r="C355" s="19"/>
      <c r="G355" s="4"/>
      <c r="H355" s="4"/>
      <c r="I355" s="4"/>
      <c r="O355" s="4"/>
    </row>
    <row r="356" spans="2:15" ht="12.75">
      <c r="B356" s="18"/>
      <c r="C356" s="19"/>
      <c r="G356" s="4"/>
      <c r="H356" s="4"/>
      <c r="I356" s="4"/>
      <c r="O356" s="4"/>
    </row>
    <row r="357" spans="2:15" ht="12.75">
      <c r="B357" s="18"/>
      <c r="C357" s="19"/>
      <c r="G357" s="4"/>
      <c r="H357" s="4"/>
      <c r="I357" s="4"/>
      <c r="O357" s="4"/>
    </row>
    <row r="358" spans="2:15" ht="12.75">
      <c r="B358" s="18"/>
      <c r="C358" s="19"/>
      <c r="G358" s="4"/>
      <c r="H358" s="4"/>
      <c r="I358" s="4"/>
      <c r="O358" s="4"/>
    </row>
    <row r="359" spans="2:15" ht="12.75">
      <c r="B359" s="18"/>
      <c r="C359" s="19"/>
      <c r="G359" s="4"/>
      <c r="H359" s="4"/>
      <c r="I359" s="4"/>
      <c r="O359" s="4"/>
    </row>
    <row r="360" spans="2:15" ht="12.75">
      <c r="B360" s="18"/>
      <c r="C360" s="19"/>
      <c r="G360" s="4"/>
      <c r="H360" s="4"/>
      <c r="I360" s="4"/>
      <c r="O360" s="4"/>
    </row>
    <row r="361" spans="2:15" ht="12.75">
      <c r="B361" s="18"/>
      <c r="C361" s="19"/>
      <c r="G361" s="4"/>
      <c r="H361" s="4"/>
      <c r="I361" s="4"/>
      <c r="O361" s="4"/>
    </row>
    <row r="362" spans="2:15" ht="12.75">
      <c r="B362" s="18"/>
      <c r="C362" s="19"/>
      <c r="G362" s="4"/>
      <c r="H362" s="4"/>
      <c r="I362" s="4"/>
      <c r="O362" s="4"/>
    </row>
    <row r="363" spans="2:15" ht="12.75">
      <c r="B363" s="18"/>
      <c r="C363" s="19"/>
      <c r="G363" s="4"/>
      <c r="H363" s="4"/>
      <c r="I363" s="4"/>
      <c r="O363" s="4"/>
    </row>
    <row r="364" spans="2:15" ht="12.75">
      <c r="B364" s="18"/>
      <c r="C364" s="19"/>
      <c r="G364" s="4"/>
      <c r="H364" s="4"/>
      <c r="I364" s="4"/>
      <c r="O364" s="4"/>
    </row>
    <row r="365" spans="2:15" ht="12.75">
      <c r="B365" s="18"/>
      <c r="C365" s="19"/>
      <c r="G365" s="4"/>
      <c r="H365" s="4"/>
      <c r="I365" s="4"/>
      <c r="O365" s="4"/>
    </row>
    <row r="366" spans="2:15" ht="12.75">
      <c r="B366" s="18"/>
      <c r="C366" s="19"/>
      <c r="G366" s="4"/>
      <c r="H366" s="4"/>
      <c r="I366" s="4"/>
      <c r="O366" s="4"/>
    </row>
    <row r="367" spans="2:15" ht="12.75">
      <c r="B367" s="18"/>
      <c r="C367" s="19"/>
      <c r="G367" s="4"/>
      <c r="H367" s="4"/>
      <c r="I367" s="4"/>
      <c r="O367" s="4"/>
    </row>
    <row r="368" spans="2:15" ht="12.75">
      <c r="B368" s="18"/>
      <c r="C368" s="19"/>
      <c r="G368" s="4"/>
      <c r="H368" s="4"/>
      <c r="I368" s="4"/>
      <c r="O368" s="4"/>
    </row>
    <row r="369" spans="2:15" ht="12.75">
      <c r="B369" s="18"/>
      <c r="C369" s="19"/>
      <c r="G369" s="4"/>
      <c r="H369" s="4"/>
      <c r="I369" s="4"/>
      <c r="O369" s="4"/>
    </row>
    <row r="370" spans="2:15" ht="12.75">
      <c r="B370" s="18"/>
      <c r="C370" s="19"/>
      <c r="G370" s="4"/>
      <c r="H370" s="4"/>
      <c r="I370" s="4"/>
      <c r="O370" s="4"/>
    </row>
    <row r="371" spans="2:15" ht="12.75">
      <c r="B371" s="18"/>
      <c r="C371" s="19"/>
      <c r="G371" s="4"/>
      <c r="H371" s="4"/>
      <c r="I371" s="4"/>
      <c r="O371" s="4"/>
    </row>
    <row r="372" spans="2:15" ht="12.75">
      <c r="B372" s="18"/>
      <c r="C372" s="19"/>
      <c r="G372" s="4"/>
      <c r="H372" s="4"/>
      <c r="I372" s="4"/>
      <c r="O372" s="4"/>
    </row>
    <row r="373" spans="2:15" ht="12.75">
      <c r="B373" s="18"/>
      <c r="C373" s="19"/>
      <c r="G373" s="4"/>
      <c r="H373" s="4"/>
      <c r="I373" s="4"/>
      <c r="O373" s="4"/>
    </row>
    <row r="374" spans="2:15" ht="12.75">
      <c r="B374" s="18"/>
      <c r="C374" s="19"/>
      <c r="G374" s="4"/>
      <c r="H374" s="4"/>
      <c r="I374" s="4"/>
      <c r="O374" s="4"/>
    </row>
    <row r="375" spans="2:15" ht="12.75">
      <c r="B375" s="18"/>
      <c r="C375" s="19"/>
      <c r="G375" s="4"/>
      <c r="H375" s="4"/>
      <c r="I375" s="4"/>
      <c r="O375" s="4"/>
    </row>
    <row r="376" spans="2:15" ht="12.75">
      <c r="B376" s="18"/>
      <c r="C376" s="19"/>
      <c r="G376" s="4"/>
      <c r="H376" s="4"/>
      <c r="I376" s="4"/>
      <c r="O376" s="4"/>
    </row>
    <row r="377" spans="2:15" ht="12.75">
      <c r="B377" s="18"/>
      <c r="C377" s="19"/>
      <c r="G377" s="4"/>
      <c r="H377" s="4"/>
      <c r="I377" s="4"/>
      <c r="O377" s="4"/>
    </row>
    <row r="378" spans="2:15" ht="12.75">
      <c r="B378" s="18"/>
      <c r="C378" s="19"/>
      <c r="G378" s="4"/>
      <c r="H378" s="4"/>
      <c r="I378" s="4"/>
      <c r="O378" s="4"/>
    </row>
    <row r="379" spans="2:15" ht="12.75">
      <c r="B379" s="18"/>
      <c r="C379" s="19"/>
      <c r="G379" s="4"/>
      <c r="H379" s="4"/>
      <c r="I379" s="4"/>
      <c r="O379" s="4"/>
    </row>
    <row r="380" spans="2:15" ht="12.75">
      <c r="B380" s="18"/>
      <c r="C380" s="19"/>
      <c r="G380" s="4"/>
      <c r="H380" s="4"/>
      <c r="I380" s="4"/>
      <c r="O380" s="4"/>
    </row>
    <row r="381" spans="2:15" ht="12.75">
      <c r="B381" s="18"/>
      <c r="C381" s="19"/>
      <c r="G381" s="4"/>
      <c r="H381" s="4"/>
      <c r="I381" s="4"/>
      <c r="O381" s="4"/>
    </row>
    <row r="382" spans="2:15" ht="12.75">
      <c r="B382" s="18"/>
      <c r="C382" s="19"/>
      <c r="G382" s="4"/>
      <c r="H382" s="4"/>
      <c r="I382" s="4"/>
      <c r="O382" s="4"/>
    </row>
    <row r="383" spans="2:15" ht="12.75">
      <c r="B383" s="18"/>
      <c r="C383" s="19"/>
      <c r="G383" s="4"/>
      <c r="H383" s="4"/>
      <c r="I383" s="4"/>
      <c r="O383" s="4"/>
    </row>
    <row r="384" spans="2:15" ht="12.75">
      <c r="B384" s="18"/>
      <c r="C384" s="19"/>
      <c r="G384" s="4"/>
      <c r="H384" s="4"/>
      <c r="I384" s="4"/>
      <c r="O384" s="4"/>
    </row>
    <row r="385" spans="2:15" ht="12.75">
      <c r="B385" s="18"/>
      <c r="C385" s="19"/>
      <c r="G385" s="4"/>
      <c r="H385" s="4"/>
      <c r="I385" s="4"/>
      <c r="O385" s="4"/>
    </row>
    <row r="386" spans="2:15" ht="12.75">
      <c r="B386" s="18"/>
      <c r="C386" s="19"/>
      <c r="G386" s="4"/>
      <c r="H386" s="4"/>
      <c r="I386" s="4"/>
      <c r="O386" s="4"/>
    </row>
    <row r="387" spans="2:15" ht="12.75">
      <c r="B387" s="18"/>
      <c r="C387" s="19"/>
      <c r="G387" s="4"/>
      <c r="H387" s="4"/>
      <c r="I387" s="4"/>
      <c r="O387" s="4"/>
    </row>
    <row r="388" spans="2:15" ht="12.75">
      <c r="B388" s="18"/>
      <c r="C388" s="19"/>
      <c r="G388" s="4"/>
      <c r="H388" s="4"/>
      <c r="I388" s="4"/>
      <c r="O388" s="4"/>
    </row>
    <row r="389" spans="2:15" ht="12.75">
      <c r="B389" s="18"/>
      <c r="C389" s="19"/>
      <c r="G389" s="4"/>
      <c r="H389" s="4"/>
      <c r="I389" s="4"/>
      <c r="O389" s="4"/>
    </row>
    <row r="390" spans="2:15" ht="12.75">
      <c r="B390" s="18"/>
      <c r="C390" s="19"/>
      <c r="G390" s="4"/>
      <c r="H390" s="4"/>
      <c r="I390" s="4"/>
      <c r="O390" s="4"/>
    </row>
    <row r="391" spans="2:15" ht="12.75">
      <c r="B391" s="18"/>
      <c r="C391" s="19"/>
      <c r="G391" s="4"/>
      <c r="H391" s="4"/>
      <c r="I391" s="4"/>
      <c r="O391" s="4"/>
    </row>
    <row r="392" spans="2:15" ht="12.75">
      <c r="B392" s="18"/>
      <c r="C392" s="19"/>
      <c r="G392" s="4"/>
      <c r="H392" s="4"/>
      <c r="I392" s="4"/>
      <c r="O392" s="4"/>
    </row>
    <row r="393" spans="2:15" ht="12.75">
      <c r="B393" s="18"/>
      <c r="C393" s="19"/>
      <c r="G393" s="4"/>
      <c r="H393" s="4"/>
      <c r="I393" s="4"/>
      <c r="O393" s="4"/>
    </row>
    <row r="394" spans="2:15" ht="12.75">
      <c r="B394" s="18"/>
      <c r="C394" s="19"/>
      <c r="G394" s="4"/>
      <c r="H394" s="4"/>
      <c r="I394" s="4"/>
      <c r="O394" s="4"/>
    </row>
    <row r="395" spans="2:15" ht="12.75">
      <c r="B395" s="18"/>
      <c r="C395" s="19"/>
      <c r="G395" s="4"/>
      <c r="H395" s="4"/>
      <c r="I395" s="4"/>
      <c r="O395" s="4"/>
    </row>
    <row r="396" spans="2:15" ht="12.75">
      <c r="B396" s="18"/>
      <c r="C396" s="19"/>
      <c r="G396" s="4"/>
      <c r="H396" s="4"/>
      <c r="I396" s="4"/>
      <c r="O396" s="4"/>
    </row>
    <row r="397" spans="2:15" ht="12.75">
      <c r="B397" s="18"/>
      <c r="C397" s="19"/>
      <c r="G397" s="4"/>
      <c r="H397" s="4"/>
      <c r="I397" s="4"/>
      <c r="O397" s="4"/>
    </row>
    <row r="398" spans="2:15" ht="12.75">
      <c r="B398" s="18"/>
      <c r="C398" s="19"/>
      <c r="G398" s="4"/>
      <c r="H398" s="4"/>
      <c r="I398" s="4"/>
      <c r="O398" s="4"/>
    </row>
    <row r="399" spans="2:15" ht="12.75">
      <c r="B399" s="18"/>
      <c r="C399" s="19"/>
      <c r="G399" s="4"/>
      <c r="H399" s="4"/>
      <c r="I399" s="4"/>
      <c r="O399" s="4"/>
    </row>
    <row r="400" spans="2:15" ht="12.75">
      <c r="B400" s="18"/>
      <c r="C400" s="19"/>
      <c r="G400" s="4"/>
      <c r="H400" s="4"/>
      <c r="I400" s="4"/>
      <c r="O400" s="4"/>
    </row>
    <row r="401" spans="2:15" ht="12.75">
      <c r="B401" s="18"/>
      <c r="C401" s="19"/>
      <c r="G401" s="4"/>
      <c r="H401" s="4"/>
      <c r="I401" s="4"/>
      <c r="O401" s="4"/>
    </row>
    <row r="402" spans="2:15" ht="12.75">
      <c r="B402" s="18"/>
      <c r="C402" s="19"/>
      <c r="G402" s="4"/>
      <c r="H402" s="4"/>
      <c r="I402" s="4"/>
      <c r="O402" s="4"/>
    </row>
    <row r="403" spans="2:15" ht="12.75">
      <c r="B403" s="18"/>
      <c r="C403" s="19"/>
      <c r="G403" s="4"/>
      <c r="H403" s="4"/>
      <c r="I403" s="4"/>
      <c r="O403" s="4"/>
    </row>
    <row r="404" spans="2:15" ht="12.75">
      <c r="B404" s="18"/>
      <c r="C404" s="19"/>
      <c r="G404" s="4"/>
      <c r="H404" s="4"/>
      <c r="I404" s="4"/>
      <c r="O404" s="4"/>
    </row>
    <row r="405" spans="2:15" ht="12.75">
      <c r="B405" s="18"/>
      <c r="C405" s="19"/>
      <c r="G405" s="4"/>
      <c r="H405" s="4"/>
      <c r="I405" s="4"/>
      <c r="O405" s="4"/>
    </row>
    <row r="406" spans="2:15" ht="12.75">
      <c r="B406" s="18"/>
      <c r="C406" s="19"/>
      <c r="G406" s="4"/>
      <c r="H406" s="4"/>
      <c r="I406" s="4"/>
      <c r="O406" s="4"/>
    </row>
    <row r="407" spans="2:15" ht="12.75">
      <c r="B407" s="18"/>
      <c r="C407" s="19"/>
      <c r="G407" s="4"/>
      <c r="H407" s="4"/>
      <c r="I407" s="4"/>
      <c r="O407" s="4"/>
    </row>
    <row r="408" spans="2:15" ht="12.75">
      <c r="B408" s="18"/>
      <c r="C408" s="19"/>
      <c r="G408" s="4"/>
      <c r="H408" s="4"/>
      <c r="I408" s="4"/>
      <c r="O408" s="4"/>
    </row>
    <row r="409" spans="2:15" ht="12.75">
      <c r="B409" s="18"/>
      <c r="C409" s="19"/>
      <c r="G409" s="4"/>
      <c r="H409" s="4"/>
      <c r="I409" s="4"/>
      <c r="O409" s="4"/>
    </row>
    <row r="410" spans="2:15" ht="12.75">
      <c r="B410" s="18"/>
      <c r="C410" s="19"/>
      <c r="G410" s="4"/>
      <c r="H410" s="4"/>
      <c r="I410" s="4"/>
      <c r="O410" s="4"/>
    </row>
    <row r="411" spans="2:15" ht="12.75">
      <c r="B411" s="18"/>
      <c r="C411" s="19"/>
      <c r="G411" s="4"/>
      <c r="H411" s="4"/>
      <c r="I411" s="4"/>
      <c r="O411" s="4"/>
    </row>
    <row r="412" spans="2:15" ht="12.75">
      <c r="B412" s="18"/>
      <c r="C412" s="19"/>
      <c r="G412" s="4"/>
      <c r="H412" s="4"/>
      <c r="I412" s="4"/>
      <c r="O412" s="4"/>
    </row>
    <row r="413" spans="2:15" ht="12.75">
      <c r="B413" s="18"/>
      <c r="C413" s="19"/>
      <c r="G413" s="4"/>
      <c r="H413" s="4"/>
      <c r="I413" s="4"/>
      <c r="O413" s="4"/>
    </row>
    <row r="414" spans="2:15" ht="12.75">
      <c r="B414" s="18"/>
      <c r="C414" s="19"/>
      <c r="G414" s="4"/>
      <c r="H414" s="4"/>
      <c r="I414" s="4"/>
      <c r="O414" s="4"/>
    </row>
    <row r="415" spans="2:15" ht="12.75">
      <c r="B415" s="18"/>
      <c r="C415" s="19"/>
      <c r="G415" s="4"/>
      <c r="H415" s="4"/>
      <c r="I415" s="4"/>
      <c r="O415" s="4"/>
    </row>
    <row r="416" spans="2:15" ht="12.75">
      <c r="B416" s="18"/>
      <c r="C416" s="19"/>
      <c r="G416" s="4"/>
      <c r="H416" s="4"/>
      <c r="I416" s="4"/>
      <c r="O416" s="4"/>
    </row>
    <row r="417" spans="2:15" ht="12.75">
      <c r="B417" s="18"/>
      <c r="C417" s="19"/>
      <c r="G417" s="4"/>
      <c r="H417" s="4"/>
      <c r="I417" s="4"/>
      <c r="O417" s="4"/>
    </row>
    <row r="418" spans="2:15" ht="12.75">
      <c r="B418" s="18"/>
      <c r="C418" s="19"/>
      <c r="G418" s="4"/>
      <c r="H418" s="4"/>
      <c r="I418" s="4"/>
      <c r="O418" s="4"/>
    </row>
    <row r="419" spans="2:15" ht="12.75">
      <c r="B419" s="18"/>
      <c r="C419" s="19"/>
      <c r="G419" s="4"/>
      <c r="H419" s="4"/>
      <c r="I419" s="4"/>
      <c r="O419" s="4"/>
    </row>
    <row r="420" spans="2:15" ht="12.75">
      <c r="B420" s="18"/>
      <c r="C420" s="19"/>
      <c r="G420" s="4"/>
      <c r="H420" s="4"/>
      <c r="I420" s="4"/>
      <c r="O420" s="4"/>
    </row>
    <row r="421" spans="2:15" ht="12.75">
      <c r="B421" s="18"/>
      <c r="C421" s="19"/>
      <c r="G421" s="4"/>
      <c r="H421" s="4"/>
      <c r="I421" s="4"/>
      <c r="O421" s="4"/>
    </row>
    <row r="422" spans="2:15" ht="12.75">
      <c r="B422" s="18"/>
      <c r="C422" s="19"/>
      <c r="G422" s="4"/>
      <c r="H422" s="4"/>
      <c r="I422" s="4"/>
      <c r="O422" s="4"/>
    </row>
    <row r="423" spans="2:15" ht="12.75">
      <c r="B423" s="18"/>
      <c r="C423" s="19"/>
      <c r="G423" s="4"/>
      <c r="H423" s="4"/>
      <c r="I423" s="4"/>
      <c r="O423" s="4"/>
    </row>
    <row r="424" spans="2:15" ht="12.75">
      <c r="B424" s="18"/>
      <c r="C424" s="19"/>
      <c r="G424" s="4"/>
      <c r="H424" s="4"/>
      <c r="I424" s="4"/>
      <c r="O424" s="4"/>
    </row>
    <row r="425" spans="2:15" ht="12.75">
      <c r="B425" s="18"/>
      <c r="C425" s="19"/>
      <c r="G425" s="4"/>
      <c r="H425" s="4"/>
      <c r="I425" s="4"/>
      <c r="O425" s="4"/>
    </row>
    <row r="426" spans="2:15" ht="12.75">
      <c r="B426" s="18"/>
      <c r="C426" s="19"/>
      <c r="G426" s="4"/>
      <c r="H426" s="4"/>
      <c r="I426" s="4"/>
      <c r="O426" s="4"/>
    </row>
    <row r="427" spans="2:15" ht="12.75">
      <c r="B427" s="18"/>
      <c r="C427" s="19"/>
      <c r="G427" s="4"/>
      <c r="H427" s="4"/>
      <c r="I427" s="4"/>
      <c r="O427" s="4"/>
    </row>
    <row r="428" spans="2:15" ht="12.75">
      <c r="B428" s="18"/>
      <c r="C428" s="19"/>
      <c r="G428" s="4"/>
      <c r="H428" s="4"/>
      <c r="I428" s="4"/>
      <c r="O428" s="4"/>
    </row>
    <row r="429" spans="2:15" ht="12.75">
      <c r="B429" s="18"/>
      <c r="C429" s="19"/>
      <c r="G429" s="4"/>
      <c r="H429" s="4"/>
      <c r="I429" s="4"/>
      <c r="O429" s="4"/>
    </row>
    <row r="430" spans="2:15" ht="12.75">
      <c r="B430" s="18"/>
      <c r="C430" s="19"/>
      <c r="G430" s="4"/>
      <c r="H430" s="4"/>
      <c r="I430" s="4"/>
      <c r="O430" s="4"/>
    </row>
    <row r="431" spans="2:15" ht="12.75">
      <c r="B431" s="18"/>
      <c r="C431" s="19"/>
      <c r="G431" s="4"/>
      <c r="H431" s="4"/>
      <c r="I431" s="4"/>
      <c r="O431" s="4"/>
    </row>
    <row r="432" spans="2:15" ht="12.75">
      <c r="B432" s="18"/>
      <c r="C432" s="19"/>
      <c r="G432" s="4"/>
      <c r="H432" s="4"/>
      <c r="I432" s="4"/>
      <c r="O432" s="4"/>
    </row>
    <row r="433" spans="2:15" ht="12.75">
      <c r="B433" s="18"/>
      <c r="C433" s="19"/>
      <c r="G433" s="4"/>
      <c r="H433" s="4"/>
      <c r="I433" s="4"/>
      <c r="O433" s="4"/>
    </row>
    <row r="434" spans="2:15" ht="12.75">
      <c r="B434" s="18"/>
      <c r="C434" s="19"/>
      <c r="G434" s="4"/>
      <c r="H434" s="4"/>
      <c r="I434" s="4"/>
      <c r="O434" s="4"/>
    </row>
    <row r="435" spans="2:15" ht="12.75">
      <c r="B435" s="18"/>
      <c r="C435" s="19"/>
      <c r="G435" s="4"/>
      <c r="H435" s="4"/>
      <c r="I435" s="4"/>
      <c r="O435" s="4"/>
    </row>
    <row r="436" spans="2:15" ht="12.75">
      <c r="B436" s="18"/>
      <c r="C436" s="19"/>
      <c r="G436" s="4"/>
      <c r="H436" s="4"/>
      <c r="I436" s="4"/>
      <c r="O436" s="4"/>
    </row>
    <row r="437" spans="2:15" ht="12.75">
      <c r="B437" s="18"/>
      <c r="C437" s="19"/>
      <c r="G437" s="4"/>
      <c r="H437" s="4"/>
      <c r="I437" s="4"/>
      <c r="O437" s="4"/>
    </row>
    <row r="438" spans="2:15" ht="12.75">
      <c r="B438" s="18"/>
      <c r="C438" s="19"/>
      <c r="G438" s="4"/>
      <c r="H438" s="4"/>
      <c r="I438" s="4"/>
      <c r="O438" s="4"/>
    </row>
    <row r="439" spans="2:15" ht="12.75">
      <c r="B439" s="18"/>
      <c r="C439" s="19"/>
      <c r="G439" s="4"/>
      <c r="H439" s="4"/>
      <c r="I439" s="4"/>
      <c r="O439" s="4"/>
    </row>
    <row r="440" spans="2:15" ht="12.75">
      <c r="B440" s="18"/>
      <c r="C440" s="19"/>
      <c r="G440" s="4"/>
      <c r="H440" s="4"/>
      <c r="I440" s="4"/>
      <c r="O440" s="4"/>
    </row>
    <row r="441" spans="2:15" ht="12.75">
      <c r="B441" s="18"/>
      <c r="C441" s="19"/>
      <c r="G441" s="4"/>
      <c r="H441" s="4"/>
      <c r="I441" s="4"/>
      <c r="O441" s="4"/>
    </row>
    <row r="442" spans="2:15" ht="12.75">
      <c r="B442" s="18"/>
      <c r="C442" s="19"/>
      <c r="G442" s="4"/>
      <c r="H442" s="4"/>
      <c r="I442" s="4"/>
      <c r="O442" s="4"/>
    </row>
    <row r="443" spans="2:15" ht="12.75">
      <c r="B443" s="18"/>
      <c r="C443" s="19"/>
      <c r="G443" s="4"/>
      <c r="H443" s="4"/>
      <c r="I443" s="4"/>
      <c r="O443" s="4"/>
    </row>
    <row r="444" spans="2:15" ht="12.75">
      <c r="B444" s="18"/>
      <c r="C444" s="19"/>
      <c r="G444" s="4"/>
      <c r="H444" s="4"/>
      <c r="I444" s="4"/>
      <c r="O444" s="4"/>
    </row>
    <row r="445" spans="2:15" ht="12.75">
      <c r="B445" s="18"/>
      <c r="C445" s="19"/>
      <c r="G445" s="4"/>
      <c r="H445" s="4"/>
      <c r="I445" s="4"/>
      <c r="O445" s="4"/>
    </row>
    <row r="446" spans="2:15" ht="12.75">
      <c r="B446" s="18"/>
      <c r="C446" s="19"/>
      <c r="G446" s="4"/>
      <c r="H446" s="4"/>
      <c r="I446" s="4"/>
      <c r="O446" s="4"/>
    </row>
    <row r="447" spans="2:15" ht="12.75">
      <c r="B447" s="18"/>
      <c r="C447" s="19"/>
      <c r="G447" s="4"/>
      <c r="H447" s="4"/>
      <c r="I447" s="4"/>
      <c r="O447" s="4"/>
    </row>
    <row r="448" spans="2:15" ht="12.75">
      <c r="B448" s="18"/>
      <c r="C448" s="19"/>
      <c r="G448" s="4"/>
      <c r="H448" s="4"/>
      <c r="I448" s="4"/>
      <c r="O448" s="4"/>
    </row>
    <row r="449" spans="2:15" ht="12.75">
      <c r="B449" s="18"/>
      <c r="C449" s="19"/>
      <c r="G449" s="4"/>
      <c r="H449" s="4"/>
      <c r="I449" s="4"/>
      <c r="O449" s="4"/>
    </row>
    <row r="450" spans="2:15" ht="12.75">
      <c r="B450" s="18"/>
      <c r="C450" s="19"/>
      <c r="G450" s="4"/>
      <c r="H450" s="4"/>
      <c r="I450" s="4"/>
      <c r="O450" s="4"/>
    </row>
    <row r="451" spans="2:15" ht="12.75">
      <c r="B451" s="18"/>
      <c r="C451" s="19"/>
      <c r="G451" s="4"/>
      <c r="H451" s="4"/>
      <c r="I451" s="4"/>
      <c r="O451" s="4"/>
    </row>
    <row r="452" spans="2:15" ht="12.75">
      <c r="B452" s="18"/>
      <c r="C452" s="19"/>
      <c r="G452" s="4"/>
      <c r="H452" s="4"/>
      <c r="I452" s="4"/>
      <c r="O452" s="4"/>
    </row>
    <row r="453" spans="2:15" ht="12.75">
      <c r="B453" s="18"/>
      <c r="C453" s="19"/>
      <c r="G453" s="4"/>
      <c r="H453" s="4"/>
      <c r="I453" s="4"/>
      <c r="O453" s="4"/>
    </row>
    <row r="454" spans="2:15" ht="12.75">
      <c r="B454" s="18"/>
      <c r="C454" s="19"/>
      <c r="G454" s="4"/>
      <c r="H454" s="4"/>
      <c r="I454" s="4"/>
      <c r="O454" s="4"/>
    </row>
    <row r="455" spans="2:15" ht="12.75">
      <c r="B455" s="18"/>
      <c r="C455" s="19"/>
      <c r="G455" s="4"/>
      <c r="H455" s="4"/>
      <c r="I455" s="4"/>
      <c r="O455" s="4"/>
    </row>
    <row r="456" spans="2:15" ht="12.75">
      <c r="B456" s="18"/>
      <c r="C456" s="19"/>
      <c r="G456" s="4"/>
      <c r="H456" s="4"/>
      <c r="I456" s="4"/>
      <c r="O456" s="4"/>
    </row>
    <row r="457" spans="2:15" ht="12.75">
      <c r="B457" s="18"/>
      <c r="C457" s="19"/>
      <c r="G457" s="4"/>
      <c r="H457" s="4"/>
      <c r="I457" s="4"/>
      <c r="O457" s="4"/>
    </row>
    <row r="458" spans="2:15" ht="12.75">
      <c r="B458" s="18"/>
      <c r="C458" s="19"/>
      <c r="G458" s="4"/>
      <c r="H458" s="4"/>
      <c r="I458" s="4"/>
      <c r="O458" s="4"/>
    </row>
    <row r="459" spans="2:15" ht="12.75">
      <c r="B459" s="18"/>
      <c r="C459" s="19"/>
      <c r="G459" s="4"/>
      <c r="H459" s="4"/>
      <c r="I459" s="4"/>
      <c r="O459" s="4"/>
    </row>
    <row r="460" spans="2:15" ht="12.75">
      <c r="B460" s="18"/>
      <c r="C460" s="19"/>
      <c r="G460" s="4"/>
      <c r="H460" s="4"/>
      <c r="I460" s="4"/>
      <c r="O460" s="4"/>
    </row>
    <row r="461" spans="2:15" ht="12.75">
      <c r="B461" s="18"/>
      <c r="C461" s="19"/>
      <c r="G461" s="4"/>
      <c r="H461" s="4"/>
      <c r="I461" s="4"/>
      <c r="O461" s="4"/>
    </row>
    <row r="462" spans="2:15" ht="12.75">
      <c r="B462" s="18"/>
      <c r="C462" s="19"/>
      <c r="G462" s="4"/>
      <c r="H462" s="4"/>
      <c r="I462" s="4"/>
      <c r="O462" s="4"/>
    </row>
    <row r="463" spans="2:15" ht="12.75">
      <c r="B463" s="18"/>
      <c r="C463" s="19"/>
      <c r="G463" s="4"/>
      <c r="H463" s="4"/>
      <c r="I463" s="4"/>
      <c r="O463" s="4"/>
    </row>
    <row r="464" spans="2:15" ht="12.75">
      <c r="B464" s="18"/>
      <c r="C464" s="19"/>
      <c r="G464" s="4"/>
      <c r="H464" s="4"/>
      <c r="I464" s="4"/>
      <c r="O464" s="4"/>
    </row>
    <row r="465" spans="2:15" ht="12.75">
      <c r="B465" s="18"/>
      <c r="C465" s="19"/>
      <c r="G465" s="4"/>
      <c r="H465" s="4"/>
      <c r="I465" s="4"/>
      <c r="O465" s="4"/>
    </row>
    <row r="466" spans="2:15" ht="12.75">
      <c r="B466" s="18"/>
      <c r="C466" s="19"/>
      <c r="G466" s="4"/>
      <c r="H466" s="4"/>
      <c r="I466" s="4"/>
      <c r="O466" s="4"/>
    </row>
    <row r="467" spans="2:15" ht="12.75">
      <c r="B467" s="18"/>
      <c r="C467" s="19"/>
      <c r="G467" s="4"/>
      <c r="H467" s="4"/>
      <c r="I467" s="4"/>
      <c r="O467" s="4"/>
    </row>
    <row r="468" spans="2:15" ht="12.75">
      <c r="B468" s="18"/>
      <c r="C468" s="19"/>
      <c r="G468" s="4"/>
      <c r="H468" s="4"/>
      <c r="I468" s="4"/>
      <c r="O468" s="4"/>
    </row>
    <row r="469" spans="2:15" ht="12.75">
      <c r="B469" s="18"/>
      <c r="C469" s="19"/>
      <c r="G469" s="4"/>
      <c r="H469" s="4"/>
      <c r="I469" s="4"/>
      <c r="O469" s="4"/>
    </row>
    <row r="470" spans="2:15" ht="12.75">
      <c r="B470" s="18"/>
      <c r="C470" s="19"/>
      <c r="G470" s="4"/>
      <c r="H470" s="4"/>
      <c r="I470" s="4"/>
      <c r="O470" s="4"/>
    </row>
    <row r="471" spans="2:15" ht="12.75">
      <c r="B471" s="18"/>
      <c r="C471" s="19"/>
      <c r="G471" s="4"/>
      <c r="H471" s="4"/>
      <c r="I471" s="4"/>
      <c r="O471" s="4"/>
    </row>
    <row r="472" spans="2:15" ht="12.75">
      <c r="B472" s="18"/>
      <c r="C472" s="19"/>
      <c r="G472" s="4"/>
      <c r="H472" s="4"/>
      <c r="I472" s="4"/>
      <c r="O472" s="4"/>
    </row>
    <row r="473" spans="2:15" ht="12.75">
      <c r="B473" s="18"/>
      <c r="C473" s="19"/>
      <c r="G473" s="4"/>
      <c r="H473" s="4"/>
      <c r="I473" s="4"/>
      <c r="O473" s="4"/>
    </row>
    <row r="474" spans="2:15" ht="12.75">
      <c r="B474" s="18"/>
      <c r="C474" s="19"/>
      <c r="G474" s="4"/>
      <c r="H474" s="4"/>
      <c r="I474" s="4"/>
      <c r="O474" s="4"/>
    </row>
    <row r="475" spans="2:15" ht="12.75">
      <c r="B475" s="18"/>
      <c r="C475" s="19"/>
      <c r="G475" s="4"/>
      <c r="H475" s="4"/>
      <c r="I475" s="4"/>
      <c r="O475" s="4"/>
    </row>
    <row r="476" spans="2:15" ht="12.75">
      <c r="B476" s="18"/>
      <c r="C476" s="19"/>
      <c r="G476" s="4"/>
      <c r="H476" s="4"/>
      <c r="I476" s="4"/>
      <c r="O476" s="4"/>
    </row>
    <row r="477" spans="2:15" ht="12.75">
      <c r="B477" s="18"/>
      <c r="C477" s="19"/>
      <c r="G477" s="4"/>
      <c r="H477" s="4"/>
      <c r="I477" s="4"/>
      <c r="O477" s="4"/>
    </row>
    <row r="478" spans="2:15" ht="12.75">
      <c r="B478" s="18"/>
      <c r="C478" s="19"/>
      <c r="G478" s="4"/>
      <c r="H478" s="4"/>
      <c r="I478" s="4"/>
      <c r="O478" s="4"/>
    </row>
    <row r="479" spans="2:15" ht="12.75">
      <c r="B479" s="18"/>
      <c r="C479" s="19"/>
      <c r="G479" s="4"/>
      <c r="H479" s="4"/>
      <c r="I479" s="4"/>
      <c r="O479" s="4"/>
    </row>
    <row r="480" spans="2:15" ht="12.75">
      <c r="B480" s="18"/>
      <c r="C480" s="19"/>
      <c r="G480" s="4"/>
      <c r="H480" s="4"/>
      <c r="I480" s="4"/>
      <c r="O480" s="4"/>
    </row>
    <row r="481" spans="2:15" ht="12.75">
      <c r="B481" s="18"/>
      <c r="C481" s="19"/>
      <c r="G481" s="4"/>
      <c r="H481" s="4"/>
      <c r="I481" s="4"/>
      <c r="O481" s="4"/>
    </row>
    <row r="482" spans="2:15" ht="12.75">
      <c r="B482" s="18"/>
      <c r="C482" s="19"/>
      <c r="G482" s="4"/>
      <c r="H482" s="4"/>
      <c r="I482" s="4"/>
      <c r="O482" s="4"/>
    </row>
    <row r="483" spans="2:15" ht="12.75">
      <c r="B483" s="18"/>
      <c r="C483" s="19"/>
      <c r="G483" s="4"/>
      <c r="H483" s="4"/>
      <c r="I483" s="4"/>
      <c r="O483" s="4"/>
    </row>
    <row r="484" spans="2:15" ht="12.75">
      <c r="B484" s="18"/>
      <c r="C484" s="19"/>
      <c r="G484" s="4"/>
      <c r="H484" s="4"/>
      <c r="I484" s="4"/>
      <c r="O484" s="4"/>
    </row>
    <row r="485" spans="2:15" ht="12.75">
      <c r="B485" s="18"/>
      <c r="C485" s="19"/>
      <c r="G485" s="4"/>
      <c r="H485" s="4"/>
      <c r="I485" s="4"/>
      <c r="O485" s="4"/>
    </row>
    <row r="486" spans="2:15" ht="12.75">
      <c r="B486" s="18"/>
      <c r="C486" s="19"/>
      <c r="G486" s="4"/>
      <c r="H486" s="4"/>
      <c r="I486" s="4"/>
      <c r="O486" s="4"/>
    </row>
    <row r="487" spans="2:15" ht="12.75">
      <c r="B487" s="18"/>
      <c r="C487" s="19"/>
      <c r="G487" s="4"/>
      <c r="H487" s="4"/>
      <c r="I487" s="4"/>
      <c r="O487" s="4"/>
    </row>
    <row r="488" spans="2:15" ht="12.75">
      <c r="B488" s="18"/>
      <c r="C488" s="19"/>
      <c r="G488" s="4"/>
      <c r="H488" s="4"/>
      <c r="I488" s="4"/>
      <c r="O488" s="4"/>
    </row>
    <row r="489" spans="2:15" ht="12.75">
      <c r="B489" s="18"/>
      <c r="C489" s="19"/>
      <c r="G489" s="4"/>
      <c r="H489" s="4"/>
      <c r="I489" s="4"/>
      <c r="O489" s="4"/>
    </row>
    <row r="490" spans="2:15" ht="12.75">
      <c r="B490" s="18"/>
      <c r="C490" s="19"/>
      <c r="G490" s="4"/>
      <c r="H490" s="4"/>
      <c r="I490" s="4"/>
      <c r="O490" s="4"/>
    </row>
    <row r="491" spans="2:15" ht="12.75">
      <c r="B491" s="18"/>
      <c r="C491" s="19"/>
      <c r="G491" s="4"/>
      <c r="H491" s="4"/>
      <c r="I491" s="4"/>
      <c r="O491" s="4"/>
    </row>
    <row r="492" spans="2:15" ht="12.75">
      <c r="B492" s="18"/>
      <c r="C492" s="19"/>
      <c r="G492" s="4"/>
      <c r="H492" s="4"/>
      <c r="I492" s="4"/>
      <c r="O492" s="4"/>
    </row>
    <row r="493" spans="2:15" ht="12.75">
      <c r="B493" s="18"/>
      <c r="C493" s="19"/>
      <c r="G493" s="4"/>
      <c r="H493" s="4"/>
      <c r="I493" s="4"/>
      <c r="O493" s="4"/>
    </row>
    <row r="494" spans="2:15" ht="12.75">
      <c r="B494" s="18"/>
      <c r="C494" s="19"/>
      <c r="G494" s="4"/>
      <c r="H494" s="4"/>
      <c r="I494" s="4"/>
      <c r="O494" s="4"/>
    </row>
    <row r="495" spans="2:15" ht="12.75">
      <c r="B495" s="18"/>
      <c r="C495" s="19"/>
      <c r="G495" s="4"/>
      <c r="H495" s="4"/>
      <c r="I495" s="4"/>
      <c r="O495" s="4"/>
    </row>
    <row r="496" spans="2:15" ht="12.75">
      <c r="B496" s="18"/>
      <c r="C496" s="19"/>
      <c r="G496" s="4"/>
      <c r="H496" s="4"/>
      <c r="I496" s="4"/>
      <c r="O496" s="4"/>
    </row>
    <row r="497" spans="2:15" ht="12.75">
      <c r="B497" s="18"/>
      <c r="C497" s="19"/>
      <c r="G497" s="4"/>
      <c r="H497" s="4"/>
      <c r="I497" s="4"/>
      <c r="O497" s="4"/>
    </row>
    <row r="498" spans="2:15" ht="12.75">
      <c r="B498" s="18"/>
      <c r="C498" s="19"/>
      <c r="G498" s="4"/>
      <c r="H498" s="4"/>
      <c r="I498" s="4"/>
      <c r="O498" s="4"/>
    </row>
    <row r="499" spans="2:15" ht="12.75">
      <c r="B499" s="18"/>
      <c r="C499" s="19"/>
      <c r="G499" s="4"/>
      <c r="H499" s="4"/>
      <c r="I499" s="4"/>
      <c r="O499" s="4"/>
    </row>
    <row r="500" spans="2:15" ht="12.75">
      <c r="B500" s="18"/>
      <c r="C500" s="19"/>
      <c r="G500" s="4"/>
      <c r="H500" s="4"/>
      <c r="I500" s="4"/>
      <c r="O500" s="4"/>
    </row>
    <row r="501" spans="2:15" ht="12.75">
      <c r="B501" s="18"/>
      <c r="C501" s="19"/>
      <c r="G501" s="4"/>
      <c r="H501" s="4"/>
      <c r="I501" s="4"/>
      <c r="O501" s="4"/>
    </row>
    <row r="502" spans="2:15" ht="12.75">
      <c r="B502" s="18"/>
      <c r="C502" s="19"/>
      <c r="G502" s="4"/>
      <c r="H502" s="4"/>
      <c r="I502" s="4"/>
      <c r="O502" s="4"/>
    </row>
    <row r="503" spans="2:15" ht="12.75">
      <c r="B503" s="18"/>
      <c r="C503" s="19"/>
      <c r="G503" s="4"/>
      <c r="H503" s="4"/>
      <c r="I503" s="4"/>
      <c r="O503" s="4"/>
    </row>
    <row r="504" spans="2:15" ht="12.75">
      <c r="B504" s="18"/>
      <c r="C504" s="19"/>
      <c r="G504" s="4"/>
      <c r="H504" s="4"/>
      <c r="I504" s="4"/>
      <c r="O504" s="4"/>
    </row>
    <row r="505" spans="2:15" ht="12.75">
      <c r="B505" s="18"/>
      <c r="C505" s="19"/>
      <c r="G505" s="4"/>
      <c r="H505" s="4"/>
      <c r="I505" s="4"/>
      <c r="O505" s="4"/>
    </row>
    <row r="506" spans="2:15" ht="12.75">
      <c r="B506" s="18"/>
      <c r="C506" s="19"/>
      <c r="G506" s="4"/>
      <c r="H506" s="4"/>
      <c r="I506" s="4"/>
      <c r="O506" s="4"/>
    </row>
    <row r="507" spans="2:15" ht="12.75">
      <c r="B507" s="18"/>
      <c r="C507" s="19"/>
      <c r="G507" s="4"/>
      <c r="H507" s="4"/>
      <c r="I507" s="4"/>
      <c r="O507" s="4"/>
    </row>
    <row r="508" spans="2:15" ht="12.75">
      <c r="B508" s="18"/>
      <c r="C508" s="19"/>
      <c r="G508" s="4"/>
      <c r="H508" s="4"/>
      <c r="I508" s="4"/>
      <c r="O508" s="4"/>
    </row>
    <row r="509" spans="2:15" ht="12.75">
      <c r="B509" s="18"/>
      <c r="C509" s="19"/>
      <c r="G509" s="4"/>
      <c r="H509" s="4"/>
      <c r="I509" s="4"/>
      <c r="O509" s="4"/>
    </row>
    <row r="510" spans="2:15" ht="12.75">
      <c r="B510" s="18"/>
      <c r="C510" s="19"/>
      <c r="G510" s="4"/>
      <c r="H510" s="4"/>
      <c r="I510" s="4"/>
      <c r="O510" s="4"/>
    </row>
    <row r="511" spans="2:15" ht="12.75">
      <c r="B511" s="18"/>
      <c r="C511" s="19"/>
      <c r="G511" s="4"/>
      <c r="H511" s="4"/>
      <c r="I511" s="4"/>
      <c r="O511" s="4"/>
    </row>
    <row r="512" spans="2:15" ht="12.75">
      <c r="B512" s="18"/>
      <c r="C512" s="19"/>
      <c r="G512" s="4"/>
      <c r="H512" s="4"/>
      <c r="I512" s="4"/>
      <c r="O512" s="4"/>
    </row>
    <row r="513" spans="2:15" ht="12.75">
      <c r="B513" s="18"/>
      <c r="C513" s="19"/>
      <c r="G513" s="4"/>
      <c r="H513" s="4"/>
      <c r="I513" s="4"/>
      <c r="O513" s="4"/>
    </row>
    <row r="514" spans="2:15" ht="12.75">
      <c r="B514" s="18"/>
      <c r="C514" s="19"/>
      <c r="G514" s="4"/>
      <c r="H514" s="4"/>
      <c r="I514" s="4"/>
      <c r="O514" s="4"/>
    </row>
    <row r="515" spans="2:15" ht="12.75">
      <c r="B515" s="18"/>
      <c r="C515" s="19"/>
      <c r="G515" s="4"/>
      <c r="H515" s="4"/>
      <c r="I515" s="4"/>
      <c r="O515" s="4"/>
    </row>
    <row r="516" spans="2:15" ht="12.75">
      <c r="B516" s="18"/>
      <c r="C516" s="19"/>
      <c r="G516" s="4"/>
      <c r="H516" s="4"/>
      <c r="I516" s="4"/>
      <c r="O516" s="4"/>
    </row>
    <row r="517" spans="2:15" ht="12.75">
      <c r="B517" s="18"/>
      <c r="C517" s="19"/>
      <c r="G517" s="4"/>
      <c r="H517" s="4"/>
      <c r="I517" s="4"/>
      <c r="O517" s="4"/>
    </row>
    <row r="518" spans="2:15" ht="12.75">
      <c r="B518" s="18"/>
      <c r="C518" s="19"/>
      <c r="G518" s="4"/>
      <c r="H518" s="4"/>
      <c r="I518" s="4"/>
      <c r="O518" s="4"/>
    </row>
    <row r="519" spans="2:15" ht="12.75">
      <c r="B519" s="18"/>
      <c r="C519" s="19"/>
      <c r="G519" s="4"/>
      <c r="H519" s="4"/>
      <c r="I519" s="4"/>
      <c r="O519" s="4"/>
    </row>
    <row r="520" spans="2:15" ht="12.75">
      <c r="B520" s="18"/>
      <c r="C520" s="19"/>
      <c r="G520" s="4"/>
      <c r="H520" s="4"/>
      <c r="I520" s="4"/>
      <c r="O520" s="4"/>
    </row>
    <row r="521" spans="2:15" ht="12.75">
      <c r="B521" s="18"/>
      <c r="C521" s="19"/>
      <c r="G521" s="4"/>
      <c r="H521" s="4"/>
      <c r="I521" s="4"/>
      <c r="O521" s="4"/>
    </row>
    <row r="522" spans="2:15" ht="12.75">
      <c r="B522" s="18"/>
      <c r="C522" s="19"/>
      <c r="G522" s="4"/>
      <c r="H522" s="4"/>
      <c r="I522" s="4"/>
      <c r="O522" s="4"/>
    </row>
    <row r="523" spans="2:15" ht="12.75">
      <c r="B523" s="18"/>
      <c r="C523" s="19"/>
      <c r="G523" s="4"/>
      <c r="H523" s="4"/>
      <c r="I523" s="4"/>
      <c r="O523" s="4"/>
    </row>
    <row r="524" spans="2:15" ht="12.75">
      <c r="B524" s="18"/>
      <c r="C524" s="19"/>
      <c r="G524" s="4"/>
      <c r="H524" s="4"/>
      <c r="I524" s="4"/>
      <c r="O524" s="4"/>
    </row>
    <row r="525" spans="2:15" ht="12.75">
      <c r="B525" s="18"/>
      <c r="C525" s="19"/>
      <c r="G525" s="4"/>
      <c r="H525" s="4"/>
      <c r="I525" s="4"/>
      <c r="O525" s="4"/>
    </row>
    <row r="526" spans="2:15" ht="12.75">
      <c r="B526" s="18"/>
      <c r="C526" s="19"/>
      <c r="G526" s="4"/>
      <c r="H526" s="4"/>
      <c r="I526" s="4"/>
      <c r="O526" s="4"/>
    </row>
    <row r="527" spans="2:15" ht="12.75">
      <c r="B527" s="18"/>
      <c r="C527" s="19"/>
      <c r="G527" s="4"/>
      <c r="H527" s="4"/>
      <c r="I527" s="4"/>
      <c r="O527" s="4"/>
    </row>
    <row r="528" spans="2:15" ht="12.75">
      <c r="B528" s="18"/>
      <c r="C528" s="19"/>
      <c r="G528" s="4"/>
      <c r="H528" s="4"/>
      <c r="I528" s="4"/>
      <c r="O528" s="4"/>
    </row>
    <row r="529" spans="2:15" ht="12.75">
      <c r="B529" s="18"/>
      <c r="C529" s="19"/>
      <c r="G529" s="4"/>
      <c r="H529" s="4"/>
      <c r="I529" s="4"/>
      <c r="O529" s="4"/>
    </row>
    <row r="530" spans="2:15" ht="12.75">
      <c r="B530" s="18"/>
      <c r="C530" s="19"/>
      <c r="G530" s="4"/>
      <c r="H530" s="4"/>
      <c r="I530" s="4"/>
      <c r="O530" s="4"/>
    </row>
    <row r="531" spans="2:15" ht="12.75">
      <c r="B531" s="18"/>
      <c r="C531" s="19"/>
      <c r="G531" s="4"/>
      <c r="H531" s="4"/>
      <c r="I531" s="4"/>
      <c r="O531" s="4"/>
    </row>
    <row r="532" spans="2:15" ht="12.75">
      <c r="B532" s="18"/>
      <c r="C532" s="19"/>
      <c r="G532" s="4"/>
      <c r="H532" s="4"/>
      <c r="I532" s="4"/>
      <c r="O532" s="4"/>
    </row>
    <row r="533" spans="2:15" ht="12.75">
      <c r="B533" s="18"/>
      <c r="C533" s="19"/>
      <c r="G533" s="4"/>
      <c r="H533" s="4"/>
      <c r="I533" s="4"/>
      <c r="O533" s="4"/>
    </row>
    <row r="534" spans="2:15" ht="12.75">
      <c r="B534" s="18"/>
      <c r="C534" s="19"/>
      <c r="G534" s="4"/>
      <c r="H534" s="4"/>
      <c r="I534" s="4"/>
      <c r="O534" s="4"/>
    </row>
    <row r="535" spans="2:15" ht="12.75">
      <c r="B535" s="18"/>
      <c r="C535" s="19"/>
      <c r="G535" s="4"/>
      <c r="H535" s="4"/>
      <c r="I535" s="4"/>
      <c r="O535" s="4"/>
    </row>
    <row r="536" spans="2:15" ht="12.75">
      <c r="B536" s="18"/>
      <c r="C536" s="19"/>
      <c r="G536" s="4"/>
      <c r="H536" s="4"/>
      <c r="I536" s="4"/>
      <c r="O536" s="4"/>
    </row>
    <row r="537" spans="2:15" ht="12.75">
      <c r="B537" s="18"/>
      <c r="C537" s="19"/>
      <c r="G537" s="4"/>
      <c r="H537" s="4"/>
      <c r="I537" s="4"/>
      <c r="O537" s="4"/>
    </row>
    <row r="538" spans="2:15" ht="12.75">
      <c r="B538" s="18"/>
      <c r="C538" s="19"/>
      <c r="G538" s="4"/>
      <c r="H538" s="4"/>
      <c r="I538" s="4"/>
      <c r="O538" s="4"/>
    </row>
    <row r="539" spans="2:15" ht="12.75">
      <c r="B539" s="18"/>
      <c r="C539" s="19"/>
      <c r="G539" s="4"/>
      <c r="H539" s="4"/>
      <c r="I539" s="4"/>
      <c r="O539" s="4"/>
    </row>
    <row r="540" spans="2:15" ht="12.75">
      <c r="B540" s="18"/>
      <c r="C540" s="19"/>
      <c r="G540" s="4"/>
      <c r="H540" s="4"/>
      <c r="I540" s="4"/>
      <c r="O540" s="4"/>
    </row>
    <row r="541" spans="2:15" ht="12.75">
      <c r="B541" s="18"/>
      <c r="C541" s="19"/>
      <c r="G541" s="4"/>
      <c r="H541" s="4"/>
      <c r="I541" s="4"/>
      <c r="O541" s="4"/>
    </row>
    <row r="542" spans="2:15" ht="12.75">
      <c r="B542" s="18"/>
      <c r="C542" s="19"/>
      <c r="G542" s="4"/>
      <c r="H542" s="4"/>
      <c r="I542" s="4"/>
      <c r="O542" s="4"/>
    </row>
    <row r="543" spans="2:15" ht="12.75">
      <c r="B543" s="18"/>
      <c r="C543" s="19"/>
      <c r="G543" s="4"/>
      <c r="H543" s="4"/>
      <c r="I543" s="4"/>
      <c r="O543" s="4"/>
    </row>
    <row r="544" spans="2:15" ht="12.75">
      <c r="B544" s="18"/>
      <c r="C544" s="19"/>
      <c r="G544" s="4"/>
      <c r="H544" s="4"/>
      <c r="I544" s="4"/>
      <c r="O544" s="4"/>
    </row>
    <row r="545" spans="2:15" ht="12.75">
      <c r="B545" s="18"/>
      <c r="C545" s="19"/>
      <c r="G545" s="4"/>
      <c r="H545" s="4"/>
      <c r="I545" s="4"/>
      <c r="O545" s="4"/>
    </row>
    <row r="546" spans="2:15" ht="12.75">
      <c r="B546" s="18"/>
      <c r="C546" s="19"/>
      <c r="G546" s="4"/>
      <c r="H546" s="4"/>
      <c r="I546" s="4"/>
      <c r="O546" s="4"/>
    </row>
    <row r="547" spans="2:15" ht="12.75">
      <c r="B547" s="18"/>
      <c r="C547" s="19"/>
      <c r="G547" s="4"/>
      <c r="H547" s="4"/>
      <c r="I547" s="4"/>
      <c r="O547" s="4"/>
    </row>
    <row r="548" spans="2:15" ht="12.75">
      <c r="B548" s="18"/>
      <c r="C548" s="19"/>
      <c r="G548" s="4"/>
      <c r="H548" s="4"/>
      <c r="I548" s="4"/>
      <c r="O548" s="4"/>
    </row>
    <row r="549" spans="2:15" ht="12.75">
      <c r="B549" s="18"/>
      <c r="C549" s="19"/>
      <c r="G549" s="4"/>
      <c r="H549" s="4"/>
      <c r="I549" s="4"/>
      <c r="O549" s="4"/>
    </row>
    <row r="550" spans="2:15" ht="12.75">
      <c r="B550" s="18"/>
      <c r="C550" s="19"/>
      <c r="G550" s="4"/>
      <c r="H550" s="4"/>
      <c r="I550" s="4"/>
      <c r="O550" s="4"/>
    </row>
    <row r="551" spans="2:15" ht="12.75">
      <c r="B551" s="18"/>
      <c r="C551" s="19"/>
      <c r="G551" s="4"/>
      <c r="H551" s="4"/>
      <c r="I551" s="4"/>
      <c r="O551" s="4"/>
    </row>
    <row r="552" spans="2:15" ht="12.75">
      <c r="B552" s="18"/>
      <c r="C552" s="19"/>
      <c r="G552" s="4"/>
      <c r="H552" s="4"/>
      <c r="I552" s="4"/>
      <c r="O552" s="4"/>
    </row>
    <row r="553" spans="2:15" ht="12.75">
      <c r="B553" s="18"/>
      <c r="C553" s="19"/>
      <c r="G553" s="4"/>
      <c r="H553" s="4"/>
      <c r="I553" s="4"/>
      <c r="O553" s="4"/>
    </row>
    <row r="554" spans="2:15" ht="12.75">
      <c r="B554" s="18"/>
      <c r="C554" s="19"/>
      <c r="G554" s="4"/>
      <c r="H554" s="4"/>
      <c r="I554" s="4"/>
      <c r="O554" s="4"/>
    </row>
    <row r="555" spans="2:15" ht="12.75">
      <c r="B555" s="18"/>
      <c r="C555" s="19"/>
      <c r="G555" s="4"/>
      <c r="H555" s="4"/>
      <c r="I555" s="4"/>
      <c r="O555" s="4"/>
    </row>
    <row r="556" spans="2:15" ht="12.75">
      <c r="B556" s="18"/>
      <c r="C556" s="19"/>
      <c r="G556" s="4"/>
      <c r="H556" s="4"/>
      <c r="I556" s="4"/>
      <c r="O556" s="4"/>
    </row>
    <row r="557" spans="2:15" ht="12.75">
      <c r="B557" s="18"/>
      <c r="C557" s="19"/>
      <c r="G557" s="4"/>
      <c r="H557" s="4"/>
      <c r="I557" s="4"/>
      <c r="O557" s="4"/>
    </row>
    <row r="558" spans="2:15" ht="12.75">
      <c r="B558" s="18"/>
      <c r="C558" s="19"/>
      <c r="G558" s="4"/>
      <c r="H558" s="4"/>
      <c r="I558" s="4"/>
      <c r="O558" s="4"/>
    </row>
    <row r="559" spans="2:15" ht="12.75">
      <c r="B559" s="18"/>
      <c r="C559" s="19"/>
      <c r="G559" s="4"/>
      <c r="H559" s="4"/>
      <c r="I559" s="4"/>
      <c r="O559" s="4"/>
    </row>
    <row r="560" spans="2:15" ht="12.75">
      <c r="B560" s="18"/>
      <c r="C560" s="19"/>
      <c r="G560" s="4"/>
      <c r="H560" s="4"/>
      <c r="I560" s="4"/>
      <c r="O560" s="4"/>
    </row>
    <row r="561" spans="2:15" ht="12.75">
      <c r="B561" s="18"/>
      <c r="C561" s="19"/>
      <c r="G561" s="4"/>
      <c r="H561" s="4"/>
      <c r="I561" s="4"/>
      <c r="O561" s="4"/>
    </row>
    <row r="562" spans="2:15" ht="12.75">
      <c r="B562" s="18"/>
      <c r="C562" s="19"/>
      <c r="G562" s="4"/>
      <c r="H562" s="4"/>
      <c r="I562" s="4"/>
      <c r="O562" s="4"/>
    </row>
    <row r="563" spans="2:15" ht="12.75">
      <c r="B563" s="18"/>
      <c r="C563" s="19"/>
      <c r="G563" s="4"/>
      <c r="H563" s="4"/>
      <c r="I563" s="4"/>
      <c r="O563" s="4"/>
    </row>
    <row r="564" spans="2:15" ht="12.75">
      <c r="B564" s="18"/>
      <c r="C564" s="19"/>
      <c r="G564" s="4"/>
      <c r="H564" s="4"/>
      <c r="I564" s="4"/>
      <c r="O564" s="4"/>
    </row>
    <row r="565" spans="2:15" ht="12.75">
      <c r="B565" s="18"/>
      <c r="C565" s="19"/>
      <c r="G565" s="4"/>
      <c r="H565" s="4"/>
      <c r="I565" s="4"/>
      <c r="O565" s="4"/>
    </row>
    <row r="566" spans="2:15" ht="12.75">
      <c r="B566" s="18"/>
      <c r="C566" s="19"/>
      <c r="G566" s="4"/>
      <c r="H566" s="4"/>
      <c r="I566" s="4"/>
      <c r="O566" s="4"/>
    </row>
    <row r="567" spans="2:15" ht="12.75">
      <c r="B567" s="18"/>
      <c r="C567" s="19"/>
      <c r="G567" s="4"/>
      <c r="H567" s="4"/>
      <c r="I567" s="4"/>
      <c r="O567" s="4"/>
    </row>
    <row r="568" spans="2:15" ht="12.75">
      <c r="B568" s="18"/>
      <c r="C568" s="19"/>
      <c r="G568" s="4"/>
      <c r="H568" s="4"/>
      <c r="I568" s="4"/>
      <c r="O568" s="4"/>
    </row>
    <row r="569" spans="2:15" ht="12.75">
      <c r="B569" s="18"/>
      <c r="C569" s="19"/>
      <c r="G569" s="4"/>
      <c r="H569" s="4"/>
      <c r="I569" s="4"/>
      <c r="O569" s="4"/>
    </row>
    <row r="570" spans="2:15" ht="12.75">
      <c r="B570" s="18"/>
      <c r="C570" s="19"/>
      <c r="G570" s="4"/>
      <c r="H570" s="4"/>
      <c r="I570" s="4"/>
      <c r="O570" s="4"/>
    </row>
    <row r="571" spans="2:15" ht="12.75">
      <c r="B571" s="18"/>
      <c r="C571" s="19"/>
      <c r="G571" s="4"/>
      <c r="H571" s="4"/>
      <c r="I571" s="4"/>
      <c r="O571" s="4"/>
    </row>
    <row r="572" spans="2:15" ht="12.75">
      <c r="B572" s="18"/>
      <c r="C572" s="19"/>
      <c r="G572" s="4"/>
      <c r="H572" s="4"/>
      <c r="I572" s="4"/>
      <c r="O572" s="4"/>
    </row>
    <row r="573" spans="2:15" ht="12.75">
      <c r="B573" s="18"/>
      <c r="C573" s="19"/>
      <c r="G573" s="4"/>
      <c r="H573" s="4"/>
      <c r="I573" s="4"/>
      <c r="O573" s="4"/>
    </row>
    <row r="574" spans="2:15" ht="12.75">
      <c r="B574" s="18"/>
      <c r="C574" s="19"/>
      <c r="G574" s="4"/>
      <c r="H574" s="4"/>
      <c r="I574" s="4"/>
      <c r="O574" s="4"/>
    </row>
    <row r="575" spans="2:15" ht="12.75">
      <c r="B575" s="18"/>
      <c r="C575" s="19"/>
      <c r="G575" s="4"/>
      <c r="H575" s="4"/>
      <c r="I575" s="4"/>
      <c r="O575" s="4"/>
    </row>
    <row r="576" spans="2:15" ht="12.75">
      <c r="B576" s="18"/>
      <c r="C576" s="19"/>
      <c r="G576" s="4"/>
      <c r="H576" s="4"/>
      <c r="I576" s="4"/>
      <c r="O576" s="4"/>
    </row>
    <row r="577" spans="2:15" ht="12.75">
      <c r="B577" s="18"/>
      <c r="C577" s="19"/>
      <c r="G577" s="4"/>
      <c r="H577" s="4"/>
      <c r="I577" s="4"/>
      <c r="O577" s="4"/>
    </row>
    <row r="578" spans="2:15" ht="12.75">
      <c r="B578" s="18"/>
      <c r="C578" s="19"/>
      <c r="G578" s="4"/>
      <c r="H578" s="4"/>
      <c r="I578" s="4"/>
      <c r="O578" s="4"/>
    </row>
    <row r="579" spans="2:15" ht="12.75">
      <c r="B579" s="18"/>
      <c r="C579" s="19"/>
      <c r="G579" s="4"/>
      <c r="H579" s="4"/>
      <c r="I579" s="4"/>
      <c r="O579" s="4"/>
    </row>
    <row r="580" spans="2:15" ht="12.75">
      <c r="B580" s="18"/>
      <c r="C580" s="19"/>
      <c r="G580" s="4"/>
      <c r="H580" s="4"/>
      <c r="I580" s="4"/>
      <c r="O580" s="4"/>
    </row>
    <row r="581" spans="2:15" ht="12.75">
      <c r="B581" s="18"/>
      <c r="C581" s="19"/>
      <c r="G581" s="4"/>
      <c r="H581" s="4"/>
      <c r="I581" s="4"/>
      <c r="O581" s="4"/>
    </row>
    <row r="582" spans="2:15" ht="12.75">
      <c r="B582" s="18"/>
      <c r="C582" s="19"/>
      <c r="G582" s="4"/>
      <c r="H582" s="4"/>
      <c r="I582" s="4"/>
      <c r="O582" s="4"/>
    </row>
    <row r="583" spans="2:15" ht="12.75">
      <c r="B583" s="18"/>
      <c r="C583" s="19"/>
      <c r="G583" s="4"/>
      <c r="H583" s="4"/>
      <c r="I583" s="4"/>
      <c r="O583" s="4"/>
    </row>
    <row r="584" spans="2:15" ht="12.75">
      <c r="B584" s="18"/>
      <c r="C584" s="19"/>
      <c r="G584" s="4"/>
      <c r="H584" s="4"/>
      <c r="I584" s="4"/>
      <c r="O584" s="4"/>
    </row>
    <row r="585" spans="2:15" ht="12.75">
      <c r="B585" s="18"/>
      <c r="C585" s="19"/>
      <c r="G585" s="4"/>
      <c r="H585" s="4"/>
      <c r="I585" s="4"/>
      <c r="O585" s="4"/>
    </row>
    <row r="586" spans="2:15" ht="12.75">
      <c r="B586" s="18"/>
      <c r="C586" s="19"/>
      <c r="G586" s="4"/>
      <c r="H586" s="4"/>
      <c r="I586" s="4"/>
      <c r="O586" s="4"/>
    </row>
    <row r="587" spans="2:15" ht="12.75">
      <c r="B587" s="18"/>
      <c r="C587" s="19"/>
      <c r="G587" s="4"/>
      <c r="H587" s="4"/>
      <c r="I587" s="4"/>
      <c r="O587" s="4"/>
    </row>
    <row r="588" spans="2:15" ht="12.75">
      <c r="B588" s="18"/>
      <c r="C588" s="19"/>
      <c r="G588" s="4"/>
      <c r="H588" s="4"/>
      <c r="I588" s="4"/>
      <c r="O588" s="4"/>
    </row>
    <row r="589" spans="2:15" ht="12.75">
      <c r="B589" s="18"/>
      <c r="C589" s="19"/>
      <c r="G589" s="4"/>
      <c r="H589" s="4"/>
      <c r="I589" s="4"/>
      <c r="O589" s="4"/>
    </row>
    <row r="590" spans="2:15" ht="12.75">
      <c r="B590" s="18"/>
      <c r="C590" s="19"/>
      <c r="G590" s="4"/>
      <c r="H590" s="4"/>
      <c r="I590" s="4"/>
      <c r="O590" s="4"/>
    </row>
    <row r="591" spans="2:15" ht="12.75">
      <c r="B591" s="18"/>
      <c r="C591" s="19"/>
      <c r="G591" s="4"/>
      <c r="H591" s="4"/>
      <c r="I591" s="4"/>
      <c r="O591" s="4"/>
    </row>
    <row r="592" spans="2:15" ht="12.75">
      <c r="B592" s="18"/>
      <c r="C592" s="19"/>
      <c r="G592" s="4"/>
      <c r="H592" s="4"/>
      <c r="I592" s="4"/>
      <c r="O592" s="4"/>
    </row>
    <row r="593" spans="2:15" ht="12.75">
      <c r="B593" s="18"/>
      <c r="C593" s="19"/>
      <c r="G593" s="4"/>
      <c r="H593" s="4"/>
      <c r="I593" s="4"/>
      <c r="O593" s="4"/>
    </row>
    <row r="594" spans="2:15" ht="12.75">
      <c r="B594" s="18"/>
      <c r="C594" s="19"/>
      <c r="G594" s="4"/>
      <c r="H594" s="4"/>
      <c r="I594" s="4"/>
      <c r="O594" s="4"/>
    </row>
    <row r="595" spans="2:15" ht="12.75">
      <c r="B595" s="18"/>
      <c r="C595" s="19"/>
      <c r="G595" s="4"/>
      <c r="H595" s="4"/>
      <c r="I595" s="4"/>
      <c r="O595" s="4"/>
    </row>
    <row r="596" spans="2:15" ht="12.75">
      <c r="B596" s="18"/>
      <c r="C596" s="19"/>
      <c r="G596" s="4"/>
      <c r="H596" s="4"/>
      <c r="I596" s="4"/>
      <c r="O596" s="4"/>
    </row>
    <row r="597" spans="2:15" ht="12.75">
      <c r="B597" s="18"/>
      <c r="C597" s="19"/>
      <c r="G597" s="4"/>
      <c r="H597" s="4"/>
      <c r="I597" s="4"/>
      <c r="O597" s="4"/>
    </row>
    <row r="598" spans="2:15" ht="12.75">
      <c r="B598" s="18"/>
      <c r="C598" s="19"/>
      <c r="G598" s="4"/>
      <c r="H598" s="4"/>
      <c r="I598" s="4"/>
      <c r="O598" s="4"/>
    </row>
    <row r="599" spans="2:15" ht="12.75">
      <c r="B599" s="18"/>
      <c r="C599" s="19"/>
      <c r="G599" s="4"/>
      <c r="H599" s="4"/>
      <c r="I599" s="4"/>
      <c r="O599" s="4"/>
    </row>
    <row r="600" spans="2:15" ht="12.75">
      <c r="B600" s="18"/>
      <c r="C600" s="19"/>
      <c r="G600" s="4"/>
      <c r="H600" s="4"/>
      <c r="I600" s="4"/>
      <c r="O600" s="4"/>
    </row>
    <row r="601" spans="2:15" ht="12.75">
      <c r="B601" s="18"/>
      <c r="C601" s="19"/>
      <c r="G601" s="4"/>
      <c r="H601" s="4"/>
      <c r="I601" s="4"/>
      <c r="O601" s="4"/>
    </row>
    <row r="602" spans="2:15" ht="12.75">
      <c r="B602" s="18"/>
      <c r="C602" s="19"/>
      <c r="G602" s="4"/>
      <c r="H602" s="4"/>
      <c r="I602" s="4"/>
      <c r="O602" s="4"/>
    </row>
    <row r="603" spans="2:15" ht="12.75">
      <c r="B603" s="18"/>
      <c r="C603" s="19"/>
      <c r="G603" s="4"/>
      <c r="H603" s="4"/>
      <c r="I603" s="4"/>
      <c r="O603" s="4"/>
    </row>
    <row r="604" spans="2:15" ht="12.75">
      <c r="B604" s="18"/>
      <c r="C604" s="19"/>
      <c r="G604" s="4"/>
      <c r="H604" s="4"/>
      <c r="I604" s="4"/>
      <c r="O604" s="4"/>
    </row>
    <row r="605" spans="2:15" ht="12.75">
      <c r="B605" s="18"/>
      <c r="C605" s="19"/>
      <c r="G605" s="4"/>
      <c r="H605" s="4"/>
      <c r="I605" s="4"/>
      <c r="O605" s="4"/>
    </row>
    <row r="606" spans="2:15" ht="12.75">
      <c r="B606" s="18"/>
      <c r="C606" s="19"/>
      <c r="G606" s="4"/>
      <c r="H606" s="4"/>
      <c r="I606" s="4"/>
      <c r="O606" s="4"/>
    </row>
    <row r="607" spans="2:15" ht="12.75">
      <c r="B607" s="18"/>
      <c r="C607" s="19"/>
      <c r="G607" s="4"/>
      <c r="H607" s="4"/>
      <c r="I607" s="4"/>
      <c r="O607" s="4"/>
    </row>
    <row r="608" spans="2:15" ht="12.75">
      <c r="B608" s="18"/>
      <c r="C608" s="19"/>
      <c r="G608" s="4"/>
      <c r="H608" s="4"/>
      <c r="I608" s="4"/>
      <c r="O608" s="4"/>
    </row>
    <row r="609" spans="2:15" ht="12.75">
      <c r="B609" s="18"/>
      <c r="C609" s="19"/>
      <c r="G609" s="4"/>
      <c r="H609" s="4"/>
      <c r="I609" s="4"/>
      <c r="O609" s="4"/>
    </row>
    <row r="610" spans="2:15" ht="12.75">
      <c r="B610" s="18"/>
      <c r="C610" s="19"/>
      <c r="G610" s="4"/>
      <c r="H610" s="4"/>
      <c r="I610" s="4"/>
      <c r="O610" s="4"/>
    </row>
    <row r="611" spans="2:15" ht="12.75">
      <c r="B611" s="18"/>
      <c r="C611" s="19"/>
      <c r="G611" s="4"/>
      <c r="H611" s="4"/>
      <c r="I611" s="4"/>
      <c r="O611" s="4"/>
    </row>
    <row r="612" spans="2:15" ht="12.75">
      <c r="B612" s="18"/>
      <c r="C612" s="19"/>
      <c r="G612" s="4"/>
      <c r="H612" s="4"/>
      <c r="I612" s="4"/>
      <c r="O612" s="4"/>
    </row>
    <row r="613" spans="2:15" ht="12.75">
      <c r="B613" s="18"/>
      <c r="C613" s="19"/>
      <c r="G613" s="4"/>
      <c r="H613" s="4"/>
      <c r="I613" s="4"/>
      <c r="O613" s="4"/>
    </row>
    <row r="614" spans="2:15" ht="12.75">
      <c r="B614" s="18"/>
      <c r="C614" s="19"/>
      <c r="G614" s="4"/>
      <c r="H614" s="4"/>
      <c r="I614" s="4"/>
      <c r="O614" s="4"/>
    </row>
    <row r="615" spans="2:15" ht="12.75">
      <c r="B615" s="18"/>
      <c r="C615" s="19"/>
      <c r="G615" s="4"/>
      <c r="H615" s="4"/>
      <c r="I615" s="4"/>
      <c r="O615" s="4"/>
    </row>
    <row r="616" spans="2:15" ht="12.75">
      <c r="B616" s="18"/>
      <c r="C616" s="19"/>
      <c r="G616" s="4"/>
      <c r="H616" s="4"/>
      <c r="I616" s="4"/>
      <c r="O616" s="4"/>
    </row>
    <row r="617" spans="2:15" ht="12.75">
      <c r="B617" s="18"/>
      <c r="C617" s="19"/>
      <c r="G617" s="4"/>
      <c r="H617" s="4"/>
      <c r="I617" s="4"/>
      <c r="O617" s="4"/>
    </row>
    <row r="618" spans="2:15" ht="12.75">
      <c r="B618" s="18"/>
      <c r="C618" s="19"/>
      <c r="G618" s="4"/>
      <c r="H618" s="4"/>
      <c r="I618" s="4"/>
      <c r="O618" s="4"/>
    </row>
    <row r="619" spans="2:15" ht="12.75">
      <c r="B619" s="18"/>
      <c r="C619" s="19"/>
      <c r="G619" s="4"/>
      <c r="H619" s="4"/>
      <c r="I619" s="4"/>
      <c r="O619" s="4"/>
    </row>
    <row r="620" spans="2:15" ht="12.75">
      <c r="B620" s="18"/>
      <c r="C620" s="19"/>
      <c r="G620" s="4"/>
      <c r="H620" s="4"/>
      <c r="I620" s="4"/>
      <c r="O620" s="4"/>
    </row>
    <row r="621" spans="2:15" ht="12.75">
      <c r="B621" s="18"/>
      <c r="C621" s="19"/>
      <c r="G621" s="4"/>
      <c r="H621" s="4"/>
      <c r="I621" s="4"/>
      <c r="O621" s="4"/>
    </row>
    <row r="622" spans="2:15" ht="12.75">
      <c r="B622" s="18"/>
      <c r="C622" s="19"/>
      <c r="G622" s="4"/>
      <c r="H622" s="4"/>
      <c r="I622" s="4"/>
      <c r="O622" s="4"/>
    </row>
    <row r="623" spans="2:15" ht="12.75">
      <c r="B623" s="18"/>
      <c r="C623" s="19"/>
      <c r="G623" s="4"/>
      <c r="H623" s="4"/>
      <c r="I623" s="4"/>
      <c r="O623" s="4"/>
    </row>
    <row r="624" spans="2:15" ht="12.75">
      <c r="B624" s="18"/>
      <c r="C624" s="19"/>
      <c r="G624" s="4"/>
      <c r="H624" s="4"/>
      <c r="I624" s="4"/>
      <c r="O624" s="4"/>
    </row>
    <row r="625" spans="2:15" ht="12.75">
      <c r="B625" s="18"/>
      <c r="C625" s="19"/>
      <c r="G625" s="4"/>
      <c r="H625" s="4"/>
      <c r="I625" s="4"/>
      <c r="O625" s="4"/>
    </row>
    <row r="626" spans="2:15" ht="12.75">
      <c r="B626" s="18"/>
      <c r="C626" s="19"/>
      <c r="G626" s="4"/>
      <c r="H626" s="4"/>
      <c r="I626" s="4"/>
      <c r="O626" s="4"/>
    </row>
    <row r="627" spans="2:15" ht="12.75">
      <c r="B627" s="18"/>
      <c r="C627" s="19"/>
      <c r="G627" s="4"/>
      <c r="H627" s="4"/>
      <c r="I627" s="4"/>
      <c r="O627" s="4"/>
    </row>
    <row r="628" spans="2:15" ht="12.75">
      <c r="B628" s="18"/>
      <c r="C628" s="19"/>
      <c r="G628" s="4"/>
      <c r="H628" s="4"/>
      <c r="I628" s="4"/>
      <c r="O628" s="4"/>
    </row>
    <row r="629" spans="2:15" ht="12.75">
      <c r="B629" s="18"/>
      <c r="C629" s="19"/>
      <c r="G629" s="4"/>
      <c r="H629" s="4"/>
      <c r="I629" s="4"/>
      <c r="O629" s="4"/>
    </row>
    <row r="630" spans="2:15" ht="12.75">
      <c r="B630" s="18"/>
      <c r="C630" s="19"/>
      <c r="G630" s="4"/>
      <c r="H630" s="4"/>
      <c r="I630" s="4"/>
      <c r="O630" s="4"/>
    </row>
    <row r="631" spans="2:15" ht="12.75">
      <c r="B631" s="18"/>
      <c r="C631" s="19"/>
      <c r="G631" s="4"/>
      <c r="H631" s="4"/>
      <c r="I631" s="4"/>
      <c r="O631" s="4"/>
    </row>
    <row r="632" spans="2:15" ht="12.75">
      <c r="B632" s="18"/>
      <c r="C632" s="19"/>
      <c r="G632" s="4"/>
      <c r="H632" s="4"/>
      <c r="I632" s="4"/>
      <c r="O632" s="4"/>
    </row>
    <row r="633" spans="2:15" ht="12.75">
      <c r="B633" s="18"/>
      <c r="C633" s="19"/>
      <c r="G633" s="4"/>
      <c r="H633" s="4"/>
      <c r="I633" s="4"/>
      <c r="O633" s="4"/>
    </row>
    <row r="634" spans="2:15" ht="12.75">
      <c r="B634" s="18"/>
      <c r="C634" s="19"/>
      <c r="G634" s="4"/>
      <c r="H634" s="4"/>
      <c r="I634" s="4"/>
      <c r="O634" s="4"/>
    </row>
    <row r="635" spans="2:15" ht="12.75">
      <c r="B635" s="18"/>
      <c r="C635" s="19"/>
      <c r="G635" s="4"/>
      <c r="H635" s="4"/>
      <c r="I635" s="4"/>
      <c r="O635" s="4"/>
    </row>
    <row r="636" spans="2:15" ht="12.75">
      <c r="B636" s="18"/>
      <c r="C636" s="19"/>
      <c r="G636" s="4"/>
      <c r="H636" s="4"/>
      <c r="I636" s="4"/>
      <c r="O636" s="4"/>
    </row>
    <row r="637" spans="2:15" ht="12.75">
      <c r="B637" s="18"/>
      <c r="C637" s="19"/>
      <c r="G637" s="4"/>
      <c r="H637" s="4"/>
      <c r="I637" s="4"/>
      <c r="O637" s="4"/>
    </row>
    <row r="638" spans="2:15" ht="12.75">
      <c r="B638" s="18"/>
      <c r="C638" s="19"/>
      <c r="G638" s="4"/>
      <c r="H638" s="4"/>
      <c r="I638" s="4"/>
      <c r="O638" s="4"/>
    </row>
    <row r="639" spans="2:15" ht="12.75">
      <c r="B639" s="18"/>
      <c r="C639" s="19"/>
      <c r="G639" s="4"/>
      <c r="H639" s="4"/>
      <c r="I639" s="4"/>
      <c r="O639" s="4"/>
    </row>
    <row r="640" spans="2:15" ht="12.75">
      <c r="B640" s="18"/>
      <c r="C640" s="19"/>
      <c r="G640" s="4"/>
      <c r="H640" s="4"/>
      <c r="I640" s="4"/>
      <c r="O640" s="4"/>
    </row>
    <row r="641" spans="2:15" ht="12.75">
      <c r="B641" s="18"/>
      <c r="C641" s="19"/>
      <c r="G641" s="4"/>
      <c r="H641" s="4"/>
      <c r="I641" s="4"/>
      <c r="O641" s="4"/>
    </row>
    <row r="642" spans="2:15" ht="12.75">
      <c r="B642" s="18"/>
      <c r="C642" s="19"/>
      <c r="G642" s="4"/>
      <c r="H642" s="4"/>
      <c r="I642" s="4"/>
      <c r="O642" s="4"/>
    </row>
    <row r="643" spans="2:15" ht="12.75">
      <c r="B643" s="18"/>
      <c r="C643" s="19"/>
      <c r="G643" s="4"/>
      <c r="H643" s="4"/>
      <c r="I643" s="4"/>
      <c r="O643" s="4"/>
    </row>
    <row r="644" spans="2:15" ht="12.75">
      <c r="B644" s="18"/>
      <c r="C644" s="19"/>
      <c r="G644" s="4"/>
      <c r="H644" s="4"/>
      <c r="I644" s="4"/>
      <c r="O644" s="4"/>
    </row>
    <row r="645" spans="2:15" ht="12.75">
      <c r="B645" s="18"/>
      <c r="C645" s="19"/>
      <c r="G645" s="4"/>
      <c r="H645" s="4"/>
      <c r="I645" s="4"/>
      <c r="O645" s="4"/>
    </row>
    <row r="646" spans="2:15" ht="12.75">
      <c r="B646" s="18"/>
      <c r="C646" s="19"/>
      <c r="G646" s="4"/>
      <c r="H646" s="4"/>
      <c r="I646" s="4"/>
      <c r="O646" s="4"/>
    </row>
    <row r="647" spans="2:15" ht="12.75">
      <c r="B647" s="18"/>
      <c r="C647" s="19"/>
      <c r="G647" s="4"/>
      <c r="H647" s="4"/>
      <c r="I647" s="4"/>
      <c r="O647" s="4"/>
    </row>
    <row r="648" spans="2:15" ht="12.75">
      <c r="B648" s="18"/>
      <c r="C648" s="19"/>
      <c r="G648" s="4"/>
      <c r="H648" s="4"/>
      <c r="I648" s="4"/>
      <c r="O648" s="4"/>
    </row>
    <row r="649" spans="2:15" ht="12.75">
      <c r="B649" s="18"/>
      <c r="C649" s="19"/>
      <c r="G649" s="4"/>
      <c r="H649" s="4"/>
      <c r="I649" s="4"/>
      <c r="O649" s="4"/>
    </row>
    <row r="650" spans="2:15" ht="12.75">
      <c r="B650" s="18"/>
      <c r="C650" s="19"/>
      <c r="G650" s="4"/>
      <c r="H650" s="4"/>
      <c r="I650" s="4"/>
      <c r="O650" s="4"/>
    </row>
    <row r="651" spans="2:15" ht="12.75">
      <c r="B651" s="18"/>
      <c r="C651" s="19"/>
      <c r="G651" s="4"/>
      <c r="H651" s="4"/>
      <c r="I651" s="4"/>
      <c r="O651" s="4"/>
    </row>
    <row r="652" spans="2:15" ht="12.75">
      <c r="B652" s="18"/>
      <c r="C652" s="19"/>
      <c r="G652" s="4"/>
      <c r="H652" s="4"/>
      <c r="I652" s="4"/>
      <c r="O652" s="4"/>
    </row>
    <row r="653" spans="2:15" ht="12.75">
      <c r="B653" s="18"/>
      <c r="C653" s="19"/>
      <c r="G653" s="4"/>
      <c r="H653" s="4"/>
      <c r="I653" s="4"/>
      <c r="O653" s="4"/>
    </row>
    <row r="654" spans="2:15" ht="12.75">
      <c r="B654" s="18"/>
      <c r="C654" s="19"/>
      <c r="G654" s="4"/>
      <c r="H654" s="4"/>
      <c r="I654" s="4"/>
      <c r="O654" s="4"/>
    </row>
    <row r="655" spans="2:15" ht="12.75">
      <c r="B655" s="18"/>
      <c r="C655" s="19"/>
      <c r="G655" s="4"/>
      <c r="H655" s="4"/>
      <c r="I655" s="4"/>
      <c r="O655" s="4"/>
    </row>
    <row r="656" spans="2:15" ht="12.75">
      <c r="B656" s="18"/>
      <c r="C656" s="19"/>
      <c r="G656" s="4"/>
      <c r="H656" s="4"/>
      <c r="I656" s="4"/>
      <c r="O656" s="4"/>
    </row>
    <row r="657" spans="2:15" ht="12.75">
      <c r="B657" s="18"/>
      <c r="C657" s="19"/>
      <c r="G657" s="4"/>
      <c r="H657" s="4"/>
      <c r="I657" s="4"/>
      <c r="O657" s="4"/>
    </row>
    <row r="658" spans="2:15" ht="12.75">
      <c r="B658" s="18"/>
      <c r="C658" s="19"/>
      <c r="G658" s="4"/>
      <c r="H658" s="4"/>
      <c r="I658" s="4"/>
      <c r="O658" s="4"/>
    </row>
    <row r="659" spans="2:15" ht="12.75">
      <c r="B659" s="18"/>
      <c r="C659" s="19"/>
      <c r="G659" s="4"/>
      <c r="H659" s="4"/>
      <c r="I659" s="4"/>
      <c r="O659" s="4"/>
    </row>
    <row r="660" spans="2:15" ht="12.75">
      <c r="B660" s="18"/>
      <c r="C660" s="19"/>
      <c r="G660" s="4"/>
      <c r="H660" s="4"/>
      <c r="I660" s="4"/>
      <c r="O660" s="4"/>
    </row>
    <row r="661" spans="2:15" ht="12.75">
      <c r="B661" s="18"/>
      <c r="C661" s="19"/>
      <c r="G661" s="4"/>
      <c r="H661" s="4"/>
      <c r="I661" s="4"/>
      <c r="O661" s="4"/>
    </row>
    <row r="662" spans="2:15" ht="12.75">
      <c r="B662" s="18"/>
      <c r="C662" s="19"/>
      <c r="G662" s="4"/>
      <c r="H662" s="4"/>
      <c r="I662" s="4"/>
      <c r="O662" s="4"/>
    </row>
    <row r="663" spans="2:15" ht="12.75">
      <c r="B663" s="18"/>
      <c r="C663" s="19"/>
      <c r="G663" s="4"/>
      <c r="H663" s="4"/>
      <c r="I663" s="4"/>
      <c r="O663" s="4"/>
    </row>
    <row r="664" spans="2:15" ht="12.75">
      <c r="B664" s="18"/>
      <c r="C664" s="19"/>
      <c r="G664" s="4"/>
      <c r="H664" s="4"/>
      <c r="I664" s="4"/>
      <c r="O664" s="4"/>
    </row>
    <row r="665" spans="2:15" ht="12.75">
      <c r="B665" s="18"/>
      <c r="C665" s="19"/>
      <c r="G665" s="4"/>
      <c r="H665" s="4"/>
      <c r="I665" s="4"/>
      <c r="O665" s="4"/>
    </row>
    <row r="666" spans="2:15" ht="12.75">
      <c r="B666" s="18"/>
      <c r="C666" s="19"/>
      <c r="G666" s="4"/>
      <c r="H666" s="4"/>
      <c r="I666" s="4"/>
      <c r="O666" s="4"/>
    </row>
    <row r="667" spans="2:15" ht="12.75">
      <c r="B667" s="18"/>
      <c r="C667" s="19"/>
      <c r="G667" s="4"/>
      <c r="H667" s="4"/>
      <c r="I667" s="4"/>
      <c r="O667" s="4"/>
    </row>
    <row r="668" spans="2:15" ht="12.75">
      <c r="B668" s="18"/>
      <c r="C668" s="19"/>
      <c r="G668" s="4"/>
      <c r="H668" s="4"/>
      <c r="I668" s="4"/>
      <c r="O668" s="4"/>
    </row>
    <row r="669" spans="2:15" ht="12.75">
      <c r="B669" s="18"/>
      <c r="C669" s="19"/>
      <c r="G669" s="4"/>
      <c r="H669" s="4"/>
      <c r="I669" s="4"/>
      <c r="O669" s="4"/>
    </row>
    <row r="670" spans="2:15" ht="12.75">
      <c r="B670" s="18"/>
      <c r="C670" s="19"/>
      <c r="G670" s="4"/>
      <c r="H670" s="4"/>
      <c r="I670" s="4"/>
      <c r="O670" s="4"/>
    </row>
    <row r="671" spans="2:15" ht="12.75">
      <c r="B671" s="18"/>
      <c r="C671" s="19"/>
      <c r="G671" s="4"/>
      <c r="H671" s="4"/>
      <c r="I671" s="4"/>
      <c r="O671" s="4"/>
    </row>
    <row r="672" spans="2:15" ht="12.75">
      <c r="B672" s="18"/>
      <c r="C672" s="19"/>
      <c r="G672" s="4"/>
      <c r="H672" s="4"/>
      <c r="I672" s="4"/>
      <c r="O672" s="4"/>
    </row>
    <row r="673" spans="2:15" ht="12.75">
      <c r="B673" s="18"/>
      <c r="C673" s="19"/>
      <c r="G673" s="4"/>
      <c r="H673" s="4"/>
      <c r="I673" s="4"/>
      <c r="O673" s="4"/>
    </row>
    <row r="674" spans="2:15" ht="12.75">
      <c r="B674" s="18"/>
      <c r="C674" s="19"/>
      <c r="G674" s="4"/>
      <c r="H674" s="4"/>
      <c r="I674" s="4"/>
      <c r="O674" s="4"/>
    </row>
    <row r="675" spans="2:15" ht="12.75">
      <c r="B675" s="18"/>
      <c r="C675" s="19"/>
      <c r="G675" s="4"/>
      <c r="H675" s="4"/>
      <c r="I675" s="4"/>
      <c r="O675" s="4"/>
    </row>
    <row r="676" spans="2:15" ht="12.75">
      <c r="B676" s="18"/>
      <c r="C676" s="19"/>
      <c r="G676" s="4"/>
      <c r="H676" s="4"/>
      <c r="I676" s="4"/>
      <c r="O676" s="4"/>
    </row>
    <row r="677" spans="2:15" ht="12.75">
      <c r="B677" s="18"/>
      <c r="C677" s="19"/>
      <c r="G677" s="4"/>
      <c r="H677" s="4"/>
      <c r="I677" s="4"/>
      <c r="O677" s="4"/>
    </row>
    <row r="678" spans="2:15" ht="12.75">
      <c r="B678" s="18"/>
      <c r="C678" s="19"/>
      <c r="G678" s="4"/>
      <c r="H678" s="4"/>
      <c r="I678" s="4"/>
      <c r="O678" s="4"/>
    </row>
    <row r="679" spans="2:15" ht="12.75">
      <c r="B679" s="18"/>
      <c r="C679" s="19"/>
      <c r="G679" s="4"/>
      <c r="H679" s="4"/>
      <c r="I679" s="4"/>
      <c r="O679" s="4"/>
    </row>
    <row r="680" spans="2:15" ht="12.75">
      <c r="B680" s="18"/>
      <c r="C680" s="19"/>
      <c r="G680" s="4"/>
      <c r="H680" s="4"/>
      <c r="I680" s="4"/>
      <c r="O680" s="4"/>
    </row>
    <row r="681" spans="2:15" ht="12.75">
      <c r="B681" s="18"/>
      <c r="C681" s="19"/>
      <c r="G681" s="4"/>
      <c r="H681" s="4"/>
      <c r="I681" s="4"/>
      <c r="O681" s="4"/>
    </row>
    <row r="682" spans="2:15" ht="12.75">
      <c r="B682" s="18"/>
      <c r="C682" s="19"/>
      <c r="G682" s="4"/>
      <c r="H682" s="4"/>
      <c r="I682" s="4"/>
      <c r="O682" s="4"/>
    </row>
    <row r="683" spans="2:15" ht="12.75">
      <c r="B683" s="18"/>
      <c r="C683" s="19"/>
      <c r="G683" s="4"/>
      <c r="H683" s="4"/>
      <c r="I683" s="4"/>
      <c r="O683" s="4"/>
    </row>
    <row r="684" spans="2:15" ht="12.75">
      <c r="B684" s="18"/>
      <c r="C684" s="19"/>
      <c r="G684" s="4"/>
      <c r="H684" s="4"/>
      <c r="I684" s="4"/>
      <c r="O684" s="4"/>
    </row>
    <row r="685" spans="2:15" ht="12.75">
      <c r="B685" s="18"/>
      <c r="C685" s="19"/>
      <c r="G685" s="4"/>
      <c r="H685" s="4"/>
      <c r="I685" s="4"/>
      <c r="O685" s="4"/>
    </row>
    <row r="686" spans="2:15" ht="12.75">
      <c r="B686" s="18"/>
      <c r="C686" s="19"/>
      <c r="G686" s="4"/>
      <c r="H686" s="4"/>
      <c r="I686" s="4"/>
      <c r="O686" s="4"/>
    </row>
    <row r="687" spans="2:15" ht="12.75">
      <c r="B687" s="18"/>
      <c r="C687" s="19"/>
      <c r="G687" s="4"/>
      <c r="H687" s="4"/>
      <c r="I687" s="4"/>
      <c r="O687" s="4"/>
    </row>
    <row r="688" spans="2:15" ht="12.75">
      <c r="B688" s="18"/>
      <c r="C688" s="19"/>
      <c r="G688" s="4"/>
      <c r="H688" s="4"/>
      <c r="I688" s="4"/>
      <c r="O688" s="4"/>
    </row>
    <row r="689" spans="2:15" ht="12.75">
      <c r="B689" s="18"/>
      <c r="C689" s="19"/>
      <c r="G689" s="4"/>
      <c r="H689" s="4"/>
      <c r="I689" s="4"/>
      <c r="O689" s="4"/>
    </row>
    <row r="690" spans="2:15" ht="12.75">
      <c r="B690" s="18"/>
      <c r="C690" s="19"/>
      <c r="G690" s="4"/>
      <c r="H690" s="4"/>
      <c r="I690" s="4"/>
      <c r="O690" s="4"/>
    </row>
    <row r="691" spans="2:15" ht="12.75">
      <c r="B691" s="18"/>
      <c r="C691" s="19"/>
      <c r="G691" s="4"/>
      <c r="H691" s="4"/>
      <c r="I691" s="4"/>
      <c r="O691" s="4"/>
    </row>
    <row r="692" spans="2:15" ht="12.75">
      <c r="B692" s="18"/>
      <c r="C692" s="19"/>
      <c r="G692" s="4"/>
      <c r="H692" s="4"/>
      <c r="I692" s="4"/>
      <c r="O692" s="4"/>
    </row>
    <row r="693" spans="2:15" ht="12.75">
      <c r="B693" s="18"/>
      <c r="C693" s="19"/>
      <c r="G693" s="4"/>
      <c r="H693" s="4"/>
      <c r="I693" s="4"/>
      <c r="O693" s="4"/>
    </row>
    <row r="694" spans="2:15" ht="12.75">
      <c r="B694" s="18"/>
      <c r="C694" s="19"/>
      <c r="G694" s="4"/>
      <c r="H694" s="4"/>
      <c r="I694" s="4"/>
      <c r="O694" s="4"/>
    </row>
    <row r="695" spans="2:15" ht="12.75">
      <c r="B695" s="18"/>
      <c r="C695" s="19"/>
      <c r="G695" s="4"/>
      <c r="H695" s="4"/>
      <c r="I695" s="4"/>
      <c r="O695" s="4"/>
    </row>
    <row r="696" spans="2:15" ht="12.75">
      <c r="B696" s="18"/>
      <c r="C696" s="19"/>
      <c r="G696" s="4"/>
      <c r="H696" s="4"/>
      <c r="I696" s="4"/>
      <c r="O696" s="4"/>
    </row>
    <row r="697" spans="2:15" ht="12.75">
      <c r="B697" s="18"/>
      <c r="C697" s="19"/>
      <c r="G697" s="4"/>
      <c r="H697" s="4"/>
      <c r="I697" s="4"/>
      <c r="O697" s="4"/>
    </row>
    <row r="698" spans="2:15" ht="12.75">
      <c r="B698" s="18"/>
      <c r="C698" s="19"/>
      <c r="G698" s="4"/>
      <c r="H698" s="4"/>
      <c r="I698" s="4"/>
      <c r="O698" s="4"/>
    </row>
    <row r="699" spans="2:15" ht="12.75">
      <c r="B699" s="18"/>
      <c r="C699" s="19"/>
      <c r="G699" s="4"/>
      <c r="H699" s="4"/>
      <c r="I699" s="4"/>
      <c r="O699" s="4"/>
    </row>
    <row r="700" spans="2:15" ht="12.75">
      <c r="B700" s="18"/>
      <c r="C700" s="19"/>
      <c r="G700" s="4"/>
      <c r="H700" s="4"/>
      <c r="I700" s="4"/>
      <c r="O700" s="4"/>
    </row>
    <row r="701" spans="2:15" ht="12.75">
      <c r="B701" s="18"/>
      <c r="C701" s="19"/>
      <c r="G701" s="4"/>
      <c r="H701" s="4"/>
      <c r="I701" s="4"/>
      <c r="O701" s="4"/>
    </row>
    <row r="702" spans="2:15" ht="12.75">
      <c r="B702" s="18"/>
      <c r="C702" s="19"/>
      <c r="G702" s="4"/>
      <c r="H702" s="4"/>
      <c r="I702" s="4"/>
      <c r="O702" s="4"/>
    </row>
    <row r="703" spans="2:15" ht="12.75">
      <c r="B703" s="18"/>
      <c r="C703" s="19"/>
      <c r="G703" s="4"/>
      <c r="H703" s="4"/>
      <c r="I703" s="4"/>
      <c r="O703" s="4"/>
    </row>
    <row r="704" spans="2:15" ht="12.75">
      <c r="B704" s="18"/>
      <c r="C704" s="19"/>
      <c r="G704" s="4"/>
      <c r="H704" s="4"/>
      <c r="I704" s="4"/>
      <c r="O704" s="4"/>
    </row>
    <row r="705" spans="2:15" ht="12.75">
      <c r="B705" s="18"/>
      <c r="C705" s="19"/>
      <c r="G705" s="4"/>
      <c r="H705" s="4"/>
      <c r="I705" s="4"/>
      <c r="O705" s="4"/>
    </row>
    <row r="706" spans="2:15" ht="12.75">
      <c r="B706" s="18"/>
      <c r="C706" s="19"/>
      <c r="G706" s="4"/>
      <c r="H706" s="4"/>
      <c r="I706" s="4"/>
      <c r="O706" s="4"/>
    </row>
    <row r="707" spans="2:15" ht="12.75">
      <c r="B707" s="18"/>
      <c r="C707" s="19"/>
      <c r="G707" s="4"/>
      <c r="H707" s="4"/>
      <c r="I707" s="4"/>
      <c r="O707" s="4"/>
    </row>
    <row r="708" spans="2:15" ht="12.75">
      <c r="B708" s="18"/>
      <c r="C708" s="19"/>
      <c r="G708" s="4"/>
      <c r="H708" s="4"/>
      <c r="I708" s="4"/>
      <c r="O708" s="4"/>
    </row>
    <row r="709" spans="2:15" ht="12.75">
      <c r="B709" s="18"/>
      <c r="C709" s="19"/>
      <c r="G709" s="4"/>
      <c r="H709" s="4"/>
      <c r="I709" s="4"/>
      <c r="O709" s="4"/>
    </row>
    <row r="710" spans="2:15" ht="12.75">
      <c r="B710" s="18"/>
      <c r="C710" s="19"/>
      <c r="G710" s="4"/>
      <c r="H710" s="4"/>
      <c r="I710" s="4"/>
      <c r="O710" s="4"/>
    </row>
    <row r="711" spans="2:15" ht="12.75">
      <c r="B711" s="18"/>
      <c r="C711" s="19"/>
      <c r="G711" s="4"/>
      <c r="H711" s="4"/>
      <c r="I711" s="4"/>
      <c r="O711" s="4"/>
    </row>
    <row r="712" spans="2:15" ht="12.75">
      <c r="B712" s="18"/>
      <c r="C712" s="19"/>
      <c r="G712" s="4"/>
      <c r="H712" s="4"/>
      <c r="I712" s="4"/>
      <c r="O712" s="4"/>
    </row>
    <row r="713" spans="2:15" ht="12.75">
      <c r="B713" s="18"/>
      <c r="C713" s="19"/>
      <c r="G713" s="4"/>
      <c r="H713" s="4"/>
      <c r="I713" s="4"/>
      <c r="O713" s="4"/>
    </row>
    <row r="714" spans="2:15" ht="12.75">
      <c r="B714" s="18"/>
      <c r="C714" s="19"/>
      <c r="G714" s="4"/>
      <c r="H714" s="4"/>
      <c r="I714" s="4"/>
      <c r="O714" s="4"/>
    </row>
    <row r="715" spans="2:15" ht="12.75">
      <c r="B715" s="18"/>
      <c r="C715" s="19"/>
      <c r="G715" s="4"/>
      <c r="H715" s="4"/>
      <c r="I715" s="4"/>
      <c r="O715" s="4"/>
    </row>
    <row r="716" spans="2:15" ht="12.75">
      <c r="B716" s="18"/>
      <c r="C716" s="19"/>
      <c r="G716" s="4"/>
      <c r="H716" s="4"/>
      <c r="I716" s="4"/>
      <c r="O716" s="4"/>
    </row>
    <row r="717" spans="2:15" ht="12.75">
      <c r="B717" s="18"/>
      <c r="C717" s="19"/>
      <c r="G717" s="4"/>
      <c r="H717" s="4"/>
      <c r="I717" s="4"/>
      <c r="O717" s="4"/>
    </row>
    <row r="718" spans="2:15" ht="12.75">
      <c r="B718" s="18"/>
      <c r="C718" s="19"/>
      <c r="G718" s="4"/>
      <c r="H718" s="4"/>
      <c r="I718" s="4"/>
      <c r="O718" s="4"/>
    </row>
    <row r="719" spans="2:15" ht="12.75">
      <c r="B719" s="18"/>
      <c r="C719" s="19"/>
      <c r="G719" s="4"/>
      <c r="H719" s="4"/>
      <c r="I719" s="4"/>
      <c r="O719" s="4"/>
    </row>
    <row r="720" spans="2:15" ht="12.75">
      <c r="B720" s="18"/>
      <c r="C720" s="19"/>
      <c r="G720" s="4"/>
      <c r="H720" s="4"/>
      <c r="I720" s="4"/>
      <c r="O720" s="4"/>
    </row>
    <row r="721" spans="2:15" ht="12.75">
      <c r="B721" s="18"/>
      <c r="C721" s="19"/>
      <c r="G721" s="4"/>
      <c r="H721" s="4"/>
      <c r="I721" s="4"/>
      <c r="O721" s="4"/>
    </row>
    <row r="722" spans="2:15" ht="12.75">
      <c r="B722" s="18"/>
      <c r="C722" s="19"/>
      <c r="G722" s="4"/>
      <c r="H722" s="4"/>
      <c r="I722" s="4"/>
      <c r="O722" s="4"/>
    </row>
    <row r="723" spans="2:15" ht="12.75">
      <c r="B723" s="18"/>
      <c r="C723" s="19"/>
      <c r="G723" s="4"/>
      <c r="H723" s="4"/>
      <c r="I723" s="4"/>
      <c r="O723" s="4"/>
    </row>
    <row r="724" spans="2:15" ht="12.75">
      <c r="B724" s="18"/>
      <c r="C724" s="19"/>
      <c r="G724" s="4"/>
      <c r="H724" s="4"/>
      <c r="I724" s="4"/>
      <c r="O724" s="4"/>
    </row>
    <row r="725" spans="2:15" ht="12.75">
      <c r="B725" s="18"/>
      <c r="C725" s="19"/>
      <c r="G725" s="4"/>
      <c r="H725" s="4"/>
      <c r="I725" s="4"/>
      <c r="O725" s="4"/>
    </row>
    <row r="726" spans="2:15" ht="12.75">
      <c r="B726" s="18"/>
      <c r="C726" s="19"/>
      <c r="G726" s="4"/>
      <c r="H726" s="4"/>
      <c r="I726" s="4"/>
      <c r="O726" s="4"/>
    </row>
    <row r="727" spans="2:15" ht="12.75">
      <c r="B727" s="18"/>
      <c r="C727" s="19"/>
      <c r="G727" s="4"/>
      <c r="H727" s="4"/>
      <c r="I727" s="4"/>
      <c r="O727" s="4"/>
    </row>
    <row r="728" spans="2:15" ht="12.75">
      <c r="B728" s="18"/>
      <c r="C728" s="19"/>
      <c r="G728" s="4"/>
      <c r="H728" s="4"/>
      <c r="I728" s="4"/>
      <c r="O728" s="4"/>
    </row>
    <row r="729" spans="2:15" ht="12.75">
      <c r="B729" s="18"/>
      <c r="C729" s="19"/>
      <c r="G729" s="4"/>
      <c r="H729" s="4"/>
      <c r="I729" s="4"/>
      <c r="O729" s="4"/>
    </row>
    <row r="730" spans="2:15" ht="12.75">
      <c r="B730" s="18"/>
      <c r="C730" s="19"/>
      <c r="G730" s="4"/>
      <c r="H730" s="4"/>
      <c r="I730" s="4"/>
      <c r="O730" s="4"/>
    </row>
    <row r="731" spans="2:15" ht="12.75">
      <c r="B731" s="18"/>
      <c r="C731" s="19"/>
      <c r="G731" s="4"/>
      <c r="H731" s="4"/>
      <c r="I731" s="4"/>
      <c r="O731" s="4"/>
    </row>
    <row r="732" spans="2:15" ht="12.75">
      <c r="B732" s="18"/>
      <c r="C732" s="19"/>
      <c r="G732" s="4"/>
      <c r="H732" s="4"/>
      <c r="I732" s="4"/>
      <c r="O732" s="4"/>
    </row>
    <row r="733" spans="2:15" ht="12.75">
      <c r="B733" s="18"/>
      <c r="C733" s="19"/>
      <c r="G733" s="4"/>
      <c r="H733" s="4"/>
      <c r="I733" s="4"/>
      <c r="O733" s="4"/>
    </row>
    <row r="734" spans="2:15" ht="12.75">
      <c r="B734" s="18"/>
      <c r="C734" s="19"/>
      <c r="G734" s="4"/>
      <c r="H734" s="4"/>
      <c r="I734" s="4"/>
      <c r="O734" s="4"/>
    </row>
    <row r="735" spans="2:15" ht="12.75">
      <c r="B735" s="18"/>
      <c r="C735" s="19"/>
      <c r="G735" s="4"/>
      <c r="H735" s="4"/>
      <c r="I735" s="4"/>
      <c r="O735" s="4"/>
    </row>
    <row r="736" spans="2:15" ht="12.75">
      <c r="B736" s="18"/>
      <c r="C736" s="19"/>
      <c r="G736" s="4"/>
      <c r="H736" s="4"/>
      <c r="I736" s="4"/>
      <c r="O736" s="4"/>
    </row>
    <row r="737" spans="2:15" ht="12.75">
      <c r="B737" s="18"/>
      <c r="C737" s="19"/>
      <c r="G737" s="4"/>
      <c r="H737" s="4"/>
      <c r="I737" s="4"/>
      <c r="O737" s="4"/>
    </row>
    <row r="738" spans="2:15" ht="12.75">
      <c r="B738" s="18"/>
      <c r="C738" s="19"/>
      <c r="G738" s="4"/>
      <c r="H738" s="4"/>
      <c r="I738" s="4"/>
      <c r="O738" s="4"/>
    </row>
    <row r="739" spans="2:15" ht="12.75">
      <c r="B739" s="18"/>
      <c r="C739" s="19"/>
      <c r="G739" s="4"/>
      <c r="H739" s="4"/>
      <c r="I739" s="4"/>
      <c r="O739" s="4"/>
    </row>
    <row r="740" spans="2:15" ht="12.75">
      <c r="B740" s="18"/>
      <c r="C740" s="19"/>
      <c r="G740" s="4"/>
      <c r="H740" s="4"/>
      <c r="I740" s="4"/>
      <c r="O740" s="4"/>
    </row>
    <row r="741" spans="2:15" ht="12.75">
      <c r="B741" s="18"/>
      <c r="C741" s="19"/>
      <c r="G741" s="4"/>
      <c r="H741" s="4"/>
      <c r="I741" s="4"/>
      <c r="O741" s="4"/>
    </row>
    <row r="742" spans="2:15" ht="12.75">
      <c r="B742" s="18"/>
      <c r="C742" s="19"/>
      <c r="G742" s="4"/>
      <c r="H742" s="4"/>
      <c r="I742" s="4"/>
      <c r="O742" s="4"/>
    </row>
    <row r="743" spans="2:15" ht="12.75">
      <c r="B743" s="18"/>
      <c r="C743" s="19"/>
      <c r="G743" s="4"/>
      <c r="H743" s="4"/>
      <c r="I743" s="4"/>
      <c r="O743" s="4"/>
    </row>
    <row r="744" spans="2:15" ht="12.75">
      <c r="B744" s="18"/>
      <c r="C744" s="19"/>
      <c r="G744" s="4"/>
      <c r="H744" s="4"/>
      <c r="I744" s="4"/>
      <c r="O744" s="4"/>
    </row>
    <row r="745" spans="2:15" ht="12.75">
      <c r="B745" s="18"/>
      <c r="C745" s="19"/>
      <c r="G745" s="4"/>
      <c r="H745" s="4"/>
      <c r="I745" s="4"/>
      <c r="O745" s="4"/>
    </row>
    <row r="746" spans="2:15" ht="12.75">
      <c r="B746" s="18"/>
      <c r="C746" s="19"/>
      <c r="G746" s="4"/>
      <c r="H746" s="4"/>
      <c r="I746" s="4"/>
      <c r="O746" s="4"/>
    </row>
    <row r="747" spans="2:15" ht="12.75">
      <c r="B747" s="18"/>
      <c r="C747" s="19"/>
      <c r="G747" s="4"/>
      <c r="H747" s="4"/>
      <c r="I747" s="4"/>
      <c r="O747" s="4"/>
    </row>
    <row r="748" spans="2:15" ht="12.75">
      <c r="B748" s="18"/>
      <c r="C748" s="19"/>
      <c r="G748" s="4"/>
      <c r="H748" s="4"/>
      <c r="I748" s="4"/>
      <c r="O748" s="4"/>
    </row>
    <row r="749" spans="2:15" ht="12.75">
      <c r="B749" s="18"/>
      <c r="C749" s="19"/>
      <c r="G749" s="4"/>
      <c r="H749" s="4"/>
      <c r="I749" s="4"/>
      <c r="O749" s="4"/>
    </row>
    <row r="750" spans="2:15" ht="12.75">
      <c r="B750" s="18"/>
      <c r="C750" s="19"/>
      <c r="G750" s="4"/>
      <c r="H750" s="4"/>
      <c r="I750" s="4"/>
      <c r="O750" s="4"/>
    </row>
    <row r="751" spans="2:15" ht="12.75">
      <c r="B751" s="18"/>
      <c r="C751" s="19"/>
      <c r="G751" s="4"/>
      <c r="H751" s="4"/>
      <c r="I751" s="4"/>
      <c r="O751" s="4"/>
    </row>
    <row r="752" spans="2:15" ht="12.75">
      <c r="B752" s="18"/>
      <c r="C752" s="19"/>
      <c r="G752" s="4"/>
      <c r="H752" s="4"/>
      <c r="I752" s="4"/>
      <c r="O752" s="4"/>
    </row>
    <row r="753" spans="2:15" ht="12.75">
      <c r="B753" s="18"/>
      <c r="C753" s="19"/>
      <c r="G753" s="4"/>
      <c r="H753" s="4"/>
      <c r="I753" s="4"/>
      <c r="O753" s="4"/>
    </row>
    <row r="754" spans="2:15" ht="12.75">
      <c r="B754" s="18"/>
      <c r="C754" s="19"/>
      <c r="G754" s="4"/>
      <c r="H754" s="4"/>
      <c r="I754" s="4"/>
      <c r="O754" s="4"/>
    </row>
    <row r="755" spans="2:15" ht="12.75">
      <c r="B755" s="18"/>
      <c r="C755" s="19"/>
      <c r="G755" s="4"/>
      <c r="H755" s="4"/>
      <c r="I755" s="4"/>
      <c r="O755" s="4"/>
    </row>
    <row r="756" spans="2:15" ht="12.75">
      <c r="B756" s="18"/>
      <c r="C756" s="19"/>
      <c r="G756" s="4"/>
      <c r="H756" s="4"/>
      <c r="I756" s="4"/>
      <c r="O756" s="4"/>
    </row>
    <row r="757" spans="2:15" ht="12.75">
      <c r="B757" s="18"/>
      <c r="C757" s="19"/>
      <c r="G757" s="4"/>
      <c r="H757" s="4"/>
      <c r="I757" s="4"/>
      <c r="O757" s="4"/>
    </row>
    <row r="758" spans="2:15" ht="12.75">
      <c r="B758" s="18"/>
      <c r="C758" s="19"/>
      <c r="G758" s="4"/>
      <c r="H758" s="4"/>
      <c r="I758" s="4"/>
      <c r="O758" s="4"/>
    </row>
    <row r="759" spans="2:15" ht="12.75">
      <c r="B759" s="18"/>
      <c r="C759" s="19"/>
      <c r="G759" s="4"/>
      <c r="H759" s="4"/>
      <c r="I759" s="4"/>
      <c r="O759" s="4"/>
    </row>
    <row r="760" spans="2:15" ht="12.75">
      <c r="B760" s="18"/>
      <c r="C760" s="19"/>
      <c r="G760" s="4"/>
      <c r="H760" s="4"/>
      <c r="I760" s="4"/>
      <c r="O760" s="4"/>
    </row>
    <row r="761" spans="2:15" ht="12.75">
      <c r="B761" s="18"/>
      <c r="C761" s="19"/>
      <c r="G761" s="4"/>
      <c r="H761" s="4"/>
      <c r="I761" s="4"/>
      <c r="O761" s="4"/>
    </row>
    <row r="762" spans="2:15" ht="12.75">
      <c r="B762" s="18"/>
      <c r="C762" s="19"/>
      <c r="G762" s="4"/>
      <c r="H762" s="4"/>
      <c r="I762" s="4"/>
      <c r="O762" s="4"/>
    </row>
    <row r="763" spans="2:15" ht="12.75">
      <c r="B763" s="18"/>
      <c r="C763" s="19"/>
      <c r="G763" s="4"/>
      <c r="H763" s="4"/>
      <c r="I763" s="4"/>
      <c r="O763" s="4"/>
    </row>
    <row r="764" spans="2:15" ht="12.75">
      <c r="B764" s="18"/>
      <c r="C764" s="19"/>
      <c r="G764" s="4"/>
      <c r="H764" s="4"/>
      <c r="I764" s="4"/>
      <c r="O764" s="4"/>
    </row>
    <row r="765" spans="2:15" ht="12.75">
      <c r="B765" s="18"/>
      <c r="C765" s="19"/>
      <c r="G765" s="4"/>
      <c r="H765" s="4"/>
      <c r="I765" s="4"/>
      <c r="O765" s="4"/>
    </row>
    <row r="766" spans="2:15" ht="12.75">
      <c r="B766" s="18"/>
      <c r="C766" s="19"/>
      <c r="G766" s="4"/>
      <c r="H766" s="4"/>
      <c r="I766" s="4"/>
      <c r="O766" s="4"/>
    </row>
    <row r="767" spans="2:15" ht="12.75">
      <c r="B767" s="18"/>
      <c r="C767" s="19"/>
      <c r="G767" s="4"/>
      <c r="H767" s="4"/>
      <c r="I767" s="4"/>
      <c r="O767" s="4"/>
    </row>
    <row r="768" spans="2:15" ht="12.75">
      <c r="B768" s="18"/>
      <c r="C768" s="19"/>
      <c r="G768" s="4"/>
      <c r="H768" s="4"/>
      <c r="I768" s="4"/>
      <c r="O768" s="4"/>
    </row>
    <row r="769" spans="2:15" ht="12.75">
      <c r="B769" s="18"/>
      <c r="C769" s="19"/>
      <c r="G769" s="4"/>
      <c r="H769" s="4"/>
      <c r="I769" s="4"/>
      <c r="O769" s="4"/>
    </row>
    <row r="770" spans="2:15" ht="12.75">
      <c r="B770" s="18"/>
      <c r="C770" s="19"/>
      <c r="G770" s="4"/>
      <c r="H770" s="4"/>
      <c r="I770" s="4"/>
      <c r="O770" s="4"/>
    </row>
    <row r="771" spans="2:15" ht="12.75">
      <c r="B771" s="18"/>
      <c r="C771" s="19"/>
      <c r="G771" s="4"/>
      <c r="H771" s="4"/>
      <c r="I771" s="4"/>
      <c r="O771" s="4"/>
    </row>
    <row r="772" spans="2:15" ht="12.75">
      <c r="B772" s="18"/>
      <c r="C772" s="19"/>
      <c r="G772" s="4"/>
      <c r="H772" s="4"/>
      <c r="I772" s="4"/>
      <c r="O772" s="4"/>
    </row>
    <row r="773" spans="2:15" ht="12.75">
      <c r="B773" s="18"/>
      <c r="C773" s="19"/>
      <c r="G773" s="4"/>
      <c r="H773" s="4"/>
      <c r="I773" s="4"/>
      <c r="O773" s="4"/>
    </row>
    <row r="774" spans="2:15" ht="12.75">
      <c r="B774" s="18"/>
      <c r="C774" s="19"/>
      <c r="G774" s="4"/>
      <c r="H774" s="4"/>
      <c r="I774" s="4"/>
      <c r="O774" s="4"/>
    </row>
    <row r="775" spans="2:15" ht="12.75">
      <c r="B775" s="18"/>
      <c r="C775" s="19"/>
      <c r="G775" s="4"/>
      <c r="H775" s="4"/>
      <c r="I775" s="4"/>
      <c r="O775" s="4"/>
    </row>
    <row r="776" spans="2:15" ht="12.75">
      <c r="B776" s="18"/>
      <c r="C776" s="19"/>
      <c r="G776" s="4"/>
      <c r="H776" s="4"/>
      <c r="I776" s="4"/>
      <c r="O776" s="4"/>
    </row>
    <row r="777" spans="2:15" ht="12.75">
      <c r="B777" s="18"/>
      <c r="C777" s="19"/>
      <c r="G777" s="4"/>
      <c r="H777" s="4"/>
      <c r="I777" s="4"/>
      <c r="O777" s="4"/>
    </row>
    <row r="778" spans="2:15" ht="12.75">
      <c r="B778" s="18"/>
      <c r="C778" s="19"/>
      <c r="G778" s="4"/>
      <c r="H778" s="4"/>
      <c r="I778" s="4"/>
      <c r="O778" s="4"/>
    </row>
    <row r="779" spans="2:15" ht="12.75">
      <c r="B779" s="18"/>
      <c r="C779" s="19"/>
      <c r="G779" s="4"/>
      <c r="H779" s="4"/>
      <c r="I779" s="4"/>
      <c r="O779" s="4"/>
    </row>
    <row r="780" spans="2:15" ht="12.75">
      <c r="B780" s="18"/>
      <c r="C780" s="19"/>
      <c r="G780" s="4"/>
      <c r="H780" s="4"/>
      <c r="I780" s="4"/>
      <c r="O780" s="4"/>
    </row>
    <row r="781" spans="2:15" ht="12.75">
      <c r="B781" s="18"/>
      <c r="C781" s="19"/>
      <c r="G781" s="4"/>
      <c r="H781" s="4"/>
      <c r="I781" s="4"/>
      <c r="O781" s="4"/>
    </row>
    <row r="782" spans="2:15" ht="12.75">
      <c r="B782" s="18"/>
      <c r="C782" s="19"/>
      <c r="G782" s="4"/>
      <c r="H782" s="4"/>
      <c r="I782" s="4"/>
      <c r="O782" s="4"/>
    </row>
    <row r="783" spans="2:15" ht="12.75">
      <c r="B783" s="18"/>
      <c r="C783" s="19"/>
      <c r="G783" s="4"/>
      <c r="H783" s="4"/>
      <c r="I783" s="4"/>
      <c r="O783" s="4"/>
    </row>
    <row r="784" spans="2:15" ht="12.75">
      <c r="B784" s="18"/>
      <c r="C784" s="19"/>
      <c r="G784" s="4"/>
      <c r="H784" s="4"/>
      <c r="I784" s="4"/>
      <c r="O784" s="4"/>
    </row>
    <row r="785" spans="2:15" ht="12.75">
      <c r="B785" s="18"/>
      <c r="C785" s="19"/>
      <c r="G785" s="4"/>
      <c r="H785" s="4"/>
      <c r="I785" s="4"/>
      <c r="O785" s="4"/>
    </row>
    <row r="786" spans="2:15" ht="12.75">
      <c r="B786" s="18"/>
      <c r="C786" s="19"/>
      <c r="G786" s="4"/>
      <c r="H786" s="4"/>
      <c r="I786" s="4"/>
      <c r="O786" s="4"/>
    </row>
    <row r="787" spans="2:15" ht="12.75">
      <c r="B787" s="18"/>
      <c r="C787" s="19"/>
      <c r="G787" s="4"/>
      <c r="H787" s="4"/>
      <c r="I787" s="4"/>
      <c r="O787" s="4"/>
    </row>
    <row r="788" spans="2:15" ht="12.75">
      <c r="B788" s="18"/>
      <c r="C788" s="19"/>
      <c r="G788" s="4"/>
      <c r="H788" s="4"/>
      <c r="I788" s="4"/>
      <c r="O788" s="4"/>
    </row>
    <row r="789" spans="2:15" ht="12.75">
      <c r="B789" s="18"/>
      <c r="C789" s="19"/>
      <c r="G789" s="4"/>
      <c r="H789" s="4"/>
      <c r="I789" s="4"/>
      <c r="O789" s="4"/>
    </row>
    <row r="790" spans="2:15" ht="12.75">
      <c r="B790" s="18"/>
      <c r="C790" s="19"/>
      <c r="G790" s="4"/>
      <c r="H790" s="4"/>
      <c r="I790" s="4"/>
      <c r="O790" s="4"/>
    </row>
    <row r="791" spans="2:15" ht="12.75">
      <c r="B791" s="18"/>
      <c r="C791" s="19"/>
      <c r="G791" s="4"/>
      <c r="H791" s="4"/>
      <c r="I791" s="4"/>
      <c r="O791" s="4"/>
    </row>
    <row r="792" spans="2:15" ht="12.75">
      <c r="B792" s="18"/>
      <c r="C792" s="19"/>
      <c r="G792" s="4"/>
      <c r="H792" s="4"/>
      <c r="I792" s="4"/>
      <c r="O792" s="4"/>
    </row>
    <row r="793" spans="2:15" ht="12.75">
      <c r="B793" s="18"/>
      <c r="C793" s="19"/>
      <c r="G793" s="4"/>
      <c r="H793" s="4"/>
      <c r="I793" s="4"/>
      <c r="O793" s="4"/>
    </row>
    <row r="794" spans="2:15" ht="12.75">
      <c r="B794" s="18"/>
      <c r="C794" s="19"/>
      <c r="G794" s="4"/>
      <c r="H794" s="4"/>
      <c r="I794" s="4"/>
      <c r="O794" s="4"/>
    </row>
    <row r="795" spans="2:15" ht="12.75">
      <c r="B795" s="18"/>
      <c r="C795" s="19"/>
      <c r="G795" s="4"/>
      <c r="H795" s="4"/>
      <c r="I795" s="4"/>
      <c r="O795" s="4"/>
    </row>
    <row r="796" spans="2:15" ht="12.75">
      <c r="B796" s="18"/>
      <c r="C796" s="19"/>
      <c r="G796" s="4"/>
      <c r="H796" s="4"/>
      <c r="I796" s="4"/>
      <c r="O796" s="4"/>
    </row>
    <row r="797" spans="2:15" ht="12.75">
      <c r="B797" s="18"/>
      <c r="C797" s="19"/>
      <c r="G797" s="4"/>
      <c r="H797" s="4"/>
      <c r="I797" s="4"/>
      <c r="O797" s="4"/>
    </row>
    <row r="798" spans="2:15" ht="12.75">
      <c r="B798" s="18"/>
      <c r="C798" s="19"/>
      <c r="G798" s="4"/>
      <c r="H798" s="4"/>
      <c r="I798" s="4"/>
      <c r="O798" s="4"/>
    </row>
    <row r="799" spans="2:15" ht="12.75">
      <c r="B799" s="18"/>
      <c r="C799" s="19"/>
      <c r="G799" s="4"/>
      <c r="H799" s="4"/>
      <c r="I799" s="4"/>
      <c r="O799" s="4"/>
    </row>
    <row r="800" spans="2:15" ht="12.75">
      <c r="B800" s="18"/>
      <c r="C800" s="19"/>
      <c r="G800" s="4"/>
      <c r="H800" s="4"/>
      <c r="I800" s="4"/>
      <c r="O800" s="4"/>
    </row>
    <row r="801" spans="2:15" ht="12.75">
      <c r="B801" s="18"/>
      <c r="C801" s="19"/>
      <c r="G801" s="4"/>
      <c r="H801" s="4"/>
      <c r="I801" s="4"/>
      <c r="O801" s="4"/>
    </row>
    <row r="802" spans="2:15" ht="12.75">
      <c r="B802" s="18"/>
      <c r="C802" s="19"/>
      <c r="G802" s="4"/>
      <c r="H802" s="4"/>
      <c r="I802" s="4"/>
      <c r="O802" s="4"/>
    </row>
    <row r="803" spans="2:15" ht="12.75">
      <c r="B803" s="18"/>
      <c r="C803" s="19"/>
      <c r="G803" s="4"/>
      <c r="H803" s="4"/>
      <c r="I803" s="4"/>
      <c r="O803" s="4"/>
    </row>
    <row r="804" spans="2:15" ht="12.75">
      <c r="B804" s="18"/>
      <c r="C804" s="19"/>
      <c r="G804" s="4"/>
      <c r="H804" s="4"/>
      <c r="I804" s="4"/>
      <c r="O804" s="4"/>
    </row>
    <row r="805" spans="2:15" ht="12.75">
      <c r="B805" s="18"/>
      <c r="C805" s="19"/>
      <c r="G805" s="4"/>
      <c r="H805" s="4"/>
      <c r="I805" s="4"/>
      <c r="O805" s="4"/>
    </row>
    <row r="806" spans="2:15" ht="12.75">
      <c r="B806" s="18"/>
      <c r="C806" s="19"/>
      <c r="G806" s="4"/>
      <c r="H806" s="4"/>
      <c r="I806" s="4"/>
      <c r="O806" s="4"/>
    </row>
    <row r="807" spans="2:15" ht="12.75">
      <c r="B807" s="18"/>
      <c r="C807" s="19"/>
      <c r="G807" s="4"/>
      <c r="H807" s="4"/>
      <c r="I807" s="4"/>
      <c r="O807" s="4"/>
    </row>
    <row r="808" spans="2:15" ht="12.75">
      <c r="B808" s="18"/>
      <c r="C808" s="19"/>
      <c r="G808" s="4"/>
      <c r="H808" s="4"/>
      <c r="I808" s="4"/>
      <c r="O808" s="4"/>
    </row>
    <row r="809" spans="2:15" ht="12.75">
      <c r="B809" s="18"/>
      <c r="C809" s="19"/>
      <c r="G809" s="4"/>
      <c r="H809" s="4"/>
      <c r="I809" s="4"/>
      <c r="O809" s="4"/>
    </row>
    <row r="810" spans="2:15" ht="12.75">
      <c r="B810" s="18"/>
      <c r="C810" s="19"/>
      <c r="G810" s="4"/>
      <c r="H810" s="4"/>
      <c r="I810" s="4"/>
      <c r="O810" s="4"/>
    </row>
    <row r="811" spans="2:15" ht="12.75">
      <c r="B811" s="18"/>
      <c r="C811" s="19"/>
      <c r="G811" s="4"/>
      <c r="H811" s="4"/>
      <c r="I811" s="4"/>
      <c r="O811" s="4"/>
    </row>
    <row r="812" spans="2:15" ht="12.75">
      <c r="B812" s="18"/>
      <c r="C812" s="19"/>
      <c r="G812" s="4"/>
      <c r="H812" s="4"/>
      <c r="I812" s="4"/>
      <c r="O812" s="4"/>
    </row>
    <row r="813" spans="2:15" ht="12.75">
      <c r="B813" s="18"/>
      <c r="C813" s="19"/>
      <c r="G813" s="4"/>
      <c r="H813" s="4"/>
      <c r="I813" s="4"/>
      <c r="O813" s="4"/>
    </row>
    <row r="814" spans="2:15" ht="12.75">
      <c r="B814" s="18"/>
      <c r="C814" s="19"/>
      <c r="G814" s="4"/>
      <c r="H814" s="4"/>
      <c r="I814" s="4"/>
      <c r="O814" s="4"/>
    </row>
    <row r="815" spans="2:15" ht="12.75">
      <c r="B815" s="18"/>
      <c r="C815" s="19"/>
      <c r="G815" s="4"/>
      <c r="H815" s="4"/>
      <c r="I815" s="4"/>
      <c r="O815" s="4"/>
    </row>
    <row r="816" spans="2:15" ht="12.75">
      <c r="B816" s="18"/>
      <c r="C816" s="19"/>
      <c r="G816" s="4"/>
      <c r="H816" s="4"/>
      <c r="I816" s="4"/>
      <c r="O816" s="4"/>
    </row>
    <row r="817" spans="2:15" ht="12.75">
      <c r="B817" s="18"/>
      <c r="C817" s="19"/>
      <c r="G817" s="4"/>
      <c r="H817" s="4"/>
      <c r="I817" s="4"/>
      <c r="O817" s="4"/>
    </row>
    <row r="818" spans="2:15" ht="12.75">
      <c r="B818" s="18"/>
      <c r="C818" s="19"/>
      <c r="G818" s="4"/>
      <c r="H818" s="4"/>
      <c r="I818" s="4"/>
      <c r="O818" s="4"/>
    </row>
    <row r="819" spans="2:15" ht="12.75">
      <c r="B819" s="18"/>
      <c r="C819" s="19"/>
      <c r="G819" s="4"/>
      <c r="H819" s="4"/>
      <c r="I819" s="4"/>
      <c r="O819" s="4"/>
    </row>
    <row r="820" spans="2:15" ht="12.75">
      <c r="B820" s="18"/>
      <c r="C820" s="19"/>
      <c r="G820" s="4"/>
      <c r="H820" s="4"/>
      <c r="I820" s="4"/>
      <c r="O820" s="4"/>
    </row>
    <row r="821" spans="2:15" ht="12.75">
      <c r="B821" s="18"/>
      <c r="C821" s="19"/>
      <c r="G821" s="4"/>
      <c r="H821" s="4"/>
      <c r="I821" s="4"/>
      <c r="O821" s="4"/>
    </row>
    <row r="822" spans="2:15" ht="12.75">
      <c r="B822" s="18"/>
      <c r="C822" s="19"/>
      <c r="G822" s="4"/>
      <c r="H822" s="4"/>
      <c r="I822" s="4"/>
      <c r="O822" s="4"/>
    </row>
    <row r="823" spans="2:15" ht="12.75">
      <c r="B823" s="18"/>
      <c r="C823" s="19"/>
      <c r="G823" s="4"/>
      <c r="H823" s="4"/>
      <c r="I823" s="4"/>
      <c r="O823" s="4"/>
    </row>
    <row r="824" spans="2:15" ht="12.75">
      <c r="B824" s="18"/>
      <c r="C824" s="19"/>
      <c r="G824" s="4"/>
      <c r="H824" s="4"/>
      <c r="I824" s="4"/>
      <c r="O824" s="4"/>
    </row>
    <row r="825" spans="2:15" ht="12.75">
      <c r="B825" s="18"/>
      <c r="C825" s="19"/>
      <c r="G825" s="4"/>
      <c r="H825" s="4"/>
      <c r="I825" s="4"/>
      <c r="O825" s="4"/>
    </row>
    <row r="826" spans="2:15" ht="12.75">
      <c r="B826" s="18"/>
      <c r="C826" s="19"/>
      <c r="G826" s="4"/>
      <c r="H826" s="4"/>
      <c r="I826" s="4"/>
      <c r="O826" s="4"/>
    </row>
    <row r="827" spans="2:15" ht="12.75">
      <c r="B827" s="18"/>
      <c r="C827" s="19"/>
      <c r="G827" s="4"/>
      <c r="H827" s="4"/>
      <c r="I827" s="4"/>
      <c r="O827" s="4"/>
    </row>
    <row r="828" spans="2:15" ht="12.75">
      <c r="B828" s="18"/>
      <c r="C828" s="19"/>
      <c r="G828" s="4"/>
      <c r="H828" s="4"/>
      <c r="I828" s="4"/>
      <c r="O828" s="4"/>
    </row>
    <row r="829" spans="2:15" ht="12.75">
      <c r="B829" s="18"/>
      <c r="C829" s="19"/>
      <c r="G829" s="4"/>
      <c r="H829" s="4"/>
      <c r="I829" s="4"/>
      <c r="O829" s="4"/>
    </row>
    <row r="830" spans="2:15" ht="12.75">
      <c r="B830" s="18"/>
      <c r="C830" s="19"/>
      <c r="G830" s="4"/>
      <c r="H830" s="4"/>
      <c r="I830" s="4"/>
      <c r="O830" s="4"/>
    </row>
    <row r="831" spans="2:15" ht="12.75">
      <c r="B831" s="18"/>
      <c r="C831" s="19"/>
      <c r="G831" s="4"/>
      <c r="H831" s="4"/>
      <c r="I831" s="4"/>
      <c r="O831" s="4"/>
    </row>
    <row r="832" spans="2:15" ht="12.75">
      <c r="B832" s="18"/>
      <c r="C832" s="19"/>
      <c r="G832" s="4"/>
      <c r="H832" s="4"/>
      <c r="I832" s="4"/>
      <c r="O832" s="4"/>
    </row>
    <row r="833" spans="2:15" ht="12.75">
      <c r="B833" s="18"/>
      <c r="C833" s="19"/>
      <c r="G833" s="4"/>
      <c r="H833" s="4"/>
      <c r="I833" s="4"/>
      <c r="O833" s="4"/>
    </row>
    <row r="834" spans="2:15" ht="12.75">
      <c r="B834" s="18"/>
      <c r="C834" s="19"/>
      <c r="G834" s="4"/>
      <c r="H834" s="4"/>
      <c r="I834" s="4"/>
      <c r="O834" s="4"/>
    </row>
    <row r="835" spans="2:15" ht="12.75">
      <c r="B835" s="18"/>
      <c r="C835" s="19"/>
      <c r="G835" s="4"/>
      <c r="H835" s="4"/>
      <c r="I835" s="4"/>
      <c r="O835" s="4"/>
    </row>
    <row r="836" spans="2:15" ht="12.75">
      <c r="B836" s="18"/>
      <c r="C836" s="19"/>
      <c r="G836" s="4"/>
      <c r="H836" s="4"/>
      <c r="I836" s="4"/>
      <c r="O836" s="4"/>
    </row>
    <row r="837" spans="2:15" ht="12.75">
      <c r="B837" s="18"/>
      <c r="C837" s="19"/>
      <c r="G837" s="4"/>
      <c r="H837" s="4"/>
      <c r="I837" s="4"/>
      <c r="O837" s="4"/>
    </row>
    <row r="838" spans="2:15" ht="12.75">
      <c r="B838" s="18"/>
      <c r="C838" s="19"/>
      <c r="G838" s="4"/>
      <c r="H838" s="4"/>
      <c r="I838" s="4"/>
      <c r="O838" s="4"/>
    </row>
    <row r="839" spans="2:15" ht="12.75">
      <c r="B839" s="18"/>
      <c r="C839" s="19"/>
      <c r="G839" s="4"/>
      <c r="H839" s="4"/>
      <c r="I839" s="4"/>
      <c r="O839" s="4"/>
    </row>
    <row r="840" spans="2:15" ht="12.75">
      <c r="B840" s="18"/>
      <c r="C840" s="19"/>
      <c r="G840" s="4"/>
      <c r="H840" s="4"/>
      <c r="I840" s="4"/>
      <c r="O840" s="4"/>
    </row>
    <row r="841" spans="2:15" ht="12.75">
      <c r="B841" s="18"/>
      <c r="C841" s="19"/>
      <c r="G841" s="4"/>
      <c r="H841" s="4"/>
      <c r="I841" s="4"/>
      <c r="O841" s="4"/>
    </row>
    <row r="842" spans="2:15" ht="12.75">
      <c r="B842" s="18"/>
      <c r="C842" s="19"/>
      <c r="G842" s="4"/>
      <c r="H842" s="4"/>
      <c r="I842" s="4"/>
      <c r="O842" s="4"/>
    </row>
    <row r="843" spans="2:15" ht="12.75">
      <c r="B843" s="18"/>
      <c r="C843" s="19"/>
      <c r="G843" s="4"/>
      <c r="H843" s="4"/>
      <c r="I843" s="4"/>
      <c r="O843" s="4"/>
    </row>
    <row r="844" spans="2:15" ht="12.75">
      <c r="B844" s="18"/>
      <c r="C844" s="19"/>
      <c r="G844" s="4"/>
      <c r="H844" s="4"/>
      <c r="I844" s="4"/>
      <c r="O844" s="4"/>
    </row>
    <row r="845" spans="2:15" ht="12.75">
      <c r="B845" s="18"/>
      <c r="C845" s="19"/>
      <c r="G845" s="4"/>
      <c r="H845" s="4"/>
      <c r="I845" s="4"/>
      <c r="O845" s="4"/>
    </row>
    <row r="846" spans="2:15" ht="12.75">
      <c r="B846" s="18"/>
      <c r="C846" s="19"/>
      <c r="G846" s="4"/>
      <c r="H846" s="4"/>
      <c r="I846" s="4"/>
      <c r="O846" s="4"/>
    </row>
    <row r="847" spans="2:15" ht="12.75">
      <c r="B847" s="18"/>
      <c r="C847" s="19"/>
      <c r="G847" s="4"/>
      <c r="H847" s="4"/>
      <c r="I847" s="4"/>
      <c r="O847" s="4"/>
    </row>
    <row r="848" spans="2:15" ht="12.75">
      <c r="B848" s="18"/>
      <c r="C848" s="19"/>
      <c r="G848" s="4"/>
      <c r="H848" s="4"/>
      <c r="I848" s="4"/>
      <c r="O848" s="4"/>
    </row>
    <row r="849" spans="2:15" ht="12.75">
      <c r="B849" s="18"/>
      <c r="C849" s="19"/>
      <c r="G849" s="4"/>
      <c r="H849" s="4"/>
      <c r="I849" s="4"/>
      <c r="O849" s="4"/>
    </row>
    <row r="850" spans="2:15" ht="12.75">
      <c r="B850" s="18"/>
      <c r="C850" s="19"/>
      <c r="G850" s="4"/>
      <c r="H850" s="4"/>
      <c r="I850" s="4"/>
      <c r="O850" s="4"/>
    </row>
    <row r="851" spans="2:15" ht="12.75">
      <c r="B851" s="18"/>
      <c r="C851" s="19"/>
      <c r="G851" s="4"/>
      <c r="H851" s="4"/>
      <c r="I851" s="4"/>
      <c r="O851" s="4"/>
    </row>
    <row r="852" spans="2:15" ht="12.75">
      <c r="B852" s="18"/>
      <c r="C852" s="19"/>
      <c r="G852" s="4"/>
      <c r="H852" s="4"/>
      <c r="I852" s="4"/>
      <c r="O852" s="4"/>
    </row>
    <row r="853" spans="2:15" ht="12.75">
      <c r="B853" s="18"/>
      <c r="C853" s="19"/>
      <c r="G853" s="4"/>
      <c r="H853" s="4"/>
      <c r="I853" s="4"/>
      <c r="O853" s="4"/>
    </row>
    <row r="854" spans="2:15" ht="12.75">
      <c r="B854" s="18"/>
      <c r="C854" s="19"/>
      <c r="G854" s="4"/>
      <c r="H854" s="4"/>
      <c r="I854" s="4"/>
      <c r="O854" s="4"/>
    </row>
    <row r="855" spans="2:15" ht="12.75">
      <c r="B855" s="18"/>
      <c r="C855" s="19"/>
      <c r="G855" s="4"/>
      <c r="H855" s="4"/>
      <c r="I855" s="4"/>
      <c r="O855" s="4"/>
    </row>
    <row r="856" spans="2:15" ht="12.75">
      <c r="B856" s="18"/>
      <c r="C856" s="19"/>
      <c r="G856" s="4"/>
      <c r="H856" s="4"/>
      <c r="I856" s="4"/>
      <c r="O856" s="4"/>
    </row>
    <row r="857" spans="2:15" ht="12.75">
      <c r="B857" s="18"/>
      <c r="C857" s="19"/>
      <c r="G857" s="4"/>
      <c r="H857" s="4"/>
      <c r="I857" s="4"/>
      <c r="O857" s="4"/>
    </row>
    <row r="858" spans="2:15" ht="12.75">
      <c r="B858" s="18"/>
      <c r="C858" s="19"/>
      <c r="G858" s="4"/>
      <c r="H858" s="4"/>
      <c r="I858" s="4"/>
      <c r="O858" s="4"/>
    </row>
    <row r="859" spans="2:15" ht="12.75">
      <c r="B859" s="18"/>
      <c r="C859" s="19"/>
      <c r="G859" s="4"/>
      <c r="H859" s="4"/>
      <c r="I859" s="4"/>
      <c r="O859" s="4"/>
    </row>
    <row r="860" spans="2:15" ht="12.75">
      <c r="B860" s="18"/>
      <c r="C860" s="19"/>
      <c r="G860" s="4"/>
      <c r="H860" s="4"/>
      <c r="I860" s="4"/>
      <c r="O860" s="4"/>
    </row>
    <row r="861" spans="2:15" ht="12.75">
      <c r="B861" s="18"/>
      <c r="C861" s="19"/>
      <c r="G861" s="4"/>
      <c r="H861" s="4"/>
      <c r="I861" s="4"/>
      <c r="O861" s="4"/>
    </row>
    <row r="862" spans="2:15" ht="12.75">
      <c r="B862" s="18"/>
      <c r="C862" s="19"/>
      <c r="G862" s="4"/>
      <c r="H862" s="4"/>
      <c r="I862" s="4"/>
      <c r="O862" s="4"/>
    </row>
    <row r="863" spans="2:15" ht="12.75">
      <c r="B863" s="18"/>
      <c r="C863" s="19"/>
      <c r="G863" s="4"/>
      <c r="H863" s="4"/>
      <c r="I863" s="4"/>
      <c r="O863" s="4"/>
    </row>
    <row r="864" spans="2:15" ht="12.75">
      <c r="B864" s="18"/>
      <c r="C864" s="19"/>
      <c r="G864" s="4"/>
      <c r="H864" s="4"/>
      <c r="I864" s="4"/>
      <c r="O864" s="4"/>
    </row>
    <row r="865" spans="2:15" ht="12.75">
      <c r="B865" s="18"/>
      <c r="C865" s="19"/>
      <c r="G865" s="4"/>
      <c r="H865" s="4"/>
      <c r="I865" s="4"/>
      <c r="O865" s="4"/>
    </row>
    <row r="866" spans="2:15" ht="12.75">
      <c r="B866" s="18"/>
      <c r="C866" s="19"/>
      <c r="G866" s="4"/>
      <c r="H866" s="4"/>
      <c r="I866" s="4"/>
      <c r="O866" s="4"/>
    </row>
    <row r="867" spans="2:15" ht="12.75">
      <c r="B867" s="18"/>
      <c r="C867" s="19"/>
      <c r="G867" s="4"/>
      <c r="H867" s="4"/>
      <c r="I867" s="4"/>
      <c r="O867" s="4"/>
    </row>
    <row r="868" spans="2:15" ht="12.75">
      <c r="B868" s="18"/>
      <c r="C868" s="19"/>
      <c r="G868" s="4"/>
      <c r="H868" s="4"/>
      <c r="I868" s="4"/>
      <c r="O868" s="4"/>
    </row>
    <row r="869" spans="2:15" ht="12.75">
      <c r="B869" s="18"/>
      <c r="C869" s="19"/>
      <c r="G869" s="4"/>
      <c r="H869" s="4"/>
      <c r="I869" s="4"/>
      <c r="O869" s="4"/>
    </row>
    <row r="870" spans="2:15" ht="12.75">
      <c r="B870" s="18"/>
      <c r="C870" s="19"/>
      <c r="G870" s="4"/>
      <c r="H870" s="4"/>
      <c r="I870" s="4"/>
      <c r="O870" s="4"/>
    </row>
    <row r="871" spans="2:15" ht="12.75">
      <c r="B871" s="18"/>
      <c r="C871" s="19"/>
      <c r="G871" s="4"/>
      <c r="H871" s="4"/>
      <c r="I871" s="4"/>
      <c r="O871" s="4"/>
    </row>
    <row r="872" spans="2:15" ht="12.75">
      <c r="B872" s="18"/>
      <c r="C872" s="19"/>
      <c r="G872" s="4"/>
      <c r="H872" s="4"/>
      <c r="I872" s="4"/>
      <c r="O872" s="4"/>
    </row>
    <row r="873" spans="2:15" ht="12.75">
      <c r="B873" s="18"/>
      <c r="C873" s="19"/>
      <c r="G873" s="4"/>
      <c r="H873" s="4"/>
      <c r="I873" s="4"/>
      <c r="O873" s="4"/>
    </row>
    <row r="874" spans="2:15" ht="12.75">
      <c r="B874" s="18"/>
      <c r="C874" s="19"/>
      <c r="G874" s="4"/>
      <c r="H874" s="4"/>
      <c r="I874" s="4"/>
      <c r="O874" s="4"/>
    </row>
    <row r="875" spans="2:15" ht="12.75">
      <c r="B875" s="18"/>
      <c r="C875" s="19"/>
      <c r="G875" s="4"/>
      <c r="H875" s="4"/>
      <c r="I875" s="4"/>
      <c r="O875" s="4"/>
    </row>
    <row r="876" spans="2:15" ht="12.75">
      <c r="B876" s="18"/>
      <c r="C876" s="19"/>
      <c r="G876" s="4"/>
      <c r="H876" s="4"/>
      <c r="I876" s="4"/>
      <c r="O876" s="4"/>
    </row>
    <row r="877" spans="2:15" ht="12.75">
      <c r="B877" s="18"/>
      <c r="C877" s="19"/>
      <c r="G877" s="4"/>
      <c r="H877" s="4"/>
      <c r="I877" s="4"/>
      <c r="O877" s="4"/>
    </row>
    <row r="878" spans="2:15" ht="12.75">
      <c r="B878" s="18"/>
      <c r="C878" s="19"/>
      <c r="G878" s="4"/>
      <c r="H878" s="4"/>
      <c r="I878" s="4"/>
      <c r="O878" s="4"/>
    </row>
    <row r="879" spans="2:15" ht="12.75">
      <c r="B879" s="18"/>
      <c r="C879" s="19"/>
      <c r="G879" s="4"/>
      <c r="H879" s="4"/>
      <c r="I879" s="4"/>
      <c r="O879" s="4"/>
    </row>
    <row r="880" spans="2:15" ht="12.75">
      <c r="B880" s="18"/>
      <c r="C880" s="19"/>
      <c r="G880" s="4"/>
      <c r="H880" s="4"/>
      <c r="I880" s="4"/>
      <c r="O880" s="4"/>
    </row>
    <row r="881" spans="2:15" ht="12.75">
      <c r="B881" s="18"/>
      <c r="C881" s="19"/>
      <c r="G881" s="4"/>
      <c r="H881" s="4"/>
      <c r="I881" s="4"/>
      <c r="O881" s="4"/>
    </row>
    <row r="882" spans="2:15" ht="12.75">
      <c r="B882" s="18"/>
      <c r="C882" s="19"/>
      <c r="G882" s="4"/>
      <c r="H882" s="4"/>
      <c r="I882" s="4"/>
      <c r="O882" s="4"/>
    </row>
    <row r="883" spans="2:15" ht="12.75">
      <c r="B883" s="18"/>
      <c r="C883" s="19"/>
      <c r="G883" s="4"/>
      <c r="H883" s="4"/>
      <c r="I883" s="4"/>
      <c r="O883" s="4"/>
    </row>
    <row r="884" spans="2:15" ht="12.75">
      <c r="B884" s="18"/>
      <c r="C884" s="19"/>
      <c r="G884" s="4"/>
      <c r="H884" s="4"/>
      <c r="I884" s="4"/>
      <c r="O884" s="4"/>
    </row>
    <row r="885" spans="2:15" ht="12.75">
      <c r="B885" s="18"/>
      <c r="C885" s="19"/>
      <c r="G885" s="4"/>
      <c r="H885" s="4"/>
      <c r="I885" s="4"/>
      <c r="O885" s="4"/>
    </row>
    <row r="886" spans="2:15" ht="12.75">
      <c r="B886" s="18"/>
      <c r="C886" s="19"/>
      <c r="G886" s="4"/>
      <c r="H886" s="4"/>
      <c r="I886" s="4"/>
      <c r="O886" s="4"/>
    </row>
    <row r="887" spans="2:15" ht="12.75">
      <c r="B887" s="18"/>
      <c r="C887" s="19"/>
      <c r="G887" s="4"/>
      <c r="H887" s="4"/>
      <c r="I887" s="4"/>
      <c r="O887" s="4"/>
    </row>
    <row r="888" spans="2:15" ht="12.75">
      <c r="B888" s="18"/>
      <c r="C888" s="19"/>
      <c r="G888" s="4"/>
      <c r="H888" s="4"/>
      <c r="I888" s="4"/>
      <c r="O888" s="4"/>
    </row>
    <row r="889" spans="2:15" ht="12.75">
      <c r="B889" s="18"/>
      <c r="C889" s="19"/>
      <c r="G889" s="4"/>
      <c r="H889" s="4"/>
      <c r="I889" s="4"/>
      <c r="O889" s="4"/>
    </row>
    <row r="890" spans="2:15" ht="12.75">
      <c r="B890" s="18"/>
      <c r="C890" s="19"/>
      <c r="G890" s="4"/>
      <c r="H890" s="4"/>
      <c r="I890" s="4"/>
      <c r="O890" s="4"/>
    </row>
    <row r="891" spans="2:15" ht="12.75">
      <c r="B891" s="18"/>
      <c r="C891" s="19"/>
      <c r="G891" s="4"/>
      <c r="H891" s="4"/>
      <c r="I891" s="4"/>
      <c r="O891" s="4"/>
    </row>
    <row r="892" spans="2:15" ht="12.75">
      <c r="B892" s="18"/>
      <c r="C892" s="19"/>
      <c r="G892" s="4"/>
      <c r="H892" s="4"/>
      <c r="I892" s="4"/>
      <c r="O892" s="4"/>
    </row>
    <row r="893" spans="2:15" ht="12.75">
      <c r="B893" s="18"/>
      <c r="C893" s="19"/>
      <c r="G893" s="4"/>
      <c r="H893" s="4"/>
      <c r="I893" s="4"/>
      <c r="O893" s="4"/>
    </row>
    <row r="894" spans="2:15" ht="12.75">
      <c r="B894" s="18"/>
      <c r="C894" s="19"/>
      <c r="G894" s="4"/>
      <c r="H894" s="4"/>
      <c r="I894" s="4"/>
      <c r="O894" s="4"/>
    </row>
    <row r="895" spans="2:15" ht="12.75">
      <c r="B895" s="18"/>
      <c r="C895" s="19"/>
      <c r="G895" s="4"/>
      <c r="H895" s="4"/>
      <c r="I895" s="4"/>
      <c r="O895" s="4"/>
    </row>
    <row r="896" spans="2:15" ht="12.75">
      <c r="B896" s="18"/>
      <c r="C896" s="19"/>
      <c r="G896" s="4"/>
      <c r="H896" s="4"/>
      <c r="I896" s="4"/>
      <c r="O896" s="4"/>
    </row>
    <row r="897" spans="2:15" ht="12.75">
      <c r="B897" s="18"/>
      <c r="C897" s="19"/>
      <c r="G897" s="4"/>
      <c r="H897" s="4"/>
      <c r="I897" s="4"/>
      <c r="O897" s="4"/>
    </row>
    <row r="898" spans="2:15" ht="12.75">
      <c r="B898" s="18"/>
      <c r="C898" s="19"/>
      <c r="G898" s="4"/>
      <c r="H898" s="4"/>
      <c r="I898" s="4"/>
      <c r="O898" s="4"/>
    </row>
    <row r="899" spans="2:15" ht="12.75">
      <c r="B899" s="18"/>
      <c r="C899" s="19"/>
      <c r="G899" s="4"/>
      <c r="H899" s="4"/>
      <c r="I899" s="4"/>
      <c r="O899" s="4"/>
    </row>
    <row r="900" spans="2:15" ht="12.75">
      <c r="B900" s="18"/>
      <c r="C900" s="19"/>
      <c r="G900" s="4"/>
      <c r="H900" s="4"/>
      <c r="I900" s="4"/>
      <c r="O900" s="4"/>
    </row>
    <row r="901" spans="2:15" ht="12.75">
      <c r="B901" s="18"/>
      <c r="C901" s="19"/>
      <c r="G901" s="4"/>
      <c r="H901" s="4"/>
      <c r="I901" s="4"/>
      <c r="O901" s="4"/>
    </row>
    <row r="902" spans="2:15" ht="12.75">
      <c r="B902" s="18"/>
      <c r="C902" s="19"/>
      <c r="G902" s="4"/>
      <c r="H902" s="4"/>
      <c r="I902" s="4"/>
      <c r="O902" s="4"/>
    </row>
    <row r="903" spans="2:15" ht="12.75">
      <c r="B903" s="18"/>
      <c r="C903" s="19"/>
      <c r="G903" s="4"/>
      <c r="H903" s="4"/>
      <c r="I903" s="4"/>
      <c r="O903" s="4"/>
    </row>
    <row r="904" spans="2:15" ht="12.75">
      <c r="B904" s="18"/>
      <c r="C904" s="19"/>
      <c r="G904" s="4"/>
      <c r="H904" s="4"/>
      <c r="I904" s="4"/>
      <c r="O904" s="4"/>
    </row>
    <row r="905" spans="2:15" ht="12.75">
      <c r="B905" s="18"/>
      <c r="C905" s="19"/>
      <c r="G905" s="4"/>
      <c r="H905" s="4"/>
      <c r="I905" s="4"/>
      <c r="O905" s="4"/>
    </row>
    <row r="906" spans="2:15" ht="12.75">
      <c r="B906" s="18"/>
      <c r="C906" s="19"/>
      <c r="G906" s="4"/>
      <c r="H906" s="4"/>
      <c r="I906" s="4"/>
      <c r="O906" s="4"/>
    </row>
    <row r="907" spans="2:15" ht="12.75">
      <c r="B907" s="18"/>
      <c r="C907" s="19"/>
      <c r="G907" s="4"/>
      <c r="H907" s="4"/>
      <c r="I907" s="4"/>
      <c r="O907" s="4"/>
    </row>
    <row r="908" spans="2:15" ht="12.75">
      <c r="B908" s="18"/>
      <c r="C908" s="19"/>
      <c r="G908" s="4"/>
      <c r="H908" s="4"/>
      <c r="I908" s="4"/>
      <c r="O908" s="4"/>
    </row>
    <row r="909" spans="2:15" ht="12.75">
      <c r="B909" s="18"/>
      <c r="C909" s="19"/>
      <c r="G909" s="4"/>
      <c r="H909" s="4"/>
      <c r="I909" s="4"/>
      <c r="O909" s="4"/>
    </row>
    <row r="910" spans="2:15" ht="12.75">
      <c r="B910" s="18"/>
      <c r="C910" s="19"/>
      <c r="G910" s="4"/>
      <c r="H910" s="4"/>
      <c r="I910" s="4"/>
      <c r="O910" s="4"/>
    </row>
    <row r="911" spans="2:15" ht="12.75">
      <c r="B911" s="18"/>
      <c r="C911" s="19"/>
      <c r="G911" s="4"/>
      <c r="H911" s="4"/>
      <c r="I911" s="4"/>
      <c r="O911" s="4"/>
    </row>
    <row r="912" spans="2:15" ht="12.75">
      <c r="B912" s="18"/>
      <c r="C912" s="19"/>
      <c r="G912" s="4"/>
      <c r="H912" s="4"/>
      <c r="I912" s="4"/>
      <c r="O912" s="4"/>
    </row>
    <row r="913" spans="2:15" ht="12.75">
      <c r="B913" s="18"/>
      <c r="C913" s="19"/>
      <c r="G913" s="4"/>
      <c r="H913" s="4"/>
      <c r="I913" s="4"/>
      <c r="O913" s="4"/>
    </row>
    <row r="914" spans="2:15" ht="12.75">
      <c r="B914" s="18"/>
      <c r="C914" s="19"/>
      <c r="G914" s="4"/>
      <c r="H914" s="4"/>
      <c r="I914" s="4"/>
      <c r="O914" s="4"/>
    </row>
    <row r="915" spans="2:15" ht="12.75">
      <c r="B915" s="18"/>
      <c r="C915" s="19"/>
      <c r="G915" s="4"/>
      <c r="H915" s="4"/>
      <c r="I915" s="4"/>
      <c r="O915" s="4"/>
    </row>
    <row r="916" spans="2:15" ht="12.75">
      <c r="B916" s="18"/>
      <c r="C916" s="19"/>
      <c r="G916" s="4"/>
      <c r="H916" s="4"/>
      <c r="I916" s="4"/>
      <c r="O916" s="4"/>
    </row>
    <row r="917" spans="2:15" ht="12.75">
      <c r="B917" s="18"/>
      <c r="C917" s="19"/>
      <c r="G917" s="4"/>
      <c r="H917" s="4"/>
      <c r="I917" s="4"/>
      <c r="O917" s="4"/>
    </row>
    <row r="918" spans="2:15" ht="12.75">
      <c r="B918" s="18"/>
      <c r="C918" s="19"/>
      <c r="G918" s="4"/>
      <c r="H918" s="4"/>
      <c r="I918" s="4"/>
      <c r="O918" s="4"/>
    </row>
    <row r="919" spans="2:15" ht="12.75">
      <c r="B919" s="18"/>
      <c r="C919" s="19"/>
      <c r="G919" s="4"/>
      <c r="H919" s="4"/>
      <c r="I919" s="4"/>
      <c r="O919" s="4"/>
    </row>
    <row r="920" spans="2:15" ht="12.75">
      <c r="B920" s="18"/>
      <c r="C920" s="19"/>
      <c r="G920" s="4"/>
      <c r="H920" s="4"/>
      <c r="I920" s="4"/>
      <c r="O920" s="4"/>
    </row>
    <row r="921" spans="2:15" ht="12.75">
      <c r="B921" s="18"/>
      <c r="C921" s="19"/>
      <c r="G921" s="4"/>
      <c r="H921" s="4"/>
      <c r="I921" s="4"/>
      <c r="O921" s="4"/>
    </row>
    <row r="922" spans="2:15" ht="12.75">
      <c r="B922" s="18"/>
      <c r="C922" s="19"/>
      <c r="G922" s="4"/>
      <c r="H922" s="4"/>
      <c r="I922" s="4"/>
      <c r="O922" s="4"/>
    </row>
    <row r="923" spans="2:15" ht="12.75">
      <c r="B923" s="18"/>
      <c r="C923" s="19"/>
      <c r="G923" s="4"/>
      <c r="H923" s="4"/>
      <c r="I923" s="4"/>
      <c r="O923" s="4"/>
    </row>
    <row r="924" spans="2:15" ht="12.75">
      <c r="B924" s="18"/>
      <c r="C924" s="19"/>
      <c r="G924" s="4"/>
      <c r="H924" s="4"/>
      <c r="I924" s="4"/>
      <c r="O924" s="4"/>
    </row>
    <row r="925" spans="2:15" ht="12.75">
      <c r="B925" s="18"/>
      <c r="C925" s="19"/>
      <c r="G925" s="4"/>
      <c r="H925" s="4"/>
      <c r="I925" s="4"/>
      <c r="O925" s="4"/>
    </row>
    <row r="926" spans="2:15" ht="12.75">
      <c r="B926" s="18"/>
      <c r="C926" s="19"/>
      <c r="G926" s="4"/>
      <c r="H926" s="4"/>
      <c r="I926" s="4"/>
      <c r="O926" s="4"/>
    </row>
    <row r="927" spans="2:15" ht="12.75">
      <c r="B927" s="18"/>
      <c r="C927" s="19"/>
      <c r="G927" s="4"/>
      <c r="H927" s="4"/>
      <c r="I927" s="4"/>
      <c r="O927" s="4"/>
    </row>
    <row r="928" spans="2:15" ht="12.75">
      <c r="B928" s="18"/>
      <c r="C928" s="19"/>
      <c r="G928" s="4"/>
      <c r="H928" s="4"/>
      <c r="I928" s="4"/>
      <c r="O928" s="4"/>
    </row>
    <row r="929" spans="2:15" ht="12.75">
      <c r="B929" s="18"/>
      <c r="C929" s="19"/>
      <c r="G929" s="4"/>
      <c r="H929" s="4"/>
      <c r="I929" s="4"/>
      <c r="O929" s="4"/>
    </row>
    <row r="930" spans="2:15" ht="12.75">
      <c r="B930" s="18"/>
      <c r="C930" s="19"/>
      <c r="G930" s="4"/>
      <c r="H930" s="4"/>
      <c r="I930" s="4"/>
      <c r="O930" s="4"/>
    </row>
    <row r="931" spans="2:15" ht="12.75">
      <c r="B931" s="18"/>
      <c r="C931" s="19"/>
      <c r="G931" s="4"/>
      <c r="H931" s="4"/>
      <c r="I931" s="4"/>
      <c r="O931" s="4"/>
    </row>
    <row r="932" spans="2:15" ht="12.75">
      <c r="B932" s="18"/>
      <c r="C932" s="19"/>
      <c r="G932" s="4"/>
      <c r="H932" s="4"/>
      <c r="I932" s="4"/>
      <c r="O932" s="4"/>
    </row>
  </sheetData>
  <mergeCells count="14">
    <mergeCell ref="B41:B42"/>
    <mergeCell ref="K44:O44"/>
    <mergeCell ref="C2:E2"/>
    <mergeCell ref="K2:P2"/>
    <mergeCell ref="D11:E11"/>
    <mergeCell ref="B13:B14"/>
    <mergeCell ref="B15:B17"/>
    <mergeCell ref="B18:B20"/>
    <mergeCell ref="B21:B25"/>
    <mergeCell ref="B26:B28"/>
    <mergeCell ref="B29:B31"/>
    <mergeCell ref="B32:B35"/>
    <mergeCell ref="B36:B37"/>
    <mergeCell ref="B39:B40"/>
  </mergeCells>
  <conditionalFormatting sqref="D8:I8 N13:N42">
    <cfRule type="colorScale" priority="2">
      <colorScale>
        <cfvo type="formula" val="-1"/>
        <cfvo type="formula" val="0"/>
        <cfvo type="formula" val="1.157273521"/>
        <color rgb="FFEA9999"/>
        <color rgb="FFFFFFFF"/>
        <color rgb="FFEA9999"/>
      </colorScale>
    </cfRule>
  </conditionalFormatting>
  <conditionalFormatting sqref="D8:I8">
    <cfRule type="colorScale" priority="3">
      <colorScale>
        <cfvo type="min"/>
        <cfvo type="max"/>
        <color rgb="FFFFFFFF"/>
        <color rgb="FF57BB8A"/>
      </colorScale>
    </cfRule>
    <cfRule type="colorScale" priority="4">
      <colorScale>
        <cfvo type="min"/>
        <cfvo type="max"/>
        <color rgb="FFFFFFFF"/>
        <color rgb="FF57BB8A"/>
      </colorScale>
    </cfRule>
  </conditionalFormatting>
  <conditionalFormatting sqref="D13:I42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11"/>
  <sheetViews>
    <sheetView zoomScale="55" zoomScaleNormal="55" workbookViewId="0">
      <selection activeCell="D24" sqref="D24"/>
    </sheetView>
  </sheetViews>
  <sheetFormatPr defaultColWidth="12.5703125" defaultRowHeight="15.75" customHeight="1"/>
  <cols>
    <col min="1" max="1" width="15.42578125" customWidth="1"/>
    <col min="2" max="2" width="52.42578125" customWidth="1"/>
    <col min="3" max="3" width="18.42578125" customWidth="1"/>
    <col min="4" max="4" width="18.7109375" customWidth="1"/>
    <col min="5" max="5" width="22.85546875" customWidth="1"/>
    <col min="6" max="6" width="23.140625" customWidth="1"/>
    <col min="7" max="7" width="22.28515625" customWidth="1"/>
    <col min="8" max="8" width="14.140625" customWidth="1"/>
    <col min="9" max="9" width="3.42578125" customWidth="1"/>
    <col min="12" max="12" width="13.42578125" customWidth="1"/>
    <col min="15" max="15" width="14" customWidth="1"/>
    <col min="16" max="16" width="40" customWidth="1"/>
    <col min="17" max="17" width="52.28515625" customWidth="1"/>
    <col min="18" max="18" width="32.140625" customWidth="1"/>
    <col min="19" max="19" width="38.42578125" customWidth="1"/>
    <col min="20" max="20" width="34.28515625" customWidth="1"/>
  </cols>
  <sheetData>
    <row r="1" spans="1:25" ht="12.75">
      <c r="A1" s="19"/>
      <c r="B1" s="19"/>
      <c r="F1" s="4"/>
      <c r="G1" s="4"/>
      <c r="H1" s="4"/>
      <c r="N1" s="4"/>
    </row>
    <row r="2" spans="1:25" ht="12.75">
      <c r="A2" s="19"/>
      <c r="B2" s="19"/>
      <c r="F2" s="4"/>
      <c r="G2" s="4"/>
      <c r="H2" s="4"/>
      <c r="J2" s="107" t="s">
        <v>23</v>
      </c>
      <c r="K2" s="113"/>
      <c r="L2" s="113"/>
      <c r="M2" s="113"/>
      <c r="N2" s="113"/>
      <c r="O2" s="113"/>
    </row>
    <row r="3" spans="1:25">
      <c r="A3" s="20"/>
      <c r="B3" s="20"/>
      <c r="F3" s="4"/>
      <c r="G3" s="4"/>
      <c r="H3" s="4"/>
      <c r="J3" s="21" t="s">
        <v>24</v>
      </c>
      <c r="K3" s="21" t="s">
        <v>25</v>
      </c>
      <c r="L3" s="21" t="s">
        <v>26</v>
      </c>
      <c r="M3" s="21" t="s">
        <v>27</v>
      </c>
      <c r="N3" s="22" t="s">
        <v>28</v>
      </c>
      <c r="O3" s="21" t="s">
        <v>29</v>
      </c>
    </row>
    <row r="4" spans="1:25" ht="30" customHeight="1">
      <c r="A4" s="76"/>
      <c r="B4" s="23" t="s">
        <v>30</v>
      </c>
      <c r="C4" s="24">
        <f t="shared" ref="C4:H4" si="0">SUMIF(C13:C21,"&gt;1")</f>
        <v>16</v>
      </c>
      <c r="D4" s="24">
        <f t="shared" si="0"/>
        <v>21</v>
      </c>
      <c r="E4" s="24">
        <f t="shared" si="0"/>
        <v>19</v>
      </c>
      <c r="F4" s="24">
        <f t="shared" si="0"/>
        <v>15</v>
      </c>
      <c r="G4" s="24">
        <f t="shared" si="0"/>
        <v>14</v>
      </c>
      <c r="H4" s="24">
        <f t="shared" si="0"/>
        <v>11</v>
      </c>
      <c r="I4" s="26"/>
      <c r="J4" s="27">
        <f>QUARTILE($C$4:$H$4, 1)</f>
        <v>14.25</v>
      </c>
      <c r="K4" s="27">
        <f>QUARTILE($C$4:$H$4, 2)</f>
        <v>15.5</v>
      </c>
      <c r="L4" s="27">
        <f>QUARTILE($C$4:$H$4, 3)</f>
        <v>18.25</v>
      </c>
      <c r="M4" s="27">
        <f>QUARTILE($C$4:$H$4, 4)</f>
        <v>21</v>
      </c>
      <c r="N4" s="28">
        <f>AVERAGE(C4:H4)</f>
        <v>16</v>
      </c>
      <c r="O4" s="28">
        <f>STDEV(C4:H4)</f>
        <v>3.5777087639996634</v>
      </c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30" customHeight="1">
      <c r="A5" s="76"/>
      <c r="B5" s="29" t="s">
        <v>31</v>
      </c>
      <c r="C5" s="30">
        <f t="shared" ref="C5:H5" si="1">C4/(COUNT(C13:C21)*3)</f>
        <v>0.59259259259259256</v>
      </c>
      <c r="D5" s="30">
        <f t="shared" si="1"/>
        <v>0.77777777777777779</v>
      </c>
      <c r="E5" s="30">
        <f t="shared" si="1"/>
        <v>0.70370370370370372</v>
      </c>
      <c r="F5" s="30">
        <f t="shared" si="1"/>
        <v>0.55555555555555558</v>
      </c>
      <c r="G5" s="30">
        <f t="shared" si="1"/>
        <v>0.51851851851851849</v>
      </c>
      <c r="H5" s="30">
        <f t="shared" si="1"/>
        <v>0.40740740740740738</v>
      </c>
      <c r="I5" s="26"/>
      <c r="J5" s="26"/>
      <c r="K5" s="26"/>
      <c r="L5" s="26"/>
      <c r="M5" s="26"/>
      <c r="N5" s="4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30" customHeight="1">
      <c r="A6" s="76"/>
      <c r="B6" s="29" t="s">
        <v>32</v>
      </c>
      <c r="C6" s="30">
        <f t="shared" ref="C6:H6" si="2">COUNTIF(C13:C21,"3")/COUNT(C13:C21)</f>
        <v>0.44444444444444442</v>
      </c>
      <c r="D6" s="30">
        <f t="shared" si="2"/>
        <v>0.55555555555555558</v>
      </c>
      <c r="E6" s="30">
        <f t="shared" si="2"/>
        <v>0.1111111111111111</v>
      </c>
      <c r="F6" s="30">
        <f t="shared" si="2"/>
        <v>0.33333333333333331</v>
      </c>
      <c r="G6" s="30">
        <f t="shared" si="2"/>
        <v>0.22222222222222221</v>
      </c>
      <c r="H6" s="30">
        <f t="shared" si="2"/>
        <v>0.33333333333333331</v>
      </c>
      <c r="I6" s="26"/>
      <c r="J6" s="26"/>
      <c r="K6" s="26"/>
      <c r="L6" s="26"/>
      <c r="M6" s="26"/>
      <c r="N6" s="4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30" customHeight="1">
      <c r="A7" s="76"/>
      <c r="B7" s="29" t="s">
        <v>33</v>
      </c>
      <c r="C7" s="30">
        <f t="shared" ref="C7:H7" si="3">COUNTIF(C13:C21,"2")/COUNT(C13:C21)</f>
        <v>0.22222222222222221</v>
      </c>
      <c r="D7" s="30">
        <f t="shared" si="3"/>
        <v>0.33333333333333331</v>
      </c>
      <c r="E7" s="30">
        <f t="shared" si="3"/>
        <v>0.88888888888888884</v>
      </c>
      <c r="F7" s="30">
        <f t="shared" si="3"/>
        <v>0.33333333333333331</v>
      </c>
      <c r="G7" s="30">
        <f t="shared" si="3"/>
        <v>0.44444444444444442</v>
      </c>
      <c r="H7" s="30">
        <f t="shared" si="3"/>
        <v>0.1111111111111111</v>
      </c>
      <c r="I7" s="26"/>
      <c r="J7" s="26"/>
      <c r="K7" s="26"/>
      <c r="L7" s="26"/>
      <c r="M7" s="26"/>
      <c r="N7" s="4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30" customHeight="1">
      <c r="A8" s="76"/>
      <c r="B8" s="29" t="s">
        <v>14</v>
      </c>
      <c r="C8" s="77">
        <f t="shared" ref="C8:H8" si="4">(C4-$N$4)/$O$4</f>
        <v>0</v>
      </c>
      <c r="D8" s="77">
        <f t="shared" si="4"/>
        <v>1.3975424859373686</v>
      </c>
      <c r="E8" s="77">
        <f t="shared" si="4"/>
        <v>0.83852549156242118</v>
      </c>
      <c r="F8" s="77">
        <f t="shared" si="4"/>
        <v>-0.27950849718747373</v>
      </c>
      <c r="G8" s="77">
        <f t="shared" si="4"/>
        <v>-0.55901699437494745</v>
      </c>
      <c r="H8" s="77">
        <f t="shared" si="4"/>
        <v>-1.3975424859373686</v>
      </c>
      <c r="I8" s="26"/>
      <c r="J8" s="26"/>
      <c r="K8" s="26"/>
      <c r="L8" s="26"/>
      <c r="M8" s="26"/>
      <c r="N8" s="4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2.75">
      <c r="A9" s="19"/>
      <c r="B9" s="19"/>
      <c r="F9" s="4"/>
      <c r="G9" s="4"/>
      <c r="H9" s="4"/>
      <c r="N9" s="4"/>
    </row>
    <row r="10" spans="1:25" ht="12.75">
      <c r="A10" s="19"/>
      <c r="B10" s="19"/>
      <c r="F10" s="4"/>
      <c r="G10" s="4"/>
      <c r="H10" s="4"/>
      <c r="N10" s="4"/>
    </row>
    <row r="11" spans="1:25" ht="18.75" customHeight="1">
      <c r="A11" s="19"/>
      <c r="B11" s="19"/>
      <c r="C11" s="111"/>
      <c r="D11" s="113"/>
      <c r="F11" s="4"/>
      <c r="G11" s="4"/>
      <c r="H11" s="4"/>
      <c r="N11" s="4"/>
    </row>
    <row r="12" spans="1:25" ht="42.75">
      <c r="A12" s="78"/>
      <c r="B12" s="92" t="s">
        <v>80</v>
      </c>
      <c r="C12" s="15" t="s">
        <v>16</v>
      </c>
      <c r="D12" s="15" t="s">
        <v>17</v>
      </c>
      <c r="E12" s="15" t="s">
        <v>18</v>
      </c>
      <c r="F12" s="15" t="s">
        <v>19</v>
      </c>
      <c r="G12" s="15" t="s">
        <v>20</v>
      </c>
      <c r="H12" s="16" t="s">
        <v>21</v>
      </c>
      <c r="I12" s="26"/>
      <c r="J12" s="37" t="s">
        <v>35</v>
      </c>
      <c r="K12" s="38" t="s">
        <v>36</v>
      </c>
      <c r="L12" s="38" t="s">
        <v>37</v>
      </c>
      <c r="M12" s="39" t="s">
        <v>38</v>
      </c>
      <c r="N12" s="40" t="s">
        <v>90</v>
      </c>
      <c r="O12" s="26"/>
      <c r="P12" s="93"/>
      <c r="Q12" s="94"/>
      <c r="R12" s="94"/>
      <c r="S12" s="94"/>
      <c r="T12" s="94"/>
      <c r="U12" s="94"/>
      <c r="V12" s="94"/>
      <c r="W12" s="94"/>
      <c r="X12" s="26"/>
      <c r="Y12" s="26"/>
    </row>
    <row r="13" spans="1:25" ht="45" customHeight="1">
      <c r="A13" s="80"/>
      <c r="B13" s="95" t="s">
        <v>81</v>
      </c>
      <c r="C13" s="96">
        <v>3</v>
      </c>
      <c r="D13" s="81">
        <v>3</v>
      </c>
      <c r="E13" s="81">
        <v>3</v>
      </c>
      <c r="F13" s="81">
        <v>3</v>
      </c>
      <c r="G13" s="81">
        <v>2</v>
      </c>
      <c r="H13" s="82">
        <v>1</v>
      </c>
      <c r="I13" s="47"/>
      <c r="J13" s="48">
        <f t="shared" ref="J13:J21" si="5">SUM(C13:H13)</f>
        <v>15</v>
      </c>
      <c r="K13" s="49">
        <f t="shared" ref="K13:K21" si="6">COUNTIF(C13:H13, "3")/COUNT(C13:H13)</f>
        <v>0.66666666666666663</v>
      </c>
      <c r="L13" s="49">
        <f t="shared" ref="L13:L21" si="7">COUNTIF(C13:H13, "2")/COUNT(C13:H13)</f>
        <v>0.16666666666666666</v>
      </c>
      <c r="M13" s="50">
        <f t="shared" ref="M13:M21" si="8">(J13-$J$25)/$J$26</f>
        <v>1.6188097705954374</v>
      </c>
      <c r="N13" s="51" t="e">
        <f t="shared" ref="N13:N21" ca="1" si="9">_xludf.IFS(J13&lt;=$N$24,"Q1",J13&lt;=$N$25,"Q2", J13&lt;=$N$26,"Q3",  J13 &gt;$N$26,"Q4")</f>
        <v>#NAME?</v>
      </c>
      <c r="O13" s="83"/>
      <c r="P13" s="97"/>
      <c r="Q13" s="97"/>
      <c r="R13" s="97"/>
      <c r="S13" s="97"/>
      <c r="T13" s="97"/>
      <c r="U13" s="97"/>
      <c r="V13" s="97"/>
      <c r="W13" s="97"/>
      <c r="X13" s="26"/>
      <c r="Y13" s="26"/>
    </row>
    <row r="14" spans="1:25" ht="45" customHeight="1">
      <c r="A14" s="80"/>
      <c r="B14" s="98" t="s">
        <v>82</v>
      </c>
      <c r="C14" s="99">
        <v>3</v>
      </c>
      <c r="D14" s="86">
        <v>3</v>
      </c>
      <c r="E14" s="86">
        <v>2</v>
      </c>
      <c r="F14" s="86">
        <v>1</v>
      </c>
      <c r="G14" s="86">
        <v>2</v>
      </c>
      <c r="H14" s="87">
        <v>1</v>
      </c>
      <c r="I14" s="47"/>
      <c r="J14" s="48">
        <f t="shared" si="5"/>
        <v>12</v>
      </c>
      <c r="K14" s="49">
        <f t="shared" si="6"/>
        <v>0.33333333333333331</v>
      </c>
      <c r="L14" s="49">
        <f t="shared" si="7"/>
        <v>0.33333333333333331</v>
      </c>
      <c r="M14" s="50">
        <f t="shared" si="8"/>
        <v>-0.12950478164763449</v>
      </c>
      <c r="N14" s="51" t="e">
        <f t="shared" ca="1" si="9"/>
        <v>#NAME?</v>
      </c>
      <c r="O14" s="83"/>
      <c r="P14" s="97"/>
      <c r="Q14" s="100"/>
      <c r="R14" s="100"/>
      <c r="S14" s="100"/>
      <c r="T14" s="100"/>
      <c r="U14" s="100"/>
      <c r="V14" s="100"/>
      <c r="W14" s="100"/>
      <c r="X14" s="26"/>
      <c r="Y14" s="26"/>
    </row>
    <row r="15" spans="1:25" ht="45" customHeight="1">
      <c r="A15" s="80"/>
      <c r="B15" s="98" t="s">
        <v>83</v>
      </c>
      <c r="C15" s="99">
        <v>2</v>
      </c>
      <c r="D15" s="86">
        <v>3</v>
      </c>
      <c r="E15" s="86">
        <v>2</v>
      </c>
      <c r="F15" s="86">
        <v>1</v>
      </c>
      <c r="G15" s="86">
        <v>1</v>
      </c>
      <c r="H15" s="87">
        <v>1</v>
      </c>
      <c r="I15" s="47"/>
      <c r="J15" s="48">
        <f t="shared" si="5"/>
        <v>10</v>
      </c>
      <c r="K15" s="49">
        <f t="shared" si="6"/>
        <v>0.16666666666666666</v>
      </c>
      <c r="L15" s="49">
        <f t="shared" si="7"/>
        <v>0.33333333333333331</v>
      </c>
      <c r="M15" s="50">
        <f t="shared" si="8"/>
        <v>-1.295047816476349</v>
      </c>
      <c r="N15" s="51" t="e">
        <f t="shared" ca="1" si="9"/>
        <v>#NAME?</v>
      </c>
      <c r="O15" s="83"/>
      <c r="P15" s="97"/>
      <c r="Q15" s="100"/>
      <c r="R15" s="100"/>
      <c r="S15" s="100"/>
      <c r="T15" s="100"/>
      <c r="U15" s="100"/>
      <c r="V15" s="100"/>
      <c r="W15" s="100"/>
      <c r="X15" s="26"/>
      <c r="Y15" s="26"/>
    </row>
    <row r="16" spans="1:25" ht="45" customHeight="1">
      <c r="A16" s="80"/>
      <c r="B16" s="98" t="s">
        <v>84</v>
      </c>
      <c r="C16" s="99">
        <v>1</v>
      </c>
      <c r="D16" s="86">
        <v>2</v>
      </c>
      <c r="E16" s="86">
        <v>2</v>
      </c>
      <c r="F16" s="86">
        <v>3</v>
      </c>
      <c r="G16" s="86">
        <v>2</v>
      </c>
      <c r="H16" s="87">
        <v>3</v>
      </c>
      <c r="I16" s="47"/>
      <c r="J16" s="48">
        <f t="shared" si="5"/>
        <v>13</v>
      </c>
      <c r="K16" s="49">
        <f t="shared" si="6"/>
        <v>0.33333333333333331</v>
      </c>
      <c r="L16" s="49">
        <f t="shared" si="7"/>
        <v>0.5</v>
      </c>
      <c r="M16" s="50">
        <f t="shared" si="8"/>
        <v>0.45326673576672277</v>
      </c>
      <c r="N16" s="51" t="e">
        <f t="shared" ca="1" si="9"/>
        <v>#NAME?</v>
      </c>
      <c r="O16" s="83"/>
      <c r="P16" s="97"/>
      <c r="Q16" s="100"/>
      <c r="R16" s="100"/>
      <c r="S16" s="100"/>
      <c r="T16" s="100"/>
      <c r="U16" s="100"/>
      <c r="V16" s="100"/>
      <c r="W16" s="100"/>
      <c r="X16" s="26"/>
      <c r="Y16" s="26"/>
    </row>
    <row r="17" spans="1:25" ht="45" customHeight="1">
      <c r="A17" s="80"/>
      <c r="B17" s="98" t="s">
        <v>85</v>
      </c>
      <c r="C17" s="99">
        <v>2</v>
      </c>
      <c r="D17" s="86">
        <v>2</v>
      </c>
      <c r="E17" s="86">
        <v>2</v>
      </c>
      <c r="F17" s="86">
        <v>2</v>
      </c>
      <c r="G17" s="86">
        <v>1</v>
      </c>
      <c r="H17" s="87">
        <v>2</v>
      </c>
      <c r="I17" s="47"/>
      <c r="J17" s="48">
        <f t="shared" si="5"/>
        <v>11</v>
      </c>
      <c r="K17" s="49">
        <f t="shared" si="6"/>
        <v>0</v>
      </c>
      <c r="L17" s="49">
        <f t="shared" si="7"/>
        <v>0.83333333333333337</v>
      </c>
      <c r="M17" s="50">
        <f t="shared" si="8"/>
        <v>-0.71227629906199175</v>
      </c>
      <c r="N17" s="51" t="e">
        <f t="shared" ca="1" si="9"/>
        <v>#NAME?</v>
      </c>
      <c r="O17" s="83"/>
      <c r="P17" s="97"/>
      <c r="Q17" s="100"/>
      <c r="R17" s="100"/>
      <c r="S17" s="100"/>
      <c r="T17" s="100"/>
      <c r="U17" s="100"/>
      <c r="V17" s="100"/>
      <c r="W17" s="100"/>
      <c r="X17" s="26"/>
      <c r="Y17" s="26"/>
    </row>
    <row r="18" spans="1:25" ht="45" customHeight="1">
      <c r="A18" s="80"/>
      <c r="B18" s="98" t="s">
        <v>86</v>
      </c>
      <c r="C18" s="99">
        <v>1</v>
      </c>
      <c r="D18" s="86">
        <v>1</v>
      </c>
      <c r="E18" s="86">
        <v>2</v>
      </c>
      <c r="F18" s="86">
        <v>2</v>
      </c>
      <c r="G18" s="86">
        <v>3</v>
      </c>
      <c r="H18" s="87">
        <v>3</v>
      </c>
      <c r="I18" s="47"/>
      <c r="J18" s="48">
        <f t="shared" si="5"/>
        <v>12</v>
      </c>
      <c r="K18" s="49">
        <f t="shared" si="6"/>
        <v>0.33333333333333331</v>
      </c>
      <c r="L18" s="49">
        <f t="shared" si="7"/>
        <v>0.33333333333333331</v>
      </c>
      <c r="M18" s="50">
        <f t="shared" si="8"/>
        <v>-0.12950478164763449</v>
      </c>
      <c r="N18" s="51" t="e">
        <f t="shared" ca="1" si="9"/>
        <v>#NAME?</v>
      </c>
      <c r="O18" s="83"/>
      <c r="P18" s="97"/>
      <c r="Q18" s="100"/>
      <c r="R18" s="100"/>
      <c r="S18" s="100"/>
      <c r="T18" s="100"/>
      <c r="U18" s="100"/>
      <c r="V18" s="100"/>
      <c r="W18" s="100"/>
      <c r="X18" s="26"/>
      <c r="Y18" s="26"/>
    </row>
    <row r="19" spans="1:25" ht="45" customHeight="1">
      <c r="A19" s="80"/>
      <c r="B19" s="98" t="s">
        <v>87</v>
      </c>
      <c r="C19" s="99">
        <v>1</v>
      </c>
      <c r="D19" s="86">
        <v>2</v>
      </c>
      <c r="E19" s="86">
        <v>2</v>
      </c>
      <c r="F19" s="86">
        <v>3</v>
      </c>
      <c r="G19" s="86">
        <v>3</v>
      </c>
      <c r="H19" s="87">
        <v>3</v>
      </c>
      <c r="I19" s="47"/>
      <c r="J19" s="48">
        <f t="shared" si="5"/>
        <v>14</v>
      </c>
      <c r="K19" s="49">
        <f t="shared" si="6"/>
        <v>0.5</v>
      </c>
      <c r="L19" s="49">
        <f t="shared" si="7"/>
        <v>0.33333333333333331</v>
      </c>
      <c r="M19" s="50">
        <f t="shared" si="8"/>
        <v>1.0360382531810801</v>
      </c>
      <c r="N19" s="51" t="e">
        <f t="shared" ca="1" si="9"/>
        <v>#NAME?</v>
      </c>
      <c r="O19" s="83"/>
      <c r="P19" s="97"/>
      <c r="Q19" s="100"/>
      <c r="R19" s="100"/>
      <c r="S19" s="100"/>
      <c r="T19" s="100"/>
      <c r="U19" s="100"/>
      <c r="V19" s="100"/>
      <c r="W19" s="100"/>
      <c r="X19" s="26"/>
      <c r="Y19" s="26"/>
    </row>
    <row r="20" spans="1:25" ht="45" customHeight="1">
      <c r="A20" s="80"/>
      <c r="B20" s="98" t="s">
        <v>88</v>
      </c>
      <c r="C20" s="99">
        <v>3</v>
      </c>
      <c r="D20" s="86">
        <v>3</v>
      </c>
      <c r="E20" s="86">
        <v>2</v>
      </c>
      <c r="F20" s="86">
        <v>1</v>
      </c>
      <c r="G20" s="86">
        <v>1</v>
      </c>
      <c r="H20" s="87">
        <v>0</v>
      </c>
      <c r="I20" s="47"/>
      <c r="J20" s="48">
        <f t="shared" si="5"/>
        <v>10</v>
      </c>
      <c r="K20" s="49">
        <f t="shared" si="6"/>
        <v>0.33333333333333331</v>
      </c>
      <c r="L20" s="49">
        <f t="shared" si="7"/>
        <v>0.16666666666666666</v>
      </c>
      <c r="M20" s="50">
        <f t="shared" si="8"/>
        <v>-1.295047816476349</v>
      </c>
      <c r="N20" s="51" t="e">
        <f t="shared" ca="1" si="9"/>
        <v>#NAME?</v>
      </c>
      <c r="O20" s="83"/>
      <c r="P20" s="97"/>
      <c r="Q20" s="100"/>
      <c r="R20" s="100"/>
      <c r="S20" s="100"/>
      <c r="T20" s="100"/>
      <c r="U20" s="100"/>
      <c r="V20" s="100"/>
      <c r="W20" s="100"/>
      <c r="X20" s="26"/>
      <c r="Y20" s="26"/>
    </row>
    <row r="21" spans="1:25" ht="45" customHeight="1">
      <c r="A21" s="80"/>
      <c r="B21" s="101" t="s">
        <v>89</v>
      </c>
      <c r="C21" s="102">
        <v>3</v>
      </c>
      <c r="D21" s="88">
        <v>3</v>
      </c>
      <c r="E21" s="88">
        <v>2</v>
      </c>
      <c r="F21" s="88">
        <v>2</v>
      </c>
      <c r="G21" s="88">
        <v>2</v>
      </c>
      <c r="H21" s="89">
        <v>1</v>
      </c>
      <c r="I21" s="47"/>
      <c r="J21" s="69">
        <f t="shared" si="5"/>
        <v>13</v>
      </c>
      <c r="K21" s="70">
        <f t="shared" si="6"/>
        <v>0.33333333333333331</v>
      </c>
      <c r="L21" s="70">
        <f t="shared" si="7"/>
        <v>0.5</v>
      </c>
      <c r="M21" s="34">
        <f t="shared" si="8"/>
        <v>0.45326673576672277</v>
      </c>
      <c r="N21" s="51" t="e">
        <f t="shared" ca="1" si="9"/>
        <v>#NAME?</v>
      </c>
      <c r="O21" s="83"/>
      <c r="P21" s="97"/>
      <c r="Q21" s="100"/>
      <c r="R21" s="100"/>
      <c r="S21" s="100"/>
      <c r="T21" s="100"/>
      <c r="U21" s="100"/>
      <c r="V21" s="100"/>
      <c r="W21" s="100"/>
      <c r="X21" s="26"/>
      <c r="Y21" s="26"/>
    </row>
    <row r="22" spans="1:25" ht="16.5">
      <c r="A22" s="19"/>
      <c r="F22" s="4"/>
      <c r="G22" s="4"/>
      <c r="H22" s="52"/>
      <c r="O22" s="52"/>
      <c r="P22" s="97"/>
      <c r="Q22" s="100"/>
      <c r="R22" s="100"/>
      <c r="S22" s="100"/>
      <c r="T22" s="100"/>
      <c r="U22" s="100"/>
      <c r="V22" s="100"/>
      <c r="W22" s="100"/>
    </row>
    <row r="23" spans="1:25" ht="15">
      <c r="A23" s="19"/>
      <c r="B23" s="19"/>
      <c r="F23" s="4"/>
      <c r="G23" s="4"/>
      <c r="H23" s="4"/>
      <c r="J23" s="106" t="s">
        <v>78</v>
      </c>
      <c r="K23" s="113"/>
      <c r="L23" s="113"/>
      <c r="M23" s="113"/>
      <c r="N23" s="113"/>
      <c r="O23" s="72"/>
    </row>
    <row r="24" spans="1:25" ht="15">
      <c r="A24" s="19"/>
      <c r="B24" s="19"/>
      <c r="F24" s="4"/>
      <c r="G24" s="4"/>
      <c r="H24" s="4"/>
      <c r="J24" s="73"/>
      <c r="K24" s="73"/>
      <c r="L24" s="73"/>
      <c r="M24" s="73" t="s">
        <v>24</v>
      </c>
      <c r="N24" s="90">
        <f>QUARTILE($J$13:$J$21, 1)</f>
        <v>11</v>
      </c>
      <c r="O24" s="72"/>
    </row>
    <row r="25" spans="1:25" ht="12.75">
      <c r="A25" s="19"/>
      <c r="B25" s="19"/>
      <c r="F25" s="4"/>
      <c r="G25" s="4"/>
      <c r="H25" s="4"/>
      <c r="J25" s="75">
        <f>AVERAGE(J13:J21)</f>
        <v>12.222222222222221</v>
      </c>
      <c r="K25" s="73" t="s">
        <v>79</v>
      </c>
      <c r="L25" s="73"/>
      <c r="M25" s="73" t="s">
        <v>25</v>
      </c>
      <c r="N25" s="90">
        <f>QUARTILE($J$13:$J$21, 2)</f>
        <v>12</v>
      </c>
    </row>
    <row r="26" spans="1:25" ht="12.75">
      <c r="A26" s="19"/>
      <c r="B26" s="19"/>
      <c r="F26" s="4"/>
      <c r="G26" s="4"/>
      <c r="H26" s="4"/>
      <c r="J26" s="75">
        <f>STDEV(J13:J21)</f>
        <v>1.7159383568311704</v>
      </c>
      <c r="K26" s="73" t="s">
        <v>29</v>
      </c>
      <c r="L26" s="73"/>
      <c r="M26" s="73" t="s">
        <v>26</v>
      </c>
      <c r="N26" s="90">
        <f>QUARTILE($J$13:$J$21, 3)</f>
        <v>13</v>
      </c>
    </row>
    <row r="27" spans="1:25" ht="12.75">
      <c r="A27" s="19"/>
      <c r="B27" s="19"/>
      <c r="F27" s="4"/>
      <c r="G27" s="4"/>
      <c r="H27" s="4"/>
      <c r="J27" s="73"/>
      <c r="K27" s="73"/>
      <c r="L27" s="73"/>
      <c r="M27" s="73" t="s">
        <v>27</v>
      </c>
      <c r="N27" s="90">
        <f>QUARTILE($J$13:$J$21, 4)</f>
        <v>15</v>
      </c>
    </row>
    <row r="28" spans="1:25" ht="12.75">
      <c r="A28" s="19"/>
      <c r="B28" s="19"/>
      <c r="F28" s="4"/>
      <c r="G28" s="4"/>
      <c r="H28" s="4"/>
      <c r="N28" s="4"/>
    </row>
    <row r="29" spans="1:25" ht="12.75">
      <c r="A29" s="19"/>
      <c r="B29" s="19"/>
      <c r="F29" s="4"/>
      <c r="G29" s="4"/>
      <c r="H29" s="4"/>
      <c r="N29" s="4"/>
    </row>
    <row r="30" spans="1:25" ht="12.75">
      <c r="A30" s="19"/>
      <c r="B30" s="19"/>
      <c r="F30" s="4"/>
      <c r="G30" s="4"/>
      <c r="H30" s="4"/>
      <c r="N30" s="4"/>
    </row>
    <row r="31" spans="1:25" ht="12.75">
      <c r="A31" s="19"/>
      <c r="B31" s="19"/>
      <c r="F31" s="4"/>
      <c r="G31" s="4"/>
      <c r="H31" s="4"/>
      <c r="N31" s="4"/>
    </row>
    <row r="32" spans="1:25" ht="12.75">
      <c r="A32" s="19"/>
      <c r="B32" s="19"/>
      <c r="F32" s="4"/>
      <c r="G32" s="4"/>
      <c r="H32" s="4"/>
      <c r="N32" s="4"/>
    </row>
    <row r="33" spans="1:14" ht="12.75">
      <c r="A33" s="19"/>
      <c r="B33" s="19"/>
      <c r="F33" s="4"/>
      <c r="G33" s="4"/>
      <c r="H33" s="4"/>
      <c r="N33" s="4"/>
    </row>
    <row r="34" spans="1:14" ht="12.75">
      <c r="A34" s="19"/>
      <c r="B34" s="19"/>
      <c r="F34" s="4"/>
      <c r="G34" s="4"/>
      <c r="H34" s="4"/>
      <c r="N34" s="4"/>
    </row>
    <row r="35" spans="1:14" ht="12.75">
      <c r="A35" s="19"/>
      <c r="B35" s="19"/>
      <c r="F35" s="4"/>
      <c r="G35" s="4"/>
      <c r="H35" s="4"/>
      <c r="N35" s="4"/>
    </row>
    <row r="36" spans="1:14" ht="12.75">
      <c r="A36" s="19"/>
      <c r="B36" s="19"/>
      <c r="F36" s="4"/>
      <c r="G36" s="4"/>
      <c r="H36" s="4"/>
      <c r="N36" s="4"/>
    </row>
    <row r="37" spans="1:14" ht="12.75">
      <c r="A37" s="19"/>
      <c r="B37" s="19"/>
      <c r="F37" s="4"/>
      <c r="G37" s="4"/>
      <c r="H37" s="4"/>
      <c r="N37" s="4"/>
    </row>
    <row r="38" spans="1:14" ht="12.75">
      <c r="A38" s="19"/>
      <c r="B38" s="19"/>
      <c r="F38" s="4"/>
      <c r="G38" s="4"/>
      <c r="H38" s="4"/>
      <c r="N38" s="4"/>
    </row>
    <row r="39" spans="1:14" ht="12.75">
      <c r="A39" s="19"/>
      <c r="B39" s="19"/>
      <c r="F39" s="4"/>
      <c r="G39" s="4"/>
      <c r="H39" s="4"/>
      <c r="N39" s="4"/>
    </row>
    <row r="40" spans="1:14" ht="12.75">
      <c r="A40" s="19"/>
      <c r="B40" s="19"/>
      <c r="F40" s="4"/>
      <c r="G40" s="4"/>
      <c r="H40" s="4"/>
      <c r="N40" s="4"/>
    </row>
    <row r="41" spans="1:14" ht="12.75">
      <c r="A41" s="19"/>
      <c r="B41" s="19"/>
      <c r="F41" s="4"/>
      <c r="G41" s="4"/>
      <c r="H41" s="4"/>
      <c r="N41" s="4"/>
    </row>
    <row r="42" spans="1:14" ht="12.75">
      <c r="A42" s="19"/>
      <c r="B42" s="19"/>
      <c r="F42" s="4"/>
      <c r="G42" s="4"/>
      <c r="H42" s="4"/>
      <c r="N42" s="4"/>
    </row>
    <row r="43" spans="1:14" ht="12.75">
      <c r="A43" s="19"/>
      <c r="B43" s="19"/>
      <c r="F43" s="4"/>
      <c r="G43" s="4"/>
      <c r="H43" s="4"/>
      <c r="N43" s="4"/>
    </row>
    <row r="44" spans="1:14" ht="12.75">
      <c r="A44" s="19"/>
      <c r="B44" s="19"/>
      <c r="F44" s="4"/>
      <c r="G44" s="4"/>
      <c r="H44" s="4"/>
      <c r="N44" s="4"/>
    </row>
    <row r="45" spans="1:14" ht="12.75">
      <c r="A45" s="19"/>
      <c r="B45" s="19"/>
      <c r="F45" s="4"/>
      <c r="G45" s="4"/>
      <c r="H45" s="4"/>
      <c r="N45" s="4"/>
    </row>
    <row r="46" spans="1:14" ht="12.75">
      <c r="A46" s="19"/>
      <c r="B46" s="19"/>
      <c r="F46" s="4"/>
      <c r="G46" s="4"/>
      <c r="H46" s="4"/>
      <c r="N46" s="4"/>
    </row>
    <row r="47" spans="1:14" ht="12.75">
      <c r="A47" s="19"/>
      <c r="B47" s="19"/>
      <c r="F47" s="4"/>
      <c r="G47" s="4"/>
      <c r="H47" s="4"/>
      <c r="N47" s="4"/>
    </row>
    <row r="48" spans="1:14" ht="12.75">
      <c r="A48" s="19"/>
      <c r="B48" s="19"/>
      <c r="F48" s="4"/>
      <c r="G48" s="4"/>
      <c r="H48" s="4"/>
      <c r="N48" s="4"/>
    </row>
    <row r="49" spans="1:14" ht="12.75">
      <c r="A49" s="19"/>
      <c r="B49" s="19"/>
      <c r="F49" s="4"/>
      <c r="G49" s="4"/>
      <c r="H49" s="4"/>
      <c r="N49" s="4"/>
    </row>
    <row r="50" spans="1:14" ht="12.75">
      <c r="A50" s="19"/>
      <c r="B50" s="19"/>
      <c r="F50" s="4"/>
      <c r="G50" s="4"/>
      <c r="H50" s="4"/>
      <c r="N50" s="4"/>
    </row>
    <row r="51" spans="1:14" ht="12.75">
      <c r="A51" s="19"/>
      <c r="B51" s="19"/>
      <c r="F51" s="4"/>
      <c r="G51" s="4"/>
      <c r="H51" s="4"/>
      <c r="N51" s="4"/>
    </row>
    <row r="52" spans="1:14" ht="12.75">
      <c r="A52" s="19"/>
      <c r="B52" s="19"/>
      <c r="F52" s="4"/>
      <c r="G52" s="4"/>
      <c r="H52" s="4"/>
      <c r="N52" s="4"/>
    </row>
    <row r="53" spans="1:14" ht="12.75">
      <c r="A53" s="19"/>
      <c r="B53" s="19"/>
      <c r="F53" s="4"/>
      <c r="G53" s="4"/>
      <c r="H53" s="4"/>
      <c r="N53" s="4"/>
    </row>
    <row r="54" spans="1:14" ht="12.75">
      <c r="A54" s="19"/>
      <c r="B54" s="19"/>
      <c r="F54" s="4"/>
      <c r="G54" s="4"/>
      <c r="H54" s="4"/>
      <c r="N54" s="4"/>
    </row>
    <row r="55" spans="1:14" ht="12.75">
      <c r="A55" s="19"/>
      <c r="B55" s="19"/>
      <c r="F55" s="4"/>
      <c r="G55" s="4"/>
      <c r="H55" s="4"/>
      <c r="N55" s="4"/>
    </row>
    <row r="56" spans="1:14" ht="12.75">
      <c r="A56" s="19"/>
      <c r="B56" s="19"/>
      <c r="F56" s="4"/>
      <c r="G56" s="4"/>
      <c r="H56" s="4"/>
      <c r="N56" s="4"/>
    </row>
    <row r="57" spans="1:14" ht="12.75">
      <c r="A57" s="19"/>
      <c r="B57" s="19"/>
      <c r="F57" s="4"/>
      <c r="G57" s="4"/>
      <c r="H57" s="4"/>
      <c r="N57" s="4"/>
    </row>
    <row r="58" spans="1:14" ht="12.75">
      <c r="A58" s="19"/>
      <c r="B58" s="19"/>
      <c r="F58" s="4"/>
      <c r="G58" s="4"/>
      <c r="H58" s="4"/>
      <c r="N58" s="4"/>
    </row>
    <row r="59" spans="1:14" ht="12.75">
      <c r="A59" s="19"/>
      <c r="B59" s="19"/>
      <c r="F59" s="4"/>
      <c r="G59" s="4"/>
      <c r="H59" s="4"/>
      <c r="N59" s="4"/>
    </row>
    <row r="60" spans="1:14" ht="12.75">
      <c r="A60" s="19"/>
      <c r="B60" s="19"/>
      <c r="F60" s="4"/>
      <c r="G60" s="4"/>
      <c r="H60" s="4"/>
      <c r="N60" s="4"/>
    </row>
    <row r="61" spans="1:14" ht="12.75">
      <c r="A61" s="19"/>
      <c r="B61" s="19"/>
      <c r="F61" s="4"/>
      <c r="G61" s="4"/>
      <c r="H61" s="4"/>
      <c r="N61" s="4"/>
    </row>
    <row r="62" spans="1:14" ht="12.75">
      <c r="A62" s="19"/>
      <c r="B62" s="19"/>
      <c r="F62" s="4"/>
      <c r="G62" s="4"/>
      <c r="H62" s="4"/>
      <c r="N62" s="4"/>
    </row>
    <row r="63" spans="1:14" ht="12.75">
      <c r="A63" s="19"/>
      <c r="B63" s="19"/>
      <c r="F63" s="4"/>
      <c r="G63" s="4"/>
      <c r="H63" s="4"/>
      <c r="N63" s="4"/>
    </row>
    <row r="64" spans="1:14" ht="12.75">
      <c r="A64" s="19"/>
      <c r="B64" s="19"/>
      <c r="F64" s="4"/>
      <c r="G64" s="4"/>
      <c r="H64" s="4"/>
      <c r="N64" s="4"/>
    </row>
    <row r="65" spans="1:14" ht="12.75">
      <c r="A65" s="19"/>
      <c r="B65" s="19"/>
      <c r="F65" s="4"/>
      <c r="G65" s="4"/>
      <c r="H65" s="4"/>
      <c r="N65" s="4"/>
    </row>
    <row r="66" spans="1:14" ht="12.75">
      <c r="A66" s="19"/>
      <c r="B66" s="19"/>
      <c r="F66" s="4"/>
      <c r="G66" s="4"/>
      <c r="H66" s="4"/>
      <c r="N66" s="4"/>
    </row>
    <row r="67" spans="1:14" ht="12.75">
      <c r="A67" s="19"/>
      <c r="B67" s="19"/>
      <c r="F67" s="4"/>
      <c r="G67" s="4"/>
      <c r="H67" s="4"/>
      <c r="N67" s="4"/>
    </row>
    <row r="68" spans="1:14" ht="12.75">
      <c r="A68" s="19"/>
      <c r="B68" s="19"/>
      <c r="F68" s="4"/>
      <c r="G68" s="4"/>
      <c r="H68" s="4"/>
      <c r="N68" s="4"/>
    </row>
    <row r="69" spans="1:14" ht="12.75">
      <c r="A69" s="19"/>
      <c r="B69" s="19"/>
      <c r="F69" s="4"/>
      <c r="G69" s="4"/>
      <c r="H69" s="4"/>
      <c r="N69" s="4"/>
    </row>
    <row r="70" spans="1:14" ht="12.75">
      <c r="A70" s="19"/>
      <c r="B70" s="19"/>
      <c r="F70" s="4"/>
      <c r="G70" s="4"/>
      <c r="H70" s="4"/>
      <c r="N70" s="4"/>
    </row>
    <row r="71" spans="1:14" ht="12.75">
      <c r="A71" s="19"/>
      <c r="B71" s="19"/>
      <c r="F71" s="4"/>
      <c r="G71" s="4"/>
      <c r="H71" s="4"/>
      <c r="N71" s="4"/>
    </row>
    <row r="72" spans="1:14" ht="12.75">
      <c r="A72" s="19"/>
      <c r="B72" s="19"/>
      <c r="F72" s="4"/>
      <c r="G72" s="4"/>
      <c r="H72" s="4"/>
      <c r="N72" s="4"/>
    </row>
    <row r="73" spans="1:14" ht="12.75">
      <c r="A73" s="19"/>
      <c r="B73" s="19"/>
      <c r="F73" s="4"/>
      <c r="G73" s="4"/>
      <c r="H73" s="4"/>
      <c r="N73" s="4"/>
    </row>
    <row r="74" spans="1:14" ht="12.75">
      <c r="A74" s="19"/>
      <c r="B74" s="19"/>
      <c r="F74" s="4"/>
      <c r="G74" s="4"/>
      <c r="H74" s="4"/>
      <c r="N74" s="4"/>
    </row>
    <row r="75" spans="1:14" ht="12.75">
      <c r="A75" s="19"/>
      <c r="B75" s="19"/>
      <c r="F75" s="4"/>
      <c r="G75" s="4"/>
      <c r="H75" s="4"/>
      <c r="N75" s="4"/>
    </row>
    <row r="76" spans="1:14" ht="12.75">
      <c r="A76" s="19"/>
      <c r="B76" s="19"/>
      <c r="F76" s="4"/>
      <c r="G76" s="4"/>
      <c r="H76" s="4"/>
      <c r="N76" s="4"/>
    </row>
    <row r="77" spans="1:14" ht="12.75">
      <c r="A77" s="19"/>
      <c r="B77" s="19"/>
      <c r="F77" s="4"/>
      <c r="G77" s="4"/>
      <c r="H77" s="4"/>
      <c r="N77" s="4"/>
    </row>
    <row r="78" spans="1:14" ht="12.75">
      <c r="A78" s="19"/>
      <c r="B78" s="19"/>
      <c r="F78" s="4"/>
      <c r="G78" s="4"/>
      <c r="H78" s="4"/>
      <c r="N78" s="4"/>
    </row>
    <row r="79" spans="1:14" ht="12.75">
      <c r="A79" s="19"/>
      <c r="B79" s="19"/>
      <c r="F79" s="4"/>
      <c r="G79" s="4"/>
      <c r="H79" s="4"/>
      <c r="N79" s="4"/>
    </row>
    <row r="80" spans="1:14" ht="12.75">
      <c r="A80" s="19"/>
      <c r="B80" s="19"/>
      <c r="F80" s="4"/>
      <c r="G80" s="4"/>
      <c r="H80" s="4"/>
      <c r="N80" s="4"/>
    </row>
    <row r="81" spans="1:14" ht="12.75">
      <c r="A81" s="19"/>
      <c r="B81" s="19"/>
      <c r="F81" s="4"/>
      <c r="G81" s="4"/>
      <c r="H81" s="4"/>
      <c r="N81" s="4"/>
    </row>
    <row r="82" spans="1:14" ht="12.75">
      <c r="A82" s="19"/>
      <c r="B82" s="19"/>
      <c r="F82" s="4"/>
      <c r="G82" s="4"/>
      <c r="H82" s="4"/>
      <c r="N82" s="4"/>
    </row>
    <row r="83" spans="1:14" ht="12.75">
      <c r="A83" s="19"/>
      <c r="B83" s="19"/>
      <c r="F83" s="4"/>
      <c r="G83" s="4"/>
      <c r="H83" s="4"/>
      <c r="N83" s="4"/>
    </row>
    <row r="84" spans="1:14" ht="12.75">
      <c r="A84" s="19"/>
      <c r="B84" s="19"/>
      <c r="F84" s="4"/>
      <c r="G84" s="4"/>
      <c r="H84" s="4"/>
      <c r="N84" s="4"/>
    </row>
    <row r="85" spans="1:14" ht="12.75">
      <c r="A85" s="19"/>
      <c r="B85" s="19"/>
      <c r="F85" s="4"/>
      <c r="G85" s="4"/>
      <c r="H85" s="4"/>
      <c r="N85" s="4"/>
    </row>
    <row r="86" spans="1:14" ht="12.75">
      <c r="A86" s="19"/>
      <c r="B86" s="19"/>
      <c r="F86" s="4"/>
      <c r="G86" s="4"/>
      <c r="H86" s="4"/>
      <c r="N86" s="4"/>
    </row>
    <row r="87" spans="1:14" ht="12.75">
      <c r="A87" s="19"/>
      <c r="B87" s="19"/>
      <c r="F87" s="4"/>
      <c r="G87" s="4"/>
      <c r="H87" s="4"/>
      <c r="N87" s="4"/>
    </row>
    <row r="88" spans="1:14" ht="12.75">
      <c r="A88" s="19"/>
      <c r="B88" s="19"/>
      <c r="F88" s="4"/>
      <c r="G88" s="4"/>
      <c r="H88" s="4"/>
      <c r="N88" s="4"/>
    </row>
    <row r="89" spans="1:14" ht="12.75">
      <c r="A89" s="19"/>
      <c r="B89" s="19"/>
      <c r="F89" s="4"/>
      <c r="G89" s="4"/>
      <c r="H89" s="4"/>
      <c r="N89" s="4"/>
    </row>
    <row r="90" spans="1:14" ht="12.75">
      <c r="A90" s="19"/>
      <c r="B90" s="19"/>
      <c r="F90" s="4"/>
      <c r="G90" s="4"/>
      <c r="H90" s="4"/>
      <c r="N90" s="4"/>
    </row>
    <row r="91" spans="1:14" ht="12.75">
      <c r="A91" s="19"/>
      <c r="B91" s="19"/>
      <c r="F91" s="4"/>
      <c r="G91" s="4"/>
      <c r="H91" s="4"/>
      <c r="N91" s="4"/>
    </row>
    <row r="92" spans="1:14" ht="12.75">
      <c r="A92" s="19"/>
      <c r="B92" s="19"/>
      <c r="F92" s="4"/>
      <c r="G92" s="4"/>
      <c r="H92" s="4"/>
      <c r="N92" s="4"/>
    </row>
    <row r="93" spans="1:14" ht="12.75">
      <c r="A93" s="19"/>
      <c r="B93" s="19"/>
      <c r="F93" s="4"/>
      <c r="G93" s="4"/>
      <c r="H93" s="4"/>
      <c r="N93" s="4"/>
    </row>
    <row r="94" spans="1:14" ht="12.75">
      <c r="A94" s="19"/>
      <c r="B94" s="19"/>
      <c r="F94" s="4"/>
      <c r="G94" s="4"/>
      <c r="H94" s="4"/>
      <c r="N94" s="4"/>
    </row>
    <row r="95" spans="1:14" ht="12.75">
      <c r="A95" s="19"/>
      <c r="B95" s="19"/>
      <c r="F95" s="4"/>
      <c r="G95" s="4"/>
      <c r="H95" s="4"/>
      <c r="N95" s="4"/>
    </row>
    <row r="96" spans="1:14" ht="12.75">
      <c r="A96" s="19"/>
      <c r="B96" s="19"/>
      <c r="F96" s="4"/>
      <c r="G96" s="4"/>
      <c r="H96" s="4"/>
      <c r="N96" s="4"/>
    </row>
    <row r="97" spans="1:14" ht="12.75">
      <c r="A97" s="19"/>
      <c r="B97" s="19"/>
      <c r="F97" s="4"/>
      <c r="G97" s="4"/>
      <c r="H97" s="4"/>
      <c r="N97" s="4"/>
    </row>
    <row r="98" spans="1:14" ht="12.75">
      <c r="A98" s="19"/>
      <c r="B98" s="19"/>
      <c r="F98" s="4"/>
      <c r="G98" s="4"/>
      <c r="H98" s="4"/>
      <c r="N98" s="4"/>
    </row>
    <row r="99" spans="1:14" ht="12.75">
      <c r="A99" s="19"/>
      <c r="B99" s="19"/>
      <c r="F99" s="4"/>
      <c r="G99" s="4"/>
      <c r="H99" s="4"/>
      <c r="N99" s="4"/>
    </row>
    <row r="100" spans="1:14" ht="12.75">
      <c r="A100" s="19"/>
      <c r="B100" s="19"/>
      <c r="F100" s="4"/>
      <c r="G100" s="4"/>
      <c r="H100" s="4"/>
      <c r="N100" s="4"/>
    </row>
    <row r="101" spans="1:14" ht="12.75">
      <c r="A101" s="19"/>
      <c r="B101" s="19"/>
      <c r="F101" s="4"/>
      <c r="G101" s="4"/>
      <c r="H101" s="4"/>
      <c r="N101" s="4"/>
    </row>
    <row r="102" spans="1:14" ht="12.75">
      <c r="A102" s="19"/>
      <c r="B102" s="19"/>
      <c r="F102" s="4"/>
      <c r="G102" s="4"/>
      <c r="H102" s="4"/>
      <c r="N102" s="4"/>
    </row>
    <row r="103" spans="1:14" ht="12.75">
      <c r="A103" s="19"/>
      <c r="B103" s="19"/>
      <c r="F103" s="4"/>
      <c r="G103" s="4"/>
      <c r="H103" s="4"/>
      <c r="N103" s="4"/>
    </row>
    <row r="104" spans="1:14" ht="12.75">
      <c r="A104" s="19"/>
      <c r="B104" s="19"/>
      <c r="F104" s="4"/>
      <c r="G104" s="4"/>
      <c r="H104" s="4"/>
      <c r="N104" s="4"/>
    </row>
    <row r="105" spans="1:14" ht="12.75">
      <c r="A105" s="19"/>
      <c r="B105" s="19"/>
      <c r="F105" s="4"/>
      <c r="G105" s="4"/>
      <c r="H105" s="4"/>
      <c r="N105" s="4"/>
    </row>
    <row r="106" spans="1:14" ht="12.75">
      <c r="A106" s="19"/>
      <c r="B106" s="19"/>
      <c r="F106" s="4"/>
      <c r="G106" s="4"/>
      <c r="H106" s="4"/>
      <c r="N106" s="4"/>
    </row>
    <row r="107" spans="1:14" ht="12.75">
      <c r="A107" s="19"/>
      <c r="B107" s="19"/>
      <c r="F107" s="4"/>
      <c r="G107" s="4"/>
      <c r="H107" s="4"/>
      <c r="N107" s="4"/>
    </row>
    <row r="108" spans="1:14" ht="12.75">
      <c r="A108" s="19"/>
      <c r="B108" s="19"/>
      <c r="F108" s="4"/>
      <c r="G108" s="4"/>
      <c r="H108" s="4"/>
      <c r="N108" s="4"/>
    </row>
    <row r="109" spans="1:14" ht="12.75">
      <c r="A109" s="19"/>
      <c r="B109" s="19"/>
      <c r="F109" s="4"/>
      <c r="G109" s="4"/>
      <c r="H109" s="4"/>
      <c r="N109" s="4"/>
    </row>
    <row r="110" spans="1:14" ht="12.75">
      <c r="A110" s="19"/>
      <c r="B110" s="19"/>
      <c r="F110" s="4"/>
      <c r="G110" s="4"/>
      <c r="H110" s="4"/>
      <c r="N110" s="4"/>
    </row>
    <row r="111" spans="1:14" ht="12.75">
      <c r="A111" s="19"/>
      <c r="B111" s="19"/>
      <c r="F111" s="4"/>
      <c r="G111" s="4"/>
      <c r="H111" s="4"/>
      <c r="N111" s="4"/>
    </row>
    <row r="112" spans="1:14" ht="12.75">
      <c r="A112" s="19"/>
      <c r="B112" s="19"/>
      <c r="F112" s="4"/>
      <c r="G112" s="4"/>
      <c r="H112" s="4"/>
      <c r="N112" s="4"/>
    </row>
    <row r="113" spans="1:14" ht="12.75">
      <c r="A113" s="19"/>
      <c r="B113" s="19"/>
      <c r="F113" s="4"/>
      <c r="G113" s="4"/>
      <c r="H113" s="4"/>
      <c r="N113" s="4"/>
    </row>
    <row r="114" spans="1:14" ht="12.75">
      <c r="A114" s="19"/>
      <c r="B114" s="19"/>
      <c r="F114" s="4"/>
      <c r="G114" s="4"/>
      <c r="H114" s="4"/>
      <c r="N114" s="4"/>
    </row>
    <row r="115" spans="1:14" ht="12.75">
      <c r="A115" s="19"/>
      <c r="B115" s="19"/>
      <c r="F115" s="4"/>
      <c r="G115" s="4"/>
      <c r="H115" s="4"/>
      <c r="N115" s="4"/>
    </row>
    <row r="116" spans="1:14" ht="12.75">
      <c r="A116" s="19"/>
      <c r="B116" s="19"/>
      <c r="F116" s="4"/>
      <c r="G116" s="4"/>
      <c r="H116" s="4"/>
      <c r="N116" s="4"/>
    </row>
    <row r="117" spans="1:14" ht="12.75">
      <c r="A117" s="19"/>
      <c r="B117" s="19"/>
      <c r="F117" s="4"/>
      <c r="G117" s="4"/>
      <c r="H117" s="4"/>
      <c r="N117" s="4"/>
    </row>
    <row r="118" spans="1:14" ht="12.75">
      <c r="A118" s="19"/>
      <c r="B118" s="19"/>
      <c r="F118" s="4"/>
      <c r="G118" s="4"/>
      <c r="H118" s="4"/>
      <c r="N118" s="4"/>
    </row>
    <row r="119" spans="1:14" ht="12.75">
      <c r="A119" s="19"/>
      <c r="B119" s="19"/>
      <c r="F119" s="4"/>
      <c r="G119" s="4"/>
      <c r="H119" s="4"/>
      <c r="N119" s="4"/>
    </row>
    <row r="120" spans="1:14" ht="12.75">
      <c r="A120" s="19"/>
      <c r="B120" s="19"/>
      <c r="F120" s="4"/>
      <c r="G120" s="4"/>
      <c r="H120" s="4"/>
      <c r="N120" s="4"/>
    </row>
    <row r="121" spans="1:14" ht="12.75">
      <c r="A121" s="19"/>
      <c r="B121" s="19"/>
      <c r="F121" s="4"/>
      <c r="G121" s="4"/>
      <c r="H121" s="4"/>
      <c r="N121" s="4"/>
    </row>
    <row r="122" spans="1:14" ht="12.75">
      <c r="A122" s="19"/>
      <c r="B122" s="19"/>
      <c r="F122" s="4"/>
      <c r="G122" s="4"/>
      <c r="H122" s="4"/>
      <c r="N122" s="4"/>
    </row>
    <row r="123" spans="1:14" ht="12.75">
      <c r="A123" s="19"/>
      <c r="B123" s="19"/>
      <c r="F123" s="4"/>
      <c r="G123" s="4"/>
      <c r="H123" s="4"/>
      <c r="N123" s="4"/>
    </row>
    <row r="124" spans="1:14" ht="12.75">
      <c r="A124" s="19"/>
      <c r="B124" s="19"/>
      <c r="F124" s="4"/>
      <c r="G124" s="4"/>
      <c r="H124" s="4"/>
      <c r="N124" s="4"/>
    </row>
    <row r="125" spans="1:14" ht="12.75">
      <c r="A125" s="19"/>
      <c r="B125" s="19"/>
      <c r="F125" s="4"/>
      <c r="G125" s="4"/>
      <c r="H125" s="4"/>
      <c r="N125" s="4"/>
    </row>
    <row r="126" spans="1:14" ht="12.75">
      <c r="A126" s="19"/>
      <c r="B126" s="19"/>
      <c r="F126" s="4"/>
      <c r="G126" s="4"/>
      <c r="H126" s="4"/>
      <c r="N126" s="4"/>
    </row>
    <row r="127" spans="1:14" ht="12.75">
      <c r="A127" s="19"/>
      <c r="B127" s="19"/>
      <c r="F127" s="4"/>
      <c r="G127" s="4"/>
      <c r="H127" s="4"/>
      <c r="N127" s="4"/>
    </row>
    <row r="128" spans="1:14" ht="12.75">
      <c r="A128" s="19"/>
      <c r="B128" s="19"/>
      <c r="F128" s="4"/>
      <c r="G128" s="4"/>
      <c r="H128" s="4"/>
      <c r="N128" s="4"/>
    </row>
    <row r="129" spans="1:14" ht="12.75">
      <c r="A129" s="19"/>
      <c r="B129" s="19"/>
      <c r="F129" s="4"/>
      <c r="G129" s="4"/>
      <c r="H129" s="4"/>
      <c r="N129" s="4"/>
    </row>
    <row r="130" spans="1:14" ht="12.75">
      <c r="A130" s="19"/>
      <c r="B130" s="19"/>
      <c r="F130" s="4"/>
      <c r="G130" s="4"/>
      <c r="H130" s="4"/>
      <c r="N130" s="4"/>
    </row>
    <row r="131" spans="1:14" ht="12.75">
      <c r="A131" s="19"/>
      <c r="B131" s="19"/>
      <c r="F131" s="4"/>
      <c r="G131" s="4"/>
      <c r="H131" s="4"/>
      <c r="N131" s="4"/>
    </row>
    <row r="132" spans="1:14" ht="12.75">
      <c r="A132" s="19"/>
      <c r="B132" s="19"/>
      <c r="F132" s="4"/>
      <c r="G132" s="4"/>
      <c r="H132" s="4"/>
      <c r="N132" s="4"/>
    </row>
    <row r="133" spans="1:14" ht="12.75">
      <c r="A133" s="19"/>
      <c r="B133" s="19"/>
      <c r="F133" s="4"/>
      <c r="G133" s="4"/>
      <c r="H133" s="4"/>
      <c r="N133" s="4"/>
    </row>
    <row r="134" spans="1:14" ht="12.75">
      <c r="A134" s="19"/>
      <c r="B134" s="19"/>
      <c r="F134" s="4"/>
      <c r="G134" s="4"/>
      <c r="H134" s="4"/>
      <c r="N134" s="4"/>
    </row>
    <row r="135" spans="1:14" ht="12.75">
      <c r="A135" s="19"/>
      <c r="B135" s="19"/>
      <c r="F135" s="4"/>
      <c r="G135" s="4"/>
      <c r="H135" s="4"/>
      <c r="N135" s="4"/>
    </row>
    <row r="136" spans="1:14" ht="12.75">
      <c r="A136" s="19"/>
      <c r="B136" s="19"/>
      <c r="F136" s="4"/>
      <c r="G136" s="4"/>
      <c r="H136" s="4"/>
      <c r="N136" s="4"/>
    </row>
    <row r="137" spans="1:14" ht="12.75">
      <c r="A137" s="19"/>
      <c r="B137" s="19"/>
      <c r="F137" s="4"/>
      <c r="G137" s="4"/>
      <c r="H137" s="4"/>
      <c r="N137" s="4"/>
    </row>
    <row r="138" spans="1:14" ht="12.75">
      <c r="A138" s="19"/>
      <c r="B138" s="19"/>
      <c r="F138" s="4"/>
      <c r="G138" s="4"/>
      <c r="H138" s="4"/>
      <c r="N138" s="4"/>
    </row>
    <row r="139" spans="1:14" ht="12.75">
      <c r="A139" s="19"/>
      <c r="B139" s="19"/>
      <c r="F139" s="4"/>
      <c r="G139" s="4"/>
      <c r="H139" s="4"/>
      <c r="N139" s="4"/>
    </row>
    <row r="140" spans="1:14" ht="12.75">
      <c r="A140" s="19"/>
      <c r="B140" s="19"/>
      <c r="F140" s="4"/>
      <c r="G140" s="4"/>
      <c r="H140" s="4"/>
      <c r="N140" s="4"/>
    </row>
    <row r="141" spans="1:14" ht="12.75">
      <c r="A141" s="19"/>
      <c r="B141" s="19"/>
      <c r="F141" s="4"/>
      <c r="G141" s="4"/>
      <c r="H141" s="4"/>
      <c r="N141" s="4"/>
    </row>
    <row r="142" spans="1:14" ht="12.75">
      <c r="A142" s="19"/>
      <c r="B142" s="19"/>
      <c r="F142" s="4"/>
      <c r="G142" s="4"/>
      <c r="H142" s="4"/>
      <c r="N142" s="4"/>
    </row>
    <row r="143" spans="1:14" ht="12.75">
      <c r="A143" s="19"/>
      <c r="B143" s="19"/>
      <c r="F143" s="4"/>
      <c r="G143" s="4"/>
      <c r="H143" s="4"/>
      <c r="N143" s="4"/>
    </row>
    <row r="144" spans="1:14" ht="12.75">
      <c r="A144" s="19"/>
      <c r="B144" s="19"/>
      <c r="F144" s="4"/>
      <c r="G144" s="4"/>
      <c r="H144" s="4"/>
      <c r="N144" s="4"/>
    </row>
    <row r="145" spans="1:14" ht="12.75">
      <c r="A145" s="19"/>
      <c r="B145" s="19"/>
      <c r="F145" s="4"/>
      <c r="G145" s="4"/>
      <c r="H145" s="4"/>
      <c r="N145" s="4"/>
    </row>
    <row r="146" spans="1:14" ht="12.75">
      <c r="A146" s="19"/>
      <c r="B146" s="19"/>
      <c r="F146" s="4"/>
      <c r="G146" s="4"/>
      <c r="H146" s="4"/>
      <c r="N146" s="4"/>
    </row>
    <row r="147" spans="1:14" ht="12.75">
      <c r="A147" s="19"/>
      <c r="B147" s="19"/>
      <c r="F147" s="4"/>
      <c r="G147" s="4"/>
      <c r="H147" s="4"/>
      <c r="N147" s="4"/>
    </row>
    <row r="148" spans="1:14" ht="12.75">
      <c r="A148" s="19"/>
      <c r="B148" s="19"/>
      <c r="F148" s="4"/>
      <c r="G148" s="4"/>
      <c r="H148" s="4"/>
      <c r="N148" s="4"/>
    </row>
    <row r="149" spans="1:14" ht="12.75">
      <c r="A149" s="19"/>
      <c r="B149" s="19"/>
      <c r="F149" s="4"/>
      <c r="G149" s="4"/>
      <c r="H149" s="4"/>
      <c r="N149" s="4"/>
    </row>
    <row r="150" spans="1:14" ht="12.75">
      <c r="A150" s="19"/>
      <c r="B150" s="19"/>
      <c r="F150" s="4"/>
      <c r="G150" s="4"/>
      <c r="H150" s="4"/>
      <c r="N150" s="4"/>
    </row>
    <row r="151" spans="1:14" ht="12.75">
      <c r="A151" s="19"/>
      <c r="B151" s="19"/>
      <c r="F151" s="4"/>
      <c r="G151" s="4"/>
      <c r="H151" s="4"/>
      <c r="N151" s="4"/>
    </row>
    <row r="152" spans="1:14" ht="12.75">
      <c r="A152" s="19"/>
      <c r="B152" s="19"/>
      <c r="F152" s="4"/>
      <c r="G152" s="4"/>
      <c r="H152" s="4"/>
      <c r="N152" s="4"/>
    </row>
    <row r="153" spans="1:14" ht="12.75">
      <c r="A153" s="19"/>
      <c r="B153" s="19"/>
      <c r="F153" s="4"/>
      <c r="G153" s="4"/>
      <c r="H153" s="4"/>
      <c r="N153" s="4"/>
    </row>
    <row r="154" spans="1:14" ht="12.75">
      <c r="A154" s="19"/>
      <c r="B154" s="19"/>
      <c r="F154" s="4"/>
      <c r="G154" s="4"/>
      <c r="H154" s="4"/>
      <c r="N154" s="4"/>
    </row>
    <row r="155" spans="1:14" ht="12.75">
      <c r="A155" s="19"/>
      <c r="B155" s="19"/>
      <c r="F155" s="4"/>
      <c r="G155" s="4"/>
      <c r="H155" s="4"/>
      <c r="N155" s="4"/>
    </row>
    <row r="156" spans="1:14" ht="12.75">
      <c r="A156" s="19"/>
      <c r="B156" s="19"/>
      <c r="F156" s="4"/>
      <c r="G156" s="4"/>
      <c r="H156" s="4"/>
      <c r="N156" s="4"/>
    </row>
    <row r="157" spans="1:14" ht="12.75">
      <c r="A157" s="19"/>
      <c r="B157" s="19"/>
      <c r="F157" s="4"/>
      <c r="G157" s="4"/>
      <c r="H157" s="4"/>
      <c r="N157" s="4"/>
    </row>
    <row r="158" spans="1:14" ht="12.75">
      <c r="A158" s="19"/>
      <c r="B158" s="19"/>
      <c r="F158" s="4"/>
      <c r="G158" s="4"/>
      <c r="H158" s="4"/>
      <c r="N158" s="4"/>
    </row>
    <row r="159" spans="1:14" ht="12.75">
      <c r="A159" s="19"/>
      <c r="B159" s="19"/>
      <c r="F159" s="4"/>
      <c r="G159" s="4"/>
      <c r="H159" s="4"/>
      <c r="N159" s="4"/>
    </row>
    <row r="160" spans="1:14" ht="12.75">
      <c r="A160" s="19"/>
      <c r="B160" s="19"/>
      <c r="F160" s="4"/>
      <c r="G160" s="4"/>
      <c r="H160" s="4"/>
      <c r="N160" s="4"/>
    </row>
    <row r="161" spans="1:14" ht="12.75">
      <c r="A161" s="19"/>
      <c r="B161" s="19"/>
      <c r="F161" s="4"/>
      <c r="G161" s="4"/>
      <c r="H161" s="4"/>
      <c r="N161" s="4"/>
    </row>
    <row r="162" spans="1:14" ht="12.75">
      <c r="A162" s="19"/>
      <c r="B162" s="19"/>
      <c r="F162" s="4"/>
      <c r="G162" s="4"/>
      <c r="H162" s="4"/>
      <c r="N162" s="4"/>
    </row>
    <row r="163" spans="1:14" ht="12.75">
      <c r="A163" s="19"/>
      <c r="B163" s="19"/>
      <c r="F163" s="4"/>
      <c r="G163" s="4"/>
      <c r="H163" s="4"/>
      <c r="N163" s="4"/>
    </row>
    <row r="164" spans="1:14" ht="12.75">
      <c r="A164" s="19"/>
      <c r="B164" s="19"/>
      <c r="F164" s="4"/>
      <c r="G164" s="4"/>
      <c r="H164" s="4"/>
      <c r="N164" s="4"/>
    </row>
    <row r="165" spans="1:14" ht="12.75">
      <c r="A165" s="19"/>
      <c r="B165" s="19"/>
      <c r="F165" s="4"/>
      <c r="G165" s="4"/>
      <c r="H165" s="4"/>
      <c r="N165" s="4"/>
    </row>
    <row r="166" spans="1:14" ht="12.75">
      <c r="A166" s="19"/>
      <c r="B166" s="19"/>
      <c r="F166" s="4"/>
      <c r="G166" s="4"/>
      <c r="H166" s="4"/>
      <c r="N166" s="4"/>
    </row>
    <row r="167" spans="1:14" ht="12.75">
      <c r="A167" s="19"/>
      <c r="B167" s="19"/>
      <c r="F167" s="4"/>
      <c r="G167" s="4"/>
      <c r="H167" s="4"/>
      <c r="N167" s="4"/>
    </row>
    <row r="168" spans="1:14" ht="12.75">
      <c r="A168" s="19"/>
      <c r="B168" s="19"/>
      <c r="F168" s="4"/>
      <c r="G168" s="4"/>
      <c r="H168" s="4"/>
      <c r="N168" s="4"/>
    </row>
    <row r="169" spans="1:14" ht="12.75">
      <c r="A169" s="19"/>
      <c r="B169" s="19"/>
      <c r="F169" s="4"/>
      <c r="G169" s="4"/>
      <c r="H169" s="4"/>
      <c r="N169" s="4"/>
    </row>
    <row r="170" spans="1:14" ht="12.75">
      <c r="A170" s="19"/>
      <c r="B170" s="19"/>
      <c r="F170" s="4"/>
      <c r="G170" s="4"/>
      <c r="H170" s="4"/>
      <c r="N170" s="4"/>
    </row>
    <row r="171" spans="1:14" ht="12.75">
      <c r="A171" s="19"/>
      <c r="B171" s="19"/>
      <c r="F171" s="4"/>
      <c r="G171" s="4"/>
      <c r="H171" s="4"/>
      <c r="N171" s="4"/>
    </row>
    <row r="172" spans="1:14" ht="12.75">
      <c r="A172" s="19"/>
      <c r="B172" s="19"/>
      <c r="F172" s="4"/>
      <c r="G172" s="4"/>
      <c r="H172" s="4"/>
      <c r="N172" s="4"/>
    </row>
    <row r="173" spans="1:14" ht="12.75">
      <c r="A173" s="19"/>
      <c r="B173" s="19"/>
      <c r="F173" s="4"/>
      <c r="G173" s="4"/>
      <c r="H173" s="4"/>
      <c r="N173" s="4"/>
    </row>
    <row r="174" spans="1:14" ht="12.75">
      <c r="A174" s="19"/>
      <c r="B174" s="19"/>
      <c r="F174" s="4"/>
      <c r="G174" s="4"/>
      <c r="H174" s="4"/>
      <c r="N174" s="4"/>
    </row>
    <row r="175" spans="1:14" ht="12.75">
      <c r="A175" s="19"/>
      <c r="B175" s="19"/>
      <c r="F175" s="4"/>
      <c r="G175" s="4"/>
      <c r="H175" s="4"/>
      <c r="N175" s="4"/>
    </row>
    <row r="176" spans="1:14" ht="12.75">
      <c r="A176" s="19"/>
      <c r="B176" s="19"/>
      <c r="F176" s="4"/>
      <c r="G176" s="4"/>
      <c r="H176" s="4"/>
      <c r="N176" s="4"/>
    </row>
    <row r="177" spans="1:14" ht="12.75">
      <c r="A177" s="19"/>
      <c r="B177" s="19"/>
      <c r="F177" s="4"/>
      <c r="G177" s="4"/>
      <c r="H177" s="4"/>
      <c r="N177" s="4"/>
    </row>
    <row r="178" spans="1:14" ht="12.75">
      <c r="A178" s="19"/>
      <c r="B178" s="19"/>
      <c r="F178" s="4"/>
      <c r="G178" s="4"/>
      <c r="H178" s="4"/>
      <c r="N178" s="4"/>
    </row>
    <row r="179" spans="1:14" ht="12.75">
      <c r="A179" s="19"/>
      <c r="B179" s="19"/>
      <c r="F179" s="4"/>
      <c r="G179" s="4"/>
      <c r="H179" s="4"/>
      <c r="N179" s="4"/>
    </row>
    <row r="180" spans="1:14" ht="12.75">
      <c r="A180" s="19"/>
      <c r="B180" s="19"/>
      <c r="F180" s="4"/>
      <c r="G180" s="4"/>
      <c r="H180" s="4"/>
      <c r="N180" s="4"/>
    </row>
    <row r="181" spans="1:14" ht="12.75">
      <c r="A181" s="19"/>
      <c r="B181" s="19"/>
      <c r="F181" s="4"/>
      <c r="G181" s="4"/>
      <c r="H181" s="4"/>
      <c r="N181" s="4"/>
    </row>
    <row r="182" spans="1:14" ht="12.75">
      <c r="A182" s="19"/>
      <c r="B182" s="19"/>
      <c r="F182" s="4"/>
      <c r="G182" s="4"/>
      <c r="H182" s="4"/>
      <c r="N182" s="4"/>
    </row>
    <row r="183" spans="1:14" ht="12.75">
      <c r="A183" s="19"/>
      <c r="B183" s="19"/>
      <c r="F183" s="4"/>
      <c r="G183" s="4"/>
      <c r="H183" s="4"/>
      <c r="N183" s="4"/>
    </row>
    <row r="184" spans="1:14" ht="12.75">
      <c r="A184" s="19"/>
      <c r="B184" s="19"/>
      <c r="F184" s="4"/>
      <c r="G184" s="4"/>
      <c r="H184" s="4"/>
      <c r="N184" s="4"/>
    </row>
    <row r="185" spans="1:14" ht="12.75">
      <c r="A185" s="19"/>
      <c r="B185" s="19"/>
      <c r="F185" s="4"/>
      <c r="G185" s="4"/>
      <c r="H185" s="4"/>
      <c r="N185" s="4"/>
    </row>
    <row r="186" spans="1:14" ht="12.75">
      <c r="A186" s="19"/>
      <c r="B186" s="19"/>
      <c r="F186" s="4"/>
      <c r="G186" s="4"/>
      <c r="H186" s="4"/>
      <c r="N186" s="4"/>
    </row>
    <row r="187" spans="1:14" ht="12.75">
      <c r="A187" s="19"/>
      <c r="B187" s="19"/>
      <c r="F187" s="4"/>
      <c r="G187" s="4"/>
      <c r="H187" s="4"/>
      <c r="N187" s="4"/>
    </row>
    <row r="188" spans="1:14" ht="12.75">
      <c r="A188" s="19"/>
      <c r="B188" s="19"/>
      <c r="F188" s="4"/>
      <c r="G188" s="4"/>
      <c r="H188" s="4"/>
      <c r="N188" s="4"/>
    </row>
    <row r="189" spans="1:14" ht="12.75">
      <c r="A189" s="19"/>
      <c r="B189" s="19"/>
      <c r="F189" s="4"/>
      <c r="G189" s="4"/>
      <c r="H189" s="4"/>
      <c r="N189" s="4"/>
    </row>
    <row r="190" spans="1:14" ht="12.75">
      <c r="A190" s="19"/>
      <c r="B190" s="19"/>
      <c r="F190" s="4"/>
      <c r="G190" s="4"/>
      <c r="H190" s="4"/>
      <c r="N190" s="4"/>
    </row>
    <row r="191" spans="1:14" ht="12.75">
      <c r="A191" s="19"/>
      <c r="B191" s="19"/>
      <c r="F191" s="4"/>
      <c r="G191" s="4"/>
      <c r="H191" s="4"/>
      <c r="N191" s="4"/>
    </row>
    <row r="192" spans="1:14" ht="12.75">
      <c r="A192" s="19"/>
      <c r="B192" s="19"/>
      <c r="F192" s="4"/>
      <c r="G192" s="4"/>
      <c r="H192" s="4"/>
      <c r="N192" s="4"/>
    </row>
    <row r="193" spans="1:14" ht="12.75">
      <c r="A193" s="19"/>
      <c r="B193" s="19"/>
      <c r="F193" s="4"/>
      <c r="G193" s="4"/>
      <c r="H193" s="4"/>
      <c r="N193" s="4"/>
    </row>
    <row r="194" spans="1:14" ht="12.75">
      <c r="A194" s="19"/>
      <c r="B194" s="19"/>
      <c r="F194" s="4"/>
      <c r="G194" s="4"/>
      <c r="H194" s="4"/>
      <c r="N194" s="4"/>
    </row>
    <row r="195" spans="1:14" ht="12.75">
      <c r="A195" s="19"/>
      <c r="B195" s="19"/>
      <c r="F195" s="4"/>
      <c r="G195" s="4"/>
      <c r="H195" s="4"/>
      <c r="N195" s="4"/>
    </row>
    <row r="196" spans="1:14" ht="12.75">
      <c r="A196" s="19"/>
      <c r="B196" s="19"/>
      <c r="F196" s="4"/>
      <c r="G196" s="4"/>
      <c r="H196" s="4"/>
      <c r="N196" s="4"/>
    </row>
    <row r="197" spans="1:14" ht="12.75">
      <c r="A197" s="19"/>
      <c r="B197" s="19"/>
      <c r="F197" s="4"/>
      <c r="G197" s="4"/>
      <c r="H197" s="4"/>
      <c r="N197" s="4"/>
    </row>
    <row r="198" spans="1:14" ht="12.75">
      <c r="A198" s="19"/>
      <c r="B198" s="19"/>
      <c r="F198" s="4"/>
      <c r="G198" s="4"/>
      <c r="H198" s="4"/>
      <c r="N198" s="4"/>
    </row>
    <row r="199" spans="1:14" ht="12.75">
      <c r="A199" s="19"/>
      <c r="B199" s="19"/>
      <c r="F199" s="4"/>
      <c r="G199" s="4"/>
      <c r="H199" s="4"/>
      <c r="N199" s="4"/>
    </row>
    <row r="200" spans="1:14" ht="12.75">
      <c r="A200" s="19"/>
      <c r="B200" s="19"/>
      <c r="F200" s="4"/>
      <c r="G200" s="4"/>
      <c r="H200" s="4"/>
      <c r="N200" s="4"/>
    </row>
    <row r="201" spans="1:14" ht="12.75">
      <c r="A201" s="19"/>
      <c r="B201" s="19"/>
      <c r="F201" s="4"/>
      <c r="G201" s="4"/>
      <c r="H201" s="4"/>
      <c r="N201" s="4"/>
    </row>
    <row r="202" spans="1:14" ht="12.75">
      <c r="A202" s="19"/>
      <c r="B202" s="19"/>
      <c r="F202" s="4"/>
      <c r="G202" s="4"/>
      <c r="H202" s="4"/>
      <c r="N202" s="4"/>
    </row>
    <row r="203" spans="1:14" ht="12.75">
      <c r="A203" s="19"/>
      <c r="B203" s="19"/>
      <c r="F203" s="4"/>
      <c r="G203" s="4"/>
      <c r="H203" s="4"/>
      <c r="N203" s="4"/>
    </row>
    <row r="204" spans="1:14" ht="12.75">
      <c r="A204" s="19"/>
      <c r="B204" s="19"/>
      <c r="F204" s="4"/>
      <c r="G204" s="4"/>
      <c r="H204" s="4"/>
      <c r="N204" s="4"/>
    </row>
    <row r="205" spans="1:14" ht="12.75">
      <c r="A205" s="19"/>
      <c r="B205" s="19"/>
      <c r="F205" s="4"/>
      <c r="G205" s="4"/>
      <c r="H205" s="4"/>
      <c r="N205" s="4"/>
    </row>
    <row r="206" spans="1:14" ht="12.75">
      <c r="A206" s="19"/>
      <c r="B206" s="19"/>
      <c r="F206" s="4"/>
      <c r="G206" s="4"/>
      <c r="H206" s="4"/>
      <c r="N206" s="4"/>
    </row>
    <row r="207" spans="1:14" ht="12.75">
      <c r="A207" s="19"/>
      <c r="B207" s="19"/>
      <c r="F207" s="4"/>
      <c r="G207" s="4"/>
      <c r="H207" s="4"/>
      <c r="N207" s="4"/>
    </row>
    <row r="208" spans="1:14" ht="12.75">
      <c r="A208" s="19"/>
      <c r="B208" s="19"/>
      <c r="F208" s="4"/>
      <c r="G208" s="4"/>
      <c r="H208" s="4"/>
      <c r="N208" s="4"/>
    </row>
    <row r="209" spans="1:14" ht="12.75">
      <c r="A209" s="19"/>
      <c r="B209" s="19"/>
      <c r="F209" s="4"/>
      <c r="G209" s="4"/>
      <c r="H209" s="4"/>
      <c r="N209" s="4"/>
    </row>
    <row r="210" spans="1:14" ht="12.75">
      <c r="A210" s="19"/>
      <c r="B210" s="19"/>
      <c r="F210" s="4"/>
      <c r="G210" s="4"/>
      <c r="H210" s="4"/>
      <c r="N210" s="4"/>
    </row>
    <row r="211" spans="1:14" ht="12.75">
      <c r="A211" s="19"/>
      <c r="B211" s="19"/>
      <c r="F211" s="4"/>
      <c r="G211" s="4"/>
      <c r="H211" s="4"/>
      <c r="N211" s="4"/>
    </row>
    <row r="212" spans="1:14" ht="12.75">
      <c r="A212" s="19"/>
      <c r="B212" s="19"/>
      <c r="F212" s="4"/>
      <c r="G212" s="4"/>
      <c r="H212" s="4"/>
      <c r="N212" s="4"/>
    </row>
    <row r="213" spans="1:14" ht="12.75">
      <c r="A213" s="19"/>
      <c r="B213" s="19"/>
      <c r="F213" s="4"/>
      <c r="G213" s="4"/>
      <c r="H213" s="4"/>
      <c r="N213" s="4"/>
    </row>
    <row r="214" spans="1:14" ht="12.75">
      <c r="A214" s="19"/>
      <c r="B214" s="19"/>
      <c r="F214" s="4"/>
      <c r="G214" s="4"/>
      <c r="H214" s="4"/>
      <c r="N214" s="4"/>
    </row>
    <row r="215" spans="1:14" ht="12.75">
      <c r="A215" s="19"/>
      <c r="B215" s="19"/>
      <c r="F215" s="4"/>
      <c r="G215" s="4"/>
      <c r="H215" s="4"/>
      <c r="N215" s="4"/>
    </row>
    <row r="216" spans="1:14" ht="12.75">
      <c r="A216" s="19"/>
      <c r="B216" s="19"/>
      <c r="F216" s="4"/>
      <c r="G216" s="4"/>
      <c r="H216" s="4"/>
      <c r="N216" s="4"/>
    </row>
    <row r="217" spans="1:14" ht="12.75">
      <c r="A217" s="19"/>
      <c r="B217" s="19"/>
      <c r="F217" s="4"/>
      <c r="G217" s="4"/>
      <c r="H217" s="4"/>
      <c r="N217" s="4"/>
    </row>
    <row r="218" spans="1:14" ht="12.75">
      <c r="A218" s="19"/>
      <c r="B218" s="19"/>
      <c r="F218" s="4"/>
      <c r="G218" s="4"/>
      <c r="H218" s="4"/>
      <c r="N218" s="4"/>
    </row>
    <row r="219" spans="1:14" ht="12.75">
      <c r="A219" s="19"/>
      <c r="B219" s="19"/>
      <c r="F219" s="4"/>
      <c r="G219" s="4"/>
      <c r="H219" s="4"/>
      <c r="N219" s="4"/>
    </row>
    <row r="220" spans="1:14" ht="12.75">
      <c r="A220" s="19"/>
      <c r="B220" s="19"/>
      <c r="F220" s="4"/>
      <c r="G220" s="4"/>
      <c r="H220" s="4"/>
      <c r="N220" s="4"/>
    </row>
    <row r="221" spans="1:14" ht="12.75">
      <c r="A221" s="19"/>
      <c r="B221" s="19"/>
      <c r="F221" s="4"/>
      <c r="G221" s="4"/>
      <c r="H221" s="4"/>
      <c r="N221" s="4"/>
    </row>
    <row r="222" spans="1:14" ht="12.75">
      <c r="A222" s="19"/>
      <c r="B222" s="19"/>
      <c r="F222" s="4"/>
      <c r="G222" s="4"/>
      <c r="H222" s="4"/>
      <c r="N222" s="4"/>
    </row>
    <row r="223" spans="1:14" ht="12.75">
      <c r="A223" s="19"/>
      <c r="B223" s="19"/>
      <c r="F223" s="4"/>
      <c r="G223" s="4"/>
      <c r="H223" s="4"/>
      <c r="N223" s="4"/>
    </row>
    <row r="224" spans="1:14" ht="12.75">
      <c r="A224" s="19"/>
      <c r="B224" s="19"/>
      <c r="F224" s="4"/>
      <c r="G224" s="4"/>
      <c r="H224" s="4"/>
      <c r="N224" s="4"/>
    </row>
    <row r="225" spans="1:14" ht="12.75">
      <c r="A225" s="19"/>
      <c r="B225" s="19"/>
      <c r="F225" s="4"/>
      <c r="G225" s="4"/>
      <c r="H225" s="4"/>
      <c r="N225" s="4"/>
    </row>
    <row r="226" spans="1:14" ht="12.75">
      <c r="A226" s="19"/>
      <c r="B226" s="19"/>
      <c r="F226" s="4"/>
      <c r="G226" s="4"/>
      <c r="H226" s="4"/>
      <c r="N226" s="4"/>
    </row>
    <row r="227" spans="1:14" ht="12.75">
      <c r="A227" s="19"/>
      <c r="B227" s="19"/>
      <c r="F227" s="4"/>
      <c r="G227" s="4"/>
      <c r="H227" s="4"/>
      <c r="N227" s="4"/>
    </row>
    <row r="228" spans="1:14" ht="12.75">
      <c r="A228" s="19"/>
      <c r="B228" s="19"/>
      <c r="F228" s="4"/>
      <c r="G228" s="4"/>
      <c r="H228" s="4"/>
      <c r="N228" s="4"/>
    </row>
    <row r="229" spans="1:14" ht="12.75">
      <c r="A229" s="19"/>
      <c r="B229" s="19"/>
      <c r="F229" s="4"/>
      <c r="G229" s="4"/>
      <c r="H229" s="4"/>
      <c r="N229" s="4"/>
    </row>
    <row r="230" spans="1:14" ht="12.75">
      <c r="A230" s="19"/>
      <c r="B230" s="19"/>
      <c r="F230" s="4"/>
      <c r="G230" s="4"/>
      <c r="H230" s="4"/>
      <c r="N230" s="4"/>
    </row>
    <row r="231" spans="1:14" ht="12.75">
      <c r="A231" s="19"/>
      <c r="B231" s="19"/>
      <c r="F231" s="4"/>
      <c r="G231" s="4"/>
      <c r="H231" s="4"/>
      <c r="N231" s="4"/>
    </row>
    <row r="232" spans="1:14" ht="12.75">
      <c r="A232" s="19"/>
      <c r="B232" s="19"/>
      <c r="F232" s="4"/>
      <c r="G232" s="4"/>
      <c r="H232" s="4"/>
      <c r="N232" s="4"/>
    </row>
    <row r="233" spans="1:14" ht="12.75">
      <c r="A233" s="19"/>
      <c r="B233" s="19"/>
      <c r="F233" s="4"/>
      <c r="G233" s="4"/>
      <c r="H233" s="4"/>
      <c r="N233" s="4"/>
    </row>
    <row r="234" spans="1:14" ht="12.75">
      <c r="A234" s="19"/>
      <c r="B234" s="19"/>
      <c r="F234" s="4"/>
      <c r="G234" s="4"/>
      <c r="H234" s="4"/>
      <c r="N234" s="4"/>
    </row>
    <row r="235" spans="1:14" ht="12.75">
      <c r="A235" s="19"/>
      <c r="B235" s="19"/>
      <c r="F235" s="4"/>
      <c r="G235" s="4"/>
      <c r="H235" s="4"/>
      <c r="N235" s="4"/>
    </row>
    <row r="236" spans="1:14" ht="12.75">
      <c r="A236" s="19"/>
      <c r="B236" s="19"/>
      <c r="F236" s="4"/>
      <c r="G236" s="4"/>
      <c r="H236" s="4"/>
      <c r="N236" s="4"/>
    </row>
    <row r="237" spans="1:14" ht="12.75">
      <c r="A237" s="19"/>
      <c r="B237" s="19"/>
      <c r="F237" s="4"/>
      <c r="G237" s="4"/>
      <c r="H237" s="4"/>
      <c r="N237" s="4"/>
    </row>
    <row r="238" spans="1:14" ht="12.75">
      <c r="A238" s="19"/>
      <c r="B238" s="19"/>
      <c r="F238" s="4"/>
      <c r="G238" s="4"/>
      <c r="H238" s="4"/>
      <c r="N238" s="4"/>
    </row>
    <row r="239" spans="1:14" ht="12.75">
      <c r="A239" s="19"/>
      <c r="B239" s="19"/>
      <c r="F239" s="4"/>
      <c r="G239" s="4"/>
      <c r="H239" s="4"/>
      <c r="N239" s="4"/>
    </row>
    <row r="240" spans="1:14" ht="12.75">
      <c r="A240" s="19"/>
      <c r="B240" s="19"/>
      <c r="F240" s="4"/>
      <c r="G240" s="4"/>
      <c r="H240" s="4"/>
      <c r="N240" s="4"/>
    </row>
    <row r="241" spans="1:14" ht="12.75">
      <c r="A241" s="19"/>
      <c r="B241" s="19"/>
      <c r="F241" s="4"/>
      <c r="G241" s="4"/>
      <c r="H241" s="4"/>
      <c r="N241" s="4"/>
    </row>
    <row r="242" spans="1:14" ht="12.75">
      <c r="A242" s="19"/>
      <c r="B242" s="19"/>
      <c r="F242" s="4"/>
      <c r="G242" s="4"/>
      <c r="H242" s="4"/>
      <c r="N242" s="4"/>
    </row>
    <row r="243" spans="1:14" ht="12.75">
      <c r="A243" s="19"/>
      <c r="B243" s="19"/>
      <c r="F243" s="4"/>
      <c r="G243" s="4"/>
      <c r="H243" s="4"/>
      <c r="N243" s="4"/>
    </row>
    <row r="244" spans="1:14" ht="12.75">
      <c r="A244" s="19"/>
      <c r="B244" s="19"/>
      <c r="F244" s="4"/>
      <c r="G244" s="4"/>
      <c r="H244" s="4"/>
      <c r="N244" s="4"/>
    </row>
    <row r="245" spans="1:14" ht="12.75">
      <c r="A245" s="19"/>
      <c r="B245" s="19"/>
      <c r="F245" s="4"/>
      <c r="G245" s="4"/>
      <c r="H245" s="4"/>
      <c r="N245" s="4"/>
    </row>
    <row r="246" spans="1:14" ht="12.75">
      <c r="A246" s="19"/>
      <c r="B246" s="19"/>
      <c r="F246" s="4"/>
      <c r="G246" s="4"/>
      <c r="H246" s="4"/>
      <c r="N246" s="4"/>
    </row>
    <row r="247" spans="1:14" ht="12.75">
      <c r="A247" s="19"/>
      <c r="B247" s="19"/>
      <c r="F247" s="4"/>
      <c r="G247" s="4"/>
      <c r="H247" s="4"/>
      <c r="N247" s="4"/>
    </row>
    <row r="248" spans="1:14" ht="12.75">
      <c r="A248" s="19"/>
      <c r="B248" s="19"/>
      <c r="F248" s="4"/>
      <c r="G248" s="4"/>
      <c r="H248" s="4"/>
      <c r="N248" s="4"/>
    </row>
    <row r="249" spans="1:14" ht="12.75">
      <c r="A249" s="19"/>
      <c r="B249" s="19"/>
      <c r="F249" s="4"/>
      <c r="G249" s="4"/>
      <c r="H249" s="4"/>
      <c r="N249" s="4"/>
    </row>
    <row r="250" spans="1:14" ht="12.75">
      <c r="A250" s="19"/>
      <c r="B250" s="19"/>
      <c r="F250" s="4"/>
      <c r="G250" s="4"/>
      <c r="H250" s="4"/>
      <c r="N250" s="4"/>
    </row>
    <row r="251" spans="1:14" ht="12.75">
      <c r="A251" s="19"/>
      <c r="B251" s="19"/>
      <c r="F251" s="4"/>
      <c r="G251" s="4"/>
      <c r="H251" s="4"/>
      <c r="N251" s="4"/>
    </row>
    <row r="252" spans="1:14" ht="12.75">
      <c r="A252" s="19"/>
      <c r="B252" s="19"/>
      <c r="F252" s="4"/>
      <c r="G252" s="4"/>
      <c r="H252" s="4"/>
      <c r="N252" s="4"/>
    </row>
    <row r="253" spans="1:14" ht="12.75">
      <c r="A253" s="19"/>
      <c r="B253" s="19"/>
      <c r="F253" s="4"/>
      <c r="G253" s="4"/>
      <c r="H253" s="4"/>
      <c r="N253" s="4"/>
    </row>
    <row r="254" spans="1:14" ht="12.75">
      <c r="A254" s="19"/>
      <c r="B254" s="19"/>
      <c r="F254" s="4"/>
      <c r="G254" s="4"/>
      <c r="H254" s="4"/>
      <c r="N254" s="4"/>
    </row>
    <row r="255" spans="1:14" ht="12.75">
      <c r="A255" s="19"/>
      <c r="B255" s="19"/>
      <c r="F255" s="4"/>
      <c r="G255" s="4"/>
      <c r="H255" s="4"/>
      <c r="N255" s="4"/>
    </row>
    <row r="256" spans="1:14" ht="12.75">
      <c r="A256" s="19"/>
      <c r="B256" s="19"/>
      <c r="F256" s="4"/>
      <c r="G256" s="4"/>
      <c r="H256" s="4"/>
      <c r="N256" s="4"/>
    </row>
    <row r="257" spans="1:14" ht="12.75">
      <c r="A257" s="19"/>
      <c r="B257" s="19"/>
      <c r="F257" s="4"/>
      <c r="G257" s="4"/>
      <c r="H257" s="4"/>
      <c r="N257" s="4"/>
    </row>
    <row r="258" spans="1:14" ht="12.75">
      <c r="A258" s="19"/>
      <c r="B258" s="19"/>
      <c r="F258" s="4"/>
      <c r="G258" s="4"/>
      <c r="H258" s="4"/>
      <c r="N258" s="4"/>
    </row>
    <row r="259" spans="1:14" ht="12.75">
      <c r="A259" s="19"/>
      <c r="B259" s="19"/>
      <c r="F259" s="4"/>
      <c r="G259" s="4"/>
      <c r="H259" s="4"/>
      <c r="N259" s="4"/>
    </row>
    <row r="260" spans="1:14" ht="12.75">
      <c r="A260" s="19"/>
      <c r="B260" s="19"/>
      <c r="F260" s="4"/>
      <c r="G260" s="4"/>
      <c r="H260" s="4"/>
      <c r="N260" s="4"/>
    </row>
    <row r="261" spans="1:14" ht="12.75">
      <c r="A261" s="19"/>
      <c r="B261" s="19"/>
      <c r="F261" s="4"/>
      <c r="G261" s="4"/>
      <c r="H261" s="4"/>
      <c r="N261" s="4"/>
    </row>
    <row r="262" spans="1:14" ht="12.75">
      <c r="A262" s="19"/>
      <c r="B262" s="19"/>
      <c r="F262" s="4"/>
      <c r="G262" s="4"/>
      <c r="H262" s="4"/>
      <c r="N262" s="4"/>
    </row>
    <row r="263" spans="1:14" ht="12.75">
      <c r="A263" s="19"/>
      <c r="B263" s="19"/>
      <c r="F263" s="4"/>
      <c r="G263" s="4"/>
      <c r="H263" s="4"/>
      <c r="N263" s="4"/>
    </row>
    <row r="264" spans="1:14" ht="12.75">
      <c r="A264" s="19"/>
      <c r="B264" s="19"/>
      <c r="F264" s="4"/>
      <c r="G264" s="4"/>
      <c r="H264" s="4"/>
      <c r="N264" s="4"/>
    </row>
    <row r="265" spans="1:14" ht="12.75">
      <c r="A265" s="19"/>
      <c r="B265" s="19"/>
      <c r="F265" s="4"/>
      <c r="G265" s="4"/>
      <c r="H265" s="4"/>
      <c r="N265" s="4"/>
    </row>
    <row r="266" spans="1:14" ht="12.75">
      <c r="A266" s="19"/>
      <c r="B266" s="19"/>
      <c r="F266" s="4"/>
      <c r="G266" s="4"/>
      <c r="H266" s="4"/>
      <c r="N266" s="4"/>
    </row>
    <row r="267" spans="1:14" ht="12.75">
      <c r="A267" s="19"/>
      <c r="B267" s="19"/>
      <c r="F267" s="4"/>
      <c r="G267" s="4"/>
      <c r="H267" s="4"/>
      <c r="N267" s="4"/>
    </row>
    <row r="268" spans="1:14" ht="12.75">
      <c r="A268" s="19"/>
      <c r="B268" s="19"/>
      <c r="F268" s="4"/>
      <c r="G268" s="4"/>
      <c r="H268" s="4"/>
      <c r="N268" s="4"/>
    </row>
    <row r="269" spans="1:14" ht="12.75">
      <c r="A269" s="19"/>
      <c r="B269" s="19"/>
      <c r="F269" s="4"/>
      <c r="G269" s="4"/>
      <c r="H269" s="4"/>
      <c r="N269" s="4"/>
    </row>
    <row r="270" spans="1:14" ht="12.75">
      <c r="A270" s="19"/>
      <c r="B270" s="19"/>
      <c r="F270" s="4"/>
      <c r="G270" s="4"/>
      <c r="H270" s="4"/>
      <c r="N270" s="4"/>
    </row>
    <row r="271" spans="1:14" ht="12.75">
      <c r="A271" s="19"/>
      <c r="B271" s="19"/>
      <c r="F271" s="4"/>
      <c r="G271" s="4"/>
      <c r="H271" s="4"/>
      <c r="N271" s="4"/>
    </row>
    <row r="272" spans="1:14" ht="12.75">
      <c r="A272" s="19"/>
      <c r="B272" s="19"/>
      <c r="F272" s="4"/>
      <c r="G272" s="4"/>
      <c r="H272" s="4"/>
      <c r="N272" s="4"/>
    </row>
    <row r="273" spans="1:14" ht="12.75">
      <c r="A273" s="19"/>
      <c r="B273" s="19"/>
      <c r="F273" s="4"/>
      <c r="G273" s="4"/>
      <c r="H273" s="4"/>
      <c r="N273" s="4"/>
    </row>
    <row r="274" spans="1:14" ht="12.75">
      <c r="A274" s="19"/>
      <c r="B274" s="19"/>
      <c r="F274" s="4"/>
      <c r="G274" s="4"/>
      <c r="H274" s="4"/>
      <c r="N274" s="4"/>
    </row>
    <row r="275" spans="1:14" ht="12.75">
      <c r="A275" s="19"/>
      <c r="B275" s="19"/>
      <c r="F275" s="4"/>
      <c r="G275" s="4"/>
      <c r="H275" s="4"/>
      <c r="N275" s="4"/>
    </row>
    <row r="276" spans="1:14" ht="12.75">
      <c r="A276" s="19"/>
      <c r="B276" s="19"/>
      <c r="F276" s="4"/>
      <c r="G276" s="4"/>
      <c r="H276" s="4"/>
      <c r="N276" s="4"/>
    </row>
    <row r="277" spans="1:14" ht="12.75">
      <c r="A277" s="19"/>
      <c r="B277" s="19"/>
      <c r="F277" s="4"/>
      <c r="G277" s="4"/>
      <c r="H277" s="4"/>
      <c r="N277" s="4"/>
    </row>
    <row r="278" spans="1:14" ht="12.75">
      <c r="A278" s="19"/>
      <c r="B278" s="19"/>
      <c r="F278" s="4"/>
      <c r="G278" s="4"/>
      <c r="H278" s="4"/>
      <c r="N278" s="4"/>
    </row>
    <row r="279" spans="1:14" ht="12.75">
      <c r="A279" s="19"/>
      <c r="B279" s="19"/>
      <c r="F279" s="4"/>
      <c r="G279" s="4"/>
      <c r="H279" s="4"/>
      <c r="N279" s="4"/>
    </row>
    <row r="280" spans="1:14" ht="12.75">
      <c r="A280" s="19"/>
      <c r="B280" s="19"/>
      <c r="F280" s="4"/>
      <c r="G280" s="4"/>
      <c r="H280" s="4"/>
      <c r="N280" s="4"/>
    </row>
    <row r="281" spans="1:14" ht="12.75">
      <c r="A281" s="19"/>
      <c r="B281" s="19"/>
      <c r="F281" s="4"/>
      <c r="G281" s="4"/>
      <c r="H281" s="4"/>
      <c r="N281" s="4"/>
    </row>
    <row r="282" spans="1:14" ht="12.75">
      <c r="A282" s="19"/>
      <c r="B282" s="19"/>
      <c r="F282" s="4"/>
      <c r="G282" s="4"/>
      <c r="H282" s="4"/>
      <c r="N282" s="4"/>
    </row>
    <row r="283" spans="1:14" ht="12.75">
      <c r="A283" s="19"/>
      <c r="B283" s="19"/>
      <c r="F283" s="4"/>
      <c r="G283" s="4"/>
      <c r="H283" s="4"/>
      <c r="N283" s="4"/>
    </row>
    <row r="284" spans="1:14" ht="12.75">
      <c r="A284" s="19"/>
      <c r="B284" s="19"/>
      <c r="F284" s="4"/>
      <c r="G284" s="4"/>
      <c r="H284" s="4"/>
      <c r="N284" s="4"/>
    </row>
    <row r="285" spans="1:14" ht="12.75">
      <c r="A285" s="19"/>
      <c r="B285" s="19"/>
      <c r="F285" s="4"/>
      <c r="G285" s="4"/>
      <c r="H285" s="4"/>
      <c r="N285" s="4"/>
    </row>
    <row r="286" spans="1:14" ht="12.75">
      <c r="A286" s="19"/>
      <c r="B286" s="19"/>
      <c r="F286" s="4"/>
      <c r="G286" s="4"/>
      <c r="H286" s="4"/>
      <c r="N286" s="4"/>
    </row>
    <row r="287" spans="1:14" ht="12.75">
      <c r="A287" s="19"/>
      <c r="B287" s="19"/>
      <c r="F287" s="4"/>
      <c r="G287" s="4"/>
      <c r="H287" s="4"/>
      <c r="N287" s="4"/>
    </row>
    <row r="288" spans="1:14" ht="12.75">
      <c r="A288" s="19"/>
      <c r="B288" s="19"/>
      <c r="F288" s="4"/>
      <c r="G288" s="4"/>
      <c r="H288" s="4"/>
      <c r="N288" s="4"/>
    </row>
    <row r="289" spans="1:14" ht="12.75">
      <c r="A289" s="19"/>
      <c r="B289" s="19"/>
      <c r="F289" s="4"/>
      <c r="G289" s="4"/>
      <c r="H289" s="4"/>
      <c r="N289" s="4"/>
    </row>
    <row r="290" spans="1:14" ht="12.75">
      <c r="A290" s="19"/>
      <c r="B290" s="19"/>
      <c r="F290" s="4"/>
      <c r="G290" s="4"/>
      <c r="H290" s="4"/>
      <c r="N290" s="4"/>
    </row>
    <row r="291" spans="1:14" ht="12.75">
      <c r="A291" s="19"/>
      <c r="B291" s="19"/>
      <c r="F291" s="4"/>
      <c r="G291" s="4"/>
      <c r="H291" s="4"/>
      <c r="N291" s="4"/>
    </row>
    <row r="292" spans="1:14" ht="12.75">
      <c r="A292" s="19"/>
      <c r="B292" s="19"/>
      <c r="F292" s="4"/>
      <c r="G292" s="4"/>
      <c r="H292" s="4"/>
      <c r="N292" s="4"/>
    </row>
    <row r="293" spans="1:14" ht="12.75">
      <c r="A293" s="19"/>
      <c r="B293" s="19"/>
      <c r="F293" s="4"/>
      <c r="G293" s="4"/>
      <c r="H293" s="4"/>
      <c r="N293" s="4"/>
    </row>
    <row r="294" spans="1:14" ht="12.75">
      <c r="A294" s="19"/>
      <c r="B294" s="19"/>
      <c r="F294" s="4"/>
      <c r="G294" s="4"/>
      <c r="H294" s="4"/>
      <c r="N294" s="4"/>
    </row>
    <row r="295" spans="1:14" ht="12.75">
      <c r="A295" s="19"/>
      <c r="B295" s="19"/>
      <c r="F295" s="4"/>
      <c r="G295" s="4"/>
      <c r="H295" s="4"/>
      <c r="N295" s="4"/>
    </row>
    <row r="296" spans="1:14" ht="12.75">
      <c r="A296" s="19"/>
      <c r="B296" s="19"/>
      <c r="F296" s="4"/>
      <c r="G296" s="4"/>
      <c r="H296" s="4"/>
      <c r="N296" s="4"/>
    </row>
    <row r="297" spans="1:14" ht="12.75">
      <c r="A297" s="19"/>
      <c r="B297" s="19"/>
      <c r="F297" s="4"/>
      <c r="G297" s="4"/>
      <c r="H297" s="4"/>
      <c r="N297" s="4"/>
    </row>
    <row r="298" spans="1:14" ht="12.75">
      <c r="A298" s="19"/>
      <c r="B298" s="19"/>
      <c r="F298" s="4"/>
      <c r="G298" s="4"/>
      <c r="H298" s="4"/>
      <c r="N298" s="4"/>
    </row>
    <row r="299" spans="1:14" ht="12.75">
      <c r="A299" s="19"/>
      <c r="B299" s="19"/>
      <c r="F299" s="4"/>
      <c r="G299" s="4"/>
      <c r="H299" s="4"/>
      <c r="N299" s="4"/>
    </row>
    <row r="300" spans="1:14" ht="12.75">
      <c r="A300" s="19"/>
      <c r="B300" s="19"/>
      <c r="F300" s="4"/>
      <c r="G300" s="4"/>
      <c r="H300" s="4"/>
      <c r="N300" s="4"/>
    </row>
    <row r="301" spans="1:14" ht="12.75">
      <c r="A301" s="19"/>
      <c r="B301" s="19"/>
      <c r="F301" s="4"/>
      <c r="G301" s="4"/>
      <c r="H301" s="4"/>
      <c r="N301" s="4"/>
    </row>
    <row r="302" spans="1:14" ht="12.75">
      <c r="A302" s="19"/>
      <c r="B302" s="19"/>
      <c r="F302" s="4"/>
      <c r="G302" s="4"/>
      <c r="H302" s="4"/>
      <c r="N302" s="4"/>
    </row>
    <row r="303" spans="1:14" ht="12.75">
      <c r="A303" s="19"/>
      <c r="B303" s="19"/>
      <c r="F303" s="4"/>
      <c r="G303" s="4"/>
      <c r="H303" s="4"/>
      <c r="N303" s="4"/>
    </row>
    <row r="304" spans="1:14" ht="12.75">
      <c r="A304" s="19"/>
      <c r="B304" s="19"/>
      <c r="F304" s="4"/>
      <c r="G304" s="4"/>
      <c r="H304" s="4"/>
      <c r="N304" s="4"/>
    </row>
    <row r="305" spans="1:14" ht="12.75">
      <c r="A305" s="19"/>
      <c r="B305" s="19"/>
      <c r="F305" s="4"/>
      <c r="G305" s="4"/>
      <c r="H305" s="4"/>
      <c r="N305" s="4"/>
    </row>
    <row r="306" spans="1:14" ht="12.75">
      <c r="A306" s="19"/>
      <c r="B306" s="19"/>
      <c r="F306" s="4"/>
      <c r="G306" s="4"/>
      <c r="H306" s="4"/>
      <c r="N306" s="4"/>
    </row>
    <row r="307" spans="1:14" ht="12.75">
      <c r="A307" s="19"/>
      <c r="B307" s="19"/>
      <c r="F307" s="4"/>
      <c r="G307" s="4"/>
      <c r="H307" s="4"/>
      <c r="N307" s="4"/>
    </row>
    <row r="308" spans="1:14" ht="12.75">
      <c r="A308" s="19"/>
      <c r="B308" s="19"/>
      <c r="F308" s="4"/>
      <c r="G308" s="4"/>
      <c r="H308" s="4"/>
      <c r="N308" s="4"/>
    </row>
    <row r="309" spans="1:14" ht="12.75">
      <c r="A309" s="19"/>
      <c r="B309" s="19"/>
      <c r="F309" s="4"/>
      <c r="G309" s="4"/>
      <c r="H309" s="4"/>
      <c r="N309" s="4"/>
    </row>
    <row r="310" spans="1:14" ht="12.75">
      <c r="A310" s="19"/>
      <c r="B310" s="19"/>
      <c r="F310" s="4"/>
      <c r="G310" s="4"/>
      <c r="H310" s="4"/>
      <c r="N310" s="4"/>
    </row>
    <row r="311" spans="1:14" ht="12.75">
      <c r="A311" s="19"/>
      <c r="B311" s="19"/>
      <c r="F311" s="4"/>
      <c r="G311" s="4"/>
      <c r="H311" s="4"/>
      <c r="N311" s="4"/>
    </row>
    <row r="312" spans="1:14" ht="12.75">
      <c r="A312" s="19"/>
      <c r="B312" s="19"/>
      <c r="F312" s="4"/>
      <c r="G312" s="4"/>
      <c r="H312" s="4"/>
      <c r="N312" s="4"/>
    </row>
    <row r="313" spans="1:14" ht="12.75">
      <c r="A313" s="19"/>
      <c r="B313" s="19"/>
      <c r="F313" s="4"/>
      <c r="G313" s="4"/>
      <c r="H313" s="4"/>
      <c r="N313" s="4"/>
    </row>
    <row r="314" spans="1:14" ht="12.75">
      <c r="A314" s="19"/>
      <c r="B314" s="19"/>
      <c r="F314" s="4"/>
      <c r="G314" s="4"/>
      <c r="H314" s="4"/>
      <c r="N314" s="4"/>
    </row>
    <row r="315" spans="1:14" ht="12.75">
      <c r="A315" s="19"/>
      <c r="B315" s="19"/>
      <c r="F315" s="4"/>
      <c r="G315" s="4"/>
      <c r="H315" s="4"/>
      <c r="N315" s="4"/>
    </row>
    <row r="316" spans="1:14" ht="12.75">
      <c r="A316" s="19"/>
      <c r="B316" s="19"/>
      <c r="F316" s="4"/>
      <c r="G316" s="4"/>
      <c r="H316" s="4"/>
      <c r="N316" s="4"/>
    </row>
    <row r="317" spans="1:14" ht="12.75">
      <c r="A317" s="19"/>
      <c r="B317" s="19"/>
      <c r="F317" s="4"/>
      <c r="G317" s="4"/>
      <c r="H317" s="4"/>
      <c r="N317" s="4"/>
    </row>
    <row r="318" spans="1:14" ht="12.75">
      <c r="A318" s="19"/>
      <c r="B318" s="19"/>
      <c r="F318" s="4"/>
      <c r="G318" s="4"/>
      <c r="H318" s="4"/>
      <c r="N318" s="4"/>
    </row>
    <row r="319" spans="1:14" ht="12.75">
      <c r="A319" s="19"/>
      <c r="B319" s="19"/>
      <c r="F319" s="4"/>
      <c r="G319" s="4"/>
      <c r="H319" s="4"/>
      <c r="N319" s="4"/>
    </row>
    <row r="320" spans="1:14" ht="12.75">
      <c r="A320" s="19"/>
      <c r="B320" s="19"/>
      <c r="F320" s="4"/>
      <c r="G320" s="4"/>
      <c r="H320" s="4"/>
      <c r="N320" s="4"/>
    </row>
    <row r="321" spans="1:14" ht="12.75">
      <c r="A321" s="19"/>
      <c r="B321" s="19"/>
      <c r="F321" s="4"/>
      <c r="G321" s="4"/>
      <c r="H321" s="4"/>
      <c r="N321" s="4"/>
    </row>
    <row r="322" spans="1:14" ht="12.75">
      <c r="A322" s="19"/>
      <c r="B322" s="19"/>
      <c r="F322" s="4"/>
      <c r="G322" s="4"/>
      <c r="H322" s="4"/>
      <c r="N322" s="4"/>
    </row>
    <row r="323" spans="1:14" ht="12.75">
      <c r="A323" s="19"/>
      <c r="B323" s="19"/>
      <c r="F323" s="4"/>
      <c r="G323" s="4"/>
      <c r="H323" s="4"/>
      <c r="N323" s="4"/>
    </row>
    <row r="324" spans="1:14" ht="12.75">
      <c r="A324" s="19"/>
      <c r="B324" s="19"/>
      <c r="F324" s="4"/>
      <c r="G324" s="4"/>
      <c r="H324" s="4"/>
      <c r="N324" s="4"/>
    </row>
    <row r="325" spans="1:14" ht="12.75">
      <c r="A325" s="19"/>
      <c r="B325" s="19"/>
      <c r="F325" s="4"/>
      <c r="G325" s="4"/>
      <c r="H325" s="4"/>
      <c r="N325" s="4"/>
    </row>
    <row r="326" spans="1:14" ht="12.75">
      <c r="A326" s="19"/>
      <c r="B326" s="19"/>
      <c r="F326" s="4"/>
      <c r="G326" s="4"/>
      <c r="H326" s="4"/>
      <c r="N326" s="4"/>
    </row>
    <row r="327" spans="1:14" ht="12.75">
      <c r="A327" s="19"/>
      <c r="B327" s="19"/>
      <c r="F327" s="4"/>
      <c r="G327" s="4"/>
      <c r="H327" s="4"/>
      <c r="N327" s="4"/>
    </row>
    <row r="328" spans="1:14" ht="12.75">
      <c r="A328" s="19"/>
      <c r="B328" s="19"/>
      <c r="F328" s="4"/>
      <c r="G328" s="4"/>
      <c r="H328" s="4"/>
      <c r="N328" s="4"/>
    </row>
    <row r="329" spans="1:14" ht="12.75">
      <c r="A329" s="19"/>
      <c r="B329" s="19"/>
      <c r="F329" s="4"/>
      <c r="G329" s="4"/>
      <c r="H329" s="4"/>
      <c r="N329" s="4"/>
    </row>
    <row r="330" spans="1:14" ht="12.75">
      <c r="A330" s="19"/>
      <c r="B330" s="19"/>
      <c r="F330" s="4"/>
      <c r="G330" s="4"/>
      <c r="H330" s="4"/>
      <c r="N330" s="4"/>
    </row>
    <row r="331" spans="1:14" ht="12.75">
      <c r="A331" s="19"/>
      <c r="B331" s="19"/>
      <c r="F331" s="4"/>
      <c r="G331" s="4"/>
      <c r="H331" s="4"/>
      <c r="N331" s="4"/>
    </row>
    <row r="332" spans="1:14" ht="12.75">
      <c r="A332" s="19"/>
      <c r="B332" s="19"/>
      <c r="F332" s="4"/>
      <c r="G332" s="4"/>
      <c r="H332" s="4"/>
      <c r="N332" s="4"/>
    </row>
    <row r="333" spans="1:14" ht="12.75">
      <c r="A333" s="19"/>
      <c r="B333" s="19"/>
      <c r="F333" s="4"/>
      <c r="G333" s="4"/>
      <c r="H333" s="4"/>
      <c r="N333" s="4"/>
    </row>
    <row r="334" spans="1:14" ht="12.75">
      <c r="A334" s="19"/>
      <c r="B334" s="19"/>
      <c r="F334" s="4"/>
      <c r="G334" s="4"/>
      <c r="H334" s="4"/>
      <c r="N334" s="4"/>
    </row>
    <row r="335" spans="1:14" ht="12.75">
      <c r="A335" s="19"/>
      <c r="B335" s="19"/>
      <c r="F335" s="4"/>
      <c r="G335" s="4"/>
      <c r="H335" s="4"/>
      <c r="N335" s="4"/>
    </row>
    <row r="336" spans="1:14" ht="12.75">
      <c r="A336" s="19"/>
      <c r="B336" s="19"/>
      <c r="F336" s="4"/>
      <c r="G336" s="4"/>
      <c r="H336" s="4"/>
      <c r="N336" s="4"/>
    </row>
    <row r="337" spans="1:14" ht="12.75">
      <c r="A337" s="19"/>
      <c r="B337" s="19"/>
      <c r="F337" s="4"/>
      <c r="G337" s="4"/>
      <c r="H337" s="4"/>
      <c r="N337" s="4"/>
    </row>
    <row r="338" spans="1:14" ht="12.75">
      <c r="A338" s="19"/>
      <c r="B338" s="19"/>
      <c r="F338" s="4"/>
      <c r="G338" s="4"/>
      <c r="H338" s="4"/>
      <c r="N338" s="4"/>
    </row>
    <row r="339" spans="1:14" ht="12.75">
      <c r="A339" s="19"/>
      <c r="B339" s="19"/>
      <c r="F339" s="4"/>
      <c r="G339" s="4"/>
      <c r="H339" s="4"/>
      <c r="N339" s="4"/>
    </row>
    <row r="340" spans="1:14" ht="12.75">
      <c r="A340" s="19"/>
      <c r="B340" s="19"/>
      <c r="F340" s="4"/>
      <c r="G340" s="4"/>
      <c r="H340" s="4"/>
      <c r="N340" s="4"/>
    </row>
    <row r="341" spans="1:14" ht="12.75">
      <c r="A341" s="19"/>
      <c r="B341" s="19"/>
      <c r="F341" s="4"/>
      <c r="G341" s="4"/>
      <c r="H341" s="4"/>
      <c r="N341" s="4"/>
    </row>
    <row r="342" spans="1:14" ht="12.75">
      <c r="A342" s="19"/>
      <c r="B342" s="19"/>
      <c r="F342" s="4"/>
      <c r="G342" s="4"/>
      <c r="H342" s="4"/>
      <c r="N342" s="4"/>
    </row>
    <row r="343" spans="1:14" ht="12.75">
      <c r="A343" s="19"/>
      <c r="B343" s="19"/>
      <c r="F343" s="4"/>
      <c r="G343" s="4"/>
      <c r="H343" s="4"/>
      <c r="N343" s="4"/>
    </row>
    <row r="344" spans="1:14" ht="12.75">
      <c r="A344" s="19"/>
      <c r="B344" s="19"/>
      <c r="F344" s="4"/>
      <c r="G344" s="4"/>
      <c r="H344" s="4"/>
      <c r="N344" s="4"/>
    </row>
    <row r="345" spans="1:14" ht="12.75">
      <c r="A345" s="19"/>
      <c r="B345" s="19"/>
      <c r="F345" s="4"/>
      <c r="G345" s="4"/>
      <c r="H345" s="4"/>
      <c r="N345" s="4"/>
    </row>
    <row r="346" spans="1:14" ht="12.75">
      <c r="A346" s="19"/>
      <c r="B346" s="19"/>
      <c r="F346" s="4"/>
      <c r="G346" s="4"/>
      <c r="H346" s="4"/>
      <c r="N346" s="4"/>
    </row>
    <row r="347" spans="1:14" ht="12.75">
      <c r="A347" s="19"/>
      <c r="B347" s="19"/>
      <c r="F347" s="4"/>
      <c r="G347" s="4"/>
      <c r="H347" s="4"/>
      <c r="N347" s="4"/>
    </row>
    <row r="348" spans="1:14" ht="12.75">
      <c r="A348" s="19"/>
      <c r="B348" s="19"/>
      <c r="F348" s="4"/>
      <c r="G348" s="4"/>
      <c r="H348" s="4"/>
      <c r="N348" s="4"/>
    </row>
    <row r="349" spans="1:14" ht="12.75">
      <c r="A349" s="19"/>
      <c r="B349" s="19"/>
      <c r="F349" s="4"/>
      <c r="G349" s="4"/>
      <c r="H349" s="4"/>
      <c r="N349" s="4"/>
    </row>
    <row r="350" spans="1:14" ht="12.75">
      <c r="A350" s="19"/>
      <c r="B350" s="19"/>
      <c r="F350" s="4"/>
      <c r="G350" s="4"/>
      <c r="H350" s="4"/>
      <c r="N350" s="4"/>
    </row>
    <row r="351" spans="1:14" ht="12.75">
      <c r="A351" s="19"/>
      <c r="B351" s="19"/>
      <c r="F351" s="4"/>
      <c r="G351" s="4"/>
      <c r="H351" s="4"/>
      <c r="N351" s="4"/>
    </row>
    <row r="352" spans="1:14" ht="12.75">
      <c r="A352" s="19"/>
      <c r="B352" s="19"/>
      <c r="F352" s="4"/>
      <c r="G352" s="4"/>
      <c r="H352" s="4"/>
      <c r="N352" s="4"/>
    </row>
    <row r="353" spans="1:14" ht="12.75">
      <c r="A353" s="19"/>
      <c r="B353" s="19"/>
      <c r="F353" s="4"/>
      <c r="G353" s="4"/>
      <c r="H353" s="4"/>
      <c r="N353" s="4"/>
    </row>
    <row r="354" spans="1:14" ht="12.75">
      <c r="A354" s="19"/>
      <c r="B354" s="19"/>
      <c r="F354" s="4"/>
      <c r="G354" s="4"/>
      <c r="H354" s="4"/>
      <c r="N354" s="4"/>
    </row>
    <row r="355" spans="1:14" ht="12.75">
      <c r="A355" s="19"/>
      <c r="B355" s="19"/>
      <c r="F355" s="4"/>
      <c r="G355" s="4"/>
      <c r="H355" s="4"/>
      <c r="N355" s="4"/>
    </row>
    <row r="356" spans="1:14" ht="12.75">
      <c r="A356" s="19"/>
      <c r="B356" s="19"/>
      <c r="F356" s="4"/>
      <c r="G356" s="4"/>
      <c r="H356" s="4"/>
      <c r="N356" s="4"/>
    </row>
    <row r="357" spans="1:14" ht="12.75">
      <c r="A357" s="19"/>
      <c r="B357" s="19"/>
      <c r="F357" s="4"/>
      <c r="G357" s="4"/>
      <c r="H357" s="4"/>
      <c r="N357" s="4"/>
    </row>
    <row r="358" spans="1:14" ht="12.75">
      <c r="A358" s="19"/>
      <c r="B358" s="19"/>
      <c r="F358" s="4"/>
      <c r="G358" s="4"/>
      <c r="H358" s="4"/>
      <c r="N358" s="4"/>
    </row>
    <row r="359" spans="1:14" ht="12.75">
      <c r="A359" s="19"/>
      <c r="B359" s="19"/>
      <c r="F359" s="4"/>
      <c r="G359" s="4"/>
      <c r="H359" s="4"/>
      <c r="N359" s="4"/>
    </row>
    <row r="360" spans="1:14" ht="12.75">
      <c r="A360" s="19"/>
      <c r="B360" s="19"/>
      <c r="F360" s="4"/>
      <c r="G360" s="4"/>
      <c r="H360" s="4"/>
      <c r="N360" s="4"/>
    </row>
    <row r="361" spans="1:14" ht="12.75">
      <c r="A361" s="19"/>
      <c r="B361" s="19"/>
      <c r="F361" s="4"/>
      <c r="G361" s="4"/>
      <c r="H361" s="4"/>
      <c r="N361" s="4"/>
    </row>
    <row r="362" spans="1:14" ht="12.75">
      <c r="A362" s="19"/>
      <c r="B362" s="19"/>
      <c r="F362" s="4"/>
      <c r="G362" s="4"/>
      <c r="H362" s="4"/>
      <c r="N362" s="4"/>
    </row>
    <row r="363" spans="1:14" ht="12.75">
      <c r="A363" s="19"/>
      <c r="B363" s="19"/>
      <c r="F363" s="4"/>
      <c r="G363" s="4"/>
      <c r="H363" s="4"/>
      <c r="N363" s="4"/>
    </row>
    <row r="364" spans="1:14" ht="12.75">
      <c r="A364" s="19"/>
      <c r="B364" s="19"/>
      <c r="F364" s="4"/>
      <c r="G364" s="4"/>
      <c r="H364" s="4"/>
      <c r="N364" s="4"/>
    </row>
    <row r="365" spans="1:14" ht="12.75">
      <c r="A365" s="19"/>
      <c r="B365" s="19"/>
      <c r="F365" s="4"/>
      <c r="G365" s="4"/>
      <c r="H365" s="4"/>
      <c r="N365" s="4"/>
    </row>
    <row r="366" spans="1:14" ht="12.75">
      <c r="A366" s="19"/>
      <c r="B366" s="19"/>
      <c r="F366" s="4"/>
      <c r="G366" s="4"/>
      <c r="H366" s="4"/>
      <c r="N366" s="4"/>
    </row>
    <row r="367" spans="1:14" ht="12.75">
      <c r="A367" s="19"/>
      <c r="B367" s="19"/>
      <c r="F367" s="4"/>
      <c r="G367" s="4"/>
      <c r="H367" s="4"/>
      <c r="N367" s="4"/>
    </row>
    <row r="368" spans="1:14" ht="12.75">
      <c r="A368" s="19"/>
      <c r="B368" s="19"/>
      <c r="F368" s="4"/>
      <c r="G368" s="4"/>
      <c r="H368" s="4"/>
      <c r="N368" s="4"/>
    </row>
    <row r="369" spans="1:14" ht="12.75">
      <c r="A369" s="19"/>
      <c r="B369" s="19"/>
      <c r="F369" s="4"/>
      <c r="G369" s="4"/>
      <c r="H369" s="4"/>
      <c r="N369" s="4"/>
    </row>
    <row r="370" spans="1:14" ht="12.75">
      <c r="A370" s="19"/>
      <c r="B370" s="19"/>
      <c r="F370" s="4"/>
      <c r="G370" s="4"/>
      <c r="H370" s="4"/>
      <c r="N370" s="4"/>
    </row>
    <row r="371" spans="1:14" ht="12.75">
      <c r="A371" s="19"/>
      <c r="B371" s="19"/>
      <c r="F371" s="4"/>
      <c r="G371" s="4"/>
      <c r="H371" s="4"/>
      <c r="N371" s="4"/>
    </row>
    <row r="372" spans="1:14" ht="12.75">
      <c r="A372" s="19"/>
      <c r="B372" s="19"/>
      <c r="F372" s="4"/>
      <c r="G372" s="4"/>
      <c r="H372" s="4"/>
      <c r="N372" s="4"/>
    </row>
    <row r="373" spans="1:14" ht="12.75">
      <c r="A373" s="19"/>
      <c r="B373" s="19"/>
      <c r="F373" s="4"/>
      <c r="G373" s="4"/>
      <c r="H373" s="4"/>
      <c r="N373" s="4"/>
    </row>
    <row r="374" spans="1:14" ht="12.75">
      <c r="A374" s="19"/>
      <c r="B374" s="19"/>
      <c r="F374" s="4"/>
      <c r="G374" s="4"/>
      <c r="H374" s="4"/>
      <c r="N374" s="4"/>
    </row>
    <row r="375" spans="1:14" ht="12.75">
      <c r="A375" s="19"/>
      <c r="B375" s="19"/>
      <c r="F375" s="4"/>
      <c r="G375" s="4"/>
      <c r="H375" s="4"/>
      <c r="N375" s="4"/>
    </row>
    <row r="376" spans="1:14" ht="12.75">
      <c r="A376" s="19"/>
      <c r="B376" s="19"/>
      <c r="F376" s="4"/>
      <c r="G376" s="4"/>
      <c r="H376" s="4"/>
      <c r="N376" s="4"/>
    </row>
    <row r="377" spans="1:14" ht="12.75">
      <c r="A377" s="19"/>
      <c r="B377" s="19"/>
      <c r="F377" s="4"/>
      <c r="G377" s="4"/>
      <c r="H377" s="4"/>
      <c r="N377" s="4"/>
    </row>
    <row r="378" spans="1:14" ht="12.75">
      <c r="A378" s="19"/>
      <c r="B378" s="19"/>
      <c r="F378" s="4"/>
      <c r="G378" s="4"/>
      <c r="H378" s="4"/>
      <c r="N378" s="4"/>
    </row>
    <row r="379" spans="1:14" ht="12.75">
      <c r="A379" s="19"/>
      <c r="B379" s="19"/>
      <c r="F379" s="4"/>
      <c r="G379" s="4"/>
      <c r="H379" s="4"/>
      <c r="N379" s="4"/>
    </row>
    <row r="380" spans="1:14" ht="12.75">
      <c r="A380" s="19"/>
      <c r="B380" s="19"/>
      <c r="F380" s="4"/>
      <c r="G380" s="4"/>
      <c r="H380" s="4"/>
      <c r="N380" s="4"/>
    </row>
    <row r="381" spans="1:14" ht="12.75">
      <c r="A381" s="19"/>
      <c r="B381" s="19"/>
      <c r="F381" s="4"/>
      <c r="G381" s="4"/>
      <c r="H381" s="4"/>
      <c r="N381" s="4"/>
    </row>
    <row r="382" spans="1:14" ht="12.75">
      <c r="A382" s="19"/>
      <c r="B382" s="19"/>
      <c r="F382" s="4"/>
      <c r="G382" s="4"/>
      <c r="H382" s="4"/>
      <c r="N382" s="4"/>
    </row>
    <row r="383" spans="1:14" ht="12.75">
      <c r="A383" s="19"/>
      <c r="B383" s="19"/>
      <c r="F383" s="4"/>
      <c r="G383" s="4"/>
      <c r="H383" s="4"/>
      <c r="N383" s="4"/>
    </row>
    <row r="384" spans="1:14" ht="12.75">
      <c r="A384" s="19"/>
      <c r="B384" s="19"/>
      <c r="F384" s="4"/>
      <c r="G384" s="4"/>
      <c r="H384" s="4"/>
      <c r="N384" s="4"/>
    </row>
    <row r="385" spans="1:14" ht="12.75">
      <c r="A385" s="19"/>
      <c r="B385" s="19"/>
      <c r="F385" s="4"/>
      <c r="G385" s="4"/>
      <c r="H385" s="4"/>
      <c r="N385" s="4"/>
    </row>
    <row r="386" spans="1:14" ht="12.75">
      <c r="A386" s="19"/>
      <c r="B386" s="19"/>
      <c r="F386" s="4"/>
      <c r="G386" s="4"/>
      <c r="H386" s="4"/>
      <c r="N386" s="4"/>
    </row>
    <row r="387" spans="1:14" ht="12.75">
      <c r="A387" s="19"/>
      <c r="B387" s="19"/>
      <c r="F387" s="4"/>
      <c r="G387" s="4"/>
      <c r="H387" s="4"/>
      <c r="N387" s="4"/>
    </row>
    <row r="388" spans="1:14" ht="12.75">
      <c r="A388" s="19"/>
      <c r="B388" s="19"/>
      <c r="F388" s="4"/>
      <c r="G388" s="4"/>
      <c r="H388" s="4"/>
      <c r="N388" s="4"/>
    </row>
    <row r="389" spans="1:14" ht="12.75">
      <c r="A389" s="19"/>
      <c r="B389" s="19"/>
      <c r="F389" s="4"/>
      <c r="G389" s="4"/>
      <c r="H389" s="4"/>
      <c r="N389" s="4"/>
    </row>
    <row r="390" spans="1:14" ht="12.75">
      <c r="A390" s="19"/>
      <c r="B390" s="19"/>
      <c r="F390" s="4"/>
      <c r="G390" s="4"/>
      <c r="H390" s="4"/>
      <c r="N390" s="4"/>
    </row>
    <row r="391" spans="1:14" ht="12.75">
      <c r="A391" s="19"/>
      <c r="B391" s="19"/>
      <c r="F391" s="4"/>
      <c r="G391" s="4"/>
      <c r="H391" s="4"/>
      <c r="N391" s="4"/>
    </row>
    <row r="392" spans="1:14" ht="12.75">
      <c r="A392" s="19"/>
      <c r="B392" s="19"/>
      <c r="F392" s="4"/>
      <c r="G392" s="4"/>
      <c r="H392" s="4"/>
      <c r="N392" s="4"/>
    </row>
    <row r="393" spans="1:14" ht="12.75">
      <c r="A393" s="19"/>
      <c r="B393" s="19"/>
      <c r="F393" s="4"/>
      <c r="G393" s="4"/>
      <c r="H393" s="4"/>
      <c r="N393" s="4"/>
    </row>
    <row r="394" spans="1:14" ht="12.75">
      <c r="A394" s="19"/>
      <c r="B394" s="19"/>
      <c r="F394" s="4"/>
      <c r="G394" s="4"/>
      <c r="H394" s="4"/>
      <c r="N394" s="4"/>
    </row>
    <row r="395" spans="1:14" ht="12.75">
      <c r="A395" s="19"/>
      <c r="B395" s="19"/>
      <c r="F395" s="4"/>
      <c r="G395" s="4"/>
      <c r="H395" s="4"/>
      <c r="N395" s="4"/>
    </row>
    <row r="396" spans="1:14" ht="12.75">
      <c r="A396" s="19"/>
      <c r="B396" s="19"/>
      <c r="F396" s="4"/>
      <c r="G396" s="4"/>
      <c r="H396" s="4"/>
      <c r="N396" s="4"/>
    </row>
    <row r="397" spans="1:14" ht="12.75">
      <c r="A397" s="19"/>
      <c r="B397" s="19"/>
      <c r="F397" s="4"/>
      <c r="G397" s="4"/>
      <c r="H397" s="4"/>
      <c r="N397" s="4"/>
    </row>
    <row r="398" spans="1:14" ht="12.75">
      <c r="A398" s="19"/>
      <c r="B398" s="19"/>
      <c r="F398" s="4"/>
      <c r="G398" s="4"/>
      <c r="H398" s="4"/>
      <c r="N398" s="4"/>
    </row>
    <row r="399" spans="1:14" ht="12.75">
      <c r="A399" s="19"/>
      <c r="B399" s="19"/>
      <c r="F399" s="4"/>
      <c r="G399" s="4"/>
      <c r="H399" s="4"/>
      <c r="N399" s="4"/>
    </row>
    <row r="400" spans="1:14" ht="12.75">
      <c r="A400" s="19"/>
      <c r="B400" s="19"/>
      <c r="F400" s="4"/>
      <c r="G400" s="4"/>
      <c r="H400" s="4"/>
      <c r="N400" s="4"/>
    </row>
    <row r="401" spans="1:14" ht="12.75">
      <c r="A401" s="19"/>
      <c r="B401" s="19"/>
      <c r="F401" s="4"/>
      <c r="G401" s="4"/>
      <c r="H401" s="4"/>
      <c r="N401" s="4"/>
    </row>
    <row r="402" spans="1:14" ht="12.75">
      <c r="A402" s="19"/>
      <c r="B402" s="19"/>
      <c r="F402" s="4"/>
      <c r="G402" s="4"/>
      <c r="H402" s="4"/>
      <c r="N402" s="4"/>
    </row>
    <row r="403" spans="1:14" ht="12.75">
      <c r="A403" s="19"/>
      <c r="B403" s="19"/>
      <c r="F403" s="4"/>
      <c r="G403" s="4"/>
      <c r="H403" s="4"/>
      <c r="N403" s="4"/>
    </row>
    <row r="404" spans="1:14" ht="12.75">
      <c r="A404" s="19"/>
      <c r="B404" s="19"/>
      <c r="F404" s="4"/>
      <c r="G404" s="4"/>
      <c r="H404" s="4"/>
      <c r="N404" s="4"/>
    </row>
    <row r="405" spans="1:14" ht="12.75">
      <c r="A405" s="19"/>
      <c r="B405" s="19"/>
      <c r="F405" s="4"/>
      <c r="G405" s="4"/>
      <c r="H405" s="4"/>
      <c r="N405" s="4"/>
    </row>
    <row r="406" spans="1:14" ht="12.75">
      <c r="A406" s="19"/>
      <c r="B406" s="19"/>
      <c r="F406" s="4"/>
      <c r="G406" s="4"/>
      <c r="H406" s="4"/>
      <c r="N406" s="4"/>
    </row>
    <row r="407" spans="1:14" ht="12.75">
      <c r="A407" s="19"/>
      <c r="B407" s="19"/>
      <c r="F407" s="4"/>
      <c r="G407" s="4"/>
      <c r="H407" s="4"/>
      <c r="N407" s="4"/>
    </row>
    <row r="408" spans="1:14" ht="12.75">
      <c r="A408" s="19"/>
      <c r="B408" s="19"/>
      <c r="F408" s="4"/>
      <c r="G408" s="4"/>
      <c r="H408" s="4"/>
      <c r="N408" s="4"/>
    </row>
    <row r="409" spans="1:14" ht="12.75">
      <c r="A409" s="19"/>
      <c r="B409" s="19"/>
      <c r="F409" s="4"/>
      <c r="G409" s="4"/>
      <c r="H409" s="4"/>
      <c r="N409" s="4"/>
    </row>
    <row r="410" spans="1:14" ht="12.75">
      <c r="A410" s="19"/>
      <c r="B410" s="19"/>
      <c r="F410" s="4"/>
      <c r="G410" s="4"/>
      <c r="H410" s="4"/>
      <c r="N410" s="4"/>
    </row>
    <row r="411" spans="1:14" ht="12.75">
      <c r="A411" s="19"/>
      <c r="B411" s="19"/>
      <c r="F411" s="4"/>
      <c r="G411" s="4"/>
      <c r="H411" s="4"/>
      <c r="N411" s="4"/>
    </row>
    <row r="412" spans="1:14" ht="12.75">
      <c r="A412" s="19"/>
      <c r="B412" s="19"/>
      <c r="F412" s="4"/>
      <c r="G412" s="4"/>
      <c r="H412" s="4"/>
      <c r="N412" s="4"/>
    </row>
    <row r="413" spans="1:14" ht="12.75">
      <c r="A413" s="19"/>
      <c r="B413" s="19"/>
      <c r="F413" s="4"/>
      <c r="G413" s="4"/>
      <c r="H413" s="4"/>
      <c r="N413" s="4"/>
    </row>
    <row r="414" spans="1:14" ht="12.75">
      <c r="A414" s="19"/>
      <c r="B414" s="19"/>
      <c r="F414" s="4"/>
      <c r="G414" s="4"/>
      <c r="H414" s="4"/>
      <c r="N414" s="4"/>
    </row>
    <row r="415" spans="1:14" ht="12.75">
      <c r="A415" s="19"/>
      <c r="B415" s="19"/>
      <c r="F415" s="4"/>
      <c r="G415" s="4"/>
      <c r="H415" s="4"/>
      <c r="N415" s="4"/>
    </row>
    <row r="416" spans="1:14" ht="12.75">
      <c r="A416" s="19"/>
      <c r="B416" s="19"/>
      <c r="F416" s="4"/>
      <c r="G416" s="4"/>
      <c r="H416" s="4"/>
      <c r="N416" s="4"/>
    </row>
    <row r="417" spans="1:14" ht="12.75">
      <c r="A417" s="19"/>
      <c r="B417" s="19"/>
      <c r="F417" s="4"/>
      <c r="G417" s="4"/>
      <c r="H417" s="4"/>
      <c r="N417" s="4"/>
    </row>
    <row r="418" spans="1:14" ht="12.75">
      <c r="A418" s="19"/>
      <c r="B418" s="19"/>
      <c r="F418" s="4"/>
      <c r="G418" s="4"/>
      <c r="H418" s="4"/>
      <c r="N418" s="4"/>
    </row>
    <row r="419" spans="1:14" ht="12.75">
      <c r="A419" s="19"/>
      <c r="B419" s="19"/>
      <c r="F419" s="4"/>
      <c r="G419" s="4"/>
      <c r="H419" s="4"/>
      <c r="N419" s="4"/>
    </row>
    <row r="420" spans="1:14" ht="12.75">
      <c r="A420" s="19"/>
      <c r="B420" s="19"/>
      <c r="F420" s="4"/>
      <c r="G420" s="4"/>
      <c r="H420" s="4"/>
      <c r="N420" s="4"/>
    </row>
    <row r="421" spans="1:14" ht="12.75">
      <c r="A421" s="19"/>
      <c r="B421" s="19"/>
      <c r="F421" s="4"/>
      <c r="G421" s="4"/>
      <c r="H421" s="4"/>
      <c r="N421" s="4"/>
    </row>
    <row r="422" spans="1:14" ht="12.75">
      <c r="A422" s="19"/>
      <c r="B422" s="19"/>
      <c r="F422" s="4"/>
      <c r="G422" s="4"/>
      <c r="H422" s="4"/>
      <c r="N422" s="4"/>
    </row>
    <row r="423" spans="1:14" ht="12.75">
      <c r="A423" s="19"/>
      <c r="B423" s="19"/>
      <c r="F423" s="4"/>
      <c r="G423" s="4"/>
      <c r="H423" s="4"/>
      <c r="N423" s="4"/>
    </row>
    <row r="424" spans="1:14" ht="12.75">
      <c r="A424" s="19"/>
      <c r="B424" s="19"/>
      <c r="F424" s="4"/>
      <c r="G424" s="4"/>
      <c r="H424" s="4"/>
      <c r="N424" s="4"/>
    </row>
    <row r="425" spans="1:14" ht="12.75">
      <c r="A425" s="19"/>
      <c r="B425" s="19"/>
      <c r="F425" s="4"/>
      <c r="G425" s="4"/>
      <c r="H425" s="4"/>
      <c r="N425" s="4"/>
    </row>
    <row r="426" spans="1:14" ht="12.75">
      <c r="A426" s="19"/>
      <c r="B426" s="19"/>
      <c r="F426" s="4"/>
      <c r="G426" s="4"/>
      <c r="H426" s="4"/>
      <c r="N426" s="4"/>
    </row>
    <row r="427" spans="1:14" ht="12.75">
      <c r="A427" s="19"/>
      <c r="B427" s="19"/>
      <c r="F427" s="4"/>
      <c r="G427" s="4"/>
      <c r="H427" s="4"/>
      <c r="N427" s="4"/>
    </row>
    <row r="428" spans="1:14" ht="12.75">
      <c r="A428" s="19"/>
      <c r="B428" s="19"/>
      <c r="F428" s="4"/>
      <c r="G428" s="4"/>
      <c r="H428" s="4"/>
      <c r="N428" s="4"/>
    </row>
    <row r="429" spans="1:14" ht="12.75">
      <c r="A429" s="19"/>
      <c r="B429" s="19"/>
      <c r="F429" s="4"/>
      <c r="G429" s="4"/>
      <c r="H429" s="4"/>
      <c r="N429" s="4"/>
    </row>
    <row r="430" spans="1:14" ht="12.75">
      <c r="A430" s="19"/>
      <c r="B430" s="19"/>
      <c r="F430" s="4"/>
      <c r="G430" s="4"/>
      <c r="H430" s="4"/>
      <c r="N430" s="4"/>
    </row>
    <row r="431" spans="1:14" ht="12.75">
      <c r="A431" s="19"/>
      <c r="B431" s="19"/>
      <c r="F431" s="4"/>
      <c r="G431" s="4"/>
      <c r="H431" s="4"/>
      <c r="N431" s="4"/>
    </row>
    <row r="432" spans="1:14" ht="12.75">
      <c r="A432" s="19"/>
      <c r="B432" s="19"/>
      <c r="F432" s="4"/>
      <c r="G432" s="4"/>
      <c r="H432" s="4"/>
      <c r="N432" s="4"/>
    </row>
    <row r="433" spans="1:14" ht="12.75">
      <c r="A433" s="19"/>
      <c r="B433" s="19"/>
      <c r="F433" s="4"/>
      <c r="G433" s="4"/>
      <c r="H433" s="4"/>
      <c r="N433" s="4"/>
    </row>
    <row r="434" spans="1:14" ht="12.75">
      <c r="A434" s="19"/>
      <c r="B434" s="19"/>
      <c r="F434" s="4"/>
      <c r="G434" s="4"/>
      <c r="H434" s="4"/>
      <c r="N434" s="4"/>
    </row>
    <row r="435" spans="1:14" ht="12.75">
      <c r="A435" s="19"/>
      <c r="B435" s="19"/>
      <c r="F435" s="4"/>
      <c r="G435" s="4"/>
      <c r="H435" s="4"/>
      <c r="N435" s="4"/>
    </row>
    <row r="436" spans="1:14" ht="12.75">
      <c r="A436" s="19"/>
      <c r="B436" s="19"/>
      <c r="F436" s="4"/>
      <c r="G436" s="4"/>
      <c r="H436" s="4"/>
      <c r="N436" s="4"/>
    </row>
    <row r="437" spans="1:14" ht="12.75">
      <c r="A437" s="19"/>
      <c r="B437" s="19"/>
      <c r="F437" s="4"/>
      <c r="G437" s="4"/>
      <c r="H437" s="4"/>
      <c r="N437" s="4"/>
    </row>
    <row r="438" spans="1:14" ht="12.75">
      <c r="A438" s="19"/>
      <c r="B438" s="19"/>
      <c r="F438" s="4"/>
      <c r="G438" s="4"/>
      <c r="H438" s="4"/>
      <c r="N438" s="4"/>
    </row>
    <row r="439" spans="1:14" ht="12.75">
      <c r="A439" s="19"/>
      <c r="B439" s="19"/>
      <c r="F439" s="4"/>
      <c r="G439" s="4"/>
      <c r="H439" s="4"/>
      <c r="N439" s="4"/>
    </row>
    <row r="440" spans="1:14" ht="12.75">
      <c r="A440" s="19"/>
      <c r="B440" s="19"/>
      <c r="F440" s="4"/>
      <c r="G440" s="4"/>
      <c r="H440" s="4"/>
      <c r="N440" s="4"/>
    </row>
    <row r="441" spans="1:14" ht="12.75">
      <c r="A441" s="19"/>
      <c r="B441" s="19"/>
      <c r="F441" s="4"/>
      <c r="G441" s="4"/>
      <c r="H441" s="4"/>
      <c r="N441" s="4"/>
    </row>
    <row r="442" spans="1:14" ht="12.75">
      <c r="A442" s="19"/>
      <c r="B442" s="19"/>
      <c r="F442" s="4"/>
      <c r="G442" s="4"/>
      <c r="H442" s="4"/>
      <c r="N442" s="4"/>
    </row>
    <row r="443" spans="1:14" ht="12.75">
      <c r="A443" s="19"/>
      <c r="B443" s="19"/>
      <c r="F443" s="4"/>
      <c r="G443" s="4"/>
      <c r="H443" s="4"/>
      <c r="N443" s="4"/>
    </row>
    <row r="444" spans="1:14" ht="12.75">
      <c r="A444" s="19"/>
      <c r="B444" s="19"/>
      <c r="F444" s="4"/>
      <c r="G444" s="4"/>
      <c r="H444" s="4"/>
      <c r="N444" s="4"/>
    </row>
    <row r="445" spans="1:14" ht="12.75">
      <c r="A445" s="19"/>
      <c r="B445" s="19"/>
      <c r="F445" s="4"/>
      <c r="G445" s="4"/>
      <c r="H445" s="4"/>
      <c r="N445" s="4"/>
    </row>
    <row r="446" spans="1:14" ht="12.75">
      <c r="A446" s="19"/>
      <c r="B446" s="19"/>
      <c r="F446" s="4"/>
      <c r="G446" s="4"/>
      <c r="H446" s="4"/>
      <c r="N446" s="4"/>
    </row>
    <row r="447" spans="1:14" ht="12.75">
      <c r="A447" s="19"/>
      <c r="B447" s="19"/>
      <c r="F447" s="4"/>
      <c r="G447" s="4"/>
      <c r="H447" s="4"/>
      <c r="N447" s="4"/>
    </row>
    <row r="448" spans="1:14" ht="12.75">
      <c r="A448" s="19"/>
      <c r="B448" s="19"/>
      <c r="F448" s="4"/>
      <c r="G448" s="4"/>
      <c r="H448" s="4"/>
      <c r="N448" s="4"/>
    </row>
    <row r="449" spans="1:14" ht="12.75">
      <c r="A449" s="19"/>
      <c r="B449" s="19"/>
      <c r="F449" s="4"/>
      <c r="G449" s="4"/>
      <c r="H449" s="4"/>
      <c r="N449" s="4"/>
    </row>
    <row r="450" spans="1:14" ht="12.75">
      <c r="A450" s="19"/>
      <c r="B450" s="19"/>
      <c r="F450" s="4"/>
      <c r="G450" s="4"/>
      <c r="H450" s="4"/>
      <c r="N450" s="4"/>
    </row>
    <row r="451" spans="1:14" ht="12.75">
      <c r="A451" s="19"/>
      <c r="B451" s="19"/>
      <c r="F451" s="4"/>
      <c r="G451" s="4"/>
      <c r="H451" s="4"/>
      <c r="N451" s="4"/>
    </row>
    <row r="452" spans="1:14" ht="12.75">
      <c r="A452" s="19"/>
      <c r="B452" s="19"/>
      <c r="F452" s="4"/>
      <c r="G452" s="4"/>
      <c r="H452" s="4"/>
      <c r="N452" s="4"/>
    </row>
    <row r="453" spans="1:14" ht="12.75">
      <c r="A453" s="19"/>
      <c r="B453" s="19"/>
      <c r="F453" s="4"/>
      <c r="G453" s="4"/>
      <c r="H453" s="4"/>
      <c r="N453" s="4"/>
    </row>
    <row r="454" spans="1:14" ht="12.75">
      <c r="A454" s="19"/>
      <c r="B454" s="19"/>
      <c r="F454" s="4"/>
      <c r="G454" s="4"/>
      <c r="H454" s="4"/>
      <c r="N454" s="4"/>
    </row>
    <row r="455" spans="1:14" ht="12.75">
      <c r="A455" s="19"/>
      <c r="B455" s="19"/>
      <c r="F455" s="4"/>
      <c r="G455" s="4"/>
      <c r="H455" s="4"/>
      <c r="N455" s="4"/>
    </row>
    <row r="456" spans="1:14" ht="12.75">
      <c r="A456" s="19"/>
      <c r="B456" s="19"/>
      <c r="F456" s="4"/>
      <c r="G456" s="4"/>
      <c r="H456" s="4"/>
      <c r="N456" s="4"/>
    </row>
    <row r="457" spans="1:14" ht="12.75">
      <c r="A457" s="19"/>
      <c r="B457" s="19"/>
      <c r="F457" s="4"/>
      <c r="G457" s="4"/>
      <c r="H457" s="4"/>
      <c r="N457" s="4"/>
    </row>
    <row r="458" spans="1:14" ht="12.75">
      <c r="A458" s="19"/>
      <c r="B458" s="19"/>
      <c r="F458" s="4"/>
      <c r="G458" s="4"/>
      <c r="H458" s="4"/>
      <c r="N458" s="4"/>
    </row>
    <row r="459" spans="1:14" ht="12.75">
      <c r="A459" s="19"/>
      <c r="B459" s="19"/>
      <c r="F459" s="4"/>
      <c r="G459" s="4"/>
      <c r="H459" s="4"/>
      <c r="N459" s="4"/>
    </row>
    <row r="460" spans="1:14" ht="12.75">
      <c r="A460" s="19"/>
      <c r="B460" s="19"/>
      <c r="F460" s="4"/>
      <c r="G460" s="4"/>
      <c r="H460" s="4"/>
      <c r="N460" s="4"/>
    </row>
    <row r="461" spans="1:14" ht="12.75">
      <c r="A461" s="19"/>
      <c r="B461" s="19"/>
      <c r="F461" s="4"/>
      <c r="G461" s="4"/>
      <c r="H461" s="4"/>
      <c r="N461" s="4"/>
    </row>
    <row r="462" spans="1:14" ht="12.75">
      <c r="A462" s="19"/>
      <c r="B462" s="19"/>
      <c r="F462" s="4"/>
      <c r="G462" s="4"/>
      <c r="H462" s="4"/>
      <c r="N462" s="4"/>
    </row>
    <row r="463" spans="1:14" ht="12.75">
      <c r="A463" s="19"/>
      <c r="B463" s="19"/>
      <c r="F463" s="4"/>
      <c r="G463" s="4"/>
      <c r="H463" s="4"/>
      <c r="N463" s="4"/>
    </row>
    <row r="464" spans="1:14" ht="12.75">
      <c r="A464" s="19"/>
      <c r="B464" s="19"/>
      <c r="F464" s="4"/>
      <c r="G464" s="4"/>
      <c r="H464" s="4"/>
      <c r="N464" s="4"/>
    </row>
    <row r="465" spans="1:14" ht="12.75">
      <c r="A465" s="19"/>
      <c r="B465" s="19"/>
      <c r="F465" s="4"/>
      <c r="G465" s="4"/>
      <c r="H465" s="4"/>
      <c r="N465" s="4"/>
    </row>
    <row r="466" spans="1:14" ht="12.75">
      <c r="A466" s="19"/>
      <c r="B466" s="19"/>
      <c r="F466" s="4"/>
      <c r="G466" s="4"/>
      <c r="H466" s="4"/>
      <c r="N466" s="4"/>
    </row>
    <row r="467" spans="1:14" ht="12.75">
      <c r="A467" s="19"/>
      <c r="B467" s="19"/>
      <c r="F467" s="4"/>
      <c r="G467" s="4"/>
      <c r="H467" s="4"/>
      <c r="N467" s="4"/>
    </row>
    <row r="468" spans="1:14" ht="12.75">
      <c r="A468" s="19"/>
      <c r="B468" s="19"/>
      <c r="F468" s="4"/>
      <c r="G468" s="4"/>
      <c r="H468" s="4"/>
      <c r="N468" s="4"/>
    </row>
    <row r="469" spans="1:14" ht="12.75">
      <c r="A469" s="19"/>
      <c r="B469" s="19"/>
      <c r="F469" s="4"/>
      <c r="G469" s="4"/>
      <c r="H469" s="4"/>
      <c r="N469" s="4"/>
    </row>
    <row r="470" spans="1:14" ht="12.75">
      <c r="A470" s="19"/>
      <c r="B470" s="19"/>
      <c r="F470" s="4"/>
      <c r="G470" s="4"/>
      <c r="H470" s="4"/>
      <c r="N470" s="4"/>
    </row>
    <row r="471" spans="1:14" ht="12.75">
      <c r="A471" s="19"/>
      <c r="B471" s="19"/>
      <c r="F471" s="4"/>
      <c r="G471" s="4"/>
      <c r="H471" s="4"/>
      <c r="N471" s="4"/>
    </row>
    <row r="472" spans="1:14" ht="12.75">
      <c r="A472" s="19"/>
      <c r="B472" s="19"/>
      <c r="F472" s="4"/>
      <c r="G472" s="4"/>
      <c r="H472" s="4"/>
      <c r="N472" s="4"/>
    </row>
    <row r="473" spans="1:14" ht="12.75">
      <c r="A473" s="19"/>
      <c r="B473" s="19"/>
      <c r="F473" s="4"/>
      <c r="G473" s="4"/>
      <c r="H473" s="4"/>
      <c r="N473" s="4"/>
    </row>
    <row r="474" spans="1:14" ht="12.75">
      <c r="A474" s="19"/>
      <c r="B474" s="19"/>
      <c r="F474" s="4"/>
      <c r="G474" s="4"/>
      <c r="H474" s="4"/>
      <c r="N474" s="4"/>
    </row>
    <row r="475" spans="1:14" ht="12.75">
      <c r="A475" s="19"/>
      <c r="B475" s="19"/>
      <c r="F475" s="4"/>
      <c r="G475" s="4"/>
      <c r="H475" s="4"/>
      <c r="N475" s="4"/>
    </row>
    <row r="476" spans="1:14" ht="12.75">
      <c r="A476" s="19"/>
      <c r="B476" s="19"/>
      <c r="F476" s="4"/>
      <c r="G476" s="4"/>
      <c r="H476" s="4"/>
      <c r="N476" s="4"/>
    </row>
    <row r="477" spans="1:14" ht="12.75">
      <c r="A477" s="19"/>
      <c r="B477" s="19"/>
      <c r="F477" s="4"/>
      <c r="G477" s="4"/>
      <c r="H477" s="4"/>
      <c r="N477" s="4"/>
    </row>
    <row r="478" spans="1:14" ht="12.75">
      <c r="A478" s="19"/>
      <c r="B478" s="19"/>
      <c r="F478" s="4"/>
      <c r="G478" s="4"/>
      <c r="H478" s="4"/>
      <c r="N478" s="4"/>
    </row>
    <row r="479" spans="1:14" ht="12.75">
      <c r="A479" s="19"/>
      <c r="B479" s="19"/>
      <c r="F479" s="4"/>
      <c r="G479" s="4"/>
      <c r="H479" s="4"/>
      <c r="N479" s="4"/>
    </row>
    <row r="480" spans="1:14" ht="12.75">
      <c r="A480" s="19"/>
      <c r="B480" s="19"/>
      <c r="F480" s="4"/>
      <c r="G480" s="4"/>
      <c r="H480" s="4"/>
      <c r="N480" s="4"/>
    </row>
    <row r="481" spans="1:14" ht="12.75">
      <c r="A481" s="19"/>
      <c r="B481" s="19"/>
      <c r="F481" s="4"/>
      <c r="G481" s="4"/>
      <c r="H481" s="4"/>
      <c r="N481" s="4"/>
    </row>
    <row r="482" spans="1:14" ht="12.75">
      <c r="A482" s="19"/>
      <c r="B482" s="19"/>
      <c r="F482" s="4"/>
      <c r="G482" s="4"/>
      <c r="H482" s="4"/>
      <c r="N482" s="4"/>
    </row>
    <row r="483" spans="1:14" ht="12.75">
      <c r="A483" s="19"/>
      <c r="B483" s="19"/>
      <c r="F483" s="4"/>
      <c r="G483" s="4"/>
      <c r="H483" s="4"/>
      <c r="N483" s="4"/>
    </row>
    <row r="484" spans="1:14" ht="12.75">
      <c r="A484" s="19"/>
      <c r="B484" s="19"/>
      <c r="F484" s="4"/>
      <c r="G484" s="4"/>
      <c r="H484" s="4"/>
      <c r="N484" s="4"/>
    </row>
    <row r="485" spans="1:14" ht="12.75">
      <c r="A485" s="19"/>
      <c r="B485" s="19"/>
      <c r="F485" s="4"/>
      <c r="G485" s="4"/>
      <c r="H485" s="4"/>
      <c r="N485" s="4"/>
    </row>
    <row r="486" spans="1:14" ht="12.75">
      <c r="A486" s="19"/>
      <c r="B486" s="19"/>
      <c r="F486" s="4"/>
      <c r="G486" s="4"/>
      <c r="H486" s="4"/>
      <c r="N486" s="4"/>
    </row>
    <row r="487" spans="1:14" ht="12.75">
      <c r="A487" s="19"/>
      <c r="B487" s="19"/>
      <c r="F487" s="4"/>
      <c r="G487" s="4"/>
      <c r="H487" s="4"/>
      <c r="N487" s="4"/>
    </row>
    <row r="488" spans="1:14" ht="12.75">
      <c r="A488" s="19"/>
      <c r="B488" s="19"/>
      <c r="F488" s="4"/>
      <c r="G488" s="4"/>
      <c r="H488" s="4"/>
      <c r="N488" s="4"/>
    </row>
    <row r="489" spans="1:14" ht="12.75">
      <c r="A489" s="19"/>
      <c r="B489" s="19"/>
      <c r="F489" s="4"/>
      <c r="G489" s="4"/>
      <c r="H489" s="4"/>
      <c r="N489" s="4"/>
    </row>
    <row r="490" spans="1:14" ht="12.75">
      <c r="A490" s="19"/>
      <c r="B490" s="19"/>
      <c r="F490" s="4"/>
      <c r="G490" s="4"/>
      <c r="H490" s="4"/>
      <c r="N490" s="4"/>
    </row>
    <row r="491" spans="1:14" ht="12.75">
      <c r="A491" s="19"/>
      <c r="B491" s="19"/>
      <c r="F491" s="4"/>
      <c r="G491" s="4"/>
      <c r="H491" s="4"/>
      <c r="N491" s="4"/>
    </row>
    <row r="492" spans="1:14" ht="12.75">
      <c r="A492" s="19"/>
      <c r="B492" s="19"/>
      <c r="F492" s="4"/>
      <c r="G492" s="4"/>
      <c r="H492" s="4"/>
      <c r="N492" s="4"/>
    </row>
    <row r="493" spans="1:14" ht="12.75">
      <c r="A493" s="19"/>
      <c r="B493" s="19"/>
      <c r="F493" s="4"/>
      <c r="G493" s="4"/>
      <c r="H493" s="4"/>
      <c r="N493" s="4"/>
    </row>
    <row r="494" spans="1:14" ht="12.75">
      <c r="A494" s="19"/>
      <c r="B494" s="19"/>
      <c r="F494" s="4"/>
      <c r="G494" s="4"/>
      <c r="H494" s="4"/>
      <c r="N494" s="4"/>
    </row>
    <row r="495" spans="1:14" ht="12.75">
      <c r="A495" s="19"/>
      <c r="B495" s="19"/>
      <c r="F495" s="4"/>
      <c r="G495" s="4"/>
      <c r="H495" s="4"/>
      <c r="N495" s="4"/>
    </row>
    <row r="496" spans="1:14" ht="12.75">
      <c r="A496" s="19"/>
      <c r="B496" s="19"/>
      <c r="F496" s="4"/>
      <c r="G496" s="4"/>
      <c r="H496" s="4"/>
      <c r="N496" s="4"/>
    </row>
    <row r="497" spans="1:14" ht="12.75">
      <c r="A497" s="19"/>
      <c r="B497" s="19"/>
      <c r="F497" s="4"/>
      <c r="G497" s="4"/>
      <c r="H497" s="4"/>
      <c r="N497" s="4"/>
    </row>
    <row r="498" spans="1:14" ht="12.75">
      <c r="A498" s="19"/>
      <c r="B498" s="19"/>
      <c r="F498" s="4"/>
      <c r="G498" s="4"/>
      <c r="H498" s="4"/>
      <c r="N498" s="4"/>
    </row>
    <row r="499" spans="1:14" ht="12.75">
      <c r="A499" s="19"/>
      <c r="B499" s="19"/>
      <c r="F499" s="4"/>
      <c r="G499" s="4"/>
      <c r="H499" s="4"/>
      <c r="N499" s="4"/>
    </row>
    <row r="500" spans="1:14" ht="12.75">
      <c r="A500" s="19"/>
      <c r="B500" s="19"/>
      <c r="F500" s="4"/>
      <c r="G500" s="4"/>
      <c r="H500" s="4"/>
      <c r="N500" s="4"/>
    </row>
    <row r="501" spans="1:14" ht="12.75">
      <c r="A501" s="19"/>
      <c r="B501" s="19"/>
      <c r="F501" s="4"/>
      <c r="G501" s="4"/>
      <c r="H501" s="4"/>
      <c r="N501" s="4"/>
    </row>
    <row r="502" spans="1:14" ht="12.75">
      <c r="A502" s="19"/>
      <c r="B502" s="19"/>
      <c r="F502" s="4"/>
      <c r="G502" s="4"/>
      <c r="H502" s="4"/>
      <c r="N502" s="4"/>
    </row>
    <row r="503" spans="1:14" ht="12.75">
      <c r="A503" s="19"/>
      <c r="B503" s="19"/>
      <c r="F503" s="4"/>
      <c r="G503" s="4"/>
      <c r="H503" s="4"/>
      <c r="N503" s="4"/>
    </row>
    <row r="504" spans="1:14" ht="12.75">
      <c r="A504" s="19"/>
      <c r="B504" s="19"/>
      <c r="F504" s="4"/>
      <c r="G504" s="4"/>
      <c r="H504" s="4"/>
      <c r="N504" s="4"/>
    </row>
    <row r="505" spans="1:14" ht="12.75">
      <c r="A505" s="19"/>
      <c r="B505" s="19"/>
      <c r="F505" s="4"/>
      <c r="G505" s="4"/>
      <c r="H505" s="4"/>
      <c r="N505" s="4"/>
    </row>
    <row r="506" spans="1:14" ht="12.75">
      <c r="A506" s="19"/>
      <c r="B506" s="19"/>
      <c r="F506" s="4"/>
      <c r="G506" s="4"/>
      <c r="H506" s="4"/>
      <c r="N506" s="4"/>
    </row>
    <row r="507" spans="1:14" ht="12.75">
      <c r="A507" s="19"/>
      <c r="B507" s="19"/>
      <c r="F507" s="4"/>
      <c r="G507" s="4"/>
      <c r="H507" s="4"/>
      <c r="N507" s="4"/>
    </row>
    <row r="508" spans="1:14" ht="12.75">
      <c r="A508" s="19"/>
      <c r="B508" s="19"/>
      <c r="F508" s="4"/>
      <c r="G508" s="4"/>
      <c r="H508" s="4"/>
      <c r="N508" s="4"/>
    </row>
    <row r="509" spans="1:14" ht="12.75">
      <c r="A509" s="19"/>
      <c r="B509" s="19"/>
      <c r="F509" s="4"/>
      <c r="G509" s="4"/>
      <c r="H509" s="4"/>
      <c r="N509" s="4"/>
    </row>
    <row r="510" spans="1:14" ht="12.75">
      <c r="A510" s="19"/>
      <c r="B510" s="19"/>
      <c r="F510" s="4"/>
      <c r="G510" s="4"/>
      <c r="H510" s="4"/>
      <c r="N510" s="4"/>
    </row>
    <row r="511" spans="1:14" ht="12.75">
      <c r="A511" s="19"/>
      <c r="B511" s="19"/>
      <c r="F511" s="4"/>
      <c r="G511" s="4"/>
      <c r="H511" s="4"/>
      <c r="N511" s="4"/>
    </row>
    <row r="512" spans="1:14" ht="12.75">
      <c r="A512" s="19"/>
      <c r="B512" s="19"/>
      <c r="F512" s="4"/>
      <c r="G512" s="4"/>
      <c r="H512" s="4"/>
      <c r="N512" s="4"/>
    </row>
    <row r="513" spans="1:14" ht="12.75">
      <c r="A513" s="19"/>
      <c r="B513" s="19"/>
      <c r="F513" s="4"/>
      <c r="G513" s="4"/>
      <c r="H513" s="4"/>
      <c r="N513" s="4"/>
    </row>
    <row r="514" spans="1:14" ht="12.75">
      <c r="A514" s="19"/>
      <c r="B514" s="19"/>
      <c r="F514" s="4"/>
      <c r="G514" s="4"/>
      <c r="H514" s="4"/>
      <c r="N514" s="4"/>
    </row>
    <row r="515" spans="1:14" ht="12.75">
      <c r="A515" s="19"/>
      <c r="B515" s="19"/>
      <c r="F515" s="4"/>
      <c r="G515" s="4"/>
      <c r="H515" s="4"/>
      <c r="N515" s="4"/>
    </row>
    <row r="516" spans="1:14" ht="12.75">
      <c r="A516" s="19"/>
      <c r="B516" s="19"/>
      <c r="F516" s="4"/>
      <c r="G516" s="4"/>
      <c r="H516" s="4"/>
      <c r="N516" s="4"/>
    </row>
    <row r="517" spans="1:14" ht="12.75">
      <c r="A517" s="19"/>
      <c r="B517" s="19"/>
      <c r="F517" s="4"/>
      <c r="G517" s="4"/>
      <c r="H517" s="4"/>
      <c r="N517" s="4"/>
    </row>
    <row r="518" spans="1:14" ht="12.75">
      <c r="A518" s="19"/>
      <c r="B518" s="19"/>
      <c r="F518" s="4"/>
      <c r="G518" s="4"/>
      <c r="H518" s="4"/>
      <c r="N518" s="4"/>
    </row>
    <row r="519" spans="1:14" ht="12.75">
      <c r="A519" s="19"/>
      <c r="B519" s="19"/>
      <c r="F519" s="4"/>
      <c r="G519" s="4"/>
      <c r="H519" s="4"/>
      <c r="N519" s="4"/>
    </row>
    <row r="520" spans="1:14" ht="12.75">
      <c r="A520" s="19"/>
      <c r="B520" s="19"/>
      <c r="F520" s="4"/>
      <c r="G520" s="4"/>
      <c r="H520" s="4"/>
      <c r="N520" s="4"/>
    </row>
    <row r="521" spans="1:14" ht="12.75">
      <c r="A521" s="19"/>
      <c r="B521" s="19"/>
      <c r="F521" s="4"/>
      <c r="G521" s="4"/>
      <c r="H521" s="4"/>
      <c r="N521" s="4"/>
    </row>
    <row r="522" spans="1:14" ht="12.75">
      <c r="A522" s="19"/>
      <c r="B522" s="19"/>
      <c r="F522" s="4"/>
      <c r="G522" s="4"/>
      <c r="H522" s="4"/>
      <c r="N522" s="4"/>
    </row>
    <row r="523" spans="1:14" ht="12.75">
      <c r="A523" s="19"/>
      <c r="B523" s="19"/>
      <c r="F523" s="4"/>
      <c r="G523" s="4"/>
      <c r="H523" s="4"/>
      <c r="N523" s="4"/>
    </row>
    <row r="524" spans="1:14" ht="12.75">
      <c r="A524" s="19"/>
      <c r="B524" s="19"/>
      <c r="F524" s="4"/>
      <c r="G524" s="4"/>
      <c r="H524" s="4"/>
      <c r="N524" s="4"/>
    </row>
    <row r="525" spans="1:14" ht="12.75">
      <c r="A525" s="19"/>
      <c r="B525" s="19"/>
      <c r="F525" s="4"/>
      <c r="G525" s="4"/>
      <c r="H525" s="4"/>
      <c r="N525" s="4"/>
    </row>
    <row r="526" spans="1:14" ht="12.75">
      <c r="A526" s="19"/>
      <c r="B526" s="19"/>
      <c r="F526" s="4"/>
      <c r="G526" s="4"/>
      <c r="H526" s="4"/>
      <c r="N526" s="4"/>
    </row>
    <row r="527" spans="1:14" ht="12.75">
      <c r="A527" s="19"/>
      <c r="B527" s="19"/>
      <c r="F527" s="4"/>
      <c r="G527" s="4"/>
      <c r="H527" s="4"/>
      <c r="N527" s="4"/>
    </row>
    <row r="528" spans="1:14" ht="12.75">
      <c r="A528" s="19"/>
      <c r="B528" s="19"/>
      <c r="F528" s="4"/>
      <c r="G528" s="4"/>
      <c r="H528" s="4"/>
      <c r="N528" s="4"/>
    </row>
    <row r="529" spans="1:14" ht="12.75">
      <c r="A529" s="19"/>
      <c r="B529" s="19"/>
      <c r="F529" s="4"/>
      <c r="G529" s="4"/>
      <c r="H529" s="4"/>
      <c r="N529" s="4"/>
    </row>
    <row r="530" spans="1:14" ht="12.75">
      <c r="A530" s="19"/>
      <c r="B530" s="19"/>
      <c r="F530" s="4"/>
      <c r="G530" s="4"/>
      <c r="H530" s="4"/>
      <c r="N530" s="4"/>
    </row>
    <row r="531" spans="1:14" ht="12.75">
      <c r="A531" s="19"/>
      <c r="B531" s="19"/>
      <c r="F531" s="4"/>
      <c r="G531" s="4"/>
      <c r="H531" s="4"/>
      <c r="N531" s="4"/>
    </row>
    <row r="532" spans="1:14" ht="12.75">
      <c r="A532" s="19"/>
      <c r="B532" s="19"/>
      <c r="F532" s="4"/>
      <c r="G532" s="4"/>
      <c r="H532" s="4"/>
      <c r="N532" s="4"/>
    </row>
    <row r="533" spans="1:14" ht="12.75">
      <c r="A533" s="19"/>
      <c r="B533" s="19"/>
      <c r="F533" s="4"/>
      <c r="G533" s="4"/>
      <c r="H533" s="4"/>
      <c r="N533" s="4"/>
    </row>
    <row r="534" spans="1:14" ht="12.75">
      <c r="A534" s="19"/>
      <c r="B534" s="19"/>
      <c r="F534" s="4"/>
      <c r="G534" s="4"/>
      <c r="H534" s="4"/>
      <c r="N534" s="4"/>
    </row>
    <row r="535" spans="1:14" ht="12.75">
      <c r="A535" s="19"/>
      <c r="B535" s="19"/>
      <c r="F535" s="4"/>
      <c r="G535" s="4"/>
      <c r="H535" s="4"/>
      <c r="N535" s="4"/>
    </row>
    <row r="536" spans="1:14" ht="12.75">
      <c r="A536" s="19"/>
      <c r="B536" s="19"/>
      <c r="F536" s="4"/>
      <c r="G536" s="4"/>
      <c r="H536" s="4"/>
      <c r="N536" s="4"/>
    </row>
    <row r="537" spans="1:14" ht="12.75">
      <c r="A537" s="19"/>
      <c r="B537" s="19"/>
      <c r="F537" s="4"/>
      <c r="G537" s="4"/>
      <c r="H537" s="4"/>
      <c r="N537" s="4"/>
    </row>
    <row r="538" spans="1:14" ht="12.75">
      <c r="A538" s="19"/>
      <c r="B538" s="19"/>
      <c r="F538" s="4"/>
      <c r="G538" s="4"/>
      <c r="H538" s="4"/>
      <c r="N538" s="4"/>
    </row>
    <row r="539" spans="1:14" ht="12.75">
      <c r="A539" s="19"/>
      <c r="B539" s="19"/>
      <c r="F539" s="4"/>
      <c r="G539" s="4"/>
      <c r="H539" s="4"/>
      <c r="N539" s="4"/>
    </row>
    <row r="540" spans="1:14" ht="12.75">
      <c r="A540" s="19"/>
      <c r="B540" s="19"/>
      <c r="F540" s="4"/>
      <c r="G540" s="4"/>
      <c r="H540" s="4"/>
      <c r="N540" s="4"/>
    </row>
    <row r="541" spans="1:14" ht="12.75">
      <c r="A541" s="19"/>
      <c r="B541" s="19"/>
      <c r="F541" s="4"/>
      <c r="G541" s="4"/>
      <c r="H541" s="4"/>
      <c r="N541" s="4"/>
    </row>
    <row r="542" spans="1:14" ht="12.75">
      <c r="A542" s="19"/>
      <c r="B542" s="19"/>
      <c r="F542" s="4"/>
      <c r="G542" s="4"/>
      <c r="H542" s="4"/>
      <c r="N542" s="4"/>
    </row>
    <row r="543" spans="1:14" ht="12.75">
      <c r="A543" s="19"/>
      <c r="B543" s="19"/>
      <c r="F543" s="4"/>
      <c r="G543" s="4"/>
      <c r="H543" s="4"/>
      <c r="N543" s="4"/>
    </row>
    <row r="544" spans="1:14" ht="12.75">
      <c r="A544" s="19"/>
      <c r="B544" s="19"/>
      <c r="F544" s="4"/>
      <c r="G544" s="4"/>
      <c r="H544" s="4"/>
      <c r="N544" s="4"/>
    </row>
    <row r="545" spans="1:14" ht="12.75">
      <c r="A545" s="19"/>
      <c r="B545" s="19"/>
      <c r="F545" s="4"/>
      <c r="G545" s="4"/>
      <c r="H545" s="4"/>
      <c r="N545" s="4"/>
    </row>
    <row r="546" spans="1:14" ht="12.75">
      <c r="A546" s="19"/>
      <c r="B546" s="19"/>
      <c r="F546" s="4"/>
      <c r="G546" s="4"/>
      <c r="H546" s="4"/>
      <c r="N546" s="4"/>
    </row>
    <row r="547" spans="1:14" ht="12.75">
      <c r="A547" s="19"/>
      <c r="B547" s="19"/>
      <c r="F547" s="4"/>
      <c r="G547" s="4"/>
      <c r="H547" s="4"/>
      <c r="N547" s="4"/>
    </row>
    <row r="548" spans="1:14" ht="12.75">
      <c r="A548" s="19"/>
      <c r="B548" s="19"/>
      <c r="F548" s="4"/>
      <c r="G548" s="4"/>
      <c r="H548" s="4"/>
      <c r="N548" s="4"/>
    </row>
    <row r="549" spans="1:14" ht="12.75">
      <c r="A549" s="19"/>
      <c r="B549" s="19"/>
      <c r="F549" s="4"/>
      <c r="G549" s="4"/>
      <c r="H549" s="4"/>
      <c r="N549" s="4"/>
    </row>
    <row r="550" spans="1:14" ht="12.75">
      <c r="A550" s="19"/>
      <c r="B550" s="19"/>
      <c r="F550" s="4"/>
      <c r="G550" s="4"/>
      <c r="H550" s="4"/>
      <c r="N550" s="4"/>
    </row>
    <row r="551" spans="1:14" ht="12.75">
      <c r="A551" s="19"/>
      <c r="B551" s="19"/>
      <c r="F551" s="4"/>
      <c r="G551" s="4"/>
      <c r="H551" s="4"/>
      <c r="N551" s="4"/>
    </row>
    <row r="552" spans="1:14" ht="12.75">
      <c r="A552" s="19"/>
      <c r="B552" s="19"/>
      <c r="F552" s="4"/>
      <c r="G552" s="4"/>
      <c r="H552" s="4"/>
      <c r="N552" s="4"/>
    </row>
    <row r="553" spans="1:14" ht="12.75">
      <c r="A553" s="19"/>
      <c r="B553" s="19"/>
      <c r="F553" s="4"/>
      <c r="G553" s="4"/>
      <c r="H553" s="4"/>
      <c r="N553" s="4"/>
    </row>
    <row r="554" spans="1:14" ht="12.75">
      <c r="A554" s="19"/>
      <c r="B554" s="19"/>
      <c r="F554" s="4"/>
      <c r="G554" s="4"/>
      <c r="H554" s="4"/>
      <c r="N554" s="4"/>
    </row>
    <row r="555" spans="1:14" ht="12.75">
      <c r="A555" s="19"/>
      <c r="B555" s="19"/>
      <c r="F555" s="4"/>
      <c r="G555" s="4"/>
      <c r="H555" s="4"/>
      <c r="N555" s="4"/>
    </row>
    <row r="556" spans="1:14" ht="12.75">
      <c r="A556" s="19"/>
      <c r="B556" s="19"/>
      <c r="F556" s="4"/>
      <c r="G556" s="4"/>
      <c r="H556" s="4"/>
      <c r="N556" s="4"/>
    </row>
    <row r="557" spans="1:14" ht="12.75">
      <c r="A557" s="19"/>
      <c r="B557" s="19"/>
      <c r="F557" s="4"/>
      <c r="G557" s="4"/>
      <c r="H557" s="4"/>
      <c r="N557" s="4"/>
    </row>
    <row r="558" spans="1:14" ht="12.75">
      <c r="A558" s="19"/>
      <c r="B558" s="19"/>
      <c r="F558" s="4"/>
      <c r="G558" s="4"/>
      <c r="H558" s="4"/>
      <c r="N558" s="4"/>
    </row>
    <row r="559" spans="1:14" ht="12.75">
      <c r="A559" s="19"/>
      <c r="B559" s="19"/>
      <c r="F559" s="4"/>
      <c r="G559" s="4"/>
      <c r="H559" s="4"/>
      <c r="N559" s="4"/>
    </row>
    <row r="560" spans="1:14" ht="12.75">
      <c r="A560" s="19"/>
      <c r="B560" s="19"/>
      <c r="F560" s="4"/>
      <c r="G560" s="4"/>
      <c r="H560" s="4"/>
      <c r="N560" s="4"/>
    </row>
    <row r="561" spans="1:14" ht="12.75">
      <c r="A561" s="19"/>
      <c r="B561" s="19"/>
      <c r="F561" s="4"/>
      <c r="G561" s="4"/>
      <c r="H561" s="4"/>
      <c r="N561" s="4"/>
    </row>
    <row r="562" spans="1:14" ht="12.75">
      <c r="A562" s="19"/>
      <c r="B562" s="19"/>
      <c r="F562" s="4"/>
      <c r="G562" s="4"/>
      <c r="H562" s="4"/>
      <c r="N562" s="4"/>
    </row>
    <row r="563" spans="1:14" ht="12.75">
      <c r="A563" s="19"/>
      <c r="B563" s="19"/>
      <c r="F563" s="4"/>
      <c r="G563" s="4"/>
      <c r="H563" s="4"/>
      <c r="N563" s="4"/>
    </row>
    <row r="564" spans="1:14" ht="12.75">
      <c r="A564" s="19"/>
      <c r="B564" s="19"/>
      <c r="F564" s="4"/>
      <c r="G564" s="4"/>
      <c r="H564" s="4"/>
      <c r="N564" s="4"/>
    </row>
    <row r="565" spans="1:14" ht="12.75">
      <c r="A565" s="19"/>
      <c r="B565" s="19"/>
      <c r="F565" s="4"/>
      <c r="G565" s="4"/>
      <c r="H565" s="4"/>
      <c r="N565" s="4"/>
    </row>
    <row r="566" spans="1:14" ht="12.75">
      <c r="A566" s="19"/>
      <c r="B566" s="19"/>
      <c r="F566" s="4"/>
      <c r="G566" s="4"/>
      <c r="H566" s="4"/>
      <c r="N566" s="4"/>
    </row>
    <row r="567" spans="1:14" ht="12.75">
      <c r="A567" s="19"/>
      <c r="B567" s="19"/>
      <c r="F567" s="4"/>
      <c r="G567" s="4"/>
      <c r="H567" s="4"/>
      <c r="N567" s="4"/>
    </row>
    <row r="568" spans="1:14" ht="12.75">
      <c r="A568" s="19"/>
      <c r="B568" s="19"/>
      <c r="F568" s="4"/>
      <c r="G568" s="4"/>
      <c r="H568" s="4"/>
      <c r="N568" s="4"/>
    </row>
    <row r="569" spans="1:14" ht="12.75">
      <c r="A569" s="19"/>
      <c r="B569" s="19"/>
      <c r="F569" s="4"/>
      <c r="G569" s="4"/>
      <c r="H569" s="4"/>
      <c r="N569" s="4"/>
    </row>
    <row r="570" spans="1:14" ht="12.75">
      <c r="A570" s="19"/>
      <c r="B570" s="19"/>
      <c r="F570" s="4"/>
      <c r="G570" s="4"/>
      <c r="H570" s="4"/>
      <c r="N570" s="4"/>
    </row>
    <row r="571" spans="1:14" ht="12.75">
      <c r="A571" s="19"/>
      <c r="B571" s="19"/>
      <c r="F571" s="4"/>
      <c r="G571" s="4"/>
      <c r="H571" s="4"/>
      <c r="N571" s="4"/>
    </row>
    <row r="572" spans="1:14" ht="12.75">
      <c r="A572" s="19"/>
      <c r="B572" s="19"/>
      <c r="F572" s="4"/>
      <c r="G572" s="4"/>
      <c r="H572" s="4"/>
      <c r="N572" s="4"/>
    </row>
    <row r="573" spans="1:14" ht="12.75">
      <c r="A573" s="19"/>
      <c r="B573" s="19"/>
      <c r="F573" s="4"/>
      <c r="G573" s="4"/>
      <c r="H573" s="4"/>
      <c r="N573" s="4"/>
    </row>
    <row r="574" spans="1:14" ht="12.75">
      <c r="A574" s="19"/>
      <c r="B574" s="19"/>
      <c r="F574" s="4"/>
      <c r="G574" s="4"/>
      <c r="H574" s="4"/>
      <c r="N574" s="4"/>
    </row>
    <row r="575" spans="1:14" ht="12.75">
      <c r="A575" s="19"/>
      <c r="B575" s="19"/>
      <c r="F575" s="4"/>
      <c r="G575" s="4"/>
      <c r="H575" s="4"/>
      <c r="N575" s="4"/>
    </row>
    <row r="576" spans="1:14" ht="12.75">
      <c r="A576" s="19"/>
      <c r="B576" s="19"/>
      <c r="F576" s="4"/>
      <c r="G576" s="4"/>
      <c r="H576" s="4"/>
      <c r="N576" s="4"/>
    </row>
    <row r="577" spans="1:14" ht="12.75">
      <c r="A577" s="19"/>
      <c r="B577" s="19"/>
      <c r="F577" s="4"/>
      <c r="G577" s="4"/>
      <c r="H577" s="4"/>
      <c r="N577" s="4"/>
    </row>
    <row r="578" spans="1:14" ht="12.75">
      <c r="A578" s="19"/>
      <c r="B578" s="19"/>
      <c r="F578" s="4"/>
      <c r="G578" s="4"/>
      <c r="H578" s="4"/>
      <c r="N578" s="4"/>
    </row>
    <row r="579" spans="1:14" ht="12.75">
      <c r="A579" s="19"/>
      <c r="B579" s="19"/>
      <c r="F579" s="4"/>
      <c r="G579" s="4"/>
      <c r="H579" s="4"/>
      <c r="N579" s="4"/>
    </row>
    <row r="580" spans="1:14" ht="12.75">
      <c r="A580" s="19"/>
      <c r="B580" s="19"/>
      <c r="F580" s="4"/>
      <c r="G580" s="4"/>
      <c r="H580" s="4"/>
      <c r="N580" s="4"/>
    </row>
    <row r="581" spans="1:14" ht="12.75">
      <c r="A581" s="19"/>
      <c r="B581" s="19"/>
      <c r="F581" s="4"/>
      <c r="G581" s="4"/>
      <c r="H581" s="4"/>
      <c r="N581" s="4"/>
    </row>
    <row r="582" spans="1:14" ht="12.75">
      <c r="A582" s="19"/>
      <c r="B582" s="19"/>
      <c r="F582" s="4"/>
      <c r="G582" s="4"/>
      <c r="H582" s="4"/>
      <c r="N582" s="4"/>
    </row>
    <row r="583" spans="1:14" ht="12.75">
      <c r="A583" s="19"/>
      <c r="B583" s="19"/>
      <c r="F583" s="4"/>
      <c r="G583" s="4"/>
      <c r="H583" s="4"/>
      <c r="N583" s="4"/>
    </row>
    <row r="584" spans="1:14" ht="12.75">
      <c r="A584" s="19"/>
      <c r="B584" s="19"/>
      <c r="F584" s="4"/>
      <c r="G584" s="4"/>
      <c r="H584" s="4"/>
      <c r="N584" s="4"/>
    </row>
    <row r="585" spans="1:14" ht="12.75">
      <c r="A585" s="19"/>
      <c r="B585" s="19"/>
      <c r="F585" s="4"/>
      <c r="G585" s="4"/>
      <c r="H585" s="4"/>
      <c r="N585" s="4"/>
    </row>
    <row r="586" spans="1:14" ht="12.75">
      <c r="A586" s="19"/>
      <c r="B586" s="19"/>
      <c r="F586" s="4"/>
      <c r="G586" s="4"/>
      <c r="H586" s="4"/>
      <c r="N586" s="4"/>
    </row>
    <row r="587" spans="1:14" ht="12.75">
      <c r="A587" s="19"/>
      <c r="B587" s="19"/>
      <c r="F587" s="4"/>
      <c r="G587" s="4"/>
      <c r="H587" s="4"/>
      <c r="N587" s="4"/>
    </row>
    <row r="588" spans="1:14" ht="12.75">
      <c r="A588" s="19"/>
      <c r="B588" s="19"/>
      <c r="F588" s="4"/>
      <c r="G588" s="4"/>
      <c r="H588" s="4"/>
      <c r="N588" s="4"/>
    </row>
    <row r="589" spans="1:14" ht="12.75">
      <c r="A589" s="19"/>
      <c r="B589" s="19"/>
      <c r="F589" s="4"/>
      <c r="G589" s="4"/>
      <c r="H589" s="4"/>
      <c r="N589" s="4"/>
    </row>
    <row r="590" spans="1:14" ht="12.75">
      <c r="A590" s="19"/>
      <c r="B590" s="19"/>
      <c r="F590" s="4"/>
      <c r="G590" s="4"/>
      <c r="H590" s="4"/>
      <c r="N590" s="4"/>
    </row>
    <row r="591" spans="1:14" ht="12.75">
      <c r="A591" s="19"/>
      <c r="B591" s="19"/>
      <c r="F591" s="4"/>
      <c r="G591" s="4"/>
      <c r="H591" s="4"/>
      <c r="N591" s="4"/>
    </row>
    <row r="592" spans="1:14" ht="12.75">
      <c r="A592" s="19"/>
      <c r="B592" s="19"/>
      <c r="F592" s="4"/>
      <c r="G592" s="4"/>
      <c r="H592" s="4"/>
      <c r="N592" s="4"/>
    </row>
    <row r="593" spans="1:14" ht="12.75">
      <c r="A593" s="19"/>
      <c r="B593" s="19"/>
      <c r="F593" s="4"/>
      <c r="G593" s="4"/>
      <c r="H593" s="4"/>
      <c r="N593" s="4"/>
    </row>
    <row r="594" spans="1:14" ht="12.75">
      <c r="A594" s="19"/>
      <c r="B594" s="19"/>
      <c r="F594" s="4"/>
      <c r="G594" s="4"/>
      <c r="H594" s="4"/>
      <c r="N594" s="4"/>
    </row>
    <row r="595" spans="1:14" ht="12.75">
      <c r="A595" s="19"/>
      <c r="B595" s="19"/>
      <c r="F595" s="4"/>
      <c r="G595" s="4"/>
      <c r="H595" s="4"/>
      <c r="N595" s="4"/>
    </row>
    <row r="596" spans="1:14" ht="12.75">
      <c r="A596" s="19"/>
      <c r="B596" s="19"/>
      <c r="F596" s="4"/>
      <c r="G596" s="4"/>
      <c r="H596" s="4"/>
      <c r="N596" s="4"/>
    </row>
    <row r="597" spans="1:14" ht="12.75">
      <c r="A597" s="19"/>
      <c r="B597" s="19"/>
      <c r="F597" s="4"/>
      <c r="G597" s="4"/>
      <c r="H597" s="4"/>
      <c r="N597" s="4"/>
    </row>
    <row r="598" spans="1:14" ht="12.75">
      <c r="A598" s="19"/>
      <c r="B598" s="19"/>
      <c r="F598" s="4"/>
      <c r="G598" s="4"/>
      <c r="H598" s="4"/>
      <c r="N598" s="4"/>
    </row>
    <row r="599" spans="1:14" ht="12.75">
      <c r="A599" s="19"/>
      <c r="B599" s="19"/>
      <c r="F599" s="4"/>
      <c r="G599" s="4"/>
      <c r="H599" s="4"/>
      <c r="N599" s="4"/>
    </row>
    <row r="600" spans="1:14" ht="12.75">
      <c r="A600" s="19"/>
      <c r="B600" s="19"/>
      <c r="F600" s="4"/>
      <c r="G600" s="4"/>
      <c r="H600" s="4"/>
      <c r="N600" s="4"/>
    </row>
    <row r="601" spans="1:14" ht="12.75">
      <c r="A601" s="19"/>
      <c r="B601" s="19"/>
      <c r="F601" s="4"/>
      <c r="G601" s="4"/>
      <c r="H601" s="4"/>
      <c r="N601" s="4"/>
    </row>
    <row r="602" spans="1:14" ht="12.75">
      <c r="A602" s="19"/>
      <c r="B602" s="19"/>
      <c r="F602" s="4"/>
      <c r="G602" s="4"/>
      <c r="H602" s="4"/>
      <c r="N602" s="4"/>
    </row>
    <row r="603" spans="1:14" ht="12.75">
      <c r="A603" s="19"/>
      <c r="B603" s="19"/>
      <c r="F603" s="4"/>
      <c r="G603" s="4"/>
      <c r="H603" s="4"/>
      <c r="N603" s="4"/>
    </row>
    <row r="604" spans="1:14" ht="12.75">
      <c r="A604" s="19"/>
      <c r="B604" s="19"/>
      <c r="F604" s="4"/>
      <c r="G604" s="4"/>
      <c r="H604" s="4"/>
      <c r="N604" s="4"/>
    </row>
    <row r="605" spans="1:14" ht="12.75">
      <c r="A605" s="19"/>
      <c r="B605" s="19"/>
      <c r="F605" s="4"/>
      <c r="G605" s="4"/>
      <c r="H605" s="4"/>
      <c r="N605" s="4"/>
    </row>
    <row r="606" spans="1:14" ht="12.75">
      <c r="A606" s="19"/>
      <c r="B606" s="19"/>
      <c r="F606" s="4"/>
      <c r="G606" s="4"/>
      <c r="H606" s="4"/>
      <c r="N606" s="4"/>
    </row>
    <row r="607" spans="1:14" ht="12.75">
      <c r="A607" s="19"/>
      <c r="B607" s="19"/>
      <c r="F607" s="4"/>
      <c r="G607" s="4"/>
      <c r="H607" s="4"/>
      <c r="N607" s="4"/>
    </row>
    <row r="608" spans="1:14" ht="12.75">
      <c r="A608" s="19"/>
      <c r="B608" s="19"/>
      <c r="F608" s="4"/>
      <c r="G608" s="4"/>
      <c r="H608" s="4"/>
      <c r="N608" s="4"/>
    </row>
    <row r="609" spans="1:14" ht="12.75">
      <c r="A609" s="19"/>
      <c r="B609" s="19"/>
      <c r="F609" s="4"/>
      <c r="G609" s="4"/>
      <c r="H609" s="4"/>
      <c r="N609" s="4"/>
    </row>
    <row r="610" spans="1:14" ht="12.75">
      <c r="A610" s="19"/>
      <c r="B610" s="19"/>
      <c r="F610" s="4"/>
      <c r="G610" s="4"/>
      <c r="H610" s="4"/>
      <c r="N610" s="4"/>
    </row>
    <row r="611" spans="1:14" ht="12.75">
      <c r="A611" s="19"/>
      <c r="B611" s="19"/>
      <c r="F611" s="4"/>
      <c r="G611" s="4"/>
      <c r="H611" s="4"/>
      <c r="N611" s="4"/>
    </row>
    <row r="612" spans="1:14" ht="12.75">
      <c r="A612" s="19"/>
      <c r="B612" s="19"/>
      <c r="F612" s="4"/>
      <c r="G612" s="4"/>
      <c r="H612" s="4"/>
      <c r="N612" s="4"/>
    </row>
    <row r="613" spans="1:14" ht="12.75">
      <c r="A613" s="19"/>
      <c r="B613" s="19"/>
      <c r="F613" s="4"/>
      <c r="G613" s="4"/>
      <c r="H613" s="4"/>
      <c r="N613" s="4"/>
    </row>
    <row r="614" spans="1:14" ht="12.75">
      <c r="A614" s="19"/>
      <c r="B614" s="19"/>
      <c r="F614" s="4"/>
      <c r="G614" s="4"/>
      <c r="H614" s="4"/>
      <c r="N614" s="4"/>
    </row>
    <row r="615" spans="1:14" ht="12.75">
      <c r="A615" s="19"/>
      <c r="B615" s="19"/>
      <c r="F615" s="4"/>
      <c r="G615" s="4"/>
      <c r="H615" s="4"/>
      <c r="N615" s="4"/>
    </row>
    <row r="616" spans="1:14" ht="12.75">
      <c r="A616" s="19"/>
      <c r="B616" s="19"/>
      <c r="F616" s="4"/>
      <c r="G616" s="4"/>
      <c r="H616" s="4"/>
      <c r="N616" s="4"/>
    </row>
    <row r="617" spans="1:14" ht="12.75">
      <c r="A617" s="19"/>
      <c r="B617" s="19"/>
      <c r="F617" s="4"/>
      <c r="G617" s="4"/>
      <c r="H617" s="4"/>
      <c r="N617" s="4"/>
    </row>
    <row r="618" spans="1:14" ht="12.75">
      <c r="A618" s="19"/>
      <c r="B618" s="19"/>
      <c r="F618" s="4"/>
      <c r="G618" s="4"/>
      <c r="H618" s="4"/>
      <c r="N618" s="4"/>
    </row>
    <row r="619" spans="1:14" ht="12.75">
      <c r="A619" s="19"/>
      <c r="B619" s="19"/>
      <c r="F619" s="4"/>
      <c r="G619" s="4"/>
      <c r="H619" s="4"/>
      <c r="N619" s="4"/>
    </row>
    <row r="620" spans="1:14" ht="12.75">
      <c r="A620" s="19"/>
      <c r="B620" s="19"/>
      <c r="F620" s="4"/>
      <c r="G620" s="4"/>
      <c r="H620" s="4"/>
      <c r="N620" s="4"/>
    </row>
    <row r="621" spans="1:14" ht="12.75">
      <c r="A621" s="19"/>
      <c r="B621" s="19"/>
      <c r="F621" s="4"/>
      <c r="G621" s="4"/>
      <c r="H621" s="4"/>
      <c r="N621" s="4"/>
    </row>
    <row r="622" spans="1:14" ht="12.75">
      <c r="A622" s="19"/>
      <c r="B622" s="19"/>
      <c r="F622" s="4"/>
      <c r="G622" s="4"/>
      <c r="H622" s="4"/>
      <c r="N622" s="4"/>
    </row>
    <row r="623" spans="1:14" ht="12.75">
      <c r="A623" s="19"/>
      <c r="B623" s="19"/>
      <c r="F623" s="4"/>
      <c r="G623" s="4"/>
      <c r="H623" s="4"/>
      <c r="N623" s="4"/>
    </row>
    <row r="624" spans="1:14" ht="12.75">
      <c r="A624" s="19"/>
      <c r="B624" s="19"/>
      <c r="F624" s="4"/>
      <c r="G624" s="4"/>
      <c r="H624" s="4"/>
      <c r="N624" s="4"/>
    </row>
    <row r="625" spans="1:14" ht="12.75">
      <c r="A625" s="19"/>
      <c r="B625" s="19"/>
      <c r="F625" s="4"/>
      <c r="G625" s="4"/>
      <c r="H625" s="4"/>
      <c r="N625" s="4"/>
    </row>
    <row r="626" spans="1:14" ht="12.75">
      <c r="A626" s="19"/>
      <c r="B626" s="19"/>
      <c r="F626" s="4"/>
      <c r="G626" s="4"/>
      <c r="H626" s="4"/>
      <c r="N626" s="4"/>
    </row>
    <row r="627" spans="1:14" ht="12.75">
      <c r="A627" s="19"/>
      <c r="B627" s="19"/>
      <c r="F627" s="4"/>
      <c r="G627" s="4"/>
      <c r="H627" s="4"/>
      <c r="N627" s="4"/>
    </row>
    <row r="628" spans="1:14" ht="12.75">
      <c r="A628" s="19"/>
      <c r="B628" s="19"/>
      <c r="F628" s="4"/>
      <c r="G628" s="4"/>
      <c r="H628" s="4"/>
      <c r="N628" s="4"/>
    </row>
    <row r="629" spans="1:14" ht="12.75">
      <c r="A629" s="19"/>
      <c r="B629" s="19"/>
      <c r="F629" s="4"/>
      <c r="G629" s="4"/>
      <c r="H629" s="4"/>
      <c r="N629" s="4"/>
    </row>
    <row r="630" spans="1:14" ht="12.75">
      <c r="A630" s="19"/>
      <c r="B630" s="19"/>
      <c r="F630" s="4"/>
      <c r="G630" s="4"/>
      <c r="H630" s="4"/>
      <c r="N630" s="4"/>
    </row>
    <row r="631" spans="1:14" ht="12.75">
      <c r="A631" s="19"/>
      <c r="B631" s="19"/>
      <c r="F631" s="4"/>
      <c r="G631" s="4"/>
      <c r="H631" s="4"/>
      <c r="N631" s="4"/>
    </row>
    <row r="632" spans="1:14" ht="12.75">
      <c r="A632" s="19"/>
      <c r="B632" s="19"/>
      <c r="F632" s="4"/>
      <c r="G632" s="4"/>
      <c r="H632" s="4"/>
      <c r="N632" s="4"/>
    </row>
    <row r="633" spans="1:14" ht="12.75">
      <c r="A633" s="19"/>
      <c r="B633" s="19"/>
      <c r="F633" s="4"/>
      <c r="G633" s="4"/>
      <c r="H633" s="4"/>
      <c r="N633" s="4"/>
    </row>
    <row r="634" spans="1:14" ht="12.75">
      <c r="A634" s="19"/>
      <c r="B634" s="19"/>
      <c r="F634" s="4"/>
      <c r="G634" s="4"/>
      <c r="H634" s="4"/>
      <c r="N634" s="4"/>
    </row>
    <row r="635" spans="1:14" ht="12.75">
      <c r="A635" s="19"/>
      <c r="B635" s="19"/>
      <c r="F635" s="4"/>
      <c r="G635" s="4"/>
      <c r="H635" s="4"/>
      <c r="N635" s="4"/>
    </row>
    <row r="636" spans="1:14" ht="12.75">
      <c r="A636" s="19"/>
      <c r="B636" s="19"/>
      <c r="F636" s="4"/>
      <c r="G636" s="4"/>
      <c r="H636" s="4"/>
      <c r="N636" s="4"/>
    </row>
    <row r="637" spans="1:14" ht="12.75">
      <c r="A637" s="19"/>
      <c r="B637" s="19"/>
      <c r="F637" s="4"/>
      <c r="G637" s="4"/>
      <c r="H637" s="4"/>
      <c r="N637" s="4"/>
    </row>
    <row r="638" spans="1:14" ht="12.75">
      <c r="A638" s="19"/>
      <c r="B638" s="19"/>
      <c r="F638" s="4"/>
      <c r="G638" s="4"/>
      <c r="H638" s="4"/>
      <c r="N638" s="4"/>
    </row>
    <row r="639" spans="1:14" ht="12.75">
      <c r="A639" s="19"/>
      <c r="B639" s="19"/>
      <c r="F639" s="4"/>
      <c r="G639" s="4"/>
      <c r="H639" s="4"/>
      <c r="N639" s="4"/>
    </row>
    <row r="640" spans="1:14" ht="12.75">
      <c r="A640" s="19"/>
      <c r="B640" s="19"/>
      <c r="F640" s="4"/>
      <c r="G640" s="4"/>
      <c r="H640" s="4"/>
      <c r="N640" s="4"/>
    </row>
    <row r="641" spans="1:14" ht="12.75">
      <c r="A641" s="19"/>
      <c r="B641" s="19"/>
      <c r="F641" s="4"/>
      <c r="G641" s="4"/>
      <c r="H641" s="4"/>
      <c r="N641" s="4"/>
    </row>
    <row r="642" spans="1:14" ht="12.75">
      <c r="A642" s="19"/>
      <c r="B642" s="19"/>
      <c r="F642" s="4"/>
      <c r="G642" s="4"/>
      <c r="H642" s="4"/>
      <c r="N642" s="4"/>
    </row>
    <row r="643" spans="1:14" ht="12.75">
      <c r="A643" s="19"/>
      <c r="B643" s="19"/>
      <c r="F643" s="4"/>
      <c r="G643" s="4"/>
      <c r="H643" s="4"/>
      <c r="N643" s="4"/>
    </row>
    <row r="644" spans="1:14" ht="12.75">
      <c r="A644" s="19"/>
      <c r="B644" s="19"/>
      <c r="F644" s="4"/>
      <c r="G644" s="4"/>
      <c r="H644" s="4"/>
      <c r="N644" s="4"/>
    </row>
    <row r="645" spans="1:14" ht="12.75">
      <c r="A645" s="19"/>
      <c r="B645" s="19"/>
      <c r="F645" s="4"/>
      <c r="G645" s="4"/>
      <c r="H645" s="4"/>
      <c r="N645" s="4"/>
    </row>
    <row r="646" spans="1:14" ht="12.75">
      <c r="A646" s="19"/>
      <c r="B646" s="19"/>
      <c r="F646" s="4"/>
      <c r="G646" s="4"/>
      <c r="H646" s="4"/>
      <c r="N646" s="4"/>
    </row>
    <row r="647" spans="1:14" ht="12.75">
      <c r="A647" s="19"/>
      <c r="B647" s="19"/>
      <c r="F647" s="4"/>
      <c r="G647" s="4"/>
      <c r="H647" s="4"/>
      <c r="N647" s="4"/>
    </row>
    <row r="648" spans="1:14" ht="12.75">
      <c r="A648" s="19"/>
      <c r="B648" s="19"/>
      <c r="F648" s="4"/>
      <c r="G648" s="4"/>
      <c r="H648" s="4"/>
      <c r="N648" s="4"/>
    </row>
    <row r="649" spans="1:14" ht="12.75">
      <c r="A649" s="19"/>
      <c r="B649" s="19"/>
      <c r="F649" s="4"/>
      <c r="G649" s="4"/>
      <c r="H649" s="4"/>
      <c r="N649" s="4"/>
    </row>
    <row r="650" spans="1:14" ht="12.75">
      <c r="A650" s="19"/>
      <c r="B650" s="19"/>
      <c r="F650" s="4"/>
      <c r="G650" s="4"/>
      <c r="H650" s="4"/>
      <c r="N650" s="4"/>
    </row>
    <row r="651" spans="1:14" ht="12.75">
      <c r="A651" s="19"/>
      <c r="B651" s="19"/>
      <c r="F651" s="4"/>
      <c r="G651" s="4"/>
      <c r="H651" s="4"/>
      <c r="N651" s="4"/>
    </row>
    <row r="652" spans="1:14" ht="12.75">
      <c r="A652" s="19"/>
      <c r="B652" s="19"/>
      <c r="F652" s="4"/>
      <c r="G652" s="4"/>
      <c r="H652" s="4"/>
      <c r="N652" s="4"/>
    </row>
    <row r="653" spans="1:14" ht="12.75">
      <c r="A653" s="19"/>
      <c r="B653" s="19"/>
      <c r="F653" s="4"/>
      <c r="G653" s="4"/>
      <c r="H653" s="4"/>
      <c r="N653" s="4"/>
    </row>
    <row r="654" spans="1:14" ht="12.75">
      <c r="A654" s="19"/>
      <c r="B654" s="19"/>
      <c r="F654" s="4"/>
      <c r="G654" s="4"/>
      <c r="H654" s="4"/>
      <c r="N654" s="4"/>
    </row>
    <row r="655" spans="1:14" ht="12.75">
      <c r="A655" s="19"/>
      <c r="B655" s="19"/>
      <c r="F655" s="4"/>
      <c r="G655" s="4"/>
      <c r="H655" s="4"/>
      <c r="N655" s="4"/>
    </row>
    <row r="656" spans="1:14" ht="12.75">
      <c r="A656" s="19"/>
      <c r="B656" s="19"/>
      <c r="F656" s="4"/>
      <c r="G656" s="4"/>
      <c r="H656" s="4"/>
      <c r="N656" s="4"/>
    </row>
    <row r="657" spans="1:14" ht="12.75">
      <c r="A657" s="19"/>
      <c r="B657" s="19"/>
      <c r="F657" s="4"/>
      <c r="G657" s="4"/>
      <c r="H657" s="4"/>
      <c r="N657" s="4"/>
    </row>
    <row r="658" spans="1:14" ht="12.75">
      <c r="A658" s="19"/>
      <c r="B658" s="19"/>
      <c r="F658" s="4"/>
      <c r="G658" s="4"/>
      <c r="H658" s="4"/>
      <c r="N658" s="4"/>
    </row>
    <row r="659" spans="1:14" ht="12.75">
      <c r="A659" s="19"/>
      <c r="B659" s="19"/>
      <c r="F659" s="4"/>
      <c r="G659" s="4"/>
      <c r="H659" s="4"/>
      <c r="N659" s="4"/>
    </row>
    <row r="660" spans="1:14" ht="12.75">
      <c r="A660" s="19"/>
      <c r="B660" s="19"/>
      <c r="F660" s="4"/>
      <c r="G660" s="4"/>
      <c r="H660" s="4"/>
      <c r="N660" s="4"/>
    </row>
    <row r="661" spans="1:14" ht="12.75">
      <c r="A661" s="19"/>
      <c r="B661" s="19"/>
      <c r="F661" s="4"/>
      <c r="G661" s="4"/>
      <c r="H661" s="4"/>
      <c r="N661" s="4"/>
    </row>
    <row r="662" spans="1:14" ht="12.75">
      <c r="A662" s="19"/>
      <c r="B662" s="19"/>
      <c r="F662" s="4"/>
      <c r="G662" s="4"/>
      <c r="H662" s="4"/>
      <c r="N662" s="4"/>
    </row>
    <row r="663" spans="1:14" ht="12.75">
      <c r="A663" s="19"/>
      <c r="B663" s="19"/>
      <c r="F663" s="4"/>
      <c r="G663" s="4"/>
      <c r="H663" s="4"/>
      <c r="N663" s="4"/>
    </row>
    <row r="664" spans="1:14" ht="12.75">
      <c r="A664" s="19"/>
      <c r="B664" s="19"/>
      <c r="F664" s="4"/>
      <c r="G664" s="4"/>
      <c r="H664" s="4"/>
      <c r="N664" s="4"/>
    </row>
    <row r="665" spans="1:14" ht="12.75">
      <c r="A665" s="19"/>
      <c r="B665" s="19"/>
      <c r="F665" s="4"/>
      <c r="G665" s="4"/>
      <c r="H665" s="4"/>
      <c r="N665" s="4"/>
    </row>
    <row r="666" spans="1:14" ht="12.75">
      <c r="A666" s="19"/>
      <c r="B666" s="19"/>
      <c r="F666" s="4"/>
      <c r="G666" s="4"/>
      <c r="H666" s="4"/>
      <c r="N666" s="4"/>
    </row>
    <row r="667" spans="1:14" ht="12.75">
      <c r="A667" s="19"/>
      <c r="B667" s="19"/>
      <c r="F667" s="4"/>
      <c r="G667" s="4"/>
      <c r="H667" s="4"/>
      <c r="N667" s="4"/>
    </row>
    <row r="668" spans="1:14" ht="12.75">
      <c r="A668" s="19"/>
      <c r="B668" s="19"/>
      <c r="F668" s="4"/>
      <c r="G668" s="4"/>
      <c r="H668" s="4"/>
      <c r="N668" s="4"/>
    </row>
    <row r="669" spans="1:14" ht="12.75">
      <c r="A669" s="19"/>
      <c r="B669" s="19"/>
      <c r="F669" s="4"/>
      <c r="G669" s="4"/>
      <c r="H669" s="4"/>
      <c r="N669" s="4"/>
    </row>
    <row r="670" spans="1:14" ht="12.75">
      <c r="A670" s="19"/>
      <c r="B670" s="19"/>
      <c r="F670" s="4"/>
      <c r="G670" s="4"/>
      <c r="H670" s="4"/>
      <c r="N670" s="4"/>
    </row>
    <row r="671" spans="1:14" ht="12.75">
      <c r="A671" s="19"/>
      <c r="B671" s="19"/>
      <c r="F671" s="4"/>
      <c r="G671" s="4"/>
      <c r="H671" s="4"/>
      <c r="N671" s="4"/>
    </row>
    <row r="672" spans="1:14" ht="12.75">
      <c r="A672" s="19"/>
      <c r="B672" s="19"/>
      <c r="F672" s="4"/>
      <c r="G672" s="4"/>
      <c r="H672" s="4"/>
      <c r="N672" s="4"/>
    </row>
    <row r="673" spans="1:14" ht="12.75">
      <c r="A673" s="19"/>
      <c r="B673" s="19"/>
      <c r="F673" s="4"/>
      <c r="G673" s="4"/>
      <c r="H673" s="4"/>
      <c r="N673" s="4"/>
    </row>
    <row r="674" spans="1:14" ht="12.75">
      <c r="A674" s="19"/>
      <c r="B674" s="19"/>
      <c r="F674" s="4"/>
      <c r="G674" s="4"/>
      <c r="H674" s="4"/>
      <c r="N674" s="4"/>
    </row>
    <row r="675" spans="1:14" ht="12.75">
      <c r="A675" s="19"/>
      <c r="B675" s="19"/>
      <c r="F675" s="4"/>
      <c r="G675" s="4"/>
      <c r="H675" s="4"/>
      <c r="N675" s="4"/>
    </row>
    <row r="676" spans="1:14" ht="12.75">
      <c r="A676" s="19"/>
      <c r="B676" s="19"/>
      <c r="F676" s="4"/>
      <c r="G676" s="4"/>
      <c r="H676" s="4"/>
      <c r="N676" s="4"/>
    </row>
    <row r="677" spans="1:14" ht="12.75">
      <c r="A677" s="19"/>
      <c r="B677" s="19"/>
      <c r="F677" s="4"/>
      <c r="G677" s="4"/>
      <c r="H677" s="4"/>
      <c r="N677" s="4"/>
    </row>
    <row r="678" spans="1:14" ht="12.75">
      <c r="A678" s="19"/>
      <c r="B678" s="19"/>
      <c r="F678" s="4"/>
      <c r="G678" s="4"/>
      <c r="H678" s="4"/>
      <c r="N678" s="4"/>
    </row>
    <row r="679" spans="1:14" ht="12.75">
      <c r="A679" s="19"/>
      <c r="B679" s="19"/>
      <c r="F679" s="4"/>
      <c r="G679" s="4"/>
      <c r="H679" s="4"/>
      <c r="N679" s="4"/>
    </row>
    <row r="680" spans="1:14" ht="12.75">
      <c r="A680" s="19"/>
      <c r="B680" s="19"/>
      <c r="F680" s="4"/>
      <c r="G680" s="4"/>
      <c r="H680" s="4"/>
      <c r="N680" s="4"/>
    </row>
    <row r="681" spans="1:14" ht="12.75">
      <c r="A681" s="19"/>
      <c r="B681" s="19"/>
      <c r="F681" s="4"/>
      <c r="G681" s="4"/>
      <c r="H681" s="4"/>
      <c r="N681" s="4"/>
    </row>
    <row r="682" spans="1:14" ht="12.75">
      <c r="A682" s="19"/>
      <c r="B682" s="19"/>
      <c r="F682" s="4"/>
      <c r="G682" s="4"/>
      <c r="H682" s="4"/>
      <c r="N682" s="4"/>
    </row>
    <row r="683" spans="1:14" ht="12.75">
      <c r="A683" s="19"/>
      <c r="B683" s="19"/>
      <c r="F683" s="4"/>
      <c r="G683" s="4"/>
      <c r="H683" s="4"/>
      <c r="N683" s="4"/>
    </row>
    <row r="684" spans="1:14" ht="12.75">
      <c r="A684" s="19"/>
      <c r="B684" s="19"/>
      <c r="F684" s="4"/>
      <c r="G684" s="4"/>
      <c r="H684" s="4"/>
      <c r="N684" s="4"/>
    </row>
    <row r="685" spans="1:14" ht="12.75">
      <c r="A685" s="19"/>
      <c r="B685" s="19"/>
      <c r="F685" s="4"/>
      <c r="G685" s="4"/>
      <c r="H685" s="4"/>
      <c r="N685" s="4"/>
    </row>
    <row r="686" spans="1:14" ht="12.75">
      <c r="A686" s="19"/>
      <c r="B686" s="19"/>
      <c r="F686" s="4"/>
      <c r="G686" s="4"/>
      <c r="H686" s="4"/>
      <c r="N686" s="4"/>
    </row>
    <row r="687" spans="1:14" ht="12.75">
      <c r="A687" s="19"/>
      <c r="B687" s="19"/>
      <c r="F687" s="4"/>
      <c r="G687" s="4"/>
      <c r="H687" s="4"/>
      <c r="N687" s="4"/>
    </row>
    <row r="688" spans="1:14" ht="12.75">
      <c r="A688" s="19"/>
      <c r="B688" s="19"/>
      <c r="F688" s="4"/>
      <c r="G688" s="4"/>
      <c r="H688" s="4"/>
      <c r="N688" s="4"/>
    </row>
    <row r="689" spans="1:14" ht="12.75">
      <c r="A689" s="19"/>
      <c r="B689" s="19"/>
      <c r="F689" s="4"/>
      <c r="G689" s="4"/>
      <c r="H689" s="4"/>
      <c r="N689" s="4"/>
    </row>
    <row r="690" spans="1:14" ht="12.75">
      <c r="A690" s="19"/>
      <c r="B690" s="19"/>
      <c r="F690" s="4"/>
      <c r="G690" s="4"/>
      <c r="H690" s="4"/>
      <c r="N690" s="4"/>
    </row>
    <row r="691" spans="1:14" ht="12.75">
      <c r="A691" s="19"/>
      <c r="B691" s="19"/>
      <c r="F691" s="4"/>
      <c r="G691" s="4"/>
      <c r="H691" s="4"/>
      <c r="N691" s="4"/>
    </row>
    <row r="692" spans="1:14" ht="12.75">
      <c r="A692" s="19"/>
      <c r="B692" s="19"/>
      <c r="F692" s="4"/>
      <c r="G692" s="4"/>
      <c r="H692" s="4"/>
      <c r="N692" s="4"/>
    </row>
    <row r="693" spans="1:14" ht="12.75">
      <c r="A693" s="19"/>
      <c r="B693" s="19"/>
      <c r="F693" s="4"/>
      <c r="G693" s="4"/>
      <c r="H693" s="4"/>
      <c r="N693" s="4"/>
    </row>
    <row r="694" spans="1:14" ht="12.75">
      <c r="A694" s="19"/>
      <c r="B694" s="19"/>
      <c r="F694" s="4"/>
      <c r="G694" s="4"/>
      <c r="H694" s="4"/>
      <c r="N694" s="4"/>
    </row>
    <row r="695" spans="1:14" ht="12.75">
      <c r="A695" s="19"/>
      <c r="B695" s="19"/>
      <c r="F695" s="4"/>
      <c r="G695" s="4"/>
      <c r="H695" s="4"/>
      <c r="N695" s="4"/>
    </row>
    <row r="696" spans="1:14" ht="12.75">
      <c r="A696" s="19"/>
      <c r="B696" s="19"/>
      <c r="F696" s="4"/>
      <c r="G696" s="4"/>
      <c r="H696" s="4"/>
      <c r="N696" s="4"/>
    </row>
    <row r="697" spans="1:14" ht="12.75">
      <c r="A697" s="19"/>
      <c r="B697" s="19"/>
      <c r="F697" s="4"/>
      <c r="G697" s="4"/>
      <c r="H697" s="4"/>
      <c r="N697" s="4"/>
    </row>
    <row r="698" spans="1:14" ht="12.75">
      <c r="A698" s="19"/>
      <c r="B698" s="19"/>
      <c r="F698" s="4"/>
      <c r="G698" s="4"/>
      <c r="H698" s="4"/>
      <c r="N698" s="4"/>
    </row>
    <row r="699" spans="1:14" ht="12.75">
      <c r="A699" s="19"/>
      <c r="B699" s="19"/>
      <c r="F699" s="4"/>
      <c r="G699" s="4"/>
      <c r="H699" s="4"/>
      <c r="N699" s="4"/>
    </row>
    <row r="700" spans="1:14" ht="12.75">
      <c r="A700" s="19"/>
      <c r="B700" s="19"/>
      <c r="F700" s="4"/>
      <c r="G700" s="4"/>
      <c r="H700" s="4"/>
      <c r="N700" s="4"/>
    </row>
    <row r="701" spans="1:14" ht="12.75">
      <c r="A701" s="19"/>
      <c r="B701" s="19"/>
      <c r="F701" s="4"/>
      <c r="G701" s="4"/>
      <c r="H701" s="4"/>
      <c r="N701" s="4"/>
    </row>
    <row r="702" spans="1:14" ht="12.75">
      <c r="A702" s="19"/>
      <c r="B702" s="19"/>
      <c r="F702" s="4"/>
      <c r="G702" s="4"/>
      <c r="H702" s="4"/>
      <c r="N702" s="4"/>
    </row>
    <row r="703" spans="1:14" ht="12.75">
      <c r="A703" s="19"/>
      <c r="B703" s="19"/>
      <c r="F703" s="4"/>
      <c r="G703" s="4"/>
      <c r="H703" s="4"/>
      <c r="N703" s="4"/>
    </row>
    <row r="704" spans="1:14" ht="12.75">
      <c r="A704" s="19"/>
      <c r="B704" s="19"/>
      <c r="F704" s="4"/>
      <c r="G704" s="4"/>
      <c r="H704" s="4"/>
      <c r="N704" s="4"/>
    </row>
    <row r="705" spans="1:14" ht="12.75">
      <c r="A705" s="19"/>
      <c r="B705" s="19"/>
      <c r="F705" s="4"/>
      <c r="G705" s="4"/>
      <c r="H705" s="4"/>
      <c r="N705" s="4"/>
    </row>
    <row r="706" spans="1:14" ht="12.75">
      <c r="A706" s="19"/>
      <c r="B706" s="19"/>
      <c r="F706" s="4"/>
      <c r="G706" s="4"/>
      <c r="H706" s="4"/>
      <c r="N706" s="4"/>
    </row>
    <row r="707" spans="1:14" ht="12.75">
      <c r="A707" s="19"/>
      <c r="B707" s="19"/>
      <c r="F707" s="4"/>
      <c r="G707" s="4"/>
      <c r="H707" s="4"/>
      <c r="N707" s="4"/>
    </row>
    <row r="708" spans="1:14" ht="12.75">
      <c r="A708" s="19"/>
      <c r="B708" s="19"/>
      <c r="F708" s="4"/>
      <c r="G708" s="4"/>
      <c r="H708" s="4"/>
      <c r="N708" s="4"/>
    </row>
    <row r="709" spans="1:14" ht="12.75">
      <c r="A709" s="19"/>
      <c r="B709" s="19"/>
      <c r="F709" s="4"/>
      <c r="G709" s="4"/>
      <c r="H709" s="4"/>
      <c r="N709" s="4"/>
    </row>
    <row r="710" spans="1:14" ht="12.75">
      <c r="A710" s="19"/>
      <c r="B710" s="19"/>
      <c r="F710" s="4"/>
      <c r="G710" s="4"/>
      <c r="H710" s="4"/>
      <c r="N710" s="4"/>
    </row>
    <row r="711" spans="1:14" ht="12.75">
      <c r="A711" s="19"/>
      <c r="B711" s="19"/>
      <c r="F711" s="4"/>
      <c r="G711" s="4"/>
      <c r="H711" s="4"/>
      <c r="N711" s="4"/>
    </row>
    <row r="712" spans="1:14" ht="12.75">
      <c r="A712" s="19"/>
      <c r="B712" s="19"/>
      <c r="F712" s="4"/>
      <c r="G712" s="4"/>
      <c r="H712" s="4"/>
      <c r="N712" s="4"/>
    </row>
    <row r="713" spans="1:14" ht="12.75">
      <c r="A713" s="19"/>
      <c r="B713" s="19"/>
      <c r="F713" s="4"/>
      <c r="G713" s="4"/>
      <c r="H713" s="4"/>
      <c r="N713" s="4"/>
    </row>
    <row r="714" spans="1:14" ht="12.75">
      <c r="A714" s="19"/>
      <c r="B714" s="19"/>
      <c r="F714" s="4"/>
      <c r="G714" s="4"/>
      <c r="H714" s="4"/>
      <c r="N714" s="4"/>
    </row>
    <row r="715" spans="1:14" ht="12.75">
      <c r="A715" s="19"/>
      <c r="B715" s="19"/>
      <c r="F715" s="4"/>
      <c r="G715" s="4"/>
      <c r="H715" s="4"/>
      <c r="N715" s="4"/>
    </row>
    <row r="716" spans="1:14" ht="12.75">
      <c r="A716" s="19"/>
      <c r="B716" s="19"/>
      <c r="F716" s="4"/>
      <c r="G716" s="4"/>
      <c r="H716" s="4"/>
      <c r="N716" s="4"/>
    </row>
    <row r="717" spans="1:14" ht="12.75">
      <c r="A717" s="19"/>
      <c r="B717" s="19"/>
      <c r="F717" s="4"/>
      <c r="G717" s="4"/>
      <c r="H717" s="4"/>
      <c r="N717" s="4"/>
    </row>
    <row r="718" spans="1:14" ht="12.75">
      <c r="A718" s="19"/>
      <c r="B718" s="19"/>
      <c r="F718" s="4"/>
      <c r="G718" s="4"/>
      <c r="H718" s="4"/>
      <c r="N718" s="4"/>
    </row>
    <row r="719" spans="1:14" ht="12.75">
      <c r="A719" s="19"/>
      <c r="B719" s="19"/>
      <c r="F719" s="4"/>
      <c r="G719" s="4"/>
      <c r="H719" s="4"/>
      <c r="N719" s="4"/>
    </row>
    <row r="720" spans="1:14" ht="12.75">
      <c r="A720" s="19"/>
      <c r="B720" s="19"/>
      <c r="F720" s="4"/>
      <c r="G720" s="4"/>
      <c r="H720" s="4"/>
      <c r="N720" s="4"/>
    </row>
    <row r="721" spans="1:14" ht="12.75">
      <c r="A721" s="19"/>
      <c r="B721" s="19"/>
      <c r="F721" s="4"/>
      <c r="G721" s="4"/>
      <c r="H721" s="4"/>
      <c r="N721" s="4"/>
    </row>
    <row r="722" spans="1:14" ht="12.75">
      <c r="A722" s="19"/>
      <c r="B722" s="19"/>
      <c r="F722" s="4"/>
      <c r="G722" s="4"/>
      <c r="H722" s="4"/>
      <c r="N722" s="4"/>
    </row>
    <row r="723" spans="1:14" ht="12.75">
      <c r="A723" s="19"/>
      <c r="B723" s="19"/>
      <c r="F723" s="4"/>
      <c r="G723" s="4"/>
      <c r="H723" s="4"/>
      <c r="N723" s="4"/>
    </row>
    <row r="724" spans="1:14" ht="12.75">
      <c r="A724" s="19"/>
      <c r="B724" s="19"/>
      <c r="F724" s="4"/>
      <c r="G724" s="4"/>
      <c r="H724" s="4"/>
      <c r="N724" s="4"/>
    </row>
    <row r="725" spans="1:14" ht="12.75">
      <c r="A725" s="19"/>
      <c r="B725" s="19"/>
      <c r="F725" s="4"/>
      <c r="G725" s="4"/>
      <c r="H725" s="4"/>
      <c r="N725" s="4"/>
    </row>
    <row r="726" spans="1:14" ht="12.75">
      <c r="A726" s="19"/>
      <c r="B726" s="19"/>
      <c r="F726" s="4"/>
      <c r="G726" s="4"/>
      <c r="H726" s="4"/>
      <c r="N726" s="4"/>
    </row>
    <row r="727" spans="1:14" ht="12.75">
      <c r="A727" s="19"/>
      <c r="B727" s="19"/>
      <c r="F727" s="4"/>
      <c r="G727" s="4"/>
      <c r="H727" s="4"/>
      <c r="N727" s="4"/>
    </row>
    <row r="728" spans="1:14" ht="12.75">
      <c r="A728" s="19"/>
      <c r="B728" s="19"/>
      <c r="F728" s="4"/>
      <c r="G728" s="4"/>
      <c r="H728" s="4"/>
      <c r="N728" s="4"/>
    </row>
    <row r="729" spans="1:14" ht="12.75">
      <c r="A729" s="19"/>
      <c r="B729" s="19"/>
      <c r="F729" s="4"/>
      <c r="G729" s="4"/>
      <c r="H729" s="4"/>
      <c r="N729" s="4"/>
    </row>
    <row r="730" spans="1:14" ht="12.75">
      <c r="A730" s="19"/>
      <c r="B730" s="19"/>
      <c r="F730" s="4"/>
      <c r="G730" s="4"/>
      <c r="H730" s="4"/>
      <c r="N730" s="4"/>
    </row>
    <row r="731" spans="1:14" ht="12.75">
      <c r="A731" s="19"/>
      <c r="B731" s="19"/>
      <c r="F731" s="4"/>
      <c r="G731" s="4"/>
      <c r="H731" s="4"/>
      <c r="N731" s="4"/>
    </row>
    <row r="732" spans="1:14" ht="12.75">
      <c r="A732" s="19"/>
      <c r="B732" s="19"/>
      <c r="F732" s="4"/>
      <c r="G732" s="4"/>
      <c r="H732" s="4"/>
      <c r="N732" s="4"/>
    </row>
    <row r="733" spans="1:14" ht="12.75">
      <c r="A733" s="19"/>
      <c r="B733" s="19"/>
      <c r="F733" s="4"/>
      <c r="G733" s="4"/>
      <c r="H733" s="4"/>
      <c r="N733" s="4"/>
    </row>
    <row r="734" spans="1:14" ht="12.75">
      <c r="A734" s="19"/>
      <c r="B734" s="19"/>
      <c r="F734" s="4"/>
      <c r="G734" s="4"/>
      <c r="H734" s="4"/>
      <c r="N734" s="4"/>
    </row>
    <row r="735" spans="1:14" ht="12.75">
      <c r="A735" s="19"/>
      <c r="B735" s="19"/>
      <c r="F735" s="4"/>
      <c r="G735" s="4"/>
      <c r="H735" s="4"/>
      <c r="N735" s="4"/>
    </row>
    <row r="736" spans="1:14" ht="12.75">
      <c r="A736" s="19"/>
      <c r="B736" s="19"/>
      <c r="F736" s="4"/>
      <c r="G736" s="4"/>
      <c r="H736" s="4"/>
      <c r="N736" s="4"/>
    </row>
    <row r="737" spans="1:14" ht="12.75">
      <c r="A737" s="19"/>
      <c r="B737" s="19"/>
      <c r="F737" s="4"/>
      <c r="G737" s="4"/>
      <c r="H737" s="4"/>
      <c r="N737" s="4"/>
    </row>
    <row r="738" spans="1:14" ht="12.75">
      <c r="A738" s="19"/>
      <c r="B738" s="19"/>
      <c r="F738" s="4"/>
      <c r="G738" s="4"/>
      <c r="H738" s="4"/>
      <c r="N738" s="4"/>
    </row>
    <row r="739" spans="1:14" ht="12.75">
      <c r="A739" s="19"/>
      <c r="B739" s="19"/>
      <c r="F739" s="4"/>
      <c r="G739" s="4"/>
      <c r="H739" s="4"/>
      <c r="N739" s="4"/>
    </row>
    <row r="740" spans="1:14" ht="12.75">
      <c r="A740" s="19"/>
      <c r="B740" s="19"/>
      <c r="F740" s="4"/>
      <c r="G740" s="4"/>
      <c r="H740" s="4"/>
      <c r="N740" s="4"/>
    </row>
    <row r="741" spans="1:14" ht="12.75">
      <c r="A741" s="19"/>
      <c r="B741" s="19"/>
      <c r="F741" s="4"/>
      <c r="G741" s="4"/>
      <c r="H741" s="4"/>
      <c r="N741" s="4"/>
    </row>
    <row r="742" spans="1:14" ht="12.75">
      <c r="A742" s="19"/>
      <c r="B742" s="19"/>
      <c r="F742" s="4"/>
      <c r="G742" s="4"/>
      <c r="H742" s="4"/>
      <c r="N742" s="4"/>
    </row>
    <row r="743" spans="1:14" ht="12.75">
      <c r="A743" s="19"/>
      <c r="B743" s="19"/>
      <c r="F743" s="4"/>
      <c r="G743" s="4"/>
      <c r="H743" s="4"/>
      <c r="N743" s="4"/>
    </row>
    <row r="744" spans="1:14" ht="12.75">
      <c r="A744" s="19"/>
      <c r="B744" s="19"/>
      <c r="F744" s="4"/>
      <c r="G744" s="4"/>
      <c r="H744" s="4"/>
      <c r="N744" s="4"/>
    </row>
    <row r="745" spans="1:14" ht="12.75">
      <c r="A745" s="19"/>
      <c r="B745" s="19"/>
      <c r="F745" s="4"/>
      <c r="G745" s="4"/>
      <c r="H745" s="4"/>
      <c r="N745" s="4"/>
    </row>
    <row r="746" spans="1:14" ht="12.75">
      <c r="A746" s="19"/>
      <c r="B746" s="19"/>
      <c r="F746" s="4"/>
      <c r="G746" s="4"/>
      <c r="H746" s="4"/>
      <c r="N746" s="4"/>
    </row>
    <row r="747" spans="1:14" ht="12.75">
      <c r="A747" s="19"/>
      <c r="B747" s="19"/>
      <c r="F747" s="4"/>
      <c r="G747" s="4"/>
      <c r="H747" s="4"/>
      <c r="N747" s="4"/>
    </row>
    <row r="748" spans="1:14" ht="12.75">
      <c r="A748" s="19"/>
      <c r="B748" s="19"/>
      <c r="F748" s="4"/>
      <c r="G748" s="4"/>
      <c r="H748" s="4"/>
      <c r="N748" s="4"/>
    </row>
    <row r="749" spans="1:14" ht="12.75">
      <c r="A749" s="19"/>
      <c r="B749" s="19"/>
      <c r="F749" s="4"/>
      <c r="G749" s="4"/>
      <c r="H749" s="4"/>
      <c r="N749" s="4"/>
    </row>
    <row r="750" spans="1:14" ht="12.75">
      <c r="A750" s="19"/>
      <c r="B750" s="19"/>
      <c r="F750" s="4"/>
      <c r="G750" s="4"/>
      <c r="H750" s="4"/>
      <c r="N750" s="4"/>
    </row>
    <row r="751" spans="1:14" ht="12.75">
      <c r="A751" s="19"/>
      <c r="B751" s="19"/>
      <c r="F751" s="4"/>
      <c r="G751" s="4"/>
      <c r="H751" s="4"/>
      <c r="N751" s="4"/>
    </row>
    <row r="752" spans="1:14" ht="12.75">
      <c r="A752" s="19"/>
      <c r="B752" s="19"/>
      <c r="F752" s="4"/>
      <c r="G752" s="4"/>
      <c r="H752" s="4"/>
      <c r="N752" s="4"/>
    </row>
    <row r="753" spans="1:14" ht="12.75">
      <c r="A753" s="19"/>
      <c r="B753" s="19"/>
      <c r="F753" s="4"/>
      <c r="G753" s="4"/>
      <c r="H753" s="4"/>
      <c r="N753" s="4"/>
    </row>
    <row r="754" spans="1:14" ht="12.75">
      <c r="A754" s="19"/>
      <c r="B754" s="19"/>
      <c r="F754" s="4"/>
      <c r="G754" s="4"/>
      <c r="H754" s="4"/>
      <c r="N754" s="4"/>
    </row>
    <row r="755" spans="1:14" ht="12.75">
      <c r="A755" s="19"/>
      <c r="B755" s="19"/>
      <c r="F755" s="4"/>
      <c r="G755" s="4"/>
      <c r="H755" s="4"/>
      <c r="N755" s="4"/>
    </row>
    <row r="756" spans="1:14" ht="12.75">
      <c r="A756" s="19"/>
      <c r="B756" s="19"/>
      <c r="F756" s="4"/>
      <c r="G756" s="4"/>
      <c r="H756" s="4"/>
      <c r="N756" s="4"/>
    </row>
    <row r="757" spans="1:14" ht="12.75">
      <c r="A757" s="19"/>
      <c r="B757" s="19"/>
      <c r="F757" s="4"/>
      <c r="G757" s="4"/>
      <c r="H757" s="4"/>
      <c r="N757" s="4"/>
    </row>
    <row r="758" spans="1:14" ht="12.75">
      <c r="A758" s="19"/>
      <c r="B758" s="19"/>
      <c r="F758" s="4"/>
      <c r="G758" s="4"/>
      <c r="H758" s="4"/>
      <c r="N758" s="4"/>
    </row>
    <row r="759" spans="1:14" ht="12.75">
      <c r="A759" s="19"/>
      <c r="B759" s="19"/>
      <c r="F759" s="4"/>
      <c r="G759" s="4"/>
      <c r="H759" s="4"/>
      <c r="N759" s="4"/>
    </row>
    <row r="760" spans="1:14" ht="12.75">
      <c r="A760" s="19"/>
      <c r="B760" s="19"/>
      <c r="F760" s="4"/>
      <c r="G760" s="4"/>
      <c r="H760" s="4"/>
      <c r="N760" s="4"/>
    </row>
    <row r="761" spans="1:14" ht="12.75">
      <c r="A761" s="19"/>
      <c r="B761" s="19"/>
      <c r="F761" s="4"/>
      <c r="G761" s="4"/>
      <c r="H761" s="4"/>
      <c r="N761" s="4"/>
    </row>
    <row r="762" spans="1:14" ht="12.75">
      <c r="A762" s="19"/>
      <c r="B762" s="19"/>
      <c r="F762" s="4"/>
      <c r="G762" s="4"/>
      <c r="H762" s="4"/>
      <c r="N762" s="4"/>
    </row>
    <row r="763" spans="1:14" ht="12.75">
      <c r="A763" s="19"/>
      <c r="B763" s="19"/>
      <c r="F763" s="4"/>
      <c r="G763" s="4"/>
      <c r="H763" s="4"/>
      <c r="N763" s="4"/>
    </row>
    <row r="764" spans="1:14" ht="12.75">
      <c r="A764" s="19"/>
      <c r="B764" s="19"/>
      <c r="F764" s="4"/>
      <c r="G764" s="4"/>
      <c r="H764" s="4"/>
      <c r="N764" s="4"/>
    </row>
    <row r="765" spans="1:14" ht="12.75">
      <c r="A765" s="19"/>
      <c r="B765" s="19"/>
      <c r="F765" s="4"/>
      <c r="G765" s="4"/>
      <c r="H765" s="4"/>
      <c r="N765" s="4"/>
    </row>
    <row r="766" spans="1:14" ht="12.75">
      <c r="A766" s="19"/>
      <c r="B766" s="19"/>
      <c r="F766" s="4"/>
      <c r="G766" s="4"/>
      <c r="H766" s="4"/>
      <c r="N766" s="4"/>
    </row>
    <row r="767" spans="1:14" ht="12.75">
      <c r="A767" s="19"/>
      <c r="B767" s="19"/>
      <c r="F767" s="4"/>
      <c r="G767" s="4"/>
      <c r="H767" s="4"/>
      <c r="N767" s="4"/>
    </row>
    <row r="768" spans="1:14" ht="12.75">
      <c r="A768" s="19"/>
      <c r="B768" s="19"/>
      <c r="F768" s="4"/>
      <c r="G768" s="4"/>
      <c r="H768" s="4"/>
      <c r="N768" s="4"/>
    </row>
    <row r="769" spans="1:14" ht="12.75">
      <c r="A769" s="19"/>
      <c r="B769" s="19"/>
      <c r="F769" s="4"/>
      <c r="G769" s="4"/>
      <c r="H769" s="4"/>
      <c r="N769" s="4"/>
    </row>
    <row r="770" spans="1:14" ht="12.75">
      <c r="A770" s="19"/>
      <c r="B770" s="19"/>
      <c r="F770" s="4"/>
      <c r="G770" s="4"/>
      <c r="H770" s="4"/>
      <c r="N770" s="4"/>
    </row>
    <row r="771" spans="1:14" ht="12.75">
      <c r="A771" s="19"/>
      <c r="B771" s="19"/>
      <c r="F771" s="4"/>
      <c r="G771" s="4"/>
      <c r="H771" s="4"/>
      <c r="N771" s="4"/>
    </row>
    <row r="772" spans="1:14" ht="12.75">
      <c r="A772" s="19"/>
      <c r="B772" s="19"/>
      <c r="F772" s="4"/>
      <c r="G772" s="4"/>
      <c r="H772" s="4"/>
      <c r="N772" s="4"/>
    </row>
    <row r="773" spans="1:14" ht="12.75">
      <c r="A773" s="19"/>
      <c r="B773" s="19"/>
      <c r="F773" s="4"/>
      <c r="G773" s="4"/>
      <c r="H773" s="4"/>
      <c r="N773" s="4"/>
    </row>
    <row r="774" spans="1:14" ht="12.75">
      <c r="A774" s="19"/>
      <c r="B774" s="19"/>
      <c r="F774" s="4"/>
      <c r="G774" s="4"/>
      <c r="H774" s="4"/>
      <c r="N774" s="4"/>
    </row>
    <row r="775" spans="1:14" ht="12.75">
      <c r="A775" s="19"/>
      <c r="B775" s="19"/>
      <c r="F775" s="4"/>
      <c r="G775" s="4"/>
      <c r="H775" s="4"/>
      <c r="N775" s="4"/>
    </row>
    <row r="776" spans="1:14" ht="12.75">
      <c r="A776" s="19"/>
      <c r="B776" s="19"/>
      <c r="F776" s="4"/>
      <c r="G776" s="4"/>
      <c r="H776" s="4"/>
      <c r="N776" s="4"/>
    </row>
    <row r="777" spans="1:14" ht="12.75">
      <c r="A777" s="19"/>
      <c r="B777" s="19"/>
      <c r="F777" s="4"/>
      <c r="G777" s="4"/>
      <c r="H777" s="4"/>
      <c r="N777" s="4"/>
    </row>
    <row r="778" spans="1:14" ht="12.75">
      <c r="A778" s="19"/>
      <c r="B778" s="19"/>
      <c r="F778" s="4"/>
      <c r="G778" s="4"/>
      <c r="H778" s="4"/>
      <c r="N778" s="4"/>
    </row>
    <row r="779" spans="1:14" ht="12.75">
      <c r="A779" s="19"/>
      <c r="B779" s="19"/>
      <c r="F779" s="4"/>
      <c r="G779" s="4"/>
      <c r="H779" s="4"/>
      <c r="N779" s="4"/>
    </row>
    <row r="780" spans="1:14" ht="12.75">
      <c r="A780" s="19"/>
      <c r="B780" s="19"/>
      <c r="F780" s="4"/>
      <c r="G780" s="4"/>
      <c r="H780" s="4"/>
      <c r="N780" s="4"/>
    </row>
    <row r="781" spans="1:14" ht="12.75">
      <c r="A781" s="19"/>
      <c r="B781" s="19"/>
      <c r="F781" s="4"/>
      <c r="G781" s="4"/>
      <c r="H781" s="4"/>
      <c r="N781" s="4"/>
    </row>
    <row r="782" spans="1:14" ht="12.75">
      <c r="A782" s="19"/>
      <c r="B782" s="19"/>
      <c r="F782" s="4"/>
      <c r="G782" s="4"/>
      <c r="H782" s="4"/>
      <c r="N782" s="4"/>
    </row>
    <row r="783" spans="1:14" ht="12.75">
      <c r="A783" s="19"/>
      <c r="B783" s="19"/>
      <c r="F783" s="4"/>
      <c r="G783" s="4"/>
      <c r="H783" s="4"/>
      <c r="N783" s="4"/>
    </row>
    <row r="784" spans="1:14" ht="12.75">
      <c r="A784" s="19"/>
      <c r="B784" s="19"/>
      <c r="F784" s="4"/>
      <c r="G784" s="4"/>
      <c r="H784" s="4"/>
      <c r="N784" s="4"/>
    </row>
    <row r="785" spans="1:14" ht="12.75">
      <c r="A785" s="19"/>
      <c r="B785" s="19"/>
      <c r="F785" s="4"/>
      <c r="G785" s="4"/>
      <c r="H785" s="4"/>
      <c r="N785" s="4"/>
    </row>
    <row r="786" spans="1:14" ht="12.75">
      <c r="A786" s="19"/>
      <c r="B786" s="19"/>
      <c r="F786" s="4"/>
      <c r="G786" s="4"/>
      <c r="H786" s="4"/>
      <c r="N786" s="4"/>
    </row>
    <row r="787" spans="1:14" ht="12.75">
      <c r="A787" s="19"/>
      <c r="B787" s="19"/>
      <c r="F787" s="4"/>
      <c r="G787" s="4"/>
      <c r="H787" s="4"/>
      <c r="N787" s="4"/>
    </row>
    <row r="788" spans="1:14" ht="12.75">
      <c r="A788" s="19"/>
      <c r="B788" s="19"/>
      <c r="F788" s="4"/>
      <c r="G788" s="4"/>
      <c r="H788" s="4"/>
      <c r="N788" s="4"/>
    </row>
    <row r="789" spans="1:14" ht="12.75">
      <c r="A789" s="19"/>
      <c r="B789" s="19"/>
      <c r="F789" s="4"/>
      <c r="G789" s="4"/>
      <c r="H789" s="4"/>
      <c r="N789" s="4"/>
    </row>
    <row r="790" spans="1:14" ht="12.75">
      <c r="A790" s="19"/>
      <c r="B790" s="19"/>
      <c r="F790" s="4"/>
      <c r="G790" s="4"/>
      <c r="H790" s="4"/>
      <c r="N790" s="4"/>
    </row>
    <row r="791" spans="1:14" ht="12.75">
      <c r="A791" s="19"/>
      <c r="B791" s="19"/>
      <c r="F791" s="4"/>
      <c r="G791" s="4"/>
      <c r="H791" s="4"/>
      <c r="N791" s="4"/>
    </row>
    <row r="792" spans="1:14" ht="12.75">
      <c r="A792" s="19"/>
      <c r="B792" s="19"/>
      <c r="F792" s="4"/>
      <c r="G792" s="4"/>
      <c r="H792" s="4"/>
      <c r="N792" s="4"/>
    </row>
    <row r="793" spans="1:14" ht="12.75">
      <c r="A793" s="19"/>
      <c r="B793" s="19"/>
      <c r="F793" s="4"/>
      <c r="G793" s="4"/>
      <c r="H793" s="4"/>
      <c r="N793" s="4"/>
    </row>
    <row r="794" spans="1:14" ht="12.75">
      <c r="A794" s="19"/>
      <c r="B794" s="19"/>
      <c r="F794" s="4"/>
      <c r="G794" s="4"/>
      <c r="H794" s="4"/>
      <c r="N794" s="4"/>
    </row>
    <row r="795" spans="1:14" ht="12.75">
      <c r="A795" s="19"/>
      <c r="B795" s="19"/>
      <c r="F795" s="4"/>
      <c r="G795" s="4"/>
      <c r="H795" s="4"/>
      <c r="N795" s="4"/>
    </row>
    <row r="796" spans="1:14" ht="12.75">
      <c r="A796" s="19"/>
      <c r="B796" s="19"/>
      <c r="F796" s="4"/>
      <c r="G796" s="4"/>
      <c r="H796" s="4"/>
      <c r="N796" s="4"/>
    </row>
    <row r="797" spans="1:14" ht="12.75">
      <c r="A797" s="19"/>
      <c r="B797" s="19"/>
      <c r="F797" s="4"/>
      <c r="G797" s="4"/>
      <c r="H797" s="4"/>
      <c r="N797" s="4"/>
    </row>
    <row r="798" spans="1:14" ht="12.75">
      <c r="A798" s="19"/>
      <c r="B798" s="19"/>
      <c r="F798" s="4"/>
      <c r="G798" s="4"/>
      <c r="H798" s="4"/>
      <c r="N798" s="4"/>
    </row>
    <row r="799" spans="1:14" ht="12.75">
      <c r="A799" s="19"/>
      <c r="B799" s="19"/>
      <c r="F799" s="4"/>
      <c r="G799" s="4"/>
      <c r="H799" s="4"/>
      <c r="N799" s="4"/>
    </row>
    <row r="800" spans="1:14" ht="12.75">
      <c r="A800" s="19"/>
      <c r="B800" s="19"/>
      <c r="F800" s="4"/>
      <c r="G800" s="4"/>
      <c r="H800" s="4"/>
      <c r="N800" s="4"/>
    </row>
    <row r="801" spans="1:14" ht="12.75">
      <c r="A801" s="19"/>
      <c r="B801" s="19"/>
      <c r="F801" s="4"/>
      <c r="G801" s="4"/>
      <c r="H801" s="4"/>
      <c r="N801" s="4"/>
    </row>
    <row r="802" spans="1:14" ht="12.75">
      <c r="A802" s="19"/>
      <c r="B802" s="19"/>
      <c r="F802" s="4"/>
      <c r="G802" s="4"/>
      <c r="H802" s="4"/>
      <c r="N802" s="4"/>
    </row>
    <row r="803" spans="1:14" ht="12.75">
      <c r="A803" s="19"/>
      <c r="B803" s="19"/>
      <c r="F803" s="4"/>
      <c r="G803" s="4"/>
      <c r="H803" s="4"/>
      <c r="N803" s="4"/>
    </row>
    <row r="804" spans="1:14" ht="12.75">
      <c r="A804" s="19"/>
      <c r="B804" s="19"/>
      <c r="F804" s="4"/>
      <c r="G804" s="4"/>
      <c r="H804" s="4"/>
      <c r="N804" s="4"/>
    </row>
    <row r="805" spans="1:14" ht="12.75">
      <c r="A805" s="19"/>
      <c r="B805" s="19"/>
      <c r="F805" s="4"/>
      <c r="G805" s="4"/>
      <c r="H805" s="4"/>
      <c r="N805" s="4"/>
    </row>
    <row r="806" spans="1:14" ht="12.75">
      <c r="A806" s="19"/>
      <c r="B806" s="19"/>
      <c r="F806" s="4"/>
      <c r="G806" s="4"/>
      <c r="H806" s="4"/>
      <c r="N806" s="4"/>
    </row>
    <row r="807" spans="1:14" ht="12.75">
      <c r="A807" s="19"/>
      <c r="B807" s="19"/>
      <c r="F807" s="4"/>
      <c r="G807" s="4"/>
      <c r="H807" s="4"/>
      <c r="N807" s="4"/>
    </row>
    <row r="808" spans="1:14" ht="12.75">
      <c r="A808" s="19"/>
      <c r="B808" s="19"/>
      <c r="F808" s="4"/>
      <c r="G808" s="4"/>
      <c r="H808" s="4"/>
      <c r="N808" s="4"/>
    </row>
    <row r="809" spans="1:14" ht="12.75">
      <c r="A809" s="19"/>
      <c r="B809" s="19"/>
      <c r="F809" s="4"/>
      <c r="G809" s="4"/>
      <c r="H809" s="4"/>
      <c r="N809" s="4"/>
    </row>
    <row r="810" spans="1:14" ht="12.75">
      <c r="A810" s="19"/>
      <c r="B810" s="19"/>
      <c r="F810" s="4"/>
      <c r="G810" s="4"/>
      <c r="H810" s="4"/>
      <c r="N810" s="4"/>
    </row>
    <row r="811" spans="1:14" ht="12.75">
      <c r="A811" s="19"/>
      <c r="B811" s="19"/>
      <c r="F811" s="4"/>
      <c r="G811" s="4"/>
      <c r="H811" s="4"/>
      <c r="N811" s="4"/>
    </row>
    <row r="812" spans="1:14" ht="12.75">
      <c r="A812" s="19"/>
      <c r="B812" s="19"/>
      <c r="F812" s="4"/>
      <c r="G812" s="4"/>
      <c r="H812" s="4"/>
      <c r="N812" s="4"/>
    </row>
    <row r="813" spans="1:14" ht="12.75">
      <c r="A813" s="19"/>
      <c r="B813" s="19"/>
      <c r="F813" s="4"/>
      <c r="G813" s="4"/>
      <c r="H813" s="4"/>
      <c r="N813" s="4"/>
    </row>
    <row r="814" spans="1:14" ht="12.75">
      <c r="A814" s="19"/>
      <c r="B814" s="19"/>
      <c r="F814" s="4"/>
      <c r="G814" s="4"/>
      <c r="H814" s="4"/>
      <c r="N814" s="4"/>
    </row>
    <row r="815" spans="1:14" ht="12.75">
      <c r="A815" s="19"/>
      <c r="B815" s="19"/>
      <c r="F815" s="4"/>
      <c r="G815" s="4"/>
      <c r="H815" s="4"/>
      <c r="N815" s="4"/>
    </row>
    <row r="816" spans="1:14" ht="12.75">
      <c r="A816" s="19"/>
      <c r="B816" s="19"/>
      <c r="F816" s="4"/>
      <c r="G816" s="4"/>
      <c r="H816" s="4"/>
      <c r="N816" s="4"/>
    </row>
    <row r="817" spans="1:14" ht="12.75">
      <c r="A817" s="19"/>
      <c r="B817" s="19"/>
      <c r="F817" s="4"/>
      <c r="G817" s="4"/>
      <c r="H817" s="4"/>
      <c r="N817" s="4"/>
    </row>
    <row r="818" spans="1:14" ht="12.75">
      <c r="A818" s="19"/>
      <c r="B818" s="19"/>
      <c r="F818" s="4"/>
      <c r="G818" s="4"/>
      <c r="H818" s="4"/>
      <c r="N818" s="4"/>
    </row>
    <row r="819" spans="1:14" ht="12.75">
      <c r="A819" s="19"/>
      <c r="B819" s="19"/>
      <c r="F819" s="4"/>
      <c r="G819" s="4"/>
      <c r="H819" s="4"/>
      <c r="N819" s="4"/>
    </row>
    <row r="820" spans="1:14" ht="12.75">
      <c r="A820" s="19"/>
      <c r="B820" s="19"/>
      <c r="F820" s="4"/>
      <c r="G820" s="4"/>
      <c r="H820" s="4"/>
      <c r="N820" s="4"/>
    </row>
    <row r="821" spans="1:14" ht="12.75">
      <c r="A821" s="19"/>
      <c r="B821" s="19"/>
      <c r="F821" s="4"/>
      <c r="G821" s="4"/>
      <c r="H821" s="4"/>
      <c r="N821" s="4"/>
    </row>
    <row r="822" spans="1:14" ht="12.75">
      <c r="A822" s="19"/>
      <c r="B822" s="19"/>
      <c r="F822" s="4"/>
      <c r="G822" s="4"/>
      <c r="H822" s="4"/>
      <c r="N822" s="4"/>
    </row>
    <row r="823" spans="1:14" ht="12.75">
      <c r="A823" s="19"/>
      <c r="B823" s="19"/>
      <c r="F823" s="4"/>
      <c r="G823" s="4"/>
      <c r="H823" s="4"/>
      <c r="N823" s="4"/>
    </row>
    <row r="824" spans="1:14" ht="12.75">
      <c r="A824" s="19"/>
      <c r="B824" s="19"/>
      <c r="F824" s="4"/>
      <c r="G824" s="4"/>
      <c r="H824" s="4"/>
      <c r="N824" s="4"/>
    </row>
    <row r="825" spans="1:14" ht="12.75">
      <c r="A825" s="19"/>
      <c r="B825" s="19"/>
      <c r="F825" s="4"/>
      <c r="G825" s="4"/>
      <c r="H825" s="4"/>
      <c r="N825" s="4"/>
    </row>
    <row r="826" spans="1:14" ht="12.75">
      <c r="A826" s="19"/>
      <c r="B826" s="19"/>
      <c r="F826" s="4"/>
      <c r="G826" s="4"/>
      <c r="H826" s="4"/>
      <c r="N826" s="4"/>
    </row>
    <row r="827" spans="1:14" ht="12.75">
      <c r="A827" s="19"/>
      <c r="B827" s="19"/>
      <c r="F827" s="4"/>
      <c r="G827" s="4"/>
      <c r="H827" s="4"/>
      <c r="N827" s="4"/>
    </row>
    <row r="828" spans="1:14" ht="12.75">
      <c r="A828" s="19"/>
      <c r="B828" s="19"/>
      <c r="F828" s="4"/>
      <c r="G828" s="4"/>
      <c r="H828" s="4"/>
      <c r="N828" s="4"/>
    </row>
    <row r="829" spans="1:14" ht="12.75">
      <c r="A829" s="19"/>
      <c r="B829" s="19"/>
      <c r="F829" s="4"/>
      <c r="G829" s="4"/>
      <c r="H829" s="4"/>
      <c r="N829" s="4"/>
    </row>
    <row r="830" spans="1:14" ht="12.75">
      <c r="A830" s="19"/>
      <c r="B830" s="19"/>
      <c r="F830" s="4"/>
      <c r="G830" s="4"/>
      <c r="H830" s="4"/>
      <c r="N830" s="4"/>
    </row>
    <row r="831" spans="1:14" ht="12.75">
      <c r="A831" s="19"/>
      <c r="B831" s="19"/>
      <c r="F831" s="4"/>
      <c r="G831" s="4"/>
      <c r="H831" s="4"/>
      <c r="N831" s="4"/>
    </row>
    <row r="832" spans="1:14" ht="12.75">
      <c r="A832" s="19"/>
      <c r="B832" s="19"/>
      <c r="F832" s="4"/>
      <c r="G832" s="4"/>
      <c r="H832" s="4"/>
      <c r="N832" s="4"/>
    </row>
    <row r="833" spans="1:14" ht="12.75">
      <c r="A833" s="19"/>
      <c r="B833" s="19"/>
      <c r="F833" s="4"/>
      <c r="G833" s="4"/>
      <c r="H833" s="4"/>
      <c r="N833" s="4"/>
    </row>
    <row r="834" spans="1:14" ht="12.75">
      <c r="A834" s="19"/>
      <c r="B834" s="19"/>
      <c r="F834" s="4"/>
      <c r="G834" s="4"/>
      <c r="H834" s="4"/>
      <c r="N834" s="4"/>
    </row>
    <row r="835" spans="1:14" ht="12.75">
      <c r="A835" s="19"/>
      <c r="B835" s="19"/>
      <c r="F835" s="4"/>
      <c r="G835" s="4"/>
      <c r="H835" s="4"/>
      <c r="N835" s="4"/>
    </row>
    <row r="836" spans="1:14" ht="12.75">
      <c r="A836" s="19"/>
      <c r="B836" s="19"/>
      <c r="F836" s="4"/>
      <c r="G836" s="4"/>
      <c r="H836" s="4"/>
      <c r="N836" s="4"/>
    </row>
    <row r="837" spans="1:14" ht="12.75">
      <c r="A837" s="19"/>
      <c r="B837" s="19"/>
      <c r="F837" s="4"/>
      <c r="G837" s="4"/>
      <c r="H837" s="4"/>
      <c r="N837" s="4"/>
    </row>
    <row r="838" spans="1:14" ht="12.75">
      <c r="A838" s="19"/>
      <c r="B838" s="19"/>
      <c r="F838" s="4"/>
      <c r="G838" s="4"/>
      <c r="H838" s="4"/>
      <c r="N838" s="4"/>
    </row>
    <row r="839" spans="1:14" ht="12.75">
      <c r="A839" s="19"/>
      <c r="B839" s="19"/>
      <c r="F839" s="4"/>
      <c r="G839" s="4"/>
      <c r="H839" s="4"/>
      <c r="N839" s="4"/>
    </row>
    <row r="840" spans="1:14" ht="12.75">
      <c r="A840" s="19"/>
      <c r="B840" s="19"/>
      <c r="F840" s="4"/>
      <c r="G840" s="4"/>
      <c r="H840" s="4"/>
      <c r="N840" s="4"/>
    </row>
    <row r="841" spans="1:14" ht="12.75">
      <c r="A841" s="19"/>
      <c r="B841" s="19"/>
      <c r="F841" s="4"/>
      <c r="G841" s="4"/>
      <c r="H841" s="4"/>
      <c r="N841" s="4"/>
    </row>
    <row r="842" spans="1:14" ht="12.75">
      <c r="A842" s="19"/>
      <c r="B842" s="19"/>
      <c r="F842" s="4"/>
      <c r="G842" s="4"/>
      <c r="H842" s="4"/>
      <c r="N842" s="4"/>
    </row>
    <row r="843" spans="1:14" ht="12.75">
      <c r="A843" s="19"/>
      <c r="B843" s="19"/>
      <c r="F843" s="4"/>
      <c r="G843" s="4"/>
      <c r="H843" s="4"/>
      <c r="N843" s="4"/>
    </row>
    <row r="844" spans="1:14" ht="12.75">
      <c r="A844" s="19"/>
      <c r="B844" s="19"/>
      <c r="F844" s="4"/>
      <c r="G844" s="4"/>
      <c r="H844" s="4"/>
      <c r="N844" s="4"/>
    </row>
    <row r="845" spans="1:14" ht="12.75">
      <c r="A845" s="19"/>
      <c r="B845" s="19"/>
      <c r="F845" s="4"/>
      <c r="G845" s="4"/>
      <c r="H845" s="4"/>
      <c r="N845" s="4"/>
    </row>
    <row r="846" spans="1:14" ht="12.75">
      <c r="A846" s="19"/>
      <c r="B846" s="19"/>
      <c r="F846" s="4"/>
      <c r="G846" s="4"/>
      <c r="H846" s="4"/>
      <c r="N846" s="4"/>
    </row>
    <row r="847" spans="1:14" ht="12.75">
      <c r="A847" s="19"/>
      <c r="B847" s="19"/>
      <c r="F847" s="4"/>
      <c r="G847" s="4"/>
      <c r="H847" s="4"/>
      <c r="N847" s="4"/>
    </row>
    <row r="848" spans="1:14" ht="12.75">
      <c r="A848" s="19"/>
      <c r="B848" s="19"/>
      <c r="F848" s="4"/>
      <c r="G848" s="4"/>
      <c r="H848" s="4"/>
      <c r="N848" s="4"/>
    </row>
    <row r="849" spans="1:14" ht="12.75">
      <c r="A849" s="19"/>
      <c r="B849" s="19"/>
      <c r="F849" s="4"/>
      <c r="G849" s="4"/>
      <c r="H849" s="4"/>
      <c r="N849" s="4"/>
    </row>
    <row r="850" spans="1:14" ht="12.75">
      <c r="A850" s="19"/>
      <c r="B850" s="19"/>
      <c r="F850" s="4"/>
      <c r="G850" s="4"/>
      <c r="H850" s="4"/>
      <c r="N850" s="4"/>
    </row>
    <row r="851" spans="1:14" ht="12.75">
      <c r="A851" s="19"/>
      <c r="B851" s="19"/>
      <c r="F851" s="4"/>
      <c r="G851" s="4"/>
      <c r="H851" s="4"/>
      <c r="N851" s="4"/>
    </row>
    <row r="852" spans="1:14" ht="12.75">
      <c r="A852" s="19"/>
      <c r="B852" s="19"/>
      <c r="F852" s="4"/>
      <c r="G852" s="4"/>
      <c r="H852" s="4"/>
      <c r="N852" s="4"/>
    </row>
    <row r="853" spans="1:14" ht="12.75">
      <c r="A853" s="19"/>
      <c r="B853" s="19"/>
      <c r="F853" s="4"/>
      <c r="G853" s="4"/>
      <c r="H853" s="4"/>
      <c r="N853" s="4"/>
    </row>
    <row r="854" spans="1:14" ht="12.75">
      <c r="A854" s="19"/>
      <c r="B854" s="19"/>
      <c r="F854" s="4"/>
      <c r="G854" s="4"/>
      <c r="H854" s="4"/>
      <c r="N854" s="4"/>
    </row>
    <row r="855" spans="1:14" ht="12.75">
      <c r="A855" s="19"/>
      <c r="B855" s="19"/>
      <c r="F855" s="4"/>
      <c r="G855" s="4"/>
      <c r="H855" s="4"/>
      <c r="N855" s="4"/>
    </row>
    <row r="856" spans="1:14" ht="12.75">
      <c r="A856" s="19"/>
      <c r="B856" s="19"/>
      <c r="F856" s="4"/>
      <c r="G856" s="4"/>
      <c r="H856" s="4"/>
      <c r="N856" s="4"/>
    </row>
    <row r="857" spans="1:14" ht="12.75">
      <c r="A857" s="19"/>
      <c r="B857" s="19"/>
      <c r="F857" s="4"/>
      <c r="G857" s="4"/>
      <c r="H857" s="4"/>
      <c r="N857" s="4"/>
    </row>
    <row r="858" spans="1:14" ht="12.75">
      <c r="A858" s="19"/>
      <c r="B858" s="19"/>
      <c r="F858" s="4"/>
      <c r="G858" s="4"/>
      <c r="H858" s="4"/>
      <c r="N858" s="4"/>
    </row>
    <row r="859" spans="1:14" ht="12.75">
      <c r="A859" s="19"/>
      <c r="B859" s="19"/>
      <c r="F859" s="4"/>
      <c r="G859" s="4"/>
      <c r="H859" s="4"/>
      <c r="N859" s="4"/>
    </row>
    <row r="860" spans="1:14" ht="12.75">
      <c r="A860" s="19"/>
      <c r="B860" s="19"/>
      <c r="F860" s="4"/>
      <c r="G860" s="4"/>
      <c r="H860" s="4"/>
      <c r="N860" s="4"/>
    </row>
    <row r="861" spans="1:14" ht="12.75">
      <c r="A861" s="19"/>
      <c r="B861" s="19"/>
      <c r="F861" s="4"/>
      <c r="G861" s="4"/>
      <c r="H861" s="4"/>
      <c r="N861" s="4"/>
    </row>
    <row r="862" spans="1:14" ht="12.75">
      <c r="A862" s="19"/>
      <c r="B862" s="19"/>
      <c r="F862" s="4"/>
      <c r="G862" s="4"/>
      <c r="H862" s="4"/>
      <c r="N862" s="4"/>
    </row>
    <row r="863" spans="1:14" ht="12.75">
      <c r="A863" s="19"/>
      <c r="B863" s="19"/>
      <c r="F863" s="4"/>
      <c r="G863" s="4"/>
      <c r="H863" s="4"/>
      <c r="N863" s="4"/>
    </row>
    <row r="864" spans="1:14" ht="12.75">
      <c r="A864" s="19"/>
      <c r="B864" s="19"/>
      <c r="F864" s="4"/>
      <c r="G864" s="4"/>
      <c r="H864" s="4"/>
      <c r="N864" s="4"/>
    </row>
    <row r="865" spans="1:14" ht="12.75">
      <c r="A865" s="19"/>
      <c r="B865" s="19"/>
      <c r="F865" s="4"/>
      <c r="G865" s="4"/>
      <c r="H865" s="4"/>
      <c r="N865" s="4"/>
    </row>
    <row r="866" spans="1:14" ht="12.75">
      <c r="A866" s="19"/>
      <c r="B866" s="19"/>
      <c r="F866" s="4"/>
      <c r="G866" s="4"/>
      <c r="H866" s="4"/>
      <c r="N866" s="4"/>
    </row>
    <row r="867" spans="1:14" ht="12.75">
      <c r="A867" s="19"/>
      <c r="B867" s="19"/>
      <c r="F867" s="4"/>
      <c r="G867" s="4"/>
      <c r="H867" s="4"/>
      <c r="N867" s="4"/>
    </row>
    <row r="868" spans="1:14" ht="12.75">
      <c r="A868" s="19"/>
      <c r="B868" s="19"/>
      <c r="F868" s="4"/>
      <c r="G868" s="4"/>
      <c r="H868" s="4"/>
      <c r="N868" s="4"/>
    </row>
    <row r="869" spans="1:14" ht="12.75">
      <c r="A869" s="19"/>
      <c r="B869" s="19"/>
      <c r="F869" s="4"/>
      <c r="G869" s="4"/>
      <c r="H869" s="4"/>
      <c r="N869" s="4"/>
    </row>
    <row r="870" spans="1:14" ht="12.75">
      <c r="A870" s="19"/>
      <c r="B870" s="19"/>
      <c r="F870" s="4"/>
      <c r="G870" s="4"/>
      <c r="H870" s="4"/>
      <c r="N870" s="4"/>
    </row>
    <row r="871" spans="1:14" ht="12.75">
      <c r="A871" s="19"/>
      <c r="B871" s="19"/>
      <c r="F871" s="4"/>
      <c r="G871" s="4"/>
      <c r="H871" s="4"/>
      <c r="N871" s="4"/>
    </row>
    <row r="872" spans="1:14" ht="12.75">
      <c r="A872" s="19"/>
      <c r="B872" s="19"/>
      <c r="F872" s="4"/>
      <c r="G872" s="4"/>
      <c r="H872" s="4"/>
      <c r="N872" s="4"/>
    </row>
    <row r="873" spans="1:14" ht="12.75">
      <c r="A873" s="19"/>
      <c r="B873" s="19"/>
      <c r="F873" s="4"/>
      <c r="G873" s="4"/>
      <c r="H873" s="4"/>
      <c r="N873" s="4"/>
    </row>
    <row r="874" spans="1:14" ht="12.75">
      <c r="A874" s="19"/>
      <c r="B874" s="19"/>
      <c r="F874" s="4"/>
      <c r="G874" s="4"/>
      <c r="H874" s="4"/>
      <c r="N874" s="4"/>
    </row>
    <row r="875" spans="1:14" ht="12.75">
      <c r="A875" s="19"/>
      <c r="B875" s="19"/>
      <c r="F875" s="4"/>
      <c r="G875" s="4"/>
      <c r="H875" s="4"/>
      <c r="N875" s="4"/>
    </row>
    <row r="876" spans="1:14" ht="12.75">
      <c r="A876" s="19"/>
      <c r="B876" s="19"/>
      <c r="F876" s="4"/>
      <c r="G876" s="4"/>
      <c r="H876" s="4"/>
      <c r="N876" s="4"/>
    </row>
    <row r="877" spans="1:14" ht="12.75">
      <c r="A877" s="19"/>
      <c r="B877" s="19"/>
      <c r="F877" s="4"/>
      <c r="G877" s="4"/>
      <c r="H877" s="4"/>
      <c r="N877" s="4"/>
    </row>
    <row r="878" spans="1:14" ht="12.75">
      <c r="A878" s="19"/>
      <c r="B878" s="19"/>
      <c r="F878" s="4"/>
      <c r="G878" s="4"/>
      <c r="H878" s="4"/>
      <c r="N878" s="4"/>
    </row>
    <row r="879" spans="1:14" ht="12.75">
      <c r="A879" s="19"/>
      <c r="B879" s="19"/>
      <c r="F879" s="4"/>
      <c r="G879" s="4"/>
      <c r="H879" s="4"/>
      <c r="N879" s="4"/>
    </row>
    <row r="880" spans="1:14" ht="12.75">
      <c r="A880" s="19"/>
      <c r="B880" s="19"/>
      <c r="F880" s="4"/>
      <c r="G880" s="4"/>
      <c r="H880" s="4"/>
      <c r="N880" s="4"/>
    </row>
    <row r="881" spans="1:14" ht="12.75">
      <c r="A881" s="19"/>
      <c r="B881" s="19"/>
      <c r="F881" s="4"/>
      <c r="G881" s="4"/>
      <c r="H881" s="4"/>
      <c r="N881" s="4"/>
    </row>
    <row r="882" spans="1:14" ht="12.75">
      <c r="A882" s="19"/>
      <c r="B882" s="19"/>
      <c r="F882" s="4"/>
      <c r="G882" s="4"/>
      <c r="H882" s="4"/>
      <c r="N882" s="4"/>
    </row>
    <row r="883" spans="1:14" ht="12.75">
      <c r="A883" s="19"/>
      <c r="B883" s="19"/>
      <c r="F883" s="4"/>
      <c r="G883" s="4"/>
      <c r="H883" s="4"/>
      <c r="N883" s="4"/>
    </row>
    <row r="884" spans="1:14" ht="12.75">
      <c r="A884" s="19"/>
      <c r="B884" s="19"/>
      <c r="F884" s="4"/>
      <c r="G884" s="4"/>
      <c r="H884" s="4"/>
      <c r="N884" s="4"/>
    </row>
    <row r="885" spans="1:14" ht="12.75">
      <c r="A885" s="19"/>
      <c r="B885" s="19"/>
      <c r="F885" s="4"/>
      <c r="G885" s="4"/>
      <c r="H885" s="4"/>
      <c r="N885" s="4"/>
    </row>
    <row r="886" spans="1:14" ht="12.75">
      <c r="A886" s="19"/>
      <c r="B886" s="19"/>
      <c r="F886" s="4"/>
      <c r="G886" s="4"/>
      <c r="H886" s="4"/>
      <c r="N886" s="4"/>
    </row>
    <row r="887" spans="1:14" ht="12.75">
      <c r="A887" s="19"/>
      <c r="B887" s="19"/>
      <c r="F887" s="4"/>
      <c r="G887" s="4"/>
      <c r="H887" s="4"/>
      <c r="N887" s="4"/>
    </row>
    <row r="888" spans="1:14" ht="12.75">
      <c r="A888" s="19"/>
      <c r="B888" s="19"/>
      <c r="F888" s="4"/>
      <c r="G888" s="4"/>
      <c r="H888" s="4"/>
      <c r="N888" s="4"/>
    </row>
    <row r="889" spans="1:14" ht="12.75">
      <c r="A889" s="19"/>
      <c r="B889" s="19"/>
      <c r="F889" s="4"/>
      <c r="G889" s="4"/>
      <c r="H889" s="4"/>
      <c r="N889" s="4"/>
    </row>
    <row r="890" spans="1:14" ht="12.75">
      <c r="A890" s="19"/>
      <c r="B890" s="19"/>
      <c r="F890" s="4"/>
      <c r="G890" s="4"/>
      <c r="H890" s="4"/>
      <c r="N890" s="4"/>
    </row>
    <row r="891" spans="1:14" ht="12.75">
      <c r="A891" s="19"/>
      <c r="B891" s="19"/>
      <c r="F891" s="4"/>
      <c r="G891" s="4"/>
      <c r="H891" s="4"/>
      <c r="N891" s="4"/>
    </row>
    <row r="892" spans="1:14" ht="12.75">
      <c r="A892" s="19"/>
      <c r="B892" s="19"/>
      <c r="F892" s="4"/>
      <c r="G892" s="4"/>
      <c r="H892" s="4"/>
      <c r="N892" s="4"/>
    </row>
    <row r="893" spans="1:14" ht="12.75">
      <c r="A893" s="19"/>
      <c r="B893" s="19"/>
      <c r="F893" s="4"/>
      <c r="G893" s="4"/>
      <c r="H893" s="4"/>
      <c r="N893" s="4"/>
    </row>
    <row r="894" spans="1:14" ht="12.75">
      <c r="A894" s="19"/>
      <c r="B894" s="19"/>
      <c r="F894" s="4"/>
      <c r="G894" s="4"/>
      <c r="H894" s="4"/>
      <c r="N894" s="4"/>
    </row>
    <row r="895" spans="1:14" ht="12.75">
      <c r="A895" s="19"/>
      <c r="B895" s="19"/>
      <c r="F895" s="4"/>
      <c r="G895" s="4"/>
      <c r="H895" s="4"/>
      <c r="N895" s="4"/>
    </row>
    <row r="896" spans="1:14" ht="12.75">
      <c r="A896" s="19"/>
      <c r="B896" s="19"/>
      <c r="F896" s="4"/>
      <c r="G896" s="4"/>
      <c r="H896" s="4"/>
      <c r="N896" s="4"/>
    </row>
    <row r="897" spans="1:14" ht="12.75">
      <c r="A897" s="19"/>
      <c r="B897" s="19"/>
      <c r="F897" s="4"/>
      <c r="G897" s="4"/>
      <c r="H897" s="4"/>
      <c r="N897" s="4"/>
    </row>
    <row r="898" spans="1:14" ht="12.75">
      <c r="A898" s="19"/>
      <c r="B898" s="19"/>
      <c r="F898" s="4"/>
      <c r="G898" s="4"/>
      <c r="H898" s="4"/>
      <c r="N898" s="4"/>
    </row>
    <row r="899" spans="1:14" ht="12.75">
      <c r="A899" s="19"/>
      <c r="B899" s="19"/>
      <c r="F899" s="4"/>
      <c r="G899" s="4"/>
      <c r="H899" s="4"/>
      <c r="N899" s="4"/>
    </row>
    <row r="900" spans="1:14" ht="12.75">
      <c r="A900" s="19"/>
      <c r="B900" s="19"/>
      <c r="F900" s="4"/>
      <c r="G900" s="4"/>
      <c r="H900" s="4"/>
      <c r="N900" s="4"/>
    </row>
    <row r="901" spans="1:14" ht="12.75">
      <c r="A901" s="19"/>
      <c r="B901" s="19"/>
      <c r="F901" s="4"/>
      <c r="G901" s="4"/>
      <c r="H901" s="4"/>
      <c r="N901" s="4"/>
    </row>
    <row r="902" spans="1:14" ht="12.75">
      <c r="A902" s="19"/>
      <c r="B902" s="19"/>
      <c r="F902" s="4"/>
      <c r="G902" s="4"/>
      <c r="H902" s="4"/>
      <c r="N902" s="4"/>
    </row>
    <row r="903" spans="1:14" ht="12.75">
      <c r="A903" s="19"/>
      <c r="B903" s="19"/>
      <c r="F903" s="4"/>
      <c r="G903" s="4"/>
      <c r="H903" s="4"/>
      <c r="N903" s="4"/>
    </row>
    <row r="904" spans="1:14" ht="12.75">
      <c r="A904" s="19"/>
      <c r="B904" s="19"/>
      <c r="F904" s="4"/>
      <c r="G904" s="4"/>
      <c r="H904" s="4"/>
      <c r="N904" s="4"/>
    </row>
    <row r="905" spans="1:14" ht="12.75">
      <c r="A905" s="19"/>
      <c r="B905" s="19"/>
      <c r="F905" s="4"/>
      <c r="G905" s="4"/>
      <c r="H905" s="4"/>
      <c r="N905" s="4"/>
    </row>
    <row r="906" spans="1:14" ht="12.75">
      <c r="A906" s="19"/>
      <c r="B906" s="19"/>
      <c r="F906" s="4"/>
      <c r="G906" s="4"/>
      <c r="H906" s="4"/>
      <c r="N906" s="4"/>
    </row>
    <row r="907" spans="1:14" ht="12.75">
      <c r="A907" s="19"/>
      <c r="B907" s="19"/>
      <c r="F907" s="4"/>
      <c r="G907" s="4"/>
      <c r="H907" s="4"/>
      <c r="N907" s="4"/>
    </row>
    <row r="908" spans="1:14" ht="12.75">
      <c r="A908" s="19"/>
      <c r="B908" s="19"/>
      <c r="F908" s="4"/>
      <c r="G908" s="4"/>
      <c r="H908" s="4"/>
      <c r="N908" s="4"/>
    </row>
    <row r="909" spans="1:14" ht="12.75">
      <c r="A909" s="19"/>
      <c r="B909" s="19"/>
      <c r="F909" s="4"/>
      <c r="G909" s="4"/>
      <c r="H909" s="4"/>
      <c r="N909" s="4"/>
    </row>
    <row r="910" spans="1:14" ht="12.75">
      <c r="A910" s="19"/>
      <c r="B910" s="19"/>
      <c r="F910" s="4"/>
      <c r="G910" s="4"/>
      <c r="H910" s="4"/>
      <c r="N910" s="4"/>
    </row>
    <row r="911" spans="1:14" ht="12.75">
      <c r="A911" s="19"/>
      <c r="B911" s="19"/>
      <c r="F911" s="4"/>
      <c r="G911" s="4"/>
      <c r="H911" s="4"/>
      <c r="N911" s="4"/>
    </row>
  </sheetData>
  <mergeCells count="3">
    <mergeCell ref="J2:O2"/>
    <mergeCell ref="C11:D11"/>
    <mergeCell ref="J23:N23"/>
  </mergeCells>
  <conditionalFormatting sqref="C8:H8 C13:H21">
    <cfRule type="colorScale" priority="2">
      <colorScale>
        <cfvo type="min"/>
        <cfvo type="max"/>
        <color rgb="FFFFFFFF"/>
        <color rgb="FF57BB8A"/>
      </colorScale>
    </cfRule>
  </conditionalFormatting>
  <conditionalFormatting sqref="C8:H8 M13:M21">
    <cfRule type="colorScale" priority="1">
      <colorScale>
        <cfvo type="formula" val="-1"/>
        <cfvo type="formula" val="0"/>
        <cfvo type="formula" val="1.157273521"/>
        <color rgb="FFEA9999"/>
        <color rgb="FFFFFFFF"/>
        <color rgb="FFEA9999"/>
      </colorScale>
    </cfRule>
  </conditionalFormatting>
  <conditionalFormatting sqref="C8:H8">
    <cfRule type="colorScale" priority="3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330A9AC7EB14B95735387F077E344" ma:contentTypeVersion="7" ma:contentTypeDescription="Create a new document." ma:contentTypeScope="" ma:versionID="8639b36cc5731e761665059faf3b2c0c">
  <xsd:schema xmlns:xsd="http://www.w3.org/2001/XMLSchema" xmlns:xs="http://www.w3.org/2001/XMLSchema" xmlns:p="http://schemas.microsoft.com/office/2006/metadata/properties" xmlns:ns2="cceceb7d-57bc-460a-b2f3-c17de45f2e25" targetNamespace="http://schemas.microsoft.com/office/2006/metadata/properties" ma:root="true" ma:fieldsID="bb6e7a8bef8f9ba3840675053ea0eb60" ns2:_="">
    <xsd:import namespace="cceceb7d-57bc-460a-b2f3-c17de45f2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ceb7d-57bc-460a-b2f3-c17de45f2e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6AA29C-54AD-4CA8-AE84-4AD20C79DA18}"/>
</file>

<file path=customXml/itemProps2.xml><?xml version="1.0" encoding="utf-8"?>
<ds:datastoreItem xmlns:ds="http://schemas.openxmlformats.org/officeDocument/2006/customXml" ds:itemID="{0B8A4955-D40B-4039-BA96-091C816F103B}"/>
</file>

<file path=customXml/itemProps3.xml><?xml version="1.0" encoding="utf-8"?>
<ds:datastoreItem xmlns:ds="http://schemas.openxmlformats.org/officeDocument/2006/customXml" ds:itemID="{7EEAAF26-A35A-4261-BE42-7A8B7EC1C5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Walker, Frank M</cp:lastModifiedBy>
  <cp:revision/>
  <dcterms:created xsi:type="dcterms:W3CDTF">2025-10-07T17:07:14Z</dcterms:created>
  <dcterms:modified xsi:type="dcterms:W3CDTF">2025-10-07T17:07:14Z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0x0101000E1330A9AC7EB14B95735387F077E344</vt:lpwstr>
  </property>
  <property fmtid="{D5CDD505-2E9C-101B-9397-08002B2CF9AE}" pid="3" name="CofWorkbookId">
    <vt:lpwstr>9810e39a-ad24-47aa-8cf2-91dbc30c8f9a</vt:lpwstr>
  </property>
</Properties>
</file>